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Pablio Castro\Desktop\BARRAS\TUDO - ATUALIZADO\ORÇAMENTO COM DESONERAÇÃO\"/>
    </mc:Choice>
  </mc:AlternateContent>
  <xr:revisionPtr revIDLastSave="0" documentId="13_ncr:1_{FAA94FE2-3A20-4213-9A9A-1E8214C2C2C5}" xr6:coauthVersionLast="47" xr6:coauthVersionMax="47" xr10:uidLastSave="{00000000-0000-0000-0000-000000000000}"/>
  <bookViews>
    <workbookView xWindow="-108" yWindow="-108" windowWidth="23256" windowHeight="12456" activeTab="9" xr2:uid="{00000000-000D-0000-FFFF-FFFF00000000}"/>
  </bookViews>
  <sheets>
    <sheet name="RESUMO" sheetId="11" r:id="rId1"/>
    <sheet name="RUAS" sheetId="12" r:id="rId2"/>
    <sheet name="Orçamento Sintético" sheetId="3" r:id="rId3"/>
    <sheet name="CPUs.." sheetId="23" r:id="rId4"/>
    <sheet name="MC" sheetId="2" r:id="rId5"/>
    <sheet name="CPUs" sheetId="19" state="hidden" r:id="rId6"/>
    <sheet name="CRONOG. FIS-FINAN" sheetId="5" r:id="rId7"/>
    <sheet name="BDI" sheetId="10" r:id="rId8"/>
    <sheet name="DMT PEDRA" sheetId="6" r:id="rId9"/>
    <sheet name="LSINAPI" sheetId="15" r:id="rId10"/>
    <sheet name="RELEV" sheetId="14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</externalReferences>
  <definedNames>
    <definedName name="\0">#N/A</definedName>
    <definedName name="\I" localSheetId="10">#REF!</definedName>
    <definedName name="\I" localSheetId="0">#REF!</definedName>
    <definedName name="\I" localSheetId="1">#REF!</definedName>
    <definedName name="\I">#REF!</definedName>
    <definedName name="\S" localSheetId="10">[1]COMPOS1!#REF!</definedName>
    <definedName name="\S" localSheetId="0">[1]COMPOS1!#REF!</definedName>
    <definedName name="\S" localSheetId="1">[1]COMPOS1!#REF!</definedName>
    <definedName name="\S">[1]COMPOS1!#REF!</definedName>
    <definedName name="\y">#N/A</definedName>
    <definedName name="______________fil2">[2]INSUMOS!$E$111</definedName>
    <definedName name="______________ope1">[2]INSUMOS!$E$12</definedName>
    <definedName name="______________ope3">[2]INSUMOS!$E$14</definedName>
    <definedName name="______________pne2">[2]INSUMOS!$E$113</definedName>
    <definedName name="______________tbe40">[2]INSUMOS!$E$127</definedName>
    <definedName name="______________tub5015">[2]INSUMOS!$E$82</definedName>
    <definedName name="_____________C930I">'[2]EQUPAMENTOS (NÃO IMPRIMIR)'!$P$24</definedName>
    <definedName name="_____________C930P">'[2]EQUPAMENTOS (NÃO IMPRIMIR)'!$N$24</definedName>
    <definedName name="_____________C966I">'[2]EQUPAMENTOS (NÃO IMPRIMIR)'!$P$23</definedName>
    <definedName name="_____________C966P">'[2]EQUPAMENTOS (NÃO IMPRIMIR)'!$N$23</definedName>
    <definedName name="_____________ope2">[2]INSUMOS!$E$13</definedName>
    <definedName name="____________fil2">[2]INSUMOS!$E$111</definedName>
    <definedName name="____________ope1">[2]INSUMOS!$E$12</definedName>
    <definedName name="____________ope3">[2]INSUMOS!$E$14</definedName>
    <definedName name="____________pne2">[2]INSUMOS!$E$113</definedName>
    <definedName name="____________tbe40">[2]INSUMOS!$E$127</definedName>
    <definedName name="____________tub5015">[2]INSUMOS!$E$82</definedName>
    <definedName name="____________tub7512">[2]INSUMOS!$E$84</definedName>
    <definedName name="____________tub7515">[2]INSUMOS!$E$85</definedName>
    <definedName name="___________C930I">'[2]EQUPAMENTOS (NÃO IMPRIMIR)'!$P$24</definedName>
    <definedName name="___________C930P">'[2]EQUPAMENTOS (NÃO IMPRIMIR)'!$N$24</definedName>
    <definedName name="___________C966I">'[2]EQUPAMENTOS (NÃO IMPRIMIR)'!$P$23</definedName>
    <definedName name="___________C966P">'[2]EQUPAMENTOS (NÃO IMPRIMIR)'!$N$23</definedName>
    <definedName name="___________ope2">[2]INSUMOS!$E$13</definedName>
    <definedName name="__________tub7512">[2]INSUMOS!$E$84</definedName>
    <definedName name="__________tub7515">[2]INSUMOS!$E$85</definedName>
    <definedName name="_________cap20">[3]INSUMOS!$E$122</definedName>
    <definedName name="_________cva50">[3]INSUMOS!$E$95</definedName>
    <definedName name="_________cva60">[3]INSUMOS!$E$92</definedName>
    <definedName name="_________cve90100">[3]INSUMOS!$E$128</definedName>
    <definedName name="_________cve9040">[3]INSUMOS!$E$129</definedName>
    <definedName name="_________djm10">[3]INSUMOS!$E$153</definedName>
    <definedName name="_________djm15">[3]INSUMOS!$E$152</definedName>
    <definedName name="_________epl5">[3]INSUMOS!$E$34</definedName>
    <definedName name="_________fil2">[3]INSUMOS!$E$111</definedName>
    <definedName name="_________fio12">[3]INSUMOS!$E$155</definedName>
    <definedName name="_________fis5">[3]INSUMOS!$E$169</definedName>
    <definedName name="_________fpd12">[3]INSUMOS!$E$154</definedName>
    <definedName name="_________fvr10">[3]INSUMOS!$E$120</definedName>
    <definedName name="_________itu1">[3]INSUMOS!$E$149</definedName>
    <definedName name="_________jla20">[3]INSUMOS!$E$117</definedName>
    <definedName name="_________jla32">[3]INSUMOS!$E$163</definedName>
    <definedName name="_________lpi100">[3]INSUMOS!$E$144</definedName>
    <definedName name="_________lvp32">[3]INSUMOS!$E$164</definedName>
    <definedName name="_________ope1">[3]INSUMOS!$E$12</definedName>
    <definedName name="_________ope3">[3]INSUMOS!$E$14</definedName>
    <definedName name="_________pne2">[3]INSUMOS!$E$113</definedName>
    <definedName name="_________ptm6">[3]INSUMOS!$E$133</definedName>
    <definedName name="_________qdm3">[3]INSUMOS!$E$140</definedName>
    <definedName name="_________rgp1">[3]INSUMOS!$E$165</definedName>
    <definedName name="_________tba20">[3]INSUMOS!$E$114</definedName>
    <definedName name="_________tbe100">[3]INSUMOS!$E$126</definedName>
    <definedName name="_________tbe40">[3]INSUMOS!$E$127</definedName>
    <definedName name="_________tbe50">[3]INSUMOS!$E$143</definedName>
    <definedName name="_________tea32">[3]INSUMOS!$E$162</definedName>
    <definedName name="_________tee100">[3]INSUMOS!$E$148</definedName>
    <definedName name="_________ter10050">[3]INSUMOS!$E$158</definedName>
    <definedName name="_________tlf6">[3]INSUMOS!$E$25</definedName>
    <definedName name="_________tub10012">[3]INSUMOS!$E$87</definedName>
    <definedName name="_________tub10015">[3]INSUMOS!$E$88</definedName>
    <definedName name="_________tub10020">[3]INSUMOS!$E$89</definedName>
    <definedName name="_________tub4012">[3]INSUMOS!$E$78</definedName>
    <definedName name="_________tub5012">[3]INSUMOS!$E$81</definedName>
    <definedName name="_________tub5015">[3]INSUMOS!$E$82</definedName>
    <definedName name="_________tub5020">[3]INSUMOS!$E$83</definedName>
    <definedName name="_________tub7512">[3]INSUMOS!$E$84</definedName>
    <definedName name="_________tub7515">[3]INSUMOS!$E$85</definedName>
    <definedName name="_________tub7520">[3]INSUMOS!$E$86</definedName>
    <definedName name="________aga14">[3]INSUMOS!$E$173</definedName>
    <definedName name="________bur3220">[3]INSUMOS!$E$166</definedName>
    <definedName name="________C930I">'[3]EQUPAMENTOS (NÃO IMPRIMIR)'!$P$24</definedName>
    <definedName name="________C930P">'[3]EQUPAMENTOS (NÃO IMPRIMIR)'!$N$24</definedName>
    <definedName name="________C966I">'[3]EQUPAMENTOS (NÃO IMPRIMIR)'!$P$23</definedName>
    <definedName name="________C966P">'[3]EQUPAMENTOS (NÃO IMPRIMIR)'!$N$23</definedName>
    <definedName name="________cap20">[3]INSUMOS!$E$122</definedName>
    <definedName name="________cva50">[3]INSUMOS!$E$95</definedName>
    <definedName name="________cva60">[3]INSUMOS!$E$92</definedName>
    <definedName name="________cve45100">[3]INSUMOS!$E$147</definedName>
    <definedName name="________cve90100">[3]INSUMOS!$E$128</definedName>
    <definedName name="________cve9040">[3]INSUMOS!$E$129</definedName>
    <definedName name="________djm10">[3]INSUMOS!$E$153</definedName>
    <definedName name="________djm15">[3]INSUMOS!$E$152</definedName>
    <definedName name="________epl2">[3]INSUMOS!$E$30</definedName>
    <definedName name="________epl5">[3]INSUMOS!$E$34</definedName>
    <definedName name="________fil1">[3]INSUMOS!$E$110</definedName>
    <definedName name="________fil2">[3]INSUMOS!$E$111</definedName>
    <definedName name="________fio12">[3]INSUMOS!$E$155</definedName>
    <definedName name="________fis5">[3]INSUMOS!$E$169</definedName>
    <definedName name="________flf50">[3]INSUMOS!$E$93</definedName>
    <definedName name="________flf60">[3]INSUMOS!$E$90</definedName>
    <definedName name="________fpd12">[3]INSUMOS!$E$154</definedName>
    <definedName name="________fvr10">[3]INSUMOS!$E$120</definedName>
    <definedName name="________itu1">[3]INSUMOS!$E$149</definedName>
    <definedName name="________jla20">[3]INSUMOS!$E$117</definedName>
    <definedName name="________jla32">[3]INSUMOS!$E$163</definedName>
    <definedName name="________lpi100">[3]INSUMOS!$E$144</definedName>
    <definedName name="________lvg10060">[3]INSUMOS!$E$134</definedName>
    <definedName name="________lvp32">[3]INSUMOS!$E$164</definedName>
    <definedName name="________man50">[3]INSUMOS!$E$160</definedName>
    <definedName name="________ope1">[3]INSUMOS!$E$12</definedName>
    <definedName name="________ope2">[3]INSUMOS!$E$13</definedName>
    <definedName name="________ope3">[3]INSUMOS!$E$14</definedName>
    <definedName name="________pne1">[3]INSUMOS!$E$112</definedName>
    <definedName name="________pne2">[3]INSUMOS!$E$113</definedName>
    <definedName name="________ptm6">[3]INSUMOS!$E$133</definedName>
    <definedName name="________qdm3">[3]INSUMOS!$E$140</definedName>
    <definedName name="________rcm10">[3]INSUMOS!$E$58</definedName>
    <definedName name="________rcm15">[3]INSUMOS!$E$59</definedName>
    <definedName name="________rcm5">[3]INSUMOS!$E$57</definedName>
    <definedName name="________res10">[3]INSUMOS!$E$55</definedName>
    <definedName name="________res15">[3]INSUMOS!$E$56</definedName>
    <definedName name="________res5">[3]INSUMOS!$E$54</definedName>
    <definedName name="________rgf60">[3]INSUMOS!$E$97</definedName>
    <definedName name="________rgp1">[3]INSUMOS!$E$165</definedName>
    <definedName name="________tap100">[3]INSUMOS!$E$159</definedName>
    <definedName name="________tba20">[3]INSUMOS!$E$114</definedName>
    <definedName name="________tba32">[3]INSUMOS!$E$161</definedName>
    <definedName name="________tba50">[3]INSUMOS!$E$94</definedName>
    <definedName name="________tba60">[3]INSUMOS!$E$91</definedName>
    <definedName name="________tbe100">[3]INSUMOS!$E$126</definedName>
    <definedName name="________tbe40">[3]INSUMOS!$E$127</definedName>
    <definedName name="________tbe50">[3]INSUMOS!$E$143</definedName>
    <definedName name="________tea32">[3]INSUMOS!$E$162</definedName>
    <definedName name="________tea4560">[3]INSUMOS!$E$96</definedName>
    <definedName name="________tee100">[3]INSUMOS!$E$148</definedName>
    <definedName name="________ter10050">[3]INSUMOS!$E$158</definedName>
    <definedName name="________tlf6">[3]INSUMOS!$E$25</definedName>
    <definedName name="________tub10012">[3]INSUMOS!$E$87</definedName>
    <definedName name="________tub10015">[3]INSUMOS!$E$88</definedName>
    <definedName name="________tub10020">[3]INSUMOS!$E$89</definedName>
    <definedName name="________tub4012">[3]INSUMOS!$E$78</definedName>
    <definedName name="________tub4015">[3]INSUMOS!$E$79</definedName>
    <definedName name="________tub4020">[3]INSUMOS!$E$80</definedName>
    <definedName name="________tub5012">[3]INSUMOS!$E$81</definedName>
    <definedName name="________tub5015">[3]INSUMOS!$E$82</definedName>
    <definedName name="________tub5020">[3]INSUMOS!$E$83</definedName>
    <definedName name="________tub7512">[3]INSUMOS!$E$84</definedName>
    <definedName name="________tub7515">[3]INSUMOS!$E$85</definedName>
    <definedName name="________tub7520">[3]INSUMOS!$E$86</definedName>
    <definedName name="_______aga14">[3]INSUMOS!$E$173</definedName>
    <definedName name="_______bur3220">[3]INSUMOS!$E$166</definedName>
    <definedName name="_______C930I">'[3]EQUPAMENTOS (NÃO IMPRIMIR)'!$P$24</definedName>
    <definedName name="_______C930P">'[3]EQUPAMENTOS (NÃO IMPRIMIR)'!$N$24</definedName>
    <definedName name="_______C966I">'[3]EQUPAMENTOS (NÃO IMPRIMIR)'!$P$23</definedName>
    <definedName name="_______C966P">'[3]EQUPAMENTOS (NÃO IMPRIMIR)'!$N$23</definedName>
    <definedName name="_______cve45100">[3]INSUMOS!$E$147</definedName>
    <definedName name="_______epl2">[3]INSUMOS!$E$30</definedName>
    <definedName name="_______EXT1">[4]Mem.1!$V$4</definedName>
    <definedName name="_______EXT2">[4]Mem.2!$V$4</definedName>
    <definedName name="_______fil1">[3]INSUMOS!$E$110</definedName>
    <definedName name="_______flf50">[3]INSUMOS!$E$93</definedName>
    <definedName name="_______flf60">[3]INSUMOS!$E$90</definedName>
    <definedName name="_______lvg10060">[3]INSUMOS!$E$134</definedName>
    <definedName name="_______man50">[3]INSUMOS!$E$160</definedName>
    <definedName name="_______ope2">[3]INSUMOS!$E$13</definedName>
    <definedName name="_______PL1" localSheetId="8">#REF!</definedName>
    <definedName name="_______PL1" localSheetId="0">#REF!</definedName>
    <definedName name="_______PL1" localSheetId="1">#REF!</definedName>
    <definedName name="_______PL1">#REF!</definedName>
    <definedName name="_______pne1">[3]INSUMOS!$E$112</definedName>
    <definedName name="_______rcm10">[3]INSUMOS!$E$58</definedName>
    <definedName name="_______rcm15">[3]INSUMOS!$E$59</definedName>
    <definedName name="_______rcm20">[3]INSUMOS!$E$60</definedName>
    <definedName name="_______rcm5">[3]INSUMOS!$E$57</definedName>
    <definedName name="_______res10">[3]INSUMOS!$E$55</definedName>
    <definedName name="_______res15">[3]INSUMOS!$E$56</definedName>
    <definedName name="_______res5">[3]INSUMOS!$E$54</definedName>
    <definedName name="_______rgf60">[3]INSUMOS!$E$97</definedName>
    <definedName name="_______tap100">[3]INSUMOS!$E$159</definedName>
    <definedName name="_______tba32">[3]INSUMOS!$E$161</definedName>
    <definedName name="_______tba50">[3]INSUMOS!$E$94</definedName>
    <definedName name="_______tba60">[3]INSUMOS!$E$91</definedName>
    <definedName name="_______tea4560">[3]INSUMOS!$E$96</definedName>
    <definedName name="_______tub4015">[3]INSUMOS!$E$79</definedName>
    <definedName name="_______tub4020">[3]INSUMOS!$E$80</definedName>
    <definedName name="______adg1">[5]Insumos!$E$587</definedName>
    <definedName name="______adg2">[5]Insumos!$E$589</definedName>
    <definedName name="______aga10">[5]Insumos!$E$63</definedName>
    <definedName name="______aga18">[5]Insumos!$E$65</definedName>
    <definedName name="______ali1">[5]Insumos!$E$189</definedName>
    <definedName name="______ali2">[5]Insumos!$E$190</definedName>
    <definedName name="______ali3">[5]Insumos!$E$191</definedName>
    <definedName name="______ali4">[5]Insumos!$E$192</definedName>
    <definedName name="______ali5">[5]Insumos!$E$193</definedName>
    <definedName name="______ali6">[5]Insumos!$E$194</definedName>
    <definedName name="______ali7">[5]Insumos!$E$195</definedName>
    <definedName name="______amf1">[5]Insumos!$E$135</definedName>
    <definedName name="______amf2">[5]Insumos!$E$136</definedName>
    <definedName name="______amf3">[5]Insumos!$E$137</definedName>
    <definedName name="______ape1">[5]Insumos!$E$691</definedName>
    <definedName name="______ape2">[5]Insumos!$E$692</definedName>
    <definedName name="______ara18">[5]Insumos!$E$410</definedName>
    <definedName name="______arc12">[5]Insumos!$E$511</definedName>
    <definedName name="______arc15">[5]Insumos!$E$512</definedName>
    <definedName name="______arc18">[5]Insumos!$E$513</definedName>
    <definedName name="______arc21">[5]Insumos!$E$514</definedName>
    <definedName name="______bas5">[5]Insumos!$E$844</definedName>
    <definedName name="______bbm1">[5]Insumos!$E$499</definedName>
    <definedName name="______bbt1">[5]Insumos!$E$500</definedName>
    <definedName name="______bca1">[5]Insumos!$E$482</definedName>
    <definedName name="______bgr2">[5]Insumos!$E$344</definedName>
    <definedName name="______blq10">[5]Insumos!$E$769</definedName>
    <definedName name="______blq6">[5]Insumos!$E$767</definedName>
    <definedName name="______blq8">[5]Insumos!$E$768</definedName>
    <definedName name="______bop1">[5]Insumos!$E$620</definedName>
    <definedName name="______bot1">[5]Insumos!$E$925</definedName>
    <definedName name="______box1">[5]Insumos!$E$877</definedName>
    <definedName name="______bre5040">[5]Insumos!$E$638</definedName>
    <definedName name="______cab4">[5]Insumos!$E$448</definedName>
    <definedName name="______cac12">[5]Insumos!$E$745</definedName>
    <definedName name="______cac18">[5]Insumos!$E$746</definedName>
    <definedName name="______cac21">[5]Insumos!$E$747</definedName>
    <definedName name="______cap20">[6]Insumos!$D$119</definedName>
    <definedName name="______cap50">[5]Insumos!$E$606</definedName>
    <definedName name="______cbm1">[5]Insumos!$E$503</definedName>
    <definedName name="______cbr4">[5]Insumos!$E$179</definedName>
    <definedName name="______cbr5">[5]Insumos!$E$178</definedName>
    <definedName name="______cbt1">[5]Insumos!$E$504</definedName>
    <definedName name="______ccb25">[5]Insumos!$E$488</definedName>
    <definedName name="______ccb35">[5]Insumos!$E$487</definedName>
    <definedName name="______ccb4">[5]Insumos!$E$489</definedName>
    <definedName name="______ccb50">[5]Insumos!$E$486</definedName>
    <definedName name="______ccg15">[5]Insumos!$E$674</definedName>
    <definedName name="______ccg22">[5]Insumos!$E$675</definedName>
    <definedName name="______cer1">[5]Insumos!$E$477</definedName>
    <definedName name="______cfg40">[5]Insumos!$E$71</definedName>
    <definedName name="______cfg50">[5]Insumos!$E$72</definedName>
    <definedName name="______cfg65">[5]Insumos!$E$73</definedName>
    <definedName name="______cfl20">[5]Insumos!$E$403</definedName>
    <definedName name="______cfl40">[5]Insumos!$E$401</definedName>
    <definedName name="______chp24">[5]Insumos!$E$88</definedName>
    <definedName name="______clp100">[5]Insumos!$E$657</definedName>
    <definedName name="______clr2">[5]Insumos!$E$599</definedName>
    <definedName name="______cme1">[5]Insumos!$E$83</definedName>
    <definedName name="______cmp3">[5]Insumos!$E$916</definedName>
    <definedName name="______con1">[5]Insumos!$E$943</definedName>
    <definedName name="______con2">[5]Insumos!$E$944</definedName>
    <definedName name="______coz100">[5]Insumos!$E$661</definedName>
    <definedName name="______ctf6">[5]Insumos!$E$58</definedName>
    <definedName name="______ctl6">[5]Insumos!$E$490</definedName>
    <definedName name="______cva50">[6]Insumos!$D$88</definedName>
    <definedName name="______cva60">[6]Insumos!$D$85</definedName>
    <definedName name="______cvd100">[5]Insumos!$E$663</definedName>
    <definedName name="______cve90100">[6]Insumos!$D$129</definedName>
    <definedName name="______cve9040">[6]Insumos!$D$130</definedName>
    <definedName name="______cve9050">[5]Insumos!$E$631</definedName>
    <definedName name="______cxg40">[5]Insumos!$E$750</definedName>
    <definedName name="______cxi40">[5]Insumos!$E$749</definedName>
    <definedName name="______cxp40">[5]Insumos!$E$748</definedName>
    <definedName name="______cxp4040">[5]Insumos!$E$751</definedName>
    <definedName name="______cxs100100">[5]Insumos!$E$640</definedName>
    <definedName name="______dgc10">[5]Insumos!$E$129</definedName>
    <definedName name="______dgc7">[5]Insumos!$E$127</definedName>
    <definedName name="______dgc8">[5]Insumos!$E$128</definedName>
    <definedName name="______djm10">[6]Insumos!$D$156</definedName>
    <definedName name="______djm15">[6]Insumos!$D$155</definedName>
    <definedName name="______djm20">[5]Insumos!$E$444</definedName>
    <definedName name="______djt10">[5]Insumos!$E$443</definedName>
    <definedName name="______djt15">[5]Insumos!$E$442</definedName>
    <definedName name="______djt20">[5]Insumos!$E$441</definedName>
    <definedName name="______djt25">[5]Insumos!$E$440</definedName>
    <definedName name="______djt30">[5]Insumos!$E$439</definedName>
    <definedName name="______djt50">[5]Insumos!$E$438</definedName>
    <definedName name="______dtp100">[5]Insumos!$E$662</definedName>
    <definedName name="______ele1">[5]Insumos!$E$473</definedName>
    <definedName name="______ele114">[5]Insumos!$E$474</definedName>
    <definedName name="______ele34">[5]Insumos!$E$472</definedName>
    <definedName name="______elr1">[5]Insumos!$E$469</definedName>
    <definedName name="______emc1">[5]Insumos!$E$836</definedName>
    <definedName name="______epc5070">[5]Insumos!$E$688</definedName>
    <definedName name="______epl5">[6]Insumos!$D$31</definedName>
    <definedName name="______epm1">[5]Insumos!$E$843</definedName>
    <definedName name="______esc1">[5]Insumos!$E$947</definedName>
    <definedName name="______esp1">[5]Insumos!$E$941</definedName>
    <definedName name="______esp2">[5]Insumos!$E$942</definedName>
    <definedName name="______ext1">[5]Insumos!$E$647</definedName>
    <definedName name="______ext2">[5]Insumos!$E$648</definedName>
    <definedName name="______ext3">[5]Insumos!$E$649</definedName>
    <definedName name="______faf2">[5]Insumos!$E$603</definedName>
    <definedName name="______ffg40">[5]Insumos!$E$78</definedName>
    <definedName name="______ffg50">[5]Insumos!$E$79</definedName>
    <definedName name="______ffg65">[5]Insumos!$E$80</definedName>
    <definedName name="______fic1">[5]Insumos!$E$325</definedName>
    <definedName name="______fic3">[5]Insumos!$E$327</definedName>
    <definedName name="______fil2">[6]Insumos!$D$107</definedName>
    <definedName name="______fio10">[5]Insumos!$E$459</definedName>
    <definedName name="______fio12">[6]Insumos!$D$158</definedName>
    <definedName name="______fio14">[5]Insumos!$E$457</definedName>
    <definedName name="______fio8">[5]Insumos!$E$460</definedName>
    <definedName name="______fis10">[5]Insumos!$E$481</definedName>
    <definedName name="______fis5">[6]Insumos!$D$162</definedName>
    <definedName name="______flp20">[5]Insumos!$E$613</definedName>
    <definedName name="______flp25">[5]Insumos!$E$614</definedName>
    <definedName name="______flp32">[5]Insumos!$E$615</definedName>
    <definedName name="______flp40">[5]Insumos!$E$616</definedName>
    <definedName name="______flp50">[5]Insumos!$E$617</definedName>
    <definedName name="______flp65">[5]Insumos!$E$618</definedName>
    <definedName name="______for1">[5]Insumos!$E$196</definedName>
    <definedName name="______for2">[5]Insumos!$E$197</definedName>
    <definedName name="______for3">[5]Insumos!$E$198</definedName>
    <definedName name="______for4">[5]Insumos!$E$199</definedName>
    <definedName name="______for5">[5]Insumos!$E$200</definedName>
    <definedName name="______for6">[5]Insumos!$E$201</definedName>
    <definedName name="______FOR7">[5]Insumos!$E$202</definedName>
    <definedName name="______fpd12">[6]Insumos!$D$157</definedName>
    <definedName name="______fvr10">[6]Insumos!$D$117</definedName>
    <definedName name="______fvr50">[5]Insumos!$E$602</definedName>
    <definedName name="______gac18">[5]Insumos!$E$287</definedName>
    <definedName name="______hab1">[5]Insumos!$E$1012</definedName>
    <definedName name="______hab2">[5]Insumos!$E$1014</definedName>
    <definedName name="______imp1">[5]Insumos!$E$805</definedName>
    <definedName name="______imp2">[5]Insumos!$E$806</definedName>
    <definedName name="______itt1">[5]Insumos!$E$417</definedName>
    <definedName name="______itu1">[6]Insumos!$D$152</definedName>
    <definedName name="______itu2">[5]Insumos!$E$412</definedName>
    <definedName name="______itu3">[5]Insumos!$E$413</definedName>
    <definedName name="______jla20">[6]Insumos!$D$113</definedName>
    <definedName name="______jla25">[5]Insumos!$E$542</definedName>
    <definedName name="______jla32">[6]Insumos!$D$138</definedName>
    <definedName name="______jla50">[5]Insumos!$E$544</definedName>
    <definedName name="______jla65">[5]Insumos!$E$545</definedName>
    <definedName name="______jla6550">[5]Insumos!$E$546</definedName>
    <definedName name="______lai15">[5]Insumos!$E$87</definedName>
    <definedName name="______lai20">[5]Insumos!$E$86</definedName>
    <definedName name="______ldr10">[5]Insumos!$E$999</definedName>
    <definedName name="______lep20">[5]Insumos!$E$405</definedName>
    <definedName name="______lfl40">[5]Insumos!$E$399</definedName>
    <definedName name="______lnm10">[5]Insumos!$E$183</definedName>
    <definedName name="______lnm8">[5]Insumos!$E$185</definedName>
    <definedName name="______lnm9">[5]Insumos!$E$184</definedName>
    <definedName name="______lpi100">[6]Insumos!$D$150</definedName>
    <definedName name="______lpl15">[5]Insumos!$E$397</definedName>
    <definedName name="______lpl18">[5]Insumos!$E$396</definedName>
    <definedName name="______lpl20">[5]Insumos!$E$395</definedName>
    <definedName name="______lvf12050">[5]Insumos!$E$729</definedName>
    <definedName name="______lvf15050">[5]Insumos!$E$731</definedName>
    <definedName name="______lvf7050">[5]Insumos!$E$728</definedName>
    <definedName name="______lvg12050">[5]Insumos!$E$727</definedName>
    <definedName name="______lvg15050">[5]Insumos!$E$730</definedName>
    <definedName name="______lvg7050">[5]Insumos!$E$726</definedName>
    <definedName name="______lvp32">[6]Insumos!$D$139</definedName>
    <definedName name="______lxa100">[5]Insumos!$E$792</definedName>
    <definedName name="______lxa120">[5]Insumos!$E$791</definedName>
    <definedName name="______man100">[5]Insumos!$E$752</definedName>
    <definedName name="______mfi1">[5]Insumos!$E$754</definedName>
    <definedName name="______mfi2">[5]Insumos!$E$755</definedName>
    <definedName name="______mgi15">[5]Insumos!$E$651</definedName>
    <definedName name="______mgi50">[5]Insumos!$E$652</definedName>
    <definedName name="______mgr17">[5]Insumos!$E$154</definedName>
    <definedName name="______mob1">[5]Insumos!$E$995</definedName>
    <definedName name="______ope1">[6]Insumos!$D$12</definedName>
    <definedName name="______ope3">[6]Insumos!$D$14</definedName>
    <definedName name="______pcf15050">[5]Insumos!$E$736</definedName>
    <definedName name="______pcf7050">[5]Insumos!$E$734</definedName>
    <definedName name="______pcf8050">[5]Insumos!$E$735</definedName>
    <definedName name="______pcg15050">[5]Insumos!$E$733</definedName>
    <definedName name="______pcg7050">[5]Insumos!$E$732</definedName>
    <definedName name="______pci10050">[5]Insumos!$E$738</definedName>
    <definedName name="______pci20050">[5]Insumos!$E$737</definedName>
    <definedName name="______pfb30">[5]Insumos!$E$207</definedName>
    <definedName name="______pfb50">[5]Insumos!$E$208</definedName>
    <definedName name="______pfb8">[5]Insumos!$E$206</definedName>
    <definedName name="______pfc80">[5]Insumos!$E$209</definedName>
    <definedName name="______pgr18">[5]Insumos!$E$334</definedName>
    <definedName name="______pgr43">[5]Insumos!$E$335</definedName>
    <definedName name="______PL1" localSheetId="0">#REF!</definedName>
    <definedName name="______PL1" localSheetId="1">#REF!</definedName>
    <definedName name="______PL1">#REF!</definedName>
    <definedName name="______ple15">[5]Insumos!$E$409</definedName>
    <definedName name="______ple18">[5]Insumos!$E$408</definedName>
    <definedName name="______plg3">[5]Insumos!$E$739</definedName>
    <definedName name="______pmt1">[5]Insumos!$E$255</definedName>
    <definedName name="______pmt2">[5]Insumos!$E$219</definedName>
    <definedName name="______pne2">[6]Insumos!$D$109</definedName>
    <definedName name="______prl250">[5]Insumos!$E$390</definedName>
    <definedName name="______ptf2">[5]Insumos!$E$359</definedName>
    <definedName name="______ptf6">[5]Insumos!$E$360</definedName>
    <definedName name="______ptm6">[6]Insumos!$D$145</definedName>
    <definedName name="______qdb12">[5]Insumos!$E$368</definedName>
    <definedName name="______qdb18">[5]Insumos!$E$928</definedName>
    <definedName name="______qdm3">[6]Insumos!$D$147</definedName>
    <definedName name="______rcm20">[3]INSUMOS!$E$60</definedName>
    <definedName name="______rea1">[5]Insumos!$E$515</definedName>
    <definedName name="______rem1">[5]Insumos!$E$928</definedName>
    <definedName name="______rem2">[5]Insumos!$E$929</definedName>
    <definedName name="______rfv1000">[5]Insumos!$E$608</definedName>
    <definedName name="______rfv2000">[5]Insumos!$E$609</definedName>
    <definedName name="______rfv500">[5]Insumos!$E$607</definedName>
    <definedName name="______rgc1">[5]Insumos!$E$575</definedName>
    <definedName name="______rgc2">[5]Insumos!$E$578</definedName>
    <definedName name="______rgc34">[5]Insumos!$E$576</definedName>
    <definedName name="______rgp1">[6]Insumos!$D$142</definedName>
    <definedName name="______rlc100">[5]Insumos!$E$665</definedName>
    <definedName name="______rls100100">[5]Insumos!$E$639</definedName>
    <definedName name="______rpv5">[5]Insumos!$E$339</definedName>
    <definedName name="______sol2">[5]Insumos!$E$349</definedName>
    <definedName name="______spl12">[5]Insumos!$E$508</definedName>
    <definedName name="______spl15">[5]Insumos!$E$509</definedName>
    <definedName name="______spl18">[5]Insumos!$E$510</definedName>
    <definedName name="______tap1">[5]Insumos!$E$167</definedName>
    <definedName name="______tap2">[5]Insumos!$E$168</definedName>
    <definedName name="______tap3">[5]Insumos!$E$169</definedName>
    <definedName name="______tar5020">[5]Insumos!$E$551</definedName>
    <definedName name="______tba20">[6]Insumos!$D$110</definedName>
    <definedName name="______tba25">[5]Insumos!$E$535</definedName>
    <definedName name="______tba40">[5]Insumos!$E$537</definedName>
    <definedName name="______tbe100">[6]Insumos!$D$126</definedName>
    <definedName name="______tbe150">[5]Insumos!$E$626</definedName>
    <definedName name="______tbe200">[5]Insumos!$E$625</definedName>
    <definedName name="______tbe250">[5]Insumos!$E$624</definedName>
    <definedName name="______tbe40">[6]Insumos!$D$128</definedName>
    <definedName name="______tbe50">[6]Insumos!$D$127</definedName>
    <definedName name="______tea20">[5]Insumos!$E$548</definedName>
    <definedName name="______tea25">[5]Insumos!$E$1020</definedName>
    <definedName name="______tea32">[6]Insumos!$D$137</definedName>
    <definedName name="______tea50">[5]Insumos!$E$549</definedName>
    <definedName name="______tea65">[5]Insumos!$E$550</definedName>
    <definedName name="______ted100">[5]Insumos!$E$664</definedName>
    <definedName name="______tee100">[6]Insumos!$D$132</definedName>
    <definedName name="______tee40">[5]Insumos!$E$636</definedName>
    <definedName name="______tee50">[5]Insumos!$E$634</definedName>
    <definedName name="______ter10050">[6]Insumos!$D$133</definedName>
    <definedName name="______tfg40">[5]Insumos!$E$68</definedName>
    <definedName name="______tfg65">[5]Insumos!$E$70</definedName>
    <definedName name="______tjc1">[5]Insumos!$E$39</definedName>
    <definedName name="______tjc2">[5]Insumos!$E$40</definedName>
    <definedName name="______tjr1">[5]Insumos!$E$41</definedName>
    <definedName name="______tjr2">[5]Insumos!$E$42</definedName>
    <definedName name="______tlc1">[5]Insumos!$E$49</definedName>
    <definedName name="______tlc2">[5]Insumos!$E$50</definedName>
    <definedName name="______tlc3">[5]Insumos!$E$51</definedName>
    <definedName name="______tlf5">[5]Insumos!$E$52</definedName>
    <definedName name="______tlf6">[6]Insumos!$D$99</definedName>
    <definedName name="______tma110">[5]Insumos!$E$753</definedName>
    <definedName name="______tra25">[5]Insumos!$E$1000</definedName>
    <definedName name="______trf1000">[5]Insumos!$E$612</definedName>
    <definedName name="______trf15">[5]Insumos!$E$362</definedName>
    <definedName name="______tub10012">[6]Insumos!$D$80</definedName>
    <definedName name="______tub10015">[6]Insumos!$D$81</definedName>
    <definedName name="______tub10020">[6]Insumos!$D$82</definedName>
    <definedName name="______tub11012">[5]Insumos!$E$530</definedName>
    <definedName name="______tub11015">[5]Insumos!$E$531</definedName>
    <definedName name="______tub11020">[5]Insumos!$E$532</definedName>
    <definedName name="______tub4012">[6]Insumos!$D$71</definedName>
    <definedName name="______tub5012">[6]Insumos!$D$74</definedName>
    <definedName name="______tub5015">[6]Insumos!$D$75</definedName>
    <definedName name="______tub5020">[6]Insumos!$D$76</definedName>
    <definedName name="______tub6012">[5]Insumos!$E$524</definedName>
    <definedName name="______tub6015">[5]Insumos!$E$525</definedName>
    <definedName name="______tub6020">[5]Insumos!$E$526</definedName>
    <definedName name="______tub7512">[6]Insumos!$D$77</definedName>
    <definedName name="______tub7515">[6]Insumos!$D$78</definedName>
    <definedName name="______tub7520">[6]Insumos!$D$79</definedName>
    <definedName name="______tub8512">[5]Insumos!$E$527</definedName>
    <definedName name="______tub8515">[5]Insumos!$E$528</definedName>
    <definedName name="______tub8520">[5]Insumos!$E$529</definedName>
    <definedName name="______vcc6">[5]Insumos!$E$817</definedName>
    <definedName name="______vdc50">[5]Insumos!$E$700</definedName>
    <definedName name="______vdf4">[5]Insumos!$E$813</definedName>
    <definedName name="______vdf6">[5]Insumos!$E$814</definedName>
    <definedName name="______vdt10">[5]Insumos!$E$815</definedName>
    <definedName name="______vtl6">[5]Insumos!$E$818</definedName>
    <definedName name="______vtt4">[5]Insumos!$E$812</definedName>
    <definedName name="_____aga14">[6]Insumos!$D$166</definedName>
    <definedName name="_____bur3220">[6]Insumos!$D$140</definedName>
    <definedName name="_____C930I">'[6]Equipamentos(nãoimprimir)'!$P$24</definedName>
    <definedName name="_____C930P">'[6]Equipamentos(nãoimprimir)'!$N$24</definedName>
    <definedName name="_____C966I">'[6]Equipamentos(nãoimprimir)'!$P$23</definedName>
    <definedName name="_____C966P">'[6]Equipamentos(nãoimprimir)'!$N$23</definedName>
    <definedName name="_____cap20">[7]INSUMOS!$E$122</definedName>
    <definedName name="_____cva50">[7]INSUMOS!$E$95</definedName>
    <definedName name="_____cva60">[7]INSUMOS!$E$92</definedName>
    <definedName name="_____cve45100">[6]Insumos!$D$131</definedName>
    <definedName name="_____cve90100">[7]INSUMOS!$E$128</definedName>
    <definedName name="_____cve9040">[7]INSUMOS!$E$129</definedName>
    <definedName name="_____djm10">[7]INSUMOS!$E$153</definedName>
    <definedName name="_____djm15">[7]INSUMOS!$E$152</definedName>
    <definedName name="_____epl2">[6]Insumos!$D$30</definedName>
    <definedName name="_____epl5">[7]INSUMOS!$E$34</definedName>
    <definedName name="_____EXT1">[4]Mem.1!$V$4</definedName>
    <definedName name="_____EXT2">[4]Mem.2!$V$4</definedName>
    <definedName name="_____fil1">[6]Insumos!$D$106</definedName>
    <definedName name="_____fil2">[7]INSUMOS!$E$111</definedName>
    <definedName name="_____fio12">[7]INSUMOS!$E$155</definedName>
    <definedName name="_____fis5">[7]INSUMOS!$E$169</definedName>
    <definedName name="_____flf50">[6]Insumos!$D$86</definedName>
    <definedName name="_____flf60">[6]Insumos!$D$83</definedName>
    <definedName name="_____fpd12">[7]INSUMOS!$E$154</definedName>
    <definedName name="_____fvr10">[7]INSUMOS!$E$120</definedName>
    <definedName name="_____itu1">[7]INSUMOS!$E$149</definedName>
    <definedName name="_____jla20">[7]INSUMOS!$E$117</definedName>
    <definedName name="_____jla32">[7]INSUMOS!$E$163</definedName>
    <definedName name="_____lpi100">[7]INSUMOS!$E$144</definedName>
    <definedName name="_____lvg10060">[6]Insumos!$D$123</definedName>
    <definedName name="_____lvp32">[7]INSUMOS!$E$164</definedName>
    <definedName name="_____man50">[6]Insumos!$D$135</definedName>
    <definedName name="_____ope1">[7]INSUMOS!$E$12</definedName>
    <definedName name="_____ope2">[6]Insumos!$D$13</definedName>
    <definedName name="_____ope3">[7]INSUMOS!$E$14</definedName>
    <definedName name="_____PL1" localSheetId="10">#REF!</definedName>
    <definedName name="_____PL1" localSheetId="0">#REF!</definedName>
    <definedName name="_____PL1" localSheetId="1">#REF!</definedName>
    <definedName name="_____PL1">#REF!</definedName>
    <definedName name="_____pne1">[6]Insumos!$D$108</definedName>
    <definedName name="_____pne2">[7]INSUMOS!$E$113</definedName>
    <definedName name="_____ptm6">[7]INSUMOS!$E$133</definedName>
    <definedName name="_____qdm3">[7]INSUMOS!$E$140</definedName>
    <definedName name="_____rcm10">[6]Insumos!$D$58</definedName>
    <definedName name="_____rcm15">[6]Insumos!$D$59</definedName>
    <definedName name="_____rcm5">[6]Insumos!$D$57</definedName>
    <definedName name="_____res10">[6]Insumos!$D$55</definedName>
    <definedName name="_____res15">[6]Insumos!$D$56</definedName>
    <definedName name="_____res5">[6]Insumos!$D$54</definedName>
    <definedName name="_____rgf60">[6]Insumos!$D$90</definedName>
    <definedName name="_____rgp1">[7]INSUMOS!$E$165</definedName>
    <definedName name="_____tap100">[6]Insumos!$D$134</definedName>
    <definedName name="_____tba20">[7]INSUMOS!$E$114</definedName>
    <definedName name="_____tba32">[6]Insumos!$D$136</definedName>
    <definedName name="_____tba50">[6]Insumos!$D$87</definedName>
    <definedName name="_____tba60">[6]Insumos!$D$84</definedName>
    <definedName name="_____tbe100">[7]INSUMOS!$E$126</definedName>
    <definedName name="_____tbe40">[7]INSUMOS!$E$127</definedName>
    <definedName name="_____tbe50">[7]INSUMOS!$E$143</definedName>
    <definedName name="_____tea32">[7]INSUMOS!$E$162</definedName>
    <definedName name="_____tea4560">[6]Insumos!$D$89</definedName>
    <definedName name="_____tee100">[7]INSUMOS!$E$148</definedName>
    <definedName name="_____ter10050">[7]INSUMOS!$E$158</definedName>
    <definedName name="_____tlf6">[7]INSUMOS!$E$25</definedName>
    <definedName name="_____tub10012">[7]INSUMOS!$E$87</definedName>
    <definedName name="_____tub10015">[7]INSUMOS!$E$88</definedName>
    <definedName name="_____tub10020">[7]INSUMOS!$E$89</definedName>
    <definedName name="_____tub4012">[7]INSUMOS!$E$78</definedName>
    <definedName name="_____tub4015">[6]Insumos!$D$72</definedName>
    <definedName name="_____tub4020">[6]Insumos!$D$73</definedName>
    <definedName name="_____tub5012">[7]INSUMOS!$E$81</definedName>
    <definedName name="_____tub5015">[7]INSUMOS!$E$82</definedName>
    <definedName name="_____tub5020">[7]INSUMOS!$E$83</definedName>
    <definedName name="_____tub7512">[7]INSUMOS!$E$84</definedName>
    <definedName name="_____tub7515">[7]INSUMOS!$E$85</definedName>
    <definedName name="_____tub7520">[7]INSUMOS!$E$86</definedName>
    <definedName name="____adg1">[5]Insumos!$E$587</definedName>
    <definedName name="____adg2">[5]Insumos!$E$589</definedName>
    <definedName name="____aga10">[5]Insumos!$E$63</definedName>
    <definedName name="____aga14">[7]INSUMOS!$E$173</definedName>
    <definedName name="____aga18">[5]Insumos!$E$65</definedName>
    <definedName name="____ali1">[5]Insumos!$E$189</definedName>
    <definedName name="____ali2">[5]Insumos!$E$190</definedName>
    <definedName name="____ali3">[5]Insumos!$E$191</definedName>
    <definedName name="____ali4">[5]Insumos!$E$192</definedName>
    <definedName name="____ali5">[5]Insumos!$E$193</definedName>
    <definedName name="____ali6">[5]Insumos!$E$194</definedName>
    <definedName name="____ali7">[5]Insumos!$E$195</definedName>
    <definedName name="____amf1">[5]Insumos!$E$135</definedName>
    <definedName name="____amf2">[5]Insumos!$E$136</definedName>
    <definedName name="____amf3">[5]Insumos!$E$137</definedName>
    <definedName name="____ape1">[5]Insumos!$E$691</definedName>
    <definedName name="____ape2">[5]Insumos!$E$692</definedName>
    <definedName name="____ara18">[5]Insumos!$E$410</definedName>
    <definedName name="____arc12">[5]Insumos!$E$511</definedName>
    <definedName name="____arc15">[5]Insumos!$E$512</definedName>
    <definedName name="____arc18">[5]Insumos!$E$513</definedName>
    <definedName name="____arc21">[5]Insumos!$E$514</definedName>
    <definedName name="____bas5">[5]Insumos!$E$844</definedName>
    <definedName name="____bbm1">[5]Insumos!$E$499</definedName>
    <definedName name="____bbt1">[5]Insumos!$E$500</definedName>
    <definedName name="____bca1">[5]Insumos!$E$482</definedName>
    <definedName name="____bgr2">[5]Insumos!$E$344</definedName>
    <definedName name="____blq10">[5]Insumos!$E$769</definedName>
    <definedName name="____blq6">[5]Insumos!$E$767</definedName>
    <definedName name="____blq8">[5]Insumos!$E$768</definedName>
    <definedName name="____bop1">[5]Insumos!$E$620</definedName>
    <definedName name="____bot1">[5]Insumos!$E$925</definedName>
    <definedName name="____box1">[5]Insumos!$E$877</definedName>
    <definedName name="____bre5040">[5]Insumos!$E$638</definedName>
    <definedName name="____bri2" localSheetId="0">[8]Insumos!$E$56</definedName>
    <definedName name="____bri2" localSheetId="1">[8]Insumos!$E$56</definedName>
    <definedName name="____bri2">[9]Insumos!$E$56</definedName>
    <definedName name="____bur3220">[7]INSUMOS!$E$166</definedName>
    <definedName name="____C930I">'[7]EQUPAMENTOS (NÃO IMPRIMIR)'!$P$24</definedName>
    <definedName name="____C930P">'[7]EQUPAMENTOS (NÃO IMPRIMIR)'!$N$24</definedName>
    <definedName name="____C966I">'[7]EQUPAMENTOS (NÃO IMPRIMIR)'!$P$23</definedName>
    <definedName name="____C966P">'[7]EQUPAMENTOS (NÃO IMPRIMIR)'!$N$23</definedName>
    <definedName name="____cab4">[5]Insumos!$E$448</definedName>
    <definedName name="____cac12">[5]Insumos!$E$745</definedName>
    <definedName name="____cac18">[5]Insumos!$E$746</definedName>
    <definedName name="____cac21">[5]Insumos!$E$747</definedName>
    <definedName name="____cap50">[5]Insumos!$E$606</definedName>
    <definedName name="____cbm1">[5]Insumos!$E$503</definedName>
    <definedName name="____cbr4">[5]Insumos!$E$179</definedName>
    <definedName name="____cbr5">[5]Insumos!$E$178</definedName>
    <definedName name="____cbt1">[5]Insumos!$E$504</definedName>
    <definedName name="____ccb25">[5]Insumos!$E$488</definedName>
    <definedName name="____ccb35">[5]Insumos!$E$487</definedName>
    <definedName name="____ccb4">[5]Insumos!$E$489</definedName>
    <definedName name="____ccb50">[5]Insumos!$E$486</definedName>
    <definedName name="____ccg15">[5]Insumos!$E$674</definedName>
    <definedName name="____ccg22">[5]Insumos!$E$675</definedName>
    <definedName name="____cer1">[5]Insumos!$E$477</definedName>
    <definedName name="____cfg40">[5]Insumos!$E$71</definedName>
    <definedName name="____cfg50">[5]Insumos!$E$72</definedName>
    <definedName name="____cfg65">[5]Insumos!$E$73</definedName>
    <definedName name="____cfl20">[5]Insumos!$E$403</definedName>
    <definedName name="____cfl40">[5]Insumos!$E$401</definedName>
    <definedName name="____chp24">[5]Insumos!$E$88</definedName>
    <definedName name="____clp100">[5]Insumos!$E$657</definedName>
    <definedName name="____clr2">[5]Insumos!$E$599</definedName>
    <definedName name="____cme1">[5]Insumos!$E$83</definedName>
    <definedName name="____cmp3">[5]Insumos!$E$916</definedName>
    <definedName name="____con1">[5]Insumos!$E$943</definedName>
    <definedName name="____con2">[5]Insumos!$E$944</definedName>
    <definedName name="____coz100">[5]Insumos!$E$661</definedName>
    <definedName name="____ctf6">[5]Insumos!$E$58</definedName>
    <definedName name="____ctl6">[5]Insumos!$E$490</definedName>
    <definedName name="____cvd100">[5]Insumos!$E$663</definedName>
    <definedName name="____cve45100">[7]INSUMOS!$E$147</definedName>
    <definedName name="____cve9050">[5]Insumos!$E$631</definedName>
    <definedName name="____cxg40">[5]Insumos!$E$750</definedName>
    <definedName name="____cxi40">[5]Insumos!$E$749</definedName>
    <definedName name="____cxp40">[5]Insumos!$E$748</definedName>
    <definedName name="____cxp4040">[5]Insumos!$E$751</definedName>
    <definedName name="____cxs100100">[5]Insumos!$E$640</definedName>
    <definedName name="____dgc10">[5]Insumos!$E$129</definedName>
    <definedName name="____dgc7">[5]Insumos!$E$127</definedName>
    <definedName name="____dgc8">[5]Insumos!$E$128</definedName>
    <definedName name="____djm20">[5]Insumos!$E$444</definedName>
    <definedName name="____djt10">[5]Insumos!$E$443</definedName>
    <definedName name="____djt15">[5]Insumos!$E$442</definedName>
    <definedName name="____djt20">[5]Insumos!$E$441</definedName>
    <definedName name="____djt25">[5]Insumos!$E$440</definedName>
    <definedName name="____djt30">[5]Insumos!$E$439</definedName>
    <definedName name="____djt50">[5]Insumos!$E$438</definedName>
    <definedName name="____dtp100">[5]Insumos!$E$662</definedName>
    <definedName name="____ele1">[5]Insumos!$E$473</definedName>
    <definedName name="____ele114">[5]Insumos!$E$474</definedName>
    <definedName name="____ele34">[5]Insumos!$E$472</definedName>
    <definedName name="____elr1">[5]Insumos!$E$469</definedName>
    <definedName name="____emc1">[5]Insumos!$E$836</definedName>
    <definedName name="____epc5070">[5]Insumos!$E$688</definedName>
    <definedName name="____epl2">[7]INSUMOS!$E$30</definedName>
    <definedName name="____epm1">[5]Insumos!$E$843</definedName>
    <definedName name="____esc1">[5]Insumos!$E$947</definedName>
    <definedName name="____esp1">[5]Insumos!$E$941</definedName>
    <definedName name="____esp2">[5]Insumos!$E$942</definedName>
    <definedName name="____ext1">[5]Insumos!$E$647</definedName>
    <definedName name="____ext2">[5]Insumos!$E$648</definedName>
    <definedName name="____ext3">[5]Insumos!$E$649</definedName>
    <definedName name="____faf2">[5]Insumos!$E$603</definedName>
    <definedName name="____ffg40">[5]Insumos!$E$78</definedName>
    <definedName name="____ffg50">[5]Insumos!$E$79</definedName>
    <definedName name="____ffg65">[5]Insumos!$E$80</definedName>
    <definedName name="____fic1">[5]Insumos!$E$325</definedName>
    <definedName name="____fic3">[5]Insumos!$E$327</definedName>
    <definedName name="____fil1">[7]INSUMOS!$E$110</definedName>
    <definedName name="____fio10">[5]Insumos!$E$459</definedName>
    <definedName name="____fio14">[5]Insumos!$E$457</definedName>
    <definedName name="____fio8">[5]Insumos!$E$460</definedName>
    <definedName name="____fis10">[5]Insumos!$E$481</definedName>
    <definedName name="____flf50">[7]INSUMOS!$E$93</definedName>
    <definedName name="____flf60">[7]INSUMOS!$E$90</definedName>
    <definedName name="____flp20">[5]Insumos!$E$613</definedName>
    <definedName name="____flp25">[5]Insumos!$E$614</definedName>
    <definedName name="____flp32">[5]Insumos!$E$615</definedName>
    <definedName name="____flp40">[5]Insumos!$E$616</definedName>
    <definedName name="____flp50">[5]Insumos!$E$617</definedName>
    <definedName name="____flp65">[5]Insumos!$E$618</definedName>
    <definedName name="____for1">[5]Insumos!$E$196</definedName>
    <definedName name="____for2">[5]Insumos!$E$197</definedName>
    <definedName name="____for3">[5]Insumos!$E$198</definedName>
    <definedName name="____for4">[5]Insumos!$E$199</definedName>
    <definedName name="____for5">[5]Insumos!$E$200</definedName>
    <definedName name="____for6">[5]Insumos!$E$201</definedName>
    <definedName name="____FOR7">[5]Insumos!$E$202</definedName>
    <definedName name="____fvr50">[5]Insumos!$E$602</definedName>
    <definedName name="____gac18">[5]Insumos!$E$287</definedName>
    <definedName name="____hab1">[5]Insumos!$E$1012</definedName>
    <definedName name="____hab2">[5]Insumos!$E$1014</definedName>
    <definedName name="____imp1">[5]Insumos!$E$805</definedName>
    <definedName name="____imp2">[5]Insumos!$E$806</definedName>
    <definedName name="____itt1">[5]Insumos!$E$417</definedName>
    <definedName name="____itu2">[5]Insumos!$E$412</definedName>
    <definedName name="____itu3">[5]Insumos!$E$413</definedName>
    <definedName name="____jla25">[5]Insumos!$E$542</definedName>
    <definedName name="____jla50">[5]Insumos!$E$544</definedName>
    <definedName name="____jla65">[5]Insumos!$E$545</definedName>
    <definedName name="____jla6550">[5]Insumos!$E$546</definedName>
    <definedName name="____KM406407" localSheetId="0">#REF!</definedName>
    <definedName name="____KM406407" localSheetId="1">#REF!</definedName>
    <definedName name="____KM406407">#REF!</definedName>
    <definedName name="____lai15">[5]Insumos!$E$87</definedName>
    <definedName name="____lai20">[5]Insumos!$E$86</definedName>
    <definedName name="____ldr10">[5]Insumos!$E$999</definedName>
    <definedName name="____lep20">[5]Insumos!$E$405</definedName>
    <definedName name="____lfl40">[5]Insumos!$E$399</definedName>
    <definedName name="____lnm10">[5]Insumos!$E$183</definedName>
    <definedName name="____lnm8">[5]Insumos!$E$185</definedName>
    <definedName name="____lnm9">[5]Insumos!$E$184</definedName>
    <definedName name="____lpl15">[5]Insumos!$E$397</definedName>
    <definedName name="____lpl18">[5]Insumos!$E$396</definedName>
    <definedName name="____lpl20">[5]Insumos!$E$395</definedName>
    <definedName name="____lvf12050">[5]Insumos!$E$729</definedName>
    <definedName name="____lvf15050">[5]Insumos!$E$731</definedName>
    <definedName name="____lvf7050">[5]Insumos!$E$728</definedName>
    <definedName name="____lvg10060">[7]INSUMOS!$E$134</definedName>
    <definedName name="____lvg12050">[5]Insumos!$E$727</definedName>
    <definedName name="____lvg15050">[5]Insumos!$E$730</definedName>
    <definedName name="____lvg7050">[5]Insumos!$E$726</definedName>
    <definedName name="____lxa100">[5]Insumos!$E$792</definedName>
    <definedName name="____lxa120">[5]Insumos!$E$791</definedName>
    <definedName name="____man100">[5]Insumos!$E$752</definedName>
    <definedName name="____man50">[7]INSUMOS!$E$160</definedName>
    <definedName name="____mfi1">[5]Insumos!$E$754</definedName>
    <definedName name="____mfi2">[5]Insumos!$E$755</definedName>
    <definedName name="____mgi15">[5]Insumos!$E$651</definedName>
    <definedName name="____mgi50">[5]Insumos!$E$652</definedName>
    <definedName name="____mgr17">[5]Insumos!$E$154</definedName>
    <definedName name="____mob1">[5]Insumos!$E$995</definedName>
    <definedName name="____ope2">[7]INSUMOS!$E$13</definedName>
    <definedName name="____pcf15050">[5]Insumos!$E$736</definedName>
    <definedName name="____pcf7050">[5]Insumos!$E$734</definedName>
    <definedName name="____pcf8050">[5]Insumos!$E$735</definedName>
    <definedName name="____pcg15050">[5]Insumos!$E$733</definedName>
    <definedName name="____pcg7050">[5]Insumos!$E$732</definedName>
    <definedName name="____pci10050">[5]Insumos!$E$738</definedName>
    <definedName name="____pci20050">[5]Insumos!$E$737</definedName>
    <definedName name="____pfb30">[5]Insumos!$E$207</definedName>
    <definedName name="____pfb50">[5]Insumos!$E$208</definedName>
    <definedName name="____PL1" localSheetId="10">#REF!</definedName>
    <definedName name="____PL1" localSheetId="0">#REF!</definedName>
    <definedName name="____PL1" localSheetId="1">#REF!</definedName>
    <definedName name="____PL1">#REF!</definedName>
    <definedName name="____prg2">[7]INSUMOS!$E$258</definedName>
    <definedName name="____prg3">[7]INSUMOS!$E$259</definedName>
    <definedName name="____vlp1">[7]INSUMOS!$E$714</definedName>
    <definedName name="___KM406407" localSheetId="10">#REF!</definedName>
    <definedName name="___KM406407" localSheetId="0">#REF!</definedName>
    <definedName name="___KM406407" localSheetId="1">#REF!</definedName>
    <definedName name="___KM406407">#REF!</definedName>
    <definedName name="___PL1" localSheetId="0">#REF!</definedName>
    <definedName name="___PL1" localSheetId="1">#REF!</definedName>
    <definedName name="___PL1">#REF!</definedName>
    <definedName name="___tcr1">[7]INSUMOS!$E$635</definedName>
    <definedName name="__123Graph_A" hidden="1">[10]aux!$I$28:$M$28</definedName>
    <definedName name="__123Graph_AGraph1" hidden="1">[10]aux!$I$6:$M$6</definedName>
    <definedName name="__123Graph_AGraph10" hidden="1">[10]aux!$I$24:$M$24</definedName>
    <definedName name="__123Graph_AGraph11" hidden="1">[10]aux!$I$26:$M$26</definedName>
    <definedName name="__123Graph_AGraph12" hidden="1">[10]aux!$I$28:$M$28</definedName>
    <definedName name="__123Graph_AGraph2" hidden="1">[10]aux!$I$8:$M$8</definedName>
    <definedName name="__123Graph_AGraph3" hidden="1">[10]aux!$I$10:$M$10</definedName>
    <definedName name="__123Graph_AGraph4" hidden="1">[10]aux!$I$12:$M$12</definedName>
    <definedName name="__123Graph_AGraph5" hidden="1">[10]aux!$I$14:$M$14</definedName>
    <definedName name="__123Graph_AGraph6" hidden="1">[10]aux!$I$16:$M$16</definedName>
    <definedName name="__123Graph_AGraph7" hidden="1">[10]aux!$I$18:$M$18</definedName>
    <definedName name="__123Graph_AGraph8" hidden="1">[10]aux!$I$20:$M$20</definedName>
    <definedName name="__123Graph_AGraph9" hidden="1">[10]aux!$I$22:$M$22</definedName>
    <definedName name="__123Graph_ASIDECO" localSheetId="10" hidden="1">#REF!</definedName>
    <definedName name="__123Graph_ASIDECO" localSheetId="0" hidden="1">#REF!</definedName>
    <definedName name="__123Graph_ASIDECO" localSheetId="1" hidden="1">#REF!</definedName>
    <definedName name="__123Graph_ASIDECO" hidden="1">#REF!</definedName>
    <definedName name="__123Graph_B" hidden="1">[10]aux!$B$28:$F$28</definedName>
    <definedName name="__123Graph_BGraph1" hidden="1">[10]aux!$B$6:$F$6</definedName>
    <definedName name="__123Graph_BGraph10" hidden="1">[10]aux!$B$24:$F$24</definedName>
    <definedName name="__123Graph_BGraph11" hidden="1">[10]aux!$B$26:$F$26</definedName>
    <definedName name="__123Graph_BGraph12" hidden="1">[10]aux!$B$28:$F$28</definedName>
    <definedName name="__123Graph_BGraph2" hidden="1">[10]aux!$B$8:$F$8</definedName>
    <definedName name="__123Graph_BGraph3" hidden="1">[10]aux!$B$10:$F$10</definedName>
    <definedName name="__123Graph_BGraph4" hidden="1">[10]aux!$B$12:$F$12</definedName>
    <definedName name="__123Graph_BGraph5" hidden="1">[10]aux!$B$14:$F$14</definedName>
    <definedName name="__123Graph_BGraph6" hidden="1">[10]aux!$B$16:$F$16</definedName>
    <definedName name="__123Graph_BGraph7" hidden="1">[10]aux!$B$18:$F$18</definedName>
    <definedName name="__123Graph_BGraph8" hidden="1">[10]aux!$B$20:$F$20</definedName>
    <definedName name="__123Graph_BGraph9" hidden="1">[10]aux!$B$22:$F$22</definedName>
    <definedName name="__123Graph_BSIDECO" localSheetId="10" hidden="1">#REF!</definedName>
    <definedName name="__123Graph_BSIDECO" localSheetId="0" hidden="1">#REF!</definedName>
    <definedName name="__123Graph_BSIDECO" localSheetId="1" hidden="1">#REF!</definedName>
    <definedName name="__123Graph_BSIDECO" hidden="1">#REF!</definedName>
    <definedName name="__123Graph_C" hidden="1">[11]A!$B$6:$E$6</definedName>
    <definedName name="__123Graph_CGraph7" hidden="1">[11]A!$B$6:$E$6</definedName>
    <definedName name="__123Graph_CGraph8" hidden="1">[11]A!$B$6:$E$6</definedName>
    <definedName name="__123Graph_CSIDECO" localSheetId="10" hidden="1">#REF!</definedName>
    <definedName name="__123Graph_CSIDECO" localSheetId="0" hidden="1">#REF!</definedName>
    <definedName name="__123Graph_CSIDECO" localSheetId="1" hidden="1">#REF!</definedName>
    <definedName name="__123Graph_CSIDECO" hidden="1">#REF!</definedName>
    <definedName name="__123Graph_D" hidden="1">[11]A!$B$7:$E$7</definedName>
    <definedName name="__123Graph_DGraph7" hidden="1">[11]A!$B$7:$E$7</definedName>
    <definedName name="__123Graph_DGraph8" hidden="1">[11]A!$B$7:$E$7</definedName>
    <definedName name="__123Graph_E" hidden="1">[11]A!$B$8:$E$8</definedName>
    <definedName name="__123Graph_EGraph7" hidden="1">[11]A!$B$8:$E$8</definedName>
    <definedName name="__123Graph_EGraph8" hidden="1">[11]A!$B$8:$E$8</definedName>
    <definedName name="__123Graph_X" hidden="1">[10]aux!$B$29:$F$29</definedName>
    <definedName name="__123Graph_XGraph1" hidden="1">[10]aux!$B$7:$F$7</definedName>
    <definedName name="__123Graph_XGraph10" hidden="1">[10]aux!$B$25:$F$25</definedName>
    <definedName name="__123Graph_XGraph11" hidden="1">[10]aux!$B$27:$F$27</definedName>
    <definedName name="__123Graph_XGraph12" hidden="1">[10]aux!$B$29:$F$29</definedName>
    <definedName name="__123Graph_XGraph2" hidden="1">[10]aux!$B$9:$F$9</definedName>
    <definedName name="__123Graph_XGraph3" hidden="1">[10]aux!$B$11:$F$11</definedName>
    <definedName name="__123Graph_XGraph4" hidden="1">[10]aux!$B$13:$F$13</definedName>
    <definedName name="__123Graph_XGraph5" hidden="1">[10]aux!$B$15:$F$15</definedName>
    <definedName name="__123Graph_XGraph6" hidden="1">[10]aux!$B$17:$F$17</definedName>
    <definedName name="__123Graph_XGraph7" hidden="1">[10]aux!$B$19:$F$19</definedName>
    <definedName name="__123Graph_XGraph8" hidden="1">[10]aux!$B$21:$F$21</definedName>
    <definedName name="__123Graph_XGraph9" hidden="1">[10]aux!$B$23:$F$23</definedName>
    <definedName name="__123Graph_XSIDECO" localSheetId="10" hidden="1">#REF!</definedName>
    <definedName name="__123Graph_XSIDECO" localSheetId="0" hidden="1">#REF!</definedName>
    <definedName name="__123Graph_XSIDECO" localSheetId="1" hidden="1">#REF!</definedName>
    <definedName name="__123Graph_XSIDECO" hidden="1">#REF!</definedName>
    <definedName name="__adg1">[12]Insumos!$E$653</definedName>
    <definedName name="__adg2">[12]Insumos!$E$655</definedName>
    <definedName name="__aga10">[12]Insumos!$E$91</definedName>
    <definedName name="__aga14">[12]Insumos!$E$92</definedName>
    <definedName name="__aga16" localSheetId="8">#REF!</definedName>
    <definedName name="__aga16" localSheetId="0">#REF!</definedName>
    <definedName name="__aga16" localSheetId="1">#REF!</definedName>
    <definedName name="__aga16">#REF!</definedName>
    <definedName name="__aga18">[12]Insumos!$E$93</definedName>
    <definedName name="__agua_lista" localSheetId="10">#REF!</definedName>
    <definedName name="__agua_lista" localSheetId="0">#REF!</definedName>
    <definedName name="__agua_lista" localSheetId="1">#REF!</definedName>
    <definedName name="__agua_lista">#REF!</definedName>
    <definedName name="__agua_quadro" localSheetId="0">#REF!</definedName>
    <definedName name="__agua_quadro" localSheetId="1">#REF!</definedName>
    <definedName name="__agua_quadro">#REF!</definedName>
    <definedName name="__ali1">[12]Insumos!$E$235</definedName>
    <definedName name="__ali2">[12]Insumos!$E$236</definedName>
    <definedName name="__ali3">[12]Insumos!$E$237</definedName>
    <definedName name="__ali4">[12]Insumos!$E$238</definedName>
    <definedName name="__ali5">[12]Insumos!$E$239</definedName>
    <definedName name="__ali6">[12]Insumos!$E$240</definedName>
    <definedName name="__ali7">[12]Insumos!$E$241</definedName>
    <definedName name="__amf1">[12]Insumos!$E$169</definedName>
    <definedName name="__amf2">[12]Insumos!$E$170</definedName>
    <definedName name="__amf3">[12]Insumos!$E$171</definedName>
    <definedName name="__ape1">[12]Insumos!$E$766</definedName>
    <definedName name="__ape2">[12]Insumos!$E$767</definedName>
    <definedName name="__ara18">[12]Insumos!$E$468</definedName>
    <definedName name="__arc12">[12]Insumos!$E$572</definedName>
    <definedName name="__arc15">[12]Insumos!$E$573</definedName>
    <definedName name="__arc18">[12]Insumos!$E$574</definedName>
    <definedName name="__arc21">[12]Insumos!$E$575</definedName>
    <definedName name="__art1" localSheetId="8">#REF!</definedName>
    <definedName name="__art1" localSheetId="0">#REF!</definedName>
    <definedName name="__art1" localSheetId="1">#REF!</definedName>
    <definedName name="__art1">#REF!</definedName>
    <definedName name="__art10" localSheetId="0">#REF!</definedName>
    <definedName name="__art10" localSheetId="1">#REF!</definedName>
    <definedName name="__art10">#REF!</definedName>
    <definedName name="__art11" localSheetId="0">#REF!</definedName>
    <definedName name="__art11" localSheetId="1">#REF!</definedName>
    <definedName name="__art11">#REF!</definedName>
    <definedName name="__art12" localSheetId="0">#REF!</definedName>
    <definedName name="__art12" localSheetId="1">#REF!</definedName>
    <definedName name="__art12">#REF!</definedName>
    <definedName name="__art13" localSheetId="0">#REF!</definedName>
    <definedName name="__art13" localSheetId="1">#REF!</definedName>
    <definedName name="__art13">#REF!</definedName>
    <definedName name="__art14" localSheetId="0">#REF!</definedName>
    <definedName name="__art14" localSheetId="1">#REF!</definedName>
    <definedName name="__art14">#REF!</definedName>
    <definedName name="__art15" localSheetId="0">#REF!</definedName>
    <definedName name="__art15" localSheetId="1">#REF!</definedName>
    <definedName name="__art15">#REF!</definedName>
    <definedName name="__art16" localSheetId="0">#REF!</definedName>
    <definedName name="__art16" localSheetId="1">#REF!</definedName>
    <definedName name="__art16">#REF!</definedName>
    <definedName name="__art17" localSheetId="0">#REF!</definedName>
    <definedName name="__art17" localSheetId="1">#REF!</definedName>
    <definedName name="__art17">#REF!</definedName>
    <definedName name="__art18" localSheetId="0">#REF!</definedName>
    <definedName name="__art18" localSheetId="1">#REF!</definedName>
    <definedName name="__art18">#REF!</definedName>
    <definedName name="__art19" localSheetId="0">#REF!</definedName>
    <definedName name="__art19" localSheetId="1">#REF!</definedName>
    <definedName name="__art19">#REF!</definedName>
    <definedName name="__art2" localSheetId="0">#REF!</definedName>
    <definedName name="__art2" localSheetId="1">#REF!</definedName>
    <definedName name="__art2">#REF!</definedName>
    <definedName name="__art20" localSheetId="0">#REF!</definedName>
    <definedName name="__art20" localSheetId="1">#REF!</definedName>
    <definedName name="__art20">#REF!</definedName>
    <definedName name="__art21" localSheetId="0">#REF!</definedName>
    <definedName name="__art21" localSheetId="1">#REF!</definedName>
    <definedName name="__art21">#REF!</definedName>
    <definedName name="__art22" localSheetId="0">#REF!</definedName>
    <definedName name="__art22" localSheetId="1">#REF!</definedName>
    <definedName name="__art22">#REF!</definedName>
    <definedName name="__art23" localSheetId="0">#REF!</definedName>
    <definedName name="__art23" localSheetId="1">#REF!</definedName>
    <definedName name="__art23">#REF!</definedName>
    <definedName name="__art24" localSheetId="0">#REF!</definedName>
    <definedName name="__art24" localSheetId="1">#REF!</definedName>
    <definedName name="__art24">#REF!</definedName>
    <definedName name="__art25" localSheetId="0">#REF!</definedName>
    <definedName name="__art25" localSheetId="1">#REF!</definedName>
    <definedName name="__art25">#REF!</definedName>
    <definedName name="__art26" localSheetId="0">#REF!</definedName>
    <definedName name="__art26" localSheetId="1">#REF!</definedName>
    <definedName name="__art26">#REF!</definedName>
    <definedName name="__art27" localSheetId="0">#REF!</definedName>
    <definedName name="__art27" localSheetId="1">#REF!</definedName>
    <definedName name="__art27">#REF!</definedName>
    <definedName name="__art28" localSheetId="0">#REF!</definedName>
    <definedName name="__art28" localSheetId="1">#REF!</definedName>
    <definedName name="__art28">#REF!</definedName>
    <definedName name="__art29" localSheetId="0">#REF!</definedName>
    <definedName name="__art29" localSheetId="1">#REF!</definedName>
    <definedName name="__art29">#REF!</definedName>
    <definedName name="__art3" localSheetId="0">#REF!</definedName>
    <definedName name="__art3" localSheetId="1">#REF!</definedName>
    <definedName name="__art3">#REF!</definedName>
    <definedName name="__art30" localSheetId="0">#REF!</definedName>
    <definedName name="__art30" localSheetId="1">#REF!</definedName>
    <definedName name="__art30">#REF!</definedName>
    <definedName name="__art31" localSheetId="0">#REF!</definedName>
    <definedName name="__art31" localSheetId="1">#REF!</definedName>
    <definedName name="__art31">#REF!</definedName>
    <definedName name="__art32" localSheetId="0">#REF!</definedName>
    <definedName name="__art32" localSheetId="1">#REF!</definedName>
    <definedName name="__art32">#REF!</definedName>
    <definedName name="__art4" localSheetId="0">#REF!</definedName>
    <definedName name="__art4" localSheetId="1">#REF!</definedName>
    <definedName name="__art4">#REF!</definedName>
    <definedName name="__art5" localSheetId="0">#REF!</definedName>
    <definedName name="__art5" localSheetId="1">#REF!</definedName>
    <definedName name="__art5">#REF!</definedName>
    <definedName name="__art6" localSheetId="0">#REF!</definedName>
    <definedName name="__art6" localSheetId="1">#REF!</definedName>
    <definedName name="__art6">#REF!</definedName>
    <definedName name="__art7" localSheetId="0">#REF!</definedName>
    <definedName name="__art7" localSheetId="1">#REF!</definedName>
    <definedName name="__art7">#REF!</definedName>
    <definedName name="__art8" localSheetId="0">#REF!</definedName>
    <definedName name="__art8" localSheetId="1">#REF!</definedName>
    <definedName name="__art8">#REF!</definedName>
    <definedName name="__art9" localSheetId="0">#REF!</definedName>
    <definedName name="__art9" localSheetId="1">#REF!</definedName>
    <definedName name="__art9">#REF!</definedName>
    <definedName name="__bas5">[12]Insumos!$E$930</definedName>
    <definedName name="__bbm1">[12]Insumos!$E$560</definedName>
    <definedName name="__bbt1">[12]Insumos!$E$561</definedName>
    <definedName name="__bca1">[12]Insumos!$E$542</definedName>
    <definedName name="__bgr2">[12]Insumos!$E$400</definedName>
    <definedName name="__bli40">[12]Insumos!$E$699</definedName>
    <definedName name="__blq10">[12]Insumos!$E$847</definedName>
    <definedName name="__blq6">[12]Insumos!$E$845</definedName>
    <definedName name="__blq8">[12]Insumos!$E$846</definedName>
    <definedName name="__bop1">[12]Insumos!$E$688</definedName>
    <definedName name="__bot1">[12]Insumos!$E$1030</definedName>
    <definedName name="__box1">[12]Insumos!$E$970</definedName>
    <definedName name="__bre5040">[12]Insumos!$E$709</definedName>
    <definedName name="__bri1">[12]Insumos!$E$50</definedName>
    <definedName name="__bur3220" localSheetId="10">#REF!</definedName>
    <definedName name="__bur3220" localSheetId="0">#REF!</definedName>
    <definedName name="__bur3220" localSheetId="1">#REF!</definedName>
    <definedName name="__bur3220">#REF!</definedName>
    <definedName name="__cab4">[12]Insumos!$E$507</definedName>
    <definedName name="__cac12">[12]Insumos!$E$821</definedName>
    <definedName name="__cac18">[12]Insumos!$E$822</definedName>
    <definedName name="__cac21">[12]Insumos!$E$823</definedName>
    <definedName name="__cag40">[12]Insumos!$E$733</definedName>
    <definedName name="__cag50">[12]Insumos!$E$732</definedName>
    <definedName name="__caixa" localSheetId="10">#REF!</definedName>
    <definedName name="__caixa" localSheetId="0">#REF!</definedName>
    <definedName name="__caixa" localSheetId="1">#REF!</definedName>
    <definedName name="__caixa">#REF!</definedName>
    <definedName name="__caixa_quadro" localSheetId="0">#REF!</definedName>
    <definedName name="__caixa_quadro" localSheetId="1">#REF!</definedName>
    <definedName name="__caixa_quadro">#REF!</definedName>
    <definedName name="__cal30">[12]Insumos!$E$931</definedName>
    <definedName name="__cap20">[12]Insumos!$E$673</definedName>
    <definedName name="__cap50">[12]Insumos!$E$674</definedName>
    <definedName name="__caz80">[12]Insumos!$E$734</definedName>
    <definedName name="__cbm1">[12]Insumos!$E$564</definedName>
    <definedName name="__cbr4">[12]Insumos!$E$223</definedName>
    <definedName name="__cbr5">[12]Insumos!$E$222</definedName>
    <definedName name="__cbt1">[12]Insumos!$E$565</definedName>
    <definedName name="__ccb25">[12]Insumos!$E$549</definedName>
    <definedName name="__ccb35">[12]Insumos!$E$548</definedName>
    <definedName name="__ccb4">[12]Insumos!$E$550</definedName>
    <definedName name="__ccb50">[12]Insumos!$E$547</definedName>
    <definedName name="__ccg15">[12]Insumos!$E$749</definedName>
    <definedName name="__ccg22">[12]Insumos!$E$750</definedName>
    <definedName name="__cer1">[12]Insumos!$E$537</definedName>
    <definedName name="__cfg40">[12]Insumos!$E$99</definedName>
    <definedName name="__cfg50">[12]Insumos!$E$100</definedName>
    <definedName name="__cfg65">[12]Insumos!$E$101</definedName>
    <definedName name="__cfl20">[12]Insumos!$E$461</definedName>
    <definedName name="__cfl40">[12]Insumos!$E$459</definedName>
    <definedName name="__chp24">[12]Insumos!$E$116</definedName>
    <definedName name="__clp100">[12]Insumos!$E$729</definedName>
    <definedName name="__clr2">[12]Insumos!$E$667</definedName>
    <definedName name="__cme1">[12]Insumos!$E$111</definedName>
    <definedName name="__cmp3">[12]Insumos!$E$1013</definedName>
    <definedName name="__con1">[12]Insumos!$E$1048</definedName>
    <definedName name="__con2">[12]Insumos!$E$1049</definedName>
    <definedName name="__coz100">[12]Insumos!$E$736</definedName>
    <definedName name="__ctf6">[12]Insumos!$E$83</definedName>
    <definedName name="__ctl6">[12]Insumos!$E$551</definedName>
    <definedName name="__cva50" localSheetId="10">#REF!</definedName>
    <definedName name="__cva50" localSheetId="0">#REF!</definedName>
    <definedName name="__cva50" localSheetId="1">#REF!</definedName>
    <definedName name="__cva50">#REF!</definedName>
    <definedName name="__cva60" localSheetId="0">#REF!</definedName>
    <definedName name="__cva60" localSheetId="1">#REF!</definedName>
    <definedName name="__cva60">#REF!</definedName>
    <definedName name="__cvd100">[12]Insumos!$E$738</definedName>
    <definedName name="__cve45100">[12]Insumos!$E$701</definedName>
    <definedName name="__cve90100">[12]Insumos!$E$700</definedName>
    <definedName name="__cve9040">[12]Insumos!$E$703</definedName>
    <definedName name="__cve9050">[12]Insumos!$E$702</definedName>
    <definedName name="__cxg40">[12]Insumos!$E$826</definedName>
    <definedName name="__cxg5030">[12]Insumos!$E$828</definedName>
    <definedName name="__cxi40">[12]Insumos!$E$825</definedName>
    <definedName name="__cxp40">[12]Insumos!$E$824</definedName>
    <definedName name="__cxp4040">[12]Insumos!$E$827</definedName>
    <definedName name="__cxr4030">[12]Insumos!$E$829</definedName>
    <definedName name="__cxs100100">[12]Insumos!$E$711</definedName>
    <definedName name="__dgc10">[12]Insumos!$E$163</definedName>
    <definedName name="__dgc7">[12]Insumos!$E$161</definedName>
    <definedName name="__dgc8">[12]Insumos!$E$162</definedName>
    <definedName name="__djm10">[12]Insumos!$E$505</definedName>
    <definedName name="__djm15">[12]Insumos!$E$504</definedName>
    <definedName name="__djm20">[12]Insumos!$E$503</definedName>
    <definedName name="__djt10">[12]Insumos!$E$502</definedName>
    <definedName name="__djt15">[12]Insumos!$E$501</definedName>
    <definedName name="__djt20">[12]Insumos!$E$500</definedName>
    <definedName name="__djt25">[12]Insumos!$E$499</definedName>
    <definedName name="__djt30">[12]Insumos!$E$498</definedName>
    <definedName name="__djt50">[12]Insumos!$E$497</definedName>
    <definedName name="__dtp100">[12]Insumos!$E$737</definedName>
    <definedName name="__ele1">[12]Insumos!$E$533</definedName>
    <definedName name="__ele114">[12]Insumos!$E$534</definedName>
    <definedName name="__ele34">[12]Insumos!$E$532</definedName>
    <definedName name="__elr1">[12]Insumos!$E$529</definedName>
    <definedName name="__emc1">[12]Insumos!$E$920</definedName>
    <definedName name="__emc2">[12]Insumos!$E$921</definedName>
    <definedName name="__emc3">[12]Insumos!$E$922</definedName>
    <definedName name="__emc4">[12]Insumos!$E$923</definedName>
    <definedName name="__eng1">[12]Insumos!$E$659</definedName>
    <definedName name="__epc5070">[12]Insumos!$E$763</definedName>
    <definedName name="__epl2">[12]Insumos!$E$963</definedName>
    <definedName name="__epl5">[12]Insumos!$E$961</definedName>
    <definedName name="__epm1">[12]Insumos!$E$929</definedName>
    <definedName name="__esc1">[12]Insumos!$E$1052</definedName>
    <definedName name="__esp1">[12]Insumos!$E$1046</definedName>
    <definedName name="__esp2">[12]Insumos!$E$1047</definedName>
    <definedName name="__ext1">[12]Insumos!$E$719</definedName>
    <definedName name="__ext2">[12]Insumos!$E$720</definedName>
    <definedName name="__ext3">[12]Insumos!$E$721</definedName>
    <definedName name="__faf2">[12]Insumos!$E$671</definedName>
    <definedName name="__fcm1">[12]Insumos!$E$226</definedName>
    <definedName name="__ffg40">[12]Insumos!$E$106</definedName>
    <definedName name="__ffg50">[12]Insumos!$E$107</definedName>
    <definedName name="__ffg65">[12]Insumos!$E$108</definedName>
    <definedName name="__fic1">[12]Insumos!$E$378</definedName>
    <definedName name="__fic3">[12]Insumos!$E$380</definedName>
    <definedName name="__fil1">[12]Insumos!$E$911</definedName>
    <definedName name="__fil2">[12]Insumos!$E$912</definedName>
    <definedName name="__fil3">[12]Insumos!$E$913</definedName>
    <definedName name="__fio10">[12]Insumos!$E$518</definedName>
    <definedName name="__fio12">[12]Insumos!$E$517</definedName>
    <definedName name="__fio14">[12]Insumos!$E$516</definedName>
    <definedName name="__fio8">[12]Insumos!$E$519</definedName>
    <definedName name="__fis10">[12]Insumos!$E$541</definedName>
    <definedName name="__fis5">[12]Insumos!$E$540</definedName>
    <definedName name="__flf50" localSheetId="10">#REF!</definedName>
    <definedName name="__flf50" localSheetId="0">#REF!</definedName>
    <definedName name="__flf50" localSheetId="1">#REF!</definedName>
    <definedName name="__flf50">#REF!</definedName>
    <definedName name="__flf60" localSheetId="0">#REF!</definedName>
    <definedName name="__flf60" localSheetId="1">#REF!</definedName>
    <definedName name="__flf60">#REF!</definedName>
    <definedName name="__flp20">[12]Insumos!$E$681</definedName>
    <definedName name="__flp25">[12]Insumos!$E$682</definedName>
    <definedName name="__flp32">[12]Insumos!$E$683</definedName>
    <definedName name="__flp40">[12]Insumos!$E$684</definedName>
    <definedName name="__flp50">[12]Insumos!$E$685</definedName>
    <definedName name="__flp65">[12]Insumos!$E$686</definedName>
    <definedName name="__for1">[12]Insumos!$E$242</definedName>
    <definedName name="__for2">[12]Insumos!$E$243</definedName>
    <definedName name="__for3">[12]Insumos!$E$244</definedName>
    <definedName name="__for4">[12]Insumos!$E$245</definedName>
    <definedName name="__for5">[12]Insumos!$E$246</definedName>
    <definedName name="__for6">[12]Insumos!$E$247</definedName>
    <definedName name="__FOR7">[12]Insumos!$E$248</definedName>
    <definedName name="__fpd12">[12]Insumos!$E$515</definedName>
    <definedName name="__fpd14" localSheetId="8">#REF!</definedName>
    <definedName name="__fpd14" localSheetId="0">#REF!</definedName>
    <definedName name="__fpd14" localSheetId="1">#REF!</definedName>
    <definedName name="__fpd14">#REF!</definedName>
    <definedName name="__fvr10">[12]Insumos!$E$669</definedName>
    <definedName name="__fvr50">[12]Insumos!$E$670</definedName>
    <definedName name="__gac18">[12]Insumos!$E$337</definedName>
    <definedName name="__hab1" localSheetId="8">#REF!</definedName>
    <definedName name="__hab1" localSheetId="0">#REF!</definedName>
    <definedName name="__hab1" localSheetId="1">#REF!</definedName>
    <definedName name="__hab1">#REF!</definedName>
    <definedName name="__hab2" localSheetId="0">#REF!</definedName>
    <definedName name="__hab2" localSheetId="1">#REF!</definedName>
    <definedName name="__hab2">#REF!</definedName>
    <definedName name="__imp1">[12]Insumos!$E$885</definedName>
    <definedName name="__imp2">[12]Insumos!$E$886</definedName>
    <definedName name="__itt1">[12]Insumos!$E$476</definedName>
    <definedName name="__itu1">[12]Insumos!$E$470</definedName>
    <definedName name="__itu2">[12]Insumos!$E$471</definedName>
    <definedName name="__itu3">[12]Insumos!$E$472</definedName>
    <definedName name="__jazida_lista" localSheetId="10">#REF!</definedName>
    <definedName name="__jazida_lista" localSheetId="0">#REF!</definedName>
    <definedName name="__jazida_lista" localSheetId="1">#REF!</definedName>
    <definedName name="__jazida_lista">#REF!</definedName>
    <definedName name="__jazida_quadro" localSheetId="0">#REF!</definedName>
    <definedName name="__jazida_quadro" localSheetId="1">#REF!</definedName>
    <definedName name="__jazida_quadro">#REF!</definedName>
    <definedName name="__jla20">[12]Insumos!$E$602</definedName>
    <definedName name="__jla25">[12]Insumos!$E$603</definedName>
    <definedName name="__jla32">[12]Insumos!$E$604</definedName>
    <definedName name="__jla50">[12]Insumos!$E$605</definedName>
    <definedName name="__jla65">[12]Insumos!$E$606</definedName>
    <definedName name="__jla6550">[12]Insumos!$E$607</definedName>
    <definedName name="__KM406407" localSheetId="10">#REF!</definedName>
    <definedName name="__KM406407" localSheetId="0">#REF!</definedName>
    <definedName name="__KM406407" localSheetId="1">#REF!</definedName>
    <definedName name="__KM406407">#REF!</definedName>
    <definedName name="__lai15">[12]Insumos!$E$115</definedName>
    <definedName name="__lai20">[12]Insumos!$E$114</definedName>
    <definedName name="__ldr10">[12]Insumos!$E$1071</definedName>
    <definedName name="__lep20">[12]Insumos!$E$463</definedName>
    <definedName name="__lfl40">[12]Insumos!$E$457</definedName>
    <definedName name="__lnm10">[12]Insumos!$E$229</definedName>
    <definedName name="__lnm8">[12]Insumos!$E$231</definedName>
    <definedName name="__lnm9">[12]Insumos!$E$230</definedName>
    <definedName name="__lpi100">[12]Insumos!$E$443</definedName>
    <definedName name="__lpi60">[12]Insumos!$E$442</definedName>
    <definedName name="__lpl15">[12]Insumos!$E$455</definedName>
    <definedName name="__lpl18">[12]Insumos!$E$454</definedName>
    <definedName name="__lpl20">[12]Insumos!$E$453</definedName>
    <definedName name="__lvf12050">[12]Insumos!$E$805</definedName>
    <definedName name="__lvf15050">[12]Insumos!$E$807</definedName>
    <definedName name="__lvf7050">[12]Insumos!$E$804</definedName>
    <definedName name="__lvg10060" localSheetId="10">#REF!</definedName>
    <definedName name="__lvg10060" localSheetId="0">#REF!</definedName>
    <definedName name="__lvg10060" localSheetId="1">#REF!</definedName>
    <definedName name="__lvg10060">#REF!</definedName>
    <definedName name="__lvg12050">[12]Insumos!$E$803</definedName>
    <definedName name="__lvg15050">[12]Insumos!$E$806</definedName>
    <definedName name="__lvg7050">[12]Insumos!$E$802</definedName>
    <definedName name="__lvp32" localSheetId="10">#REF!</definedName>
    <definedName name="__lvp32" localSheetId="0">#REF!</definedName>
    <definedName name="__lvp32" localSheetId="1">#REF!</definedName>
    <definedName name="__lvp32">#REF!</definedName>
    <definedName name="__lxa100">[12]Insumos!$E$872</definedName>
    <definedName name="__lxa120">[12]Insumos!$E$871</definedName>
    <definedName name="__man100">[12]Insumos!$E$830</definedName>
    <definedName name="__man25">[12]Insumos!$E$1009</definedName>
    <definedName name="__man50" localSheetId="10">#REF!</definedName>
    <definedName name="__man50" localSheetId="0">#REF!</definedName>
    <definedName name="__man50" localSheetId="1">#REF!</definedName>
    <definedName name="__man50">#REF!</definedName>
    <definedName name="__mfi1">[12]Insumos!$E$832</definedName>
    <definedName name="__mfi2">[12]Insumos!$E$833</definedName>
    <definedName name="__mgi15">[12]Insumos!$E$723</definedName>
    <definedName name="__mgi50">[12]Insumos!$E$724</definedName>
    <definedName name="__mgr17">[12]Insumos!$E$188</definedName>
    <definedName name="__mob1">[12]Insumos!$E$1067</definedName>
    <definedName name="__mot140">[12]Insumos!$E$1023</definedName>
    <definedName name="__ope1" localSheetId="10">#REF!</definedName>
    <definedName name="__ope1" localSheetId="0">#REF!</definedName>
    <definedName name="__ope1" localSheetId="1">#REF!</definedName>
    <definedName name="__ope1">#REF!</definedName>
    <definedName name="__ope2">[12]Insumos!$E$19</definedName>
    <definedName name="__ope3">[12]Insumos!$E$20</definedName>
    <definedName name="__pcf15050">[12]Insumos!$E$812</definedName>
    <definedName name="__pcf7050">[12]Insumos!$E$810</definedName>
    <definedName name="__pcf8050">[12]Insumos!$E$811</definedName>
    <definedName name="__pcg15050">[12]Insumos!$E$809</definedName>
    <definedName name="__pcg7050">[12]Insumos!$E$808</definedName>
    <definedName name="__pci10050">[12]Insumos!$E$814</definedName>
    <definedName name="__pci20050">[12]Insumos!$E$813</definedName>
    <definedName name="__pec1">[12]Insumos!$E$204</definedName>
    <definedName name="__pec2">[12]Insumos!$E$205</definedName>
    <definedName name="__pec3">[12]Insumos!$E$206</definedName>
    <definedName name="__pec4">[12]Insumos!$E$207</definedName>
    <definedName name="__pec5">[12]Insumos!$E$208</definedName>
    <definedName name="__pec6">[12]Insumos!$E$209</definedName>
    <definedName name="__pfb30">[12]Insumos!$E$253</definedName>
    <definedName name="__pfb50">[12]Insumos!$E$254</definedName>
    <definedName name="__pfb8">[12]Insumos!$E$252</definedName>
    <definedName name="__pfc80">[12]Insumos!$E$255</definedName>
    <definedName name="__pgr18">[12]Insumos!$E$390</definedName>
    <definedName name="__pgr43">[12]Insumos!$E$391</definedName>
    <definedName name="__PL1" localSheetId="10">#REF!</definedName>
    <definedName name="__PL1" localSheetId="0">#REF!</definedName>
    <definedName name="__PL1" localSheetId="1">#REF!</definedName>
    <definedName name="__PL1">#REF!</definedName>
    <definedName name="__ple15">[12]Insumos!$E$467</definedName>
    <definedName name="__ple18">[12]Insumos!$E$466</definedName>
    <definedName name="__plg3">[12]Insumos!$E$815</definedName>
    <definedName name="__PM334">'[13]Quadro6-Composição'!$I$2906</definedName>
    <definedName name="__PM335">'[13]Quadro6-Composição'!$I$2959</definedName>
    <definedName name="__pm346">'[13]Quadro6-Composição'!$I$3012</definedName>
    <definedName name="__PM405">'[13]Quadro6-Composição'!$I$3065</definedName>
    <definedName name="__PM406">'[13]Quadro6-Composição'!$I$3118</definedName>
    <definedName name="__PM970">'[13]Quadro6-Composição'!$I$3171</definedName>
    <definedName name="__pmt1">[12]Insumos!$E$304</definedName>
    <definedName name="__pmt2">[12]Insumos!$E$268</definedName>
    <definedName name="__pne1">[12]Insumos!$E$914</definedName>
    <definedName name="__pne2">[12]Insumos!$E$915</definedName>
    <definedName name="__pne3">[12]Insumos!$E$916</definedName>
    <definedName name="__prg1">[12]Insumos!$E$257</definedName>
    <definedName name="__prg18" localSheetId="8">#REF!</definedName>
    <definedName name="__prg18" localSheetId="0">#REF!</definedName>
    <definedName name="__prg18" localSheetId="1">#REF!</definedName>
    <definedName name="__prg18">#REF!</definedName>
    <definedName name="__prg2">[12]Insumos!$E$258</definedName>
    <definedName name="__prg3">[12]Insumos!$E$259</definedName>
    <definedName name="__prl250">[12]Insumos!$E$448</definedName>
    <definedName name="__ptf2">[12]Insumos!$E$415</definedName>
    <definedName name="__ptf6">[12]Insumos!$E$416</definedName>
    <definedName name="__ptm6">[12]Insumos!$E$414</definedName>
    <definedName name="__pu335">'[14]Quadro6-Composição'!$I$3859</definedName>
    <definedName name="__PUE412">'[14]Quadro6-Composição'!$I$3753</definedName>
    <definedName name="__pum405">'[14]Quadro6-Composição'!$I$3965</definedName>
    <definedName name="__pum406">'[14]Quadro6-Composição'!$I$4018</definedName>
    <definedName name="__pum609">'[14]Quadro6-Composição'!$I$4071</definedName>
    <definedName name="__pum969">'[14]Quadro6-Composição'!$I$4124</definedName>
    <definedName name="__qdb12">[12]Insumos!$E$424</definedName>
    <definedName name="__qdb18">[12]Insumos!$E$1033</definedName>
    <definedName name="__qdm3" localSheetId="10">#REF!</definedName>
    <definedName name="__qdm3" localSheetId="0">#REF!</definedName>
    <definedName name="__qdm3" localSheetId="1">#REF!</definedName>
    <definedName name="__qdm3">#REF!</definedName>
    <definedName name="__rcm10" localSheetId="0">#REF!</definedName>
    <definedName name="__rcm10" localSheetId="1">#REF!</definedName>
    <definedName name="__rcm10">#REF!</definedName>
    <definedName name="__rcm15" localSheetId="0">#REF!</definedName>
    <definedName name="__rcm15" localSheetId="1">#REF!</definedName>
    <definedName name="__rcm15">#REF!</definedName>
    <definedName name="__rcm20" localSheetId="0">#REF!</definedName>
    <definedName name="__rcm20" localSheetId="1">#REF!</definedName>
    <definedName name="__rcm20">#REF!</definedName>
    <definedName name="__rcm5" localSheetId="0">#REF!</definedName>
    <definedName name="__rcm5" localSheetId="1">#REF!</definedName>
    <definedName name="__rcm5">#REF!</definedName>
    <definedName name="__rea1">[12]Insumos!$E$576</definedName>
    <definedName name="__rem1">[12]Insumos!$E$1033</definedName>
    <definedName name="__rem2">[12]Insumos!$E$1034</definedName>
    <definedName name="__res10">[12]Insumos!$E$580</definedName>
    <definedName name="__res15">[12]Insumos!$E$581</definedName>
    <definedName name="__res5">[12]Insumos!$E$579</definedName>
    <definedName name="__rfv1000">[12]Insumos!$E$676</definedName>
    <definedName name="__rfv2000">[12]Insumos!$E$677</definedName>
    <definedName name="__rfv500">[12]Insumos!$E$675</definedName>
    <definedName name="__rgc1">[12]Insumos!$E$641</definedName>
    <definedName name="__rgc2">[12]Insumos!$E$644</definedName>
    <definedName name="__rgc34">[12]Insumos!$E$642</definedName>
    <definedName name="__rgf60" localSheetId="10">#REF!</definedName>
    <definedName name="__rgf60" localSheetId="0">#REF!</definedName>
    <definedName name="__rgf60" localSheetId="1">#REF!</definedName>
    <definedName name="__rgf60">#REF!</definedName>
    <definedName name="__rgp1">[12]Insumos!$E$638</definedName>
    <definedName name="__rlc100">[12]Insumos!$E$740</definedName>
    <definedName name="__rls100100">[12]Insumos!$E$710</definedName>
    <definedName name="__rpv5">[12]Insumos!$E$395</definedName>
    <definedName name="__SC10">'[14]Quadro6-Composição'!$I$3488</definedName>
    <definedName name="__SC11">'[14]Quadro6-Composição'!$I$3541</definedName>
    <definedName name="__SC12">'[14]Quadro6-Composição'!$I$3594</definedName>
    <definedName name="__SC13">'[14]Quadro6-Composição'!$I$3647</definedName>
    <definedName name="__SC14">'[14]Quadro6-Composição'!$I$3700</definedName>
    <definedName name="__SC2">'[13]Quadro6-Composição'!$I$2482</definedName>
    <definedName name="__SC3">'[13]Quadro6-Composição'!$I$2535</definedName>
    <definedName name="__SC4">'[13]Quadro6-Composição'!$I$2588</definedName>
    <definedName name="__SC5">'[13]Quadro6-Composição'!$I$2641</definedName>
    <definedName name="__SC6">'[13]Quadro6-Composição'!$I$2694</definedName>
    <definedName name="__SC7">'[13]Quadro6-Composição'!$I$2747</definedName>
    <definedName name="__SC8">'[13]Quadro6-Composição'!$I$2800</definedName>
    <definedName name="__SC9">'[14]Quadro6-Composição'!$I$3435</definedName>
    <definedName name="__sif1">[12]Insumos!$E$660</definedName>
    <definedName name="__sol2">[12]Insumos!$E$405</definedName>
    <definedName name="__spl12">[12]Insumos!$E$569</definedName>
    <definedName name="__spl15">[12]Insumos!$E$570</definedName>
    <definedName name="__spl18">[12]Insumos!$E$571</definedName>
    <definedName name="__tab1">[12]Insumos!$E$211</definedName>
    <definedName name="__tap1">[12]Insumos!$E$201</definedName>
    <definedName name="__tap100">[12]Insumos!$E$708</definedName>
    <definedName name="__tap2">[12]Insumos!$E$202</definedName>
    <definedName name="__tap3">[12]Insumos!$E$203</definedName>
    <definedName name="__tar5020">[12]Insumos!$E$614</definedName>
    <definedName name="__tba20">[12]Insumos!$E$595</definedName>
    <definedName name="__tba25">[12]Insumos!$E$596</definedName>
    <definedName name="__tba32">[12]Insumos!$E$597</definedName>
    <definedName name="__tba40">[12]Insumos!$E$598</definedName>
    <definedName name="__tba50">[12]Insumos!$E$599</definedName>
    <definedName name="__tba60" localSheetId="10">#REF!</definedName>
    <definedName name="__tba60" localSheetId="0">#REF!</definedName>
    <definedName name="__tba60" localSheetId="1">#REF!</definedName>
    <definedName name="__tba60">#REF!</definedName>
    <definedName name="__tbe100">[12]Insumos!$E$695</definedName>
    <definedName name="__tbe150">[12]Insumos!$E$694</definedName>
    <definedName name="__tbe200">[12]Insumos!$E$693</definedName>
    <definedName name="__tbe250">[12]Insumos!$E$692</definedName>
    <definedName name="__tbe40">[12]Insumos!$E$697</definedName>
    <definedName name="__tbe50">[12]Insumos!$E$696</definedName>
    <definedName name="__tcr1">[12]Insumos!$E$635</definedName>
    <definedName name="__tea20">[12]Insumos!$E$609</definedName>
    <definedName name="__tea25">[12]Insumos!$E$610</definedName>
    <definedName name="__tea32">[12]Insumos!$E$611</definedName>
    <definedName name="__tea4560" localSheetId="10">#REF!</definedName>
    <definedName name="__tea4560" localSheetId="0">#REF!</definedName>
    <definedName name="__tea4560" localSheetId="1">#REF!</definedName>
    <definedName name="__tea4560">#REF!</definedName>
    <definedName name="__tea50">[12]Insumos!$E$612</definedName>
    <definedName name="__tea65">[12]Insumos!$E$613</definedName>
    <definedName name="__ted100">[12]Insumos!$E$739</definedName>
    <definedName name="__tee100">[12]Insumos!$E$704</definedName>
    <definedName name="__tee40">[12]Insumos!$E$707</definedName>
    <definedName name="__tee50">[12]Insumos!$E$705</definedName>
    <definedName name="__ter10050">[12]Insumos!$E$706</definedName>
    <definedName name="__tfg40">[12]Insumos!$E$96</definedName>
    <definedName name="__tfg50">[12]Insumos!$E$97</definedName>
    <definedName name="__tfg65">[12]Insumos!$E$98</definedName>
    <definedName name="__tjc1">[12]Insumos!$E$62</definedName>
    <definedName name="__tjc2">[12]Insumos!$E$63</definedName>
    <definedName name="__tjr1">[12]Insumos!$E$64</definedName>
    <definedName name="__tjr2">[12]Insumos!$E$65</definedName>
    <definedName name="__tlc1">[12]Insumos!$E$72</definedName>
    <definedName name="__tlc2">[12]Insumos!$E$73</definedName>
    <definedName name="__tlc3">[12]Insumos!$E$74</definedName>
    <definedName name="__tlf5">[12]Insumos!$E$75</definedName>
    <definedName name="__tlf6">[12]Insumos!$E$76</definedName>
    <definedName name="__tma110">[12]Insumos!$E$831</definedName>
    <definedName name="__tra110">[12]Insumos!$E$994</definedName>
    <definedName name="__tra25">[12]Insumos!$E$1072</definedName>
    <definedName name="__trechos" localSheetId="10">#REF!</definedName>
    <definedName name="__trechos" localSheetId="0">#REF!</definedName>
    <definedName name="__trechos" localSheetId="1">#REF!</definedName>
    <definedName name="__trechos">#REF!</definedName>
    <definedName name="__trechos_quadro" localSheetId="0">#REF!</definedName>
    <definedName name="__trechos_quadro" localSheetId="1">#REF!</definedName>
    <definedName name="__trechos_quadro">#REF!</definedName>
    <definedName name="__trf1000">[12]Insumos!$E$680</definedName>
    <definedName name="__trf15">[12]Insumos!$E$418</definedName>
    <definedName name="__tub10012" localSheetId="10">#REF!</definedName>
    <definedName name="__tub10012" localSheetId="0">#REF!</definedName>
    <definedName name="__tub10012" localSheetId="1">#REF!</definedName>
    <definedName name="__tub10012">#REF!</definedName>
    <definedName name="__tub10015" localSheetId="0">#REF!</definedName>
    <definedName name="__tub10015" localSheetId="1">#REF!</definedName>
    <definedName name="__tub10015">#REF!</definedName>
    <definedName name="__tub10020" localSheetId="0">#REF!</definedName>
    <definedName name="__tub10020" localSheetId="1">#REF!</definedName>
    <definedName name="__tub10020">#REF!</definedName>
    <definedName name="__tub11012">[12]Insumos!$E$591</definedName>
    <definedName name="__tub11015">[12]Insumos!$E$592</definedName>
    <definedName name="__tub11020">[12]Insumos!$E$593</definedName>
    <definedName name="__tub4012" localSheetId="10">#REF!</definedName>
    <definedName name="__tub4012" localSheetId="0">#REF!</definedName>
    <definedName name="__tub4012" localSheetId="1">#REF!</definedName>
    <definedName name="__tub4012">#REF!</definedName>
    <definedName name="__tub4015" localSheetId="0">#REF!</definedName>
    <definedName name="__tub4015" localSheetId="1">#REF!</definedName>
    <definedName name="__tub4015">#REF!</definedName>
    <definedName name="__tub4020" localSheetId="0">#REF!</definedName>
    <definedName name="__tub4020" localSheetId="1">#REF!</definedName>
    <definedName name="__tub4020">#REF!</definedName>
    <definedName name="__tub5012">[12]Insumos!$E$582</definedName>
    <definedName name="__tub5015">[12]Insumos!$E$583</definedName>
    <definedName name="__tub5020">[12]Insumos!$E$584</definedName>
    <definedName name="__tub6012">[12]Insumos!$E$585</definedName>
    <definedName name="__tub6015">[12]Insumos!$E$586</definedName>
    <definedName name="__tub6020">[12]Insumos!$E$587</definedName>
    <definedName name="__tub7512" localSheetId="10">#REF!</definedName>
    <definedName name="__tub7512" localSheetId="0">#REF!</definedName>
    <definedName name="__tub7512" localSheetId="1">#REF!</definedName>
    <definedName name="__tub7512">#REF!</definedName>
    <definedName name="__tub7515" localSheetId="0">#REF!</definedName>
    <definedName name="__tub7515" localSheetId="1">#REF!</definedName>
    <definedName name="__tub7515">#REF!</definedName>
    <definedName name="__tub7520" localSheetId="0">#REF!</definedName>
    <definedName name="__tub7520" localSheetId="1">#REF!</definedName>
    <definedName name="__tub7520">#REF!</definedName>
    <definedName name="__tub8512">[12]Insumos!$E$588</definedName>
    <definedName name="__tub8515">[12]Insumos!$E$589</definedName>
    <definedName name="__tub8520">[12]Insumos!$E$590</definedName>
    <definedName name="__vcc6">[12]Insumos!$E$898</definedName>
    <definedName name="__vdc50">[12]Insumos!$E$776</definedName>
    <definedName name="__vdf4">[12]Insumos!$E$894</definedName>
    <definedName name="__vdf6">[12]Insumos!$E$895</definedName>
    <definedName name="__vdt10">[12]Insumos!$E$896</definedName>
    <definedName name="__vli3">[12]Insumos!$E$899</definedName>
    <definedName name="__vlp1">[12]Insumos!$E$714</definedName>
    <definedName name="__vtl6">[12]Insumos!$E$900</definedName>
    <definedName name="__vtt4">[12]Insumos!$E$893</definedName>
    <definedName name="__xlfn.AVERAGEIF" hidden="1">#NAME?</definedName>
    <definedName name="__xlfn.RTD" hidden="1">#NAME?</definedName>
    <definedName name="__xlnm.Print_Area_3" localSheetId="10">#REF!</definedName>
    <definedName name="__xlnm.Print_Area_3" localSheetId="0">#REF!</definedName>
    <definedName name="__xlnm.Print_Area_3" localSheetId="1">#REF!</definedName>
    <definedName name="__xlnm.Print_Area_3">#REF!</definedName>
    <definedName name="__xlnm.Print_Area_4" localSheetId="0">#REF!</definedName>
    <definedName name="__xlnm.Print_Area_4" localSheetId="1">#REF!</definedName>
    <definedName name="__xlnm.Print_Area_4">#REF!</definedName>
    <definedName name="_01_09_96" localSheetId="7">#REF!</definedName>
    <definedName name="_01_09_96" localSheetId="8">#REF!</definedName>
    <definedName name="_01_09_96" localSheetId="4">#REF!</definedName>
    <definedName name="_01_09_96" localSheetId="10">#REF!</definedName>
    <definedName name="_01_09_96" localSheetId="0">#REF!</definedName>
    <definedName name="_01_09_96" localSheetId="1">#REF!</definedName>
    <definedName name="_01_09_96">#REF!</definedName>
    <definedName name="_08.302.01" localSheetId="7">#REF!</definedName>
    <definedName name="_08.302.01" localSheetId="8">#REF!</definedName>
    <definedName name="_08.302.01" localSheetId="10">#REF!</definedName>
    <definedName name="_08.302.01" localSheetId="0">#REF!</definedName>
    <definedName name="_08.302.01" localSheetId="1">#REF!</definedName>
    <definedName name="_08.302.01">#REF!</definedName>
    <definedName name="_10Excel_BuiltIn_Print_Titles_3_1_1" localSheetId="10">#REF!</definedName>
    <definedName name="_11Excel_BuiltIn_Print_Titles_3_1_1" localSheetId="0">#REF!</definedName>
    <definedName name="_11Excel_BuiltIn_Print_Titles_3_1_1" localSheetId="1">#REF!</definedName>
    <definedName name="_11Excel_BuiltIn_Print_Titles_3_1_1">#REF!</definedName>
    <definedName name="_1830201" hidden="1">#N/A</definedName>
    <definedName name="_1Excel_BuiltIn_Print_Area_13_1" localSheetId="10">#REF!</definedName>
    <definedName name="_2Excel_BuiltIn_Print_Area_13_1" localSheetId="10">#REF!</definedName>
    <definedName name="_2Excel_BuiltIn_Print_Area_13_1" localSheetId="0">#REF!</definedName>
    <definedName name="_2Excel_BuiltIn_Print_Area_13_1" localSheetId="1">#REF!</definedName>
    <definedName name="_2Excel_BuiltIn_Print_Area_13_1">#REF!</definedName>
    <definedName name="_3S0120000">'[13]Quadro6-Composição'!$B$2</definedName>
    <definedName name="_3S0193000">'[13]Quadro6-Composição'!$B$55</definedName>
    <definedName name="_3S0220001">'[14]Quadro6-Composição'!$B$55</definedName>
    <definedName name="_3S0223000">'[13]Quadro6-Composição'!$B$108</definedName>
    <definedName name="_3S0240000">'[14]Quadro6-Composição'!$B$160</definedName>
    <definedName name="_3S0251000">'[14]Quadro6-Composição'!$B$213</definedName>
    <definedName name="_3S0253001">'[13]Quadro6-Composição'!$B$161</definedName>
    <definedName name="_3S0254000">'[14]Quadro6-Composição'!$B$319</definedName>
    <definedName name="_3S0260100">'[14]Quadro6-Composição'!$B$372</definedName>
    <definedName name="_3S0290000">'[14]Quadro6-Composição'!$B$425</definedName>
    <definedName name="_3S0331000">'[13]Quadro6-Composição'!$B$214</definedName>
    <definedName name="_3S0332901">'[13]Quadro6-Composição'!$B$267</definedName>
    <definedName name="_3S0334002">'[13]Quadro6-Composição'!$B$320</definedName>
    <definedName name="_3S0335300">'[13]Quadro6-Composição'!$B$373</definedName>
    <definedName name="_3S0337000">'[13]Quadro6-Composição'!$B$426</definedName>
    <definedName name="_3S0394001">'[13]Quadro6-Composição'!$B$479</definedName>
    <definedName name="_3S0394002">'[13]Quadro6-Composição'!$B$532</definedName>
    <definedName name="_3S0395000">'[13]Quadro6-Composição'!$B$585</definedName>
    <definedName name="_3S0400000">'[13]Quadro6-Composição'!$B$638</definedName>
    <definedName name="_3S0400001">'[13]Quadro6-Composição'!$B$691</definedName>
    <definedName name="_3S0459000">'[13]Quadro6-Composição'!$B$744</definedName>
    <definedName name="_3S0499908">'[13]Quadro6-Composição'!$B$797</definedName>
    <definedName name="_3S0500000">'[13]Quadro6-Composição'!$B$850</definedName>
    <definedName name="_3S0500100">'[13]Quadro6-Composição'!$B$903</definedName>
    <definedName name="_3S0510102">'[13]Quadro6-Composição'!$B$956</definedName>
    <definedName name="_3S0810000">'[13]Quadro6-Composição'!$B$1009</definedName>
    <definedName name="_3S0810101">'[13]Quadro6-Composição'!$B$1062</definedName>
    <definedName name="_3S0810102">'[13]Quadro6-Composição'!$B$1115</definedName>
    <definedName name="_3S0810201">'[14]Quadro6-Composição'!$B$1273</definedName>
    <definedName name="_3S0810900">'[14]Quadro6-Composição'!$B$1326</definedName>
    <definedName name="_3S0820000">'[13]Quadro6-Composição'!$B$1168</definedName>
    <definedName name="_3S0830001">'[13]Quadro6-Composição'!$B$1221</definedName>
    <definedName name="_3S0830101">'[13]Quadro6-Composição'!$B$1274</definedName>
    <definedName name="_3S0830102">'[13]Quadro6-Composição'!$B$1327</definedName>
    <definedName name="_3S0830103">'[14]Quadro6-Composição'!$B$1591</definedName>
    <definedName name="_3S0830201">'[13]Quadro6-Composição'!$B$1380</definedName>
    <definedName name="_3S0830202">'[13]Quadro6-Composição'!$B$1433</definedName>
    <definedName name="_3S0830203">'[14]Quadro6-Composição'!$B$1750</definedName>
    <definedName name="_3S0830204">'[14]Quadro6-Composição'!$B$1803</definedName>
    <definedName name="_3S0830205">'[13]Quadro6-Composição'!$B$1486</definedName>
    <definedName name="_3S0840000">'[13]Quadro6-Composição'!$B$1539</definedName>
    <definedName name="_3S0840001">'[13]Quadro6-Composição'!$B$1592</definedName>
    <definedName name="_3S0840002">'[14]Quadro6-Composição'!$B$2757</definedName>
    <definedName name="_3S0840100">'[13]Quadro6-Composição'!$B$1645</definedName>
    <definedName name="_3S0840200">'[13]Quadro6-Composição'!$B$1698</definedName>
    <definedName name="_3S0840300">'[14]Quadro6-Composição'!$B$2810</definedName>
    <definedName name="_3S0840400">'[13]Quadro6-Composição'!$B$1751</definedName>
    <definedName name="_3S0850000">'[13]Quadro6-Composição'!$B$1804</definedName>
    <definedName name="_3S0850100">'[13]Quadro6-Composição'!$B$1857</definedName>
    <definedName name="_3S0851000">'[13]Quadro6-Composição'!$B$1910</definedName>
    <definedName name="_3S0851100">'[13]Quadro6-Composição'!$B$1963</definedName>
    <definedName name="_3S0890000">'[13]Quadro6-Composição'!$B$2016</definedName>
    <definedName name="_3S0890001">'[13]Quadro6-Composição'!$B$2069</definedName>
    <definedName name="_3S0890100">'[14]Quadro6-Composição'!$B$2863</definedName>
    <definedName name="_3S0890101">'[14]Quadro6-Composição'!$B$2916</definedName>
    <definedName name="_3S0891000">'[13]Quadro6-Composição'!$B$2122</definedName>
    <definedName name="_3S0900200">'[13]Quadro6-Composição'!$B$2175</definedName>
    <definedName name="_3S0900203">'[13]Quadro6-Composição'!$B$2228</definedName>
    <definedName name="_3S0900241">'[13]Quadro6-Composição'!$B$2281</definedName>
    <definedName name="_3S0920270">'[13]Quadro6-Composição'!$B$2334</definedName>
    <definedName name="_4Excel_BuiltIn_Print_Area_6_1_1_1" localSheetId="10">#REF!</definedName>
    <definedName name="_4S0612001">'[14]Quadro6-Composição'!$B$955</definedName>
    <definedName name="_4S0612101">'[14]Quadro6-Composição'!$B$1061</definedName>
    <definedName name="_4S0612111">'[14]Quadro6-Composição'!$B$1008</definedName>
    <definedName name="_4S0620002">'[14]Quadro6-Composição'!$B$1114</definedName>
    <definedName name="_5Excel_BuiltIn_Print_Area_6_1_1_1" localSheetId="10">#REF!</definedName>
    <definedName name="_5Excel_BuiltIn_Print_Area_6_1_1_1" localSheetId="0">#REF!</definedName>
    <definedName name="_5Excel_BuiltIn_Print_Area_6_1_1_1" localSheetId="1">#REF!</definedName>
    <definedName name="_5Excel_BuiltIn_Print_Area_6_1_1_1">#REF!</definedName>
    <definedName name="_7Excel_BuiltIn_Print_Area_9_1_1_1" localSheetId="10">#REF!</definedName>
    <definedName name="_8Excel_BuiltIn_Print_Area_9_1_1_1" localSheetId="0">#REF!</definedName>
    <definedName name="_8Excel_BuiltIn_Print_Area_9_1_1_1" localSheetId="1">#REF!</definedName>
    <definedName name="_8Excel_BuiltIn_Print_Area_9_1_1_1">#REF!</definedName>
    <definedName name="_adg1" localSheetId="10">[12]Insumos!$E$653</definedName>
    <definedName name="_adg1">[15]Insumos!$E$653</definedName>
    <definedName name="_adg2" localSheetId="10">[12]Insumos!$E$655</definedName>
    <definedName name="_adg2">[15]Insumos!$E$655</definedName>
    <definedName name="_aga10" localSheetId="10">[12]Insumos!$E$91</definedName>
    <definedName name="_aga10">[15]Insumos!$E$91</definedName>
    <definedName name="_aga14" localSheetId="10">[12]Insumos!$E$92</definedName>
    <definedName name="_aga14">[15]Insumos!$E$92</definedName>
    <definedName name="_aga16" localSheetId="10">#REF!</definedName>
    <definedName name="_aga16" localSheetId="0">#REF!</definedName>
    <definedName name="_aga16" localSheetId="1">#REF!</definedName>
    <definedName name="_aga16">#REF!</definedName>
    <definedName name="_aga18" localSheetId="10">[12]Insumos!$E$93</definedName>
    <definedName name="_aga18">[15]Insumos!$E$93</definedName>
    <definedName name="_ali1" localSheetId="10">[12]Insumos!$E$235</definedName>
    <definedName name="_ali1">[15]Insumos!$E$235</definedName>
    <definedName name="_ali2" localSheetId="10">[12]Insumos!$E$236</definedName>
    <definedName name="_ali2">[15]Insumos!$E$236</definedName>
    <definedName name="_ali3" localSheetId="10">[12]Insumos!$E$237</definedName>
    <definedName name="_ali3">[15]Insumos!$E$237</definedName>
    <definedName name="_ali4" localSheetId="10">[12]Insumos!$E$238</definedName>
    <definedName name="_ali4">[15]Insumos!$E$238</definedName>
    <definedName name="_ali5" localSheetId="10">[12]Insumos!$E$239</definedName>
    <definedName name="_ali5">[15]Insumos!$E$239</definedName>
    <definedName name="_ali6" localSheetId="10">[12]Insumos!$E$240</definedName>
    <definedName name="_ali6">[15]Insumos!$E$240</definedName>
    <definedName name="_ali7" localSheetId="10">[12]Insumos!$E$241</definedName>
    <definedName name="_ali7">[15]Insumos!$E$241</definedName>
    <definedName name="_amf1" localSheetId="10">[12]Insumos!$E$169</definedName>
    <definedName name="_amf1">[15]Insumos!$E$169</definedName>
    <definedName name="_amf2" localSheetId="10">[12]Insumos!$E$170</definedName>
    <definedName name="_amf2">[15]Insumos!$E$170</definedName>
    <definedName name="_amf3" localSheetId="10">[12]Insumos!$E$171</definedName>
    <definedName name="_amf3">[15]Insumos!$E$171</definedName>
    <definedName name="_ape1" localSheetId="10">[12]Insumos!$E$766</definedName>
    <definedName name="_ape1">[15]Insumos!$E$766</definedName>
    <definedName name="_ape2" localSheetId="10">[12]Insumos!$E$767</definedName>
    <definedName name="_ape2">[15]Insumos!$E$767</definedName>
    <definedName name="_ara18" localSheetId="10">[12]Insumos!$E$468</definedName>
    <definedName name="_ara18">[15]Insumos!$E$468</definedName>
    <definedName name="_arc12" localSheetId="10">[12]Insumos!$E$572</definedName>
    <definedName name="_arc12">[15]Insumos!$E$572</definedName>
    <definedName name="_arc15" localSheetId="10">[12]Insumos!$E$573</definedName>
    <definedName name="_arc15">[15]Insumos!$E$573</definedName>
    <definedName name="_arc18" localSheetId="10">[12]Insumos!$E$574</definedName>
    <definedName name="_arc18">[15]Insumos!$E$574</definedName>
    <definedName name="_arc21" localSheetId="10">[12]Insumos!$E$575</definedName>
    <definedName name="_arc21">[15]Insumos!$E$575</definedName>
    <definedName name="_art1" localSheetId="10">#REF!</definedName>
    <definedName name="_art1" localSheetId="0">#REF!</definedName>
    <definedName name="_art1" localSheetId="1">#REF!</definedName>
    <definedName name="_art1">#REF!</definedName>
    <definedName name="_art10" localSheetId="10">#REF!</definedName>
    <definedName name="_art10" localSheetId="0">#REF!</definedName>
    <definedName name="_art10" localSheetId="1">#REF!</definedName>
    <definedName name="_art10">#REF!</definedName>
    <definedName name="_art11" localSheetId="10">#REF!</definedName>
    <definedName name="_art11" localSheetId="0">#REF!</definedName>
    <definedName name="_art11" localSheetId="1">#REF!</definedName>
    <definedName name="_art11">#REF!</definedName>
    <definedName name="_art12" localSheetId="10">#REF!</definedName>
    <definedName name="_art12" localSheetId="0">#REF!</definedName>
    <definedName name="_art12" localSheetId="1">#REF!</definedName>
    <definedName name="_art12">#REF!</definedName>
    <definedName name="_art13" localSheetId="10">#REF!</definedName>
    <definedName name="_art13" localSheetId="0">#REF!</definedName>
    <definedName name="_art13" localSheetId="1">#REF!</definedName>
    <definedName name="_art13">#REF!</definedName>
    <definedName name="_art14" localSheetId="10">#REF!</definedName>
    <definedName name="_art14" localSheetId="0">#REF!</definedName>
    <definedName name="_art14" localSheetId="1">#REF!</definedName>
    <definedName name="_art14">#REF!</definedName>
    <definedName name="_art15" localSheetId="10">#REF!</definedName>
    <definedName name="_art15" localSheetId="0">#REF!</definedName>
    <definedName name="_art15" localSheetId="1">#REF!</definedName>
    <definedName name="_art15">#REF!</definedName>
    <definedName name="_art16" localSheetId="10">#REF!</definedName>
    <definedName name="_art16" localSheetId="0">#REF!</definedName>
    <definedName name="_art16" localSheetId="1">#REF!</definedName>
    <definedName name="_art16">#REF!</definedName>
    <definedName name="_art17" localSheetId="10">#REF!</definedName>
    <definedName name="_art17" localSheetId="0">#REF!</definedName>
    <definedName name="_art17" localSheetId="1">#REF!</definedName>
    <definedName name="_art17">#REF!</definedName>
    <definedName name="_art18" localSheetId="10">#REF!</definedName>
    <definedName name="_art18" localSheetId="0">#REF!</definedName>
    <definedName name="_art18" localSheetId="1">#REF!</definedName>
    <definedName name="_art18">#REF!</definedName>
    <definedName name="_art19" localSheetId="10">#REF!</definedName>
    <definedName name="_art19" localSheetId="0">#REF!</definedName>
    <definedName name="_art19" localSheetId="1">#REF!</definedName>
    <definedName name="_art19">#REF!</definedName>
    <definedName name="_art2" localSheetId="10">#REF!</definedName>
    <definedName name="_art2" localSheetId="0">#REF!</definedName>
    <definedName name="_art2" localSheetId="1">#REF!</definedName>
    <definedName name="_art2">#REF!</definedName>
    <definedName name="_art20" localSheetId="10">#REF!</definedName>
    <definedName name="_art20" localSheetId="0">#REF!</definedName>
    <definedName name="_art20" localSheetId="1">#REF!</definedName>
    <definedName name="_art20">#REF!</definedName>
    <definedName name="_art21" localSheetId="10">#REF!</definedName>
    <definedName name="_art21" localSheetId="0">#REF!</definedName>
    <definedName name="_art21" localSheetId="1">#REF!</definedName>
    <definedName name="_art21">#REF!</definedName>
    <definedName name="_art22" localSheetId="10">#REF!</definedName>
    <definedName name="_art22" localSheetId="0">#REF!</definedName>
    <definedName name="_art22" localSheetId="1">#REF!</definedName>
    <definedName name="_art22">#REF!</definedName>
    <definedName name="_art23" localSheetId="10">#REF!</definedName>
    <definedName name="_art23" localSheetId="0">#REF!</definedName>
    <definedName name="_art23" localSheetId="1">#REF!</definedName>
    <definedName name="_art23">#REF!</definedName>
    <definedName name="_art24" localSheetId="10">#REF!</definedName>
    <definedName name="_art24" localSheetId="0">#REF!</definedName>
    <definedName name="_art24" localSheetId="1">#REF!</definedName>
    <definedName name="_art24">#REF!</definedName>
    <definedName name="_art25" localSheetId="10">#REF!</definedName>
    <definedName name="_art25" localSheetId="0">#REF!</definedName>
    <definedName name="_art25" localSheetId="1">#REF!</definedName>
    <definedName name="_art25">#REF!</definedName>
    <definedName name="_art26" localSheetId="10">#REF!</definedName>
    <definedName name="_art26" localSheetId="0">#REF!</definedName>
    <definedName name="_art26" localSheetId="1">#REF!</definedName>
    <definedName name="_art26">#REF!</definedName>
    <definedName name="_art27" localSheetId="10">#REF!</definedName>
    <definedName name="_art27" localSheetId="0">#REF!</definedName>
    <definedName name="_art27" localSheetId="1">#REF!</definedName>
    <definedName name="_art27">#REF!</definedName>
    <definedName name="_art28" localSheetId="10">#REF!</definedName>
    <definedName name="_art28" localSheetId="0">#REF!</definedName>
    <definedName name="_art28" localSheetId="1">#REF!</definedName>
    <definedName name="_art28">#REF!</definedName>
    <definedName name="_art29" localSheetId="10">#REF!</definedName>
    <definedName name="_art29" localSheetId="0">#REF!</definedName>
    <definedName name="_art29" localSheetId="1">#REF!</definedName>
    <definedName name="_art29">#REF!</definedName>
    <definedName name="_art3" localSheetId="10">#REF!</definedName>
    <definedName name="_art3" localSheetId="0">#REF!</definedName>
    <definedName name="_art3" localSheetId="1">#REF!</definedName>
    <definedName name="_art3">#REF!</definedName>
    <definedName name="_art30" localSheetId="10">#REF!</definedName>
    <definedName name="_art30" localSheetId="0">#REF!</definedName>
    <definedName name="_art30" localSheetId="1">#REF!</definedName>
    <definedName name="_art30">#REF!</definedName>
    <definedName name="_art31" localSheetId="10">#REF!</definedName>
    <definedName name="_art31" localSheetId="0">#REF!</definedName>
    <definedName name="_art31" localSheetId="1">#REF!</definedName>
    <definedName name="_art31">#REF!</definedName>
    <definedName name="_art32" localSheetId="10">#REF!</definedName>
    <definedName name="_art32" localSheetId="0">#REF!</definedName>
    <definedName name="_art32" localSheetId="1">#REF!</definedName>
    <definedName name="_art32">#REF!</definedName>
    <definedName name="_art4" localSheetId="10">#REF!</definedName>
    <definedName name="_art4" localSheetId="0">#REF!</definedName>
    <definedName name="_art4" localSheetId="1">#REF!</definedName>
    <definedName name="_art4">#REF!</definedName>
    <definedName name="_art5" localSheetId="10">#REF!</definedName>
    <definedName name="_art5" localSheetId="0">#REF!</definedName>
    <definedName name="_art5" localSheetId="1">#REF!</definedName>
    <definedName name="_art5">#REF!</definedName>
    <definedName name="_art6" localSheetId="10">#REF!</definedName>
    <definedName name="_art6" localSheetId="0">#REF!</definedName>
    <definedName name="_art6" localSheetId="1">#REF!</definedName>
    <definedName name="_art6">#REF!</definedName>
    <definedName name="_art7" localSheetId="10">#REF!</definedName>
    <definedName name="_art7" localSheetId="0">#REF!</definedName>
    <definedName name="_art7" localSheetId="1">#REF!</definedName>
    <definedName name="_art7">#REF!</definedName>
    <definedName name="_art8" localSheetId="10">#REF!</definedName>
    <definedName name="_art8" localSheetId="0">#REF!</definedName>
    <definedName name="_art8" localSheetId="1">#REF!</definedName>
    <definedName name="_art8">#REF!</definedName>
    <definedName name="_art9" localSheetId="10">#REF!</definedName>
    <definedName name="_art9" localSheetId="0">#REF!</definedName>
    <definedName name="_art9" localSheetId="1">#REF!</definedName>
    <definedName name="_art9">#REF!</definedName>
    <definedName name="_bas5" localSheetId="10">[12]Insumos!$E$930</definedName>
    <definedName name="_bas5">[15]Insumos!$E$930</definedName>
    <definedName name="_bbm1" localSheetId="10">[12]Insumos!$E$560</definedName>
    <definedName name="_bbm1">[15]Insumos!$E$560</definedName>
    <definedName name="_bbt1" localSheetId="10">[12]Insumos!$E$561</definedName>
    <definedName name="_bbt1">[15]Insumos!$E$561</definedName>
    <definedName name="_bca1" localSheetId="10">[12]Insumos!$E$542</definedName>
    <definedName name="_bca1">[15]Insumos!$E$542</definedName>
    <definedName name="_bgr2" localSheetId="10">[12]Insumos!$E$400</definedName>
    <definedName name="_bgr2">[15]Insumos!$E$400</definedName>
    <definedName name="_bli40" localSheetId="10">[12]Insumos!$E$699</definedName>
    <definedName name="_bli40">[15]Insumos!$E$699</definedName>
    <definedName name="_blq10" localSheetId="10">[12]Insumos!$E$847</definedName>
    <definedName name="_blq10">[15]Insumos!$E$847</definedName>
    <definedName name="_blq6" localSheetId="10">[12]Insumos!$E$845</definedName>
    <definedName name="_blq6">[15]Insumos!$E$845</definedName>
    <definedName name="_blq8" localSheetId="10">[12]Insumos!$E$846</definedName>
    <definedName name="_blq8">[15]Insumos!$E$846</definedName>
    <definedName name="_bop1" localSheetId="10">[12]Insumos!$E$688</definedName>
    <definedName name="_bop1">[15]Insumos!$E$688</definedName>
    <definedName name="_bot1" localSheetId="10">[12]Insumos!$E$1030</definedName>
    <definedName name="_bot1">[15]Insumos!$E$1030</definedName>
    <definedName name="_box1" localSheetId="10">[12]Insumos!$E$970</definedName>
    <definedName name="_box1">[15]Insumos!$E$970</definedName>
    <definedName name="_bre5040" localSheetId="10">[12]Insumos!$E$709</definedName>
    <definedName name="_bre5040">[15]Insumos!$E$709</definedName>
    <definedName name="_bri1" localSheetId="10">[12]Insumos!$E$50</definedName>
    <definedName name="_bri1">[15]Insumos!$E$50</definedName>
    <definedName name="_bur3220">[16]INSUMOS!$E$169</definedName>
    <definedName name="_C930I" localSheetId="10">#REF!</definedName>
    <definedName name="_C930I" localSheetId="0">#REF!</definedName>
    <definedName name="_C930I" localSheetId="1">#REF!</definedName>
    <definedName name="_C930I">#REF!</definedName>
    <definedName name="_C930p" localSheetId="0">#REF!</definedName>
    <definedName name="_C930p" localSheetId="1">#REF!</definedName>
    <definedName name="_C930p">#REF!</definedName>
    <definedName name="_C966I" localSheetId="0">#REF!</definedName>
    <definedName name="_C966I" localSheetId="1">#REF!</definedName>
    <definedName name="_C966I">#REF!</definedName>
    <definedName name="_C966P" localSheetId="0">#REF!</definedName>
    <definedName name="_C966P" localSheetId="1">#REF!</definedName>
    <definedName name="_C966P">#REF!</definedName>
    <definedName name="_C996P" localSheetId="0">#REF!</definedName>
    <definedName name="_C996P" localSheetId="1">#REF!</definedName>
    <definedName name="_C996P">#REF!</definedName>
    <definedName name="_cab4" localSheetId="10">[12]Insumos!$E$507</definedName>
    <definedName name="_cab4">[15]Insumos!$E$507</definedName>
    <definedName name="_cac12" localSheetId="10">[12]Insumos!$E$821</definedName>
    <definedName name="_cac12">[15]Insumos!$E$821</definedName>
    <definedName name="_cac18" localSheetId="10">[12]Insumos!$E$822</definedName>
    <definedName name="_cac18">[15]Insumos!$E$822</definedName>
    <definedName name="_cac21" localSheetId="10">[12]Insumos!$E$823</definedName>
    <definedName name="_cac21">[15]Insumos!$E$823</definedName>
    <definedName name="_cag40" localSheetId="10">[12]Insumos!$E$733</definedName>
    <definedName name="_cag40">[15]Insumos!$E$733</definedName>
    <definedName name="_cag50" localSheetId="10">[12]Insumos!$E$732</definedName>
    <definedName name="_cag50">[15]Insumos!$E$732</definedName>
    <definedName name="_cal30" localSheetId="10">[12]Insumos!$E$931</definedName>
    <definedName name="_cal30">[15]Insumos!$E$931</definedName>
    <definedName name="_cap20" localSheetId="10">[12]Insumos!$E$673</definedName>
    <definedName name="_cap20">[15]Insumos!$E$673</definedName>
    <definedName name="_cap50" localSheetId="10">[12]Insumos!$E$674</definedName>
    <definedName name="_cap50">[15]Insumos!$E$674</definedName>
    <definedName name="_caz80" localSheetId="10">[12]Insumos!$E$734</definedName>
    <definedName name="_caz80">[15]Insumos!$E$734</definedName>
    <definedName name="_cbm1" localSheetId="10">[12]Insumos!$E$564</definedName>
    <definedName name="_cbm1">[15]Insumos!$E$564</definedName>
    <definedName name="_cbr4" localSheetId="10">[12]Insumos!$E$223</definedName>
    <definedName name="_cbr4">[15]Insumos!$E$223</definedName>
    <definedName name="_cbr5" localSheetId="10">[12]Insumos!$E$222</definedName>
    <definedName name="_cbr5">[15]Insumos!$E$222</definedName>
    <definedName name="_cbt1" localSheetId="10">[12]Insumos!$E$565</definedName>
    <definedName name="_cbt1">[15]Insumos!$E$565</definedName>
    <definedName name="_ccb25" localSheetId="10">[12]Insumos!$E$549</definedName>
    <definedName name="_ccb25">[15]Insumos!$E$549</definedName>
    <definedName name="_ccb35" localSheetId="10">[12]Insumos!$E$548</definedName>
    <definedName name="_ccb35">[15]Insumos!$E$548</definedName>
    <definedName name="_ccb4" localSheetId="10">[12]Insumos!$E$550</definedName>
    <definedName name="_ccb4">[15]Insumos!$E$550</definedName>
    <definedName name="_ccb50" localSheetId="10">[12]Insumos!$E$547</definedName>
    <definedName name="_ccb50">[15]Insumos!$E$547</definedName>
    <definedName name="_ccg15" localSheetId="10">[12]Insumos!$E$749</definedName>
    <definedName name="_ccg15">[15]Insumos!$E$749</definedName>
    <definedName name="_ccg22" localSheetId="10">[12]Insumos!$E$750</definedName>
    <definedName name="_ccg22">[15]Insumos!$E$750</definedName>
    <definedName name="_cer1" localSheetId="10">[12]Insumos!$E$537</definedName>
    <definedName name="_cer1">[15]Insumos!$E$537</definedName>
    <definedName name="_cfg40" localSheetId="10">[12]Insumos!$E$99</definedName>
    <definedName name="_cfg40">[15]Insumos!$E$99</definedName>
    <definedName name="_cfg50" localSheetId="10">[12]Insumos!$E$100</definedName>
    <definedName name="_cfg50">[15]Insumos!$E$100</definedName>
    <definedName name="_cfg65" localSheetId="10">[12]Insumos!$E$101</definedName>
    <definedName name="_cfg65">[15]Insumos!$E$101</definedName>
    <definedName name="_cfl20" localSheetId="10">[12]Insumos!$E$461</definedName>
    <definedName name="_cfl20">[15]Insumos!$E$461</definedName>
    <definedName name="_cfl40" localSheetId="10">[12]Insumos!$E$459</definedName>
    <definedName name="_cfl40">[15]Insumos!$E$459</definedName>
    <definedName name="_chp24" localSheetId="10">[12]Insumos!$E$116</definedName>
    <definedName name="_chp24">[15]Insumos!$E$116</definedName>
    <definedName name="_clp100" localSheetId="10">[12]Insumos!$E$729</definedName>
    <definedName name="_clp100">[15]Insumos!$E$729</definedName>
    <definedName name="_clr2" localSheetId="10">[12]Insumos!$E$667</definedName>
    <definedName name="_clr2">[15]Insumos!$E$667</definedName>
    <definedName name="_cme1" localSheetId="10">[12]Insumos!$E$111</definedName>
    <definedName name="_cme1">[15]Insumos!$E$111</definedName>
    <definedName name="_cmp3" localSheetId="10">[12]Insumos!$E$1013</definedName>
    <definedName name="_cmp3">[15]Insumos!$E$1013</definedName>
    <definedName name="_con1" localSheetId="10">[12]Insumos!$E$1048</definedName>
    <definedName name="_con1">[15]Insumos!$E$1048</definedName>
    <definedName name="_con2" localSheetId="10">[12]Insumos!$E$1049</definedName>
    <definedName name="_con2">[15]Insumos!$E$1049</definedName>
    <definedName name="_coz100" localSheetId="10">[12]Insumos!$E$736</definedName>
    <definedName name="_coz100">[15]Insumos!$E$736</definedName>
    <definedName name="_ctf6" localSheetId="10">[12]Insumos!$E$83</definedName>
    <definedName name="_ctf6">[15]Insumos!$E$83</definedName>
    <definedName name="_ctl6" localSheetId="10">[12]Insumos!$E$551</definedName>
    <definedName name="_ctl6">[15]Insumos!$E$551</definedName>
    <definedName name="_cva50">[16]INSUMOS!$E$98</definedName>
    <definedName name="_cva60">[16]INSUMOS!$E$95</definedName>
    <definedName name="_cvd100" localSheetId="10">[12]Insumos!$E$738</definedName>
    <definedName name="_cvd100">[15]Insumos!$E$738</definedName>
    <definedName name="_cve45100" localSheetId="10">[12]Insumos!$E$701</definedName>
    <definedName name="_cve45100">[15]Insumos!$E$701</definedName>
    <definedName name="_cve90100" localSheetId="10">[12]Insumos!$E$700</definedName>
    <definedName name="_cve90100">[15]Insumos!$E$700</definedName>
    <definedName name="_cve9040" localSheetId="10">[12]Insumos!$E$703</definedName>
    <definedName name="_cve9040">[15]Insumos!$E$703</definedName>
    <definedName name="_cve9050" localSheetId="10">[12]Insumos!$E$702</definedName>
    <definedName name="_cve9050">[15]Insumos!$E$702</definedName>
    <definedName name="_cxg40" localSheetId="10">[12]Insumos!$E$826</definedName>
    <definedName name="_cxg40">[15]Insumos!$E$826</definedName>
    <definedName name="_cxg5030" localSheetId="10">[12]Insumos!$E$828</definedName>
    <definedName name="_cxg5030">[15]Insumos!$E$828</definedName>
    <definedName name="_cxi40" localSheetId="10">[12]Insumos!$E$825</definedName>
    <definedName name="_cxi40">[15]Insumos!$E$825</definedName>
    <definedName name="_cxp40" localSheetId="10">[12]Insumos!$E$824</definedName>
    <definedName name="_cxp40">[15]Insumos!$E$824</definedName>
    <definedName name="_cxp4040" localSheetId="10">[12]Insumos!$E$827</definedName>
    <definedName name="_cxp4040">[15]Insumos!$E$827</definedName>
    <definedName name="_cxr4030" localSheetId="10">[12]Insumos!$E$829</definedName>
    <definedName name="_cxr4030">[15]Insumos!$E$829</definedName>
    <definedName name="_cxs100100" localSheetId="10">[12]Insumos!$E$711</definedName>
    <definedName name="_cxs100100">[15]Insumos!$E$711</definedName>
    <definedName name="_dgc10" localSheetId="10">[12]Insumos!$E$163</definedName>
    <definedName name="_dgc10">[15]Insumos!$E$163</definedName>
    <definedName name="_dgc7" localSheetId="10">[12]Insumos!$E$161</definedName>
    <definedName name="_dgc7">[15]Insumos!$E$161</definedName>
    <definedName name="_dgc8" localSheetId="10">[12]Insumos!$E$162</definedName>
    <definedName name="_dgc8">[15]Insumos!$E$162</definedName>
    <definedName name="_djm10" localSheetId="10">[12]Insumos!$E$505</definedName>
    <definedName name="_djm10">[15]Insumos!$E$505</definedName>
    <definedName name="_djm15" localSheetId="10">[12]Insumos!$E$504</definedName>
    <definedName name="_djm15">[15]Insumos!$E$504</definedName>
    <definedName name="_djm20" localSheetId="10">[12]Insumos!$E$503</definedName>
    <definedName name="_djm20">[15]Insumos!$E$503</definedName>
    <definedName name="_djt10" localSheetId="10">[12]Insumos!$E$502</definedName>
    <definedName name="_djt10">[15]Insumos!$E$502</definedName>
    <definedName name="_djt15" localSheetId="10">[12]Insumos!$E$501</definedName>
    <definedName name="_djt15">[15]Insumos!$E$501</definedName>
    <definedName name="_djt20" localSheetId="10">[12]Insumos!$E$500</definedName>
    <definedName name="_djt20">[15]Insumos!$E$500</definedName>
    <definedName name="_djt25" localSheetId="10">[12]Insumos!$E$499</definedName>
    <definedName name="_djt25">[15]Insumos!$E$499</definedName>
    <definedName name="_djt30" localSheetId="10">[12]Insumos!$E$498</definedName>
    <definedName name="_djt30">[15]Insumos!$E$498</definedName>
    <definedName name="_djt50" localSheetId="10">[12]Insumos!$E$497</definedName>
    <definedName name="_djt50">[15]Insumos!$E$497</definedName>
    <definedName name="_dtp100" localSheetId="10">[12]Insumos!$E$737</definedName>
    <definedName name="_dtp100">[15]Insumos!$E$737</definedName>
    <definedName name="_ele1" localSheetId="10">[12]Insumos!$E$533</definedName>
    <definedName name="_ele1">[15]Insumos!$E$533</definedName>
    <definedName name="_ele114" localSheetId="10">[12]Insumos!$E$534</definedName>
    <definedName name="_ele114">[15]Insumos!$E$534</definedName>
    <definedName name="_ele34" localSheetId="10">[12]Insumos!$E$532</definedName>
    <definedName name="_ele34">[15]Insumos!$E$532</definedName>
    <definedName name="_elr1" localSheetId="10">[12]Insumos!$E$529</definedName>
    <definedName name="_elr1">[15]Insumos!$E$529</definedName>
    <definedName name="_emc1" localSheetId="10">[12]Insumos!$E$920</definedName>
    <definedName name="_emc1">[15]Insumos!$E$920</definedName>
    <definedName name="_emc2" localSheetId="10">[12]Insumos!$E$921</definedName>
    <definedName name="_emc2">[15]Insumos!$E$921</definedName>
    <definedName name="_emc3" localSheetId="10">[12]Insumos!$E$922</definedName>
    <definedName name="_emc3">[15]Insumos!$E$922</definedName>
    <definedName name="_emc4" localSheetId="10">[12]Insumos!$E$923</definedName>
    <definedName name="_emc4">[15]Insumos!$E$923</definedName>
    <definedName name="_eng1" localSheetId="10">[12]Insumos!$E$659</definedName>
    <definedName name="_eng1">[15]Insumos!$E$659</definedName>
    <definedName name="_epc5070" localSheetId="10">[12]Insumos!$E$763</definedName>
    <definedName name="_epc5070">[15]Insumos!$E$763</definedName>
    <definedName name="_epl2" localSheetId="10">[12]Insumos!$E$963</definedName>
    <definedName name="_epl2">[15]Insumos!$E$963</definedName>
    <definedName name="_epl5" localSheetId="10">[12]Insumos!$E$961</definedName>
    <definedName name="_epl5">[15]Insumos!$E$961</definedName>
    <definedName name="_epm1" localSheetId="10">[12]Insumos!$E$929</definedName>
    <definedName name="_epm1">[15]Insumos!$E$929</definedName>
    <definedName name="_esc1" localSheetId="10">[12]Insumos!$E$1052</definedName>
    <definedName name="_esc1">[15]Insumos!$E$1052</definedName>
    <definedName name="_esp1" localSheetId="10">[12]Insumos!$E$1046</definedName>
    <definedName name="_esp1">[15]Insumos!$E$1046</definedName>
    <definedName name="_esp2" localSheetId="10">[12]Insumos!$E$1047</definedName>
    <definedName name="_esp2">[15]Insumos!$E$1047</definedName>
    <definedName name="_ext1" localSheetId="10">[12]Insumos!$E$719</definedName>
    <definedName name="_ext1">[15]Insumos!$E$719</definedName>
    <definedName name="_ext2" localSheetId="10">[12]Insumos!$E$720</definedName>
    <definedName name="_ext2">[15]Insumos!$E$720</definedName>
    <definedName name="_ext3" localSheetId="10">[12]Insumos!$E$721</definedName>
    <definedName name="_ext3">[15]Insumos!$E$721</definedName>
    <definedName name="_faf2" localSheetId="10">[12]Insumos!$E$671</definedName>
    <definedName name="_faf2">[15]Insumos!$E$671</definedName>
    <definedName name="_fcm1" localSheetId="10">[12]Insumos!$E$226</definedName>
    <definedName name="_fcm1">[15]Insumos!$E$226</definedName>
    <definedName name="_ffg40" localSheetId="10">[12]Insumos!$E$106</definedName>
    <definedName name="_ffg40">[15]Insumos!$E$106</definedName>
    <definedName name="_ffg50" localSheetId="10">[12]Insumos!$E$107</definedName>
    <definedName name="_ffg50">[15]Insumos!$E$107</definedName>
    <definedName name="_ffg65" localSheetId="10">[12]Insumos!$E$108</definedName>
    <definedName name="_ffg65">[15]Insumos!$E$108</definedName>
    <definedName name="_fic1" localSheetId="10">[12]Insumos!$E$378</definedName>
    <definedName name="_fic1">[15]Insumos!$E$378</definedName>
    <definedName name="_fic3" localSheetId="10">[12]Insumos!$E$380</definedName>
    <definedName name="_fic3">[15]Insumos!$E$380</definedName>
    <definedName name="_fil1" localSheetId="10">[12]Insumos!$E$911</definedName>
    <definedName name="_fil1">[15]Insumos!$E$911</definedName>
    <definedName name="_fil2" localSheetId="10">[12]Insumos!$E$912</definedName>
    <definedName name="_fil2">[15]Insumos!$E$912</definedName>
    <definedName name="_fil3" localSheetId="10">[12]Insumos!$E$913</definedName>
    <definedName name="_fil3">[15]Insumos!$E$913</definedName>
    <definedName name="_fill1" localSheetId="10" hidden="1">#REF!</definedName>
    <definedName name="_fill1" localSheetId="0" hidden="1">#REF!</definedName>
    <definedName name="_fill1" localSheetId="1" hidden="1">#REF!</definedName>
    <definedName name="_fill1" hidden="1">#REF!</definedName>
    <definedName name="_fio10" localSheetId="10">[12]Insumos!$E$518</definedName>
    <definedName name="_fio10">[15]Insumos!$E$518</definedName>
    <definedName name="_fio12" localSheetId="10">[12]Insumos!$E$517</definedName>
    <definedName name="_fio12">[15]Insumos!$E$517</definedName>
    <definedName name="_fio14" localSheetId="10">[12]Insumos!$E$516</definedName>
    <definedName name="_fio14">[15]Insumos!$E$516</definedName>
    <definedName name="_fio8" localSheetId="10">[12]Insumos!$E$519</definedName>
    <definedName name="_fio8">[15]Insumos!$E$519</definedName>
    <definedName name="_fis10" localSheetId="10">[12]Insumos!$E$541</definedName>
    <definedName name="_fis10">[15]Insumos!$E$541</definedName>
    <definedName name="_fis5" localSheetId="10">[12]Insumos!$E$540</definedName>
    <definedName name="_fis5">[15]Insumos!$E$540</definedName>
    <definedName name="_flf50">[16]INSUMOS!$E$96</definedName>
    <definedName name="_flf60">[16]INSUMOS!$E$93</definedName>
    <definedName name="_flp20" localSheetId="10">[12]Insumos!$E$681</definedName>
    <definedName name="_flp20">[15]Insumos!$E$681</definedName>
    <definedName name="_flp25" localSheetId="10">[12]Insumos!$E$682</definedName>
    <definedName name="_flp25">[15]Insumos!$E$682</definedName>
    <definedName name="_flp32" localSheetId="10">[12]Insumos!$E$683</definedName>
    <definedName name="_flp32">[15]Insumos!$E$683</definedName>
    <definedName name="_flp40" localSheetId="10">[12]Insumos!$E$684</definedName>
    <definedName name="_flp40">[15]Insumos!$E$684</definedName>
    <definedName name="_flp50" localSheetId="10">[12]Insumos!$E$685</definedName>
    <definedName name="_flp50">[15]Insumos!$E$685</definedName>
    <definedName name="_flp65" localSheetId="10">[12]Insumos!$E$686</definedName>
    <definedName name="_flp65">[15]Insumos!$E$686</definedName>
    <definedName name="_for1" localSheetId="10">[12]Insumos!$E$242</definedName>
    <definedName name="_for1">[15]Insumos!$E$242</definedName>
    <definedName name="_for2" localSheetId="10">[12]Insumos!$E$243</definedName>
    <definedName name="_for2">[15]Insumos!$E$243</definedName>
    <definedName name="_for3" localSheetId="10">[12]Insumos!$E$244</definedName>
    <definedName name="_for3">[15]Insumos!$E$244</definedName>
    <definedName name="_for4" localSheetId="10">[12]Insumos!$E$245</definedName>
    <definedName name="_for4">[15]Insumos!$E$245</definedName>
    <definedName name="_for5" localSheetId="10">[12]Insumos!$E$246</definedName>
    <definedName name="_for5">[15]Insumos!$E$246</definedName>
    <definedName name="_for6" localSheetId="10">[12]Insumos!$E$247</definedName>
    <definedName name="_for6">[15]Insumos!$E$247</definedName>
    <definedName name="_FOR7" localSheetId="10">[12]Insumos!$E$248</definedName>
    <definedName name="_FOR7">[15]Insumos!$E$248</definedName>
    <definedName name="_fpd12" localSheetId="10">[12]Insumos!$E$515</definedName>
    <definedName name="_fpd12">[15]Insumos!$E$515</definedName>
    <definedName name="_fpd14" localSheetId="10">#REF!</definedName>
    <definedName name="_fpd14" localSheetId="0">#REF!</definedName>
    <definedName name="_fpd14" localSheetId="1">#REF!</definedName>
    <definedName name="_fpd14">#REF!</definedName>
    <definedName name="_fvr10" localSheetId="10">[12]Insumos!$E$669</definedName>
    <definedName name="_fvr10">[15]Insumos!$E$669</definedName>
    <definedName name="_fvr50" localSheetId="10">[12]Insumos!$E$670</definedName>
    <definedName name="_fvr50">[15]Insumos!$E$670</definedName>
    <definedName name="_gac18" localSheetId="10">[12]Insumos!$E$337</definedName>
    <definedName name="_gac18">[15]Insumos!$E$337</definedName>
    <definedName name="_hab1" localSheetId="10">#REF!</definedName>
    <definedName name="_hab1" localSheetId="0">#REF!</definedName>
    <definedName name="_hab1" localSheetId="1">#REF!</definedName>
    <definedName name="_hab1">#REF!</definedName>
    <definedName name="_hab2" localSheetId="10">#REF!</definedName>
    <definedName name="_hab2" localSheetId="0">#REF!</definedName>
    <definedName name="_hab2" localSheetId="1">#REF!</definedName>
    <definedName name="_hab2">#REF!</definedName>
    <definedName name="_imp1" localSheetId="10">[12]Insumos!$E$885</definedName>
    <definedName name="_imp1">[15]Insumos!$E$885</definedName>
    <definedName name="_imp2" localSheetId="10">[12]Insumos!$E$886</definedName>
    <definedName name="_imp2">[15]Insumos!$E$886</definedName>
    <definedName name="_itt1" localSheetId="10">[12]Insumos!$E$476</definedName>
    <definedName name="_itt1">[15]Insumos!$E$476</definedName>
    <definedName name="_itu1" localSheetId="10">[12]Insumos!$E$470</definedName>
    <definedName name="_itu1">[15]Insumos!$E$470</definedName>
    <definedName name="_itu2" localSheetId="10">[12]Insumos!$E$471</definedName>
    <definedName name="_itu2">[15]Insumos!$E$471</definedName>
    <definedName name="_itu3" localSheetId="10">[12]Insumos!$E$472</definedName>
    <definedName name="_itu3">[15]Insumos!$E$472</definedName>
    <definedName name="_jla20" localSheetId="10">[12]Insumos!$E$602</definedName>
    <definedName name="_jla20">[15]Insumos!$E$602</definedName>
    <definedName name="_jla25" localSheetId="10">[12]Insumos!$E$603</definedName>
    <definedName name="_jla25">[15]Insumos!$E$603</definedName>
    <definedName name="_jla32" localSheetId="10">[12]Insumos!$E$604</definedName>
    <definedName name="_jla32">[15]Insumos!$E$604</definedName>
    <definedName name="_jla50" localSheetId="10">[12]Insumos!$E$605</definedName>
    <definedName name="_jla50">[15]Insumos!$E$605</definedName>
    <definedName name="_jla65" localSheetId="10">[12]Insumos!$E$606</definedName>
    <definedName name="_jla65">[15]Insumos!$E$606</definedName>
    <definedName name="_jla6550" localSheetId="10">[12]Insumos!$E$607</definedName>
    <definedName name="_jla6550">[15]Insumos!$E$607</definedName>
    <definedName name="_Key1" hidden="1">'[17]1.6'!$A$11</definedName>
    <definedName name="_Key2" localSheetId="10" hidden="1">#REF!</definedName>
    <definedName name="_Key2" localSheetId="0" hidden="1">#REF!</definedName>
    <definedName name="_Key2" localSheetId="1" hidden="1">#REF!</definedName>
    <definedName name="_Key2" hidden="1">#REF!</definedName>
    <definedName name="_KM406407" localSheetId="10">#REF!</definedName>
    <definedName name="_KM406407" localSheetId="0">#REF!</definedName>
    <definedName name="_KM406407" localSheetId="1">#REF!</definedName>
    <definedName name="_KM406407">#REF!</definedName>
    <definedName name="_lai15" localSheetId="10">[12]Insumos!$E$115</definedName>
    <definedName name="_lai15">[15]Insumos!$E$115</definedName>
    <definedName name="_lai20" localSheetId="10">[12]Insumos!$E$114</definedName>
    <definedName name="_lai20">[15]Insumos!$E$114</definedName>
    <definedName name="_ldr10" localSheetId="10">[12]Insumos!$E$1071</definedName>
    <definedName name="_ldr10">[15]Insumos!$E$1071</definedName>
    <definedName name="_lep20" localSheetId="10">[12]Insumos!$E$463</definedName>
    <definedName name="_lep20">[15]Insumos!$E$463</definedName>
    <definedName name="_lfl40" localSheetId="10">[12]Insumos!$E$457</definedName>
    <definedName name="_lfl40">[15]Insumos!$E$457</definedName>
    <definedName name="_lnm10" localSheetId="10">[12]Insumos!$E$229</definedName>
    <definedName name="_lnm10">[15]Insumos!$E$229</definedName>
    <definedName name="_lnm8" localSheetId="10">[12]Insumos!$E$231</definedName>
    <definedName name="_lnm8">[15]Insumos!$E$231</definedName>
    <definedName name="_lnm9" localSheetId="10">[12]Insumos!$E$230</definedName>
    <definedName name="_lnm9">[15]Insumos!$E$230</definedName>
    <definedName name="_lpi100" localSheetId="10">[12]Insumos!$E$443</definedName>
    <definedName name="_lpi100">[15]Insumos!$E$443</definedName>
    <definedName name="_lpi60" localSheetId="10">[12]Insumos!$E$442</definedName>
    <definedName name="_lpi60">[15]Insumos!$E$442</definedName>
    <definedName name="_lpl15" localSheetId="10">[12]Insumos!$E$455</definedName>
    <definedName name="_lpl15">[15]Insumos!$E$455</definedName>
    <definedName name="_lpl18" localSheetId="10">[12]Insumos!$E$454</definedName>
    <definedName name="_lpl18">[15]Insumos!$E$454</definedName>
    <definedName name="_lpl20" localSheetId="10">[12]Insumos!$E$453</definedName>
    <definedName name="_lpl20">[15]Insumos!$E$453</definedName>
    <definedName name="_lvf12050" localSheetId="10">[12]Insumos!$E$805</definedName>
    <definedName name="_lvf12050">[15]Insumos!$E$805</definedName>
    <definedName name="_lvf15050" localSheetId="10">[12]Insumos!$E$807</definedName>
    <definedName name="_lvf15050">[15]Insumos!$E$807</definedName>
    <definedName name="_lvf7050" localSheetId="10">[12]Insumos!$E$804</definedName>
    <definedName name="_lvf7050">[15]Insumos!$E$804</definedName>
    <definedName name="_lvg10060">[16]INSUMOS!$E$137</definedName>
    <definedName name="_lvg12050" localSheetId="10">[12]Insumos!$E$803</definedName>
    <definedName name="_lvg12050">[15]Insumos!$E$803</definedName>
    <definedName name="_lvg15050" localSheetId="10">[12]Insumos!$E$806</definedName>
    <definedName name="_lvg15050">[15]Insumos!$E$806</definedName>
    <definedName name="_lvg7050" localSheetId="10">[12]Insumos!$E$802</definedName>
    <definedName name="_lvg7050">[15]Insumos!$E$802</definedName>
    <definedName name="_lvp32">[16]INSUMOS!$E$167</definedName>
    <definedName name="_lxa100" localSheetId="10">[12]Insumos!$E$872</definedName>
    <definedName name="_lxa100">[15]Insumos!$E$872</definedName>
    <definedName name="_lxa120" localSheetId="10">[12]Insumos!$E$871</definedName>
    <definedName name="_lxa120">[15]Insumos!$E$871</definedName>
    <definedName name="_man100" localSheetId="10">[12]Insumos!$E$830</definedName>
    <definedName name="_man100">[15]Insumos!$E$830</definedName>
    <definedName name="_man25" localSheetId="10">[12]Insumos!$E$1009</definedName>
    <definedName name="_man25">[15]Insumos!$E$1009</definedName>
    <definedName name="_man50">[16]INSUMOS!$E$163</definedName>
    <definedName name="_mfi1" localSheetId="10">[12]Insumos!$E$832</definedName>
    <definedName name="_mfi1">[15]Insumos!$E$832</definedName>
    <definedName name="_mfi2" localSheetId="10">[12]Insumos!$E$833</definedName>
    <definedName name="_mfi2">[15]Insumos!$E$833</definedName>
    <definedName name="_mgi15" localSheetId="10">[12]Insumos!$E$723</definedName>
    <definedName name="_mgi15">[15]Insumos!$E$723</definedName>
    <definedName name="_mgi50" localSheetId="10">[12]Insumos!$E$724</definedName>
    <definedName name="_mgi50">[15]Insumos!$E$724</definedName>
    <definedName name="_mgr17" localSheetId="10">[12]Insumos!$E$188</definedName>
    <definedName name="_mgr17">[15]Insumos!$E$188</definedName>
    <definedName name="_mob1" localSheetId="10">[12]Insumos!$E$1067</definedName>
    <definedName name="_mob1">[15]Insumos!$E$1067</definedName>
    <definedName name="_mot140" localSheetId="10">[12]Insumos!$E$1023</definedName>
    <definedName name="_mot140">[15]Insumos!$E$1023</definedName>
    <definedName name="_ope1" localSheetId="10">#REF!</definedName>
    <definedName name="_ope1" localSheetId="0">#REF!</definedName>
    <definedName name="_ope1" localSheetId="1">#REF!</definedName>
    <definedName name="_ope1">#REF!</definedName>
    <definedName name="_ope2" localSheetId="10">[12]Insumos!$E$19</definedName>
    <definedName name="_ope2">[15]Insumos!$E$19</definedName>
    <definedName name="_ope3" localSheetId="10">[12]Insumos!$E$20</definedName>
    <definedName name="_ope3">[15]Insumos!$E$20</definedName>
    <definedName name="_Order1" hidden="1">255</definedName>
    <definedName name="_Order2" hidden="1">255</definedName>
    <definedName name="_Parse_Out" localSheetId="10" hidden="1">#REF!</definedName>
    <definedName name="_Parse_Out" localSheetId="0" hidden="1">#REF!</definedName>
    <definedName name="_Parse_Out" localSheetId="1" hidden="1">#REF!</definedName>
    <definedName name="_Parse_Out" hidden="1">#REF!</definedName>
    <definedName name="_pcf15050" localSheetId="10">[12]Insumos!$E$812</definedName>
    <definedName name="_pcf15050">[15]Insumos!$E$812</definedName>
    <definedName name="_pcf7050" localSheetId="10">[12]Insumos!$E$810</definedName>
    <definedName name="_pcf7050">[15]Insumos!$E$810</definedName>
    <definedName name="_pcf8050" localSheetId="10">[12]Insumos!$E$811</definedName>
    <definedName name="_pcf8050">[15]Insumos!$E$811</definedName>
    <definedName name="_pcg15050" localSheetId="10">[12]Insumos!$E$809</definedName>
    <definedName name="_pcg15050">[15]Insumos!$E$809</definedName>
    <definedName name="_pcg7050" localSheetId="10">[12]Insumos!$E$808</definedName>
    <definedName name="_pcg7050">[15]Insumos!$E$808</definedName>
    <definedName name="_pci10050" localSheetId="10">[12]Insumos!$E$814</definedName>
    <definedName name="_pci10050">[15]Insumos!$E$814</definedName>
    <definedName name="_pci20050" localSheetId="10">[12]Insumos!$E$813</definedName>
    <definedName name="_pci20050">[15]Insumos!$E$813</definedName>
    <definedName name="_pec1" localSheetId="10">[12]Insumos!$E$204</definedName>
    <definedName name="_pec1">[15]Insumos!$E$204</definedName>
    <definedName name="_pec2" localSheetId="10">[12]Insumos!$E$205</definedName>
    <definedName name="_pec2">[15]Insumos!$E$205</definedName>
    <definedName name="_pec3" localSheetId="10">[12]Insumos!$E$206</definedName>
    <definedName name="_pec3">[15]Insumos!$E$206</definedName>
    <definedName name="_pec4" localSheetId="10">[12]Insumos!$E$207</definedName>
    <definedName name="_pec4">[15]Insumos!$E$207</definedName>
    <definedName name="_pec5" localSheetId="10">[12]Insumos!$E$208</definedName>
    <definedName name="_pec5">[15]Insumos!$E$208</definedName>
    <definedName name="_pec6" localSheetId="10">[12]Insumos!$E$209</definedName>
    <definedName name="_pec6">[15]Insumos!$E$209</definedName>
    <definedName name="_pfb30" localSheetId="10">[12]Insumos!$E$253</definedName>
    <definedName name="_pfb30">[15]Insumos!$E$253</definedName>
    <definedName name="_pfb50" localSheetId="10">[12]Insumos!$E$254</definedName>
    <definedName name="_pfb50">[15]Insumos!$E$254</definedName>
    <definedName name="_pfb8" localSheetId="10">[12]Insumos!$E$252</definedName>
    <definedName name="_pfb8">[15]Insumos!$E$252</definedName>
    <definedName name="_pfc80" localSheetId="10">[12]Insumos!$E$255</definedName>
    <definedName name="_pfc80">[15]Insumos!$E$255</definedName>
    <definedName name="_pgr18" localSheetId="10">[12]Insumos!$E$390</definedName>
    <definedName name="_pgr18">[15]Insumos!$E$390</definedName>
    <definedName name="_pgr43" localSheetId="10">[12]Insumos!$E$391</definedName>
    <definedName name="_pgr43">[15]Insumos!$E$391</definedName>
    <definedName name="_PL1" localSheetId="10">#REF!</definedName>
    <definedName name="_PL1" localSheetId="0">#REF!</definedName>
    <definedName name="_PL1" localSheetId="1">#REF!</definedName>
    <definedName name="_PL1">#REF!</definedName>
    <definedName name="_ple15" localSheetId="10">[12]Insumos!$E$467</definedName>
    <definedName name="_ple15">[15]Insumos!$E$467</definedName>
    <definedName name="_ple18" localSheetId="10">[12]Insumos!$E$466</definedName>
    <definedName name="_ple18">[15]Insumos!$E$466</definedName>
    <definedName name="_plg3" localSheetId="10">[12]Insumos!$E$815</definedName>
    <definedName name="_plg3">[15]Insumos!$E$815</definedName>
    <definedName name="_PM334">'[13]Quadro6-Composição'!$I$2906</definedName>
    <definedName name="_PM335">'[13]Quadro6-Composição'!$I$2959</definedName>
    <definedName name="_pm346">'[13]Quadro6-Composição'!$I$3012</definedName>
    <definedName name="_PM405">'[13]Quadro6-Composição'!$I$3065</definedName>
    <definedName name="_PM406">'[13]Quadro6-Composição'!$I$3118</definedName>
    <definedName name="_PM970">'[13]Quadro6-Composição'!$I$3171</definedName>
    <definedName name="_pmt1" localSheetId="10">[12]Insumos!$E$304</definedName>
    <definedName name="_pmt1">[15]Insumos!$E$304</definedName>
    <definedName name="_pmt2" localSheetId="10">[12]Insumos!$E$268</definedName>
    <definedName name="_pmt2">[15]Insumos!$E$268</definedName>
    <definedName name="_pne1" localSheetId="10">[12]Insumos!$E$914</definedName>
    <definedName name="_pne1">[15]Insumos!$E$914</definedName>
    <definedName name="_pne2" localSheetId="10">[12]Insumos!$E$915</definedName>
    <definedName name="_pne2">[15]Insumos!$E$915</definedName>
    <definedName name="_pne3" localSheetId="10">[12]Insumos!$E$916</definedName>
    <definedName name="_pne3">[15]Insumos!$E$916</definedName>
    <definedName name="_prg1" localSheetId="10">[12]Insumos!$E$257</definedName>
    <definedName name="_prg1">[15]Insumos!$E$257</definedName>
    <definedName name="_prg18" localSheetId="10">#REF!</definedName>
    <definedName name="_prg18" localSheetId="0">#REF!</definedName>
    <definedName name="_prg18" localSheetId="1">#REF!</definedName>
    <definedName name="_prg18">#REF!</definedName>
    <definedName name="_prg2" localSheetId="10">[12]Insumos!$E$258</definedName>
    <definedName name="_prg2">[15]Insumos!$E$258</definedName>
    <definedName name="_prg3" localSheetId="10">[12]Insumos!$E$259</definedName>
    <definedName name="_prg3">[15]Insumos!$E$259</definedName>
    <definedName name="_prl250" localSheetId="10">[12]Insumos!$E$448</definedName>
    <definedName name="_prl250">[15]Insumos!$E$448</definedName>
    <definedName name="_ptf2" localSheetId="10">[12]Insumos!$E$415</definedName>
    <definedName name="_ptf2">[15]Insumos!$E$415</definedName>
    <definedName name="_ptf6" localSheetId="10">[12]Insumos!$E$416</definedName>
    <definedName name="_ptf6">[15]Insumos!$E$416</definedName>
    <definedName name="_ptm6" localSheetId="10">[12]Insumos!$E$414</definedName>
    <definedName name="_ptm6">[15]Insumos!$E$414</definedName>
    <definedName name="_pu335">'[14]Quadro6-Composição'!$I$3859</definedName>
    <definedName name="_PUE412">'[14]Quadro6-Composição'!$I$3753</definedName>
    <definedName name="_pum405">'[14]Quadro6-Composição'!$I$3965</definedName>
    <definedName name="_pum406">'[14]Quadro6-Composição'!$I$4018</definedName>
    <definedName name="_pum609">'[14]Quadro6-Composição'!$I$4071</definedName>
    <definedName name="_pum969">'[14]Quadro6-Composição'!$I$4124</definedName>
    <definedName name="_qdb12" localSheetId="10">[12]Insumos!$E$424</definedName>
    <definedName name="_qdb12">[15]Insumos!$E$424</definedName>
    <definedName name="_qdb18" localSheetId="10">[12]Insumos!$E$1033</definedName>
    <definedName name="_qdb18">[15]Insumos!$E$1033</definedName>
    <definedName name="_qdm3">[16]INSUMOS!$E$143</definedName>
    <definedName name="_rcm10">[16]INSUMOS!$E$61</definedName>
    <definedName name="_rcm15">[16]INSUMOS!$E$62</definedName>
    <definedName name="_rcm20">[16]INSUMOS!$E$63</definedName>
    <definedName name="_rcm5">[16]INSUMOS!$E$60</definedName>
    <definedName name="_rea1" localSheetId="10">[12]Insumos!$E$576</definedName>
    <definedName name="_rea1">[15]Insumos!$E$576</definedName>
    <definedName name="_rem1" localSheetId="10">[12]Insumos!$E$1033</definedName>
    <definedName name="_rem1">[15]Insumos!$E$1033</definedName>
    <definedName name="_rem2" localSheetId="10">[12]Insumos!$E$1034</definedName>
    <definedName name="_rem2">[15]Insumos!$E$1034</definedName>
    <definedName name="_res10" localSheetId="10">[12]Insumos!$E$580</definedName>
    <definedName name="_res10">[15]Insumos!$E$580</definedName>
    <definedName name="_res15" localSheetId="10">[12]Insumos!$E$581</definedName>
    <definedName name="_res15">[15]Insumos!$E$581</definedName>
    <definedName name="_res5" localSheetId="10">[12]Insumos!$E$579</definedName>
    <definedName name="_res5">[15]Insumos!$E$579</definedName>
    <definedName name="_rfv1000" localSheetId="10">[12]Insumos!$E$676</definedName>
    <definedName name="_rfv1000">[15]Insumos!$E$676</definedName>
    <definedName name="_rfv2000" localSheetId="10">[12]Insumos!$E$677</definedName>
    <definedName name="_rfv2000">[15]Insumos!$E$677</definedName>
    <definedName name="_rfv500" localSheetId="10">[12]Insumos!$E$675</definedName>
    <definedName name="_rfv500">[15]Insumos!$E$675</definedName>
    <definedName name="_rgc1" localSheetId="10">[12]Insumos!$E$641</definedName>
    <definedName name="_rgc1">[15]Insumos!$E$641</definedName>
    <definedName name="_rgc2" localSheetId="10">[12]Insumos!$E$644</definedName>
    <definedName name="_rgc2">[15]Insumos!$E$644</definedName>
    <definedName name="_rgc34" localSheetId="10">[12]Insumos!$E$642</definedName>
    <definedName name="_rgc34">[15]Insumos!$E$642</definedName>
    <definedName name="_rgf60">[16]INSUMOS!$E$100</definedName>
    <definedName name="_rgp1" localSheetId="10">[12]Insumos!$E$638</definedName>
    <definedName name="_rgp1">[15]Insumos!$E$638</definedName>
    <definedName name="_rlc100" localSheetId="10">[12]Insumos!$E$740</definedName>
    <definedName name="_rlc100">[15]Insumos!$E$740</definedName>
    <definedName name="_rls100100" localSheetId="10">[12]Insumos!$E$710</definedName>
    <definedName name="_rls100100">[15]Insumos!$E$710</definedName>
    <definedName name="_rpv5" localSheetId="10">[12]Insumos!$E$395</definedName>
    <definedName name="_rpv5">[15]Insumos!$E$395</definedName>
    <definedName name="_SC10">'[14]Quadro6-Composição'!$I$3488</definedName>
    <definedName name="_SC11">'[14]Quadro6-Composição'!$I$3541</definedName>
    <definedName name="_SC12">'[14]Quadro6-Composição'!$I$3594</definedName>
    <definedName name="_SC13">'[14]Quadro6-Composição'!$I$3647</definedName>
    <definedName name="_SC14">'[14]Quadro6-Composição'!$I$3700</definedName>
    <definedName name="_SC2">'[13]Quadro6-Composição'!$I$2482</definedName>
    <definedName name="_SC3">'[13]Quadro6-Composição'!$I$2535</definedName>
    <definedName name="_SC4">'[13]Quadro6-Composição'!$I$2588</definedName>
    <definedName name="_SC5">'[13]Quadro6-Composição'!$I$2641</definedName>
    <definedName name="_SC6">'[13]Quadro6-Composição'!$I$2694</definedName>
    <definedName name="_SC7">'[13]Quadro6-Composição'!$I$2747</definedName>
    <definedName name="_SC8">'[13]Quadro6-Composição'!$I$2800</definedName>
    <definedName name="_SC9">'[14]Quadro6-Composição'!$I$3435</definedName>
    <definedName name="_sif1" localSheetId="10">[12]Insumos!$E$660</definedName>
    <definedName name="_sif1">[15]Insumos!$E$660</definedName>
    <definedName name="_sol2" localSheetId="10">[12]Insumos!$E$405</definedName>
    <definedName name="_sol2">[15]Insumos!$E$405</definedName>
    <definedName name="_spl12" localSheetId="10">[12]Insumos!$E$569</definedName>
    <definedName name="_spl12">[15]Insumos!$E$569</definedName>
    <definedName name="_spl15" localSheetId="10">[12]Insumos!$E$570</definedName>
    <definedName name="_spl15">[15]Insumos!$E$570</definedName>
    <definedName name="_spl18" localSheetId="10">[12]Insumos!$E$571</definedName>
    <definedName name="_spl18">[15]Insumos!$E$571</definedName>
    <definedName name="_tab1" localSheetId="10">[12]Insumos!$E$211</definedName>
    <definedName name="_tab1">[15]Insumos!$E$211</definedName>
    <definedName name="_tap1" localSheetId="10">[12]Insumos!$E$201</definedName>
    <definedName name="_tap1">[15]Insumos!$E$201</definedName>
    <definedName name="_tap100" localSheetId="10">[12]Insumos!$E$708</definedName>
    <definedName name="_tap100">[15]Insumos!$E$708</definedName>
    <definedName name="_tap2" localSheetId="10">[12]Insumos!$E$202</definedName>
    <definedName name="_tap2">[15]Insumos!$E$202</definedName>
    <definedName name="_tap3" localSheetId="10">[12]Insumos!$E$203</definedName>
    <definedName name="_tap3">[15]Insumos!$E$203</definedName>
    <definedName name="_tar5020" localSheetId="10">[12]Insumos!$E$614</definedName>
    <definedName name="_tar5020">[15]Insumos!$E$614</definedName>
    <definedName name="_tba20" localSheetId="10">[12]Insumos!$E$595</definedName>
    <definedName name="_tba20">[15]Insumos!$E$595</definedName>
    <definedName name="_tba25" localSheetId="10">[12]Insumos!$E$596</definedName>
    <definedName name="_tba25">[15]Insumos!$E$596</definedName>
    <definedName name="_tba32" localSheetId="10">[12]Insumos!$E$597</definedName>
    <definedName name="_tba32">[15]Insumos!$E$597</definedName>
    <definedName name="_tba40" localSheetId="10">[12]Insumos!$E$598</definedName>
    <definedName name="_tba40">[15]Insumos!$E$598</definedName>
    <definedName name="_tba50" localSheetId="10">[12]Insumos!$E$599</definedName>
    <definedName name="_tba50">[15]Insumos!$E$599</definedName>
    <definedName name="_tba60">[16]INSUMOS!$E$94</definedName>
    <definedName name="_tbe100" localSheetId="10">[12]Insumos!$E$695</definedName>
    <definedName name="_tbe100">[15]Insumos!$E$695</definedName>
    <definedName name="_tbe150" localSheetId="10">[12]Insumos!$E$694</definedName>
    <definedName name="_tbe150">[15]Insumos!$E$694</definedName>
    <definedName name="_tbe200" localSheetId="10">[12]Insumos!$E$693</definedName>
    <definedName name="_tbe200">[15]Insumos!$E$693</definedName>
    <definedName name="_tbe250" localSheetId="10">[12]Insumos!$E$692</definedName>
    <definedName name="_tbe250">[15]Insumos!$E$692</definedName>
    <definedName name="_tbe40" localSheetId="10">[12]Insumos!$E$697</definedName>
    <definedName name="_tbe40">[15]Insumos!$E$697</definedName>
    <definedName name="_tbe50" localSheetId="10">[12]Insumos!$E$696</definedName>
    <definedName name="_tbe50">[15]Insumos!$E$696</definedName>
    <definedName name="_tcr1" localSheetId="10">[12]Insumos!$E$635</definedName>
    <definedName name="_tcr1">[15]Insumos!$E$635</definedName>
    <definedName name="_tea20" localSheetId="10">[12]Insumos!$E$609</definedName>
    <definedName name="_tea20">[15]Insumos!$E$609</definedName>
    <definedName name="_tea25" localSheetId="10">[12]Insumos!$E$610</definedName>
    <definedName name="_tea25">[15]Insumos!$E$610</definedName>
    <definedName name="_tea32" localSheetId="10">[12]Insumos!$E$611</definedName>
    <definedName name="_tea32">[15]Insumos!$E$611</definedName>
    <definedName name="_tea4560">[16]INSUMOS!$E$99</definedName>
    <definedName name="_tea50" localSheetId="10">[12]Insumos!$E$612</definedName>
    <definedName name="_tea50">[15]Insumos!$E$612</definedName>
    <definedName name="_tea65" localSheetId="10">[12]Insumos!$E$613</definedName>
    <definedName name="_tea65">[15]Insumos!$E$613</definedName>
    <definedName name="_ted100" localSheetId="10">[12]Insumos!$E$739</definedName>
    <definedName name="_ted100">[15]Insumos!$E$739</definedName>
    <definedName name="_tee100" localSheetId="10">[12]Insumos!$E$704</definedName>
    <definedName name="_tee100">[15]Insumos!$E$704</definedName>
    <definedName name="_tee40" localSheetId="10">[12]Insumos!$E$707</definedName>
    <definedName name="_tee40">[15]Insumos!$E$707</definedName>
    <definedName name="_tee50" localSheetId="10">[12]Insumos!$E$705</definedName>
    <definedName name="_tee50">[15]Insumos!$E$705</definedName>
    <definedName name="_ter10050" localSheetId="10">[12]Insumos!$E$706</definedName>
    <definedName name="_ter10050">[15]Insumos!$E$706</definedName>
    <definedName name="_tfg40" localSheetId="10">[12]Insumos!$E$96</definedName>
    <definedName name="_tfg40">[15]Insumos!$E$96</definedName>
    <definedName name="_tfg50" localSheetId="10">[12]Insumos!$E$97</definedName>
    <definedName name="_tfg50">[15]Insumos!$E$97</definedName>
    <definedName name="_tfg65" localSheetId="10">[12]Insumos!$E$98</definedName>
    <definedName name="_tfg65">[15]Insumos!$E$98</definedName>
    <definedName name="_tjc1" localSheetId="10">[12]Insumos!$E$62</definedName>
    <definedName name="_tjc1">[15]Insumos!$E$62</definedName>
    <definedName name="_tjc2" localSheetId="10">[12]Insumos!$E$63</definedName>
    <definedName name="_tjc2">[15]Insumos!$E$63</definedName>
    <definedName name="_tjr1" localSheetId="10">[12]Insumos!$E$64</definedName>
    <definedName name="_tjr1">[15]Insumos!$E$64</definedName>
    <definedName name="_tjr2" localSheetId="10">[12]Insumos!$E$65</definedName>
    <definedName name="_tjr2">[15]Insumos!$E$65</definedName>
    <definedName name="_tlc1" localSheetId="10">[12]Insumos!$E$72</definedName>
    <definedName name="_tlc1">[15]Insumos!$E$72</definedName>
    <definedName name="_tlc2" localSheetId="10">[12]Insumos!$E$73</definedName>
    <definedName name="_tlc2">[15]Insumos!$E$73</definedName>
    <definedName name="_tlc3" localSheetId="10">[12]Insumos!$E$74</definedName>
    <definedName name="_tlc3">[15]Insumos!$E$74</definedName>
    <definedName name="_tlf5" localSheetId="10">[12]Insumos!$E$75</definedName>
    <definedName name="_tlf5">[15]Insumos!$E$75</definedName>
    <definedName name="_tlf6" localSheetId="10">[12]Insumos!$E$76</definedName>
    <definedName name="_tlf6">[15]Insumos!$E$76</definedName>
    <definedName name="_tma110" localSheetId="10">[12]Insumos!$E$831</definedName>
    <definedName name="_tma110">[15]Insumos!$E$831</definedName>
    <definedName name="_tra110" localSheetId="10">[12]Insumos!$E$994</definedName>
    <definedName name="_tra110">[15]Insumos!$E$994</definedName>
    <definedName name="_tra25" localSheetId="10">[12]Insumos!$E$1072</definedName>
    <definedName name="_tra25">[15]Insumos!$E$1072</definedName>
    <definedName name="_trf1000" localSheetId="10">[12]Insumos!$E$680</definedName>
    <definedName name="_trf1000">[15]Insumos!$E$680</definedName>
    <definedName name="_trf15" localSheetId="10">[12]Insumos!$E$418</definedName>
    <definedName name="_trf15">[15]Insumos!$E$418</definedName>
    <definedName name="_tub10012">[16]INSUMOS!$E$90</definedName>
    <definedName name="_tub10015">[16]INSUMOS!$E$91</definedName>
    <definedName name="_tub10020">[16]INSUMOS!$E$92</definedName>
    <definedName name="_tub11012" localSheetId="10">[12]Insumos!$E$591</definedName>
    <definedName name="_tub11012">[15]Insumos!$E$591</definedName>
    <definedName name="_tub11015" localSheetId="10">[12]Insumos!$E$592</definedName>
    <definedName name="_tub11015">[15]Insumos!$E$592</definedName>
    <definedName name="_tub11020" localSheetId="10">[12]Insumos!$E$593</definedName>
    <definedName name="_tub11020">[15]Insumos!$E$593</definedName>
    <definedName name="_tub4012">[16]INSUMOS!$E$81</definedName>
    <definedName name="_tub4015">[16]INSUMOS!$E$82</definedName>
    <definedName name="_tub4020">[16]INSUMOS!$E$83</definedName>
    <definedName name="_tub5012" localSheetId="10">[12]Insumos!$E$582</definedName>
    <definedName name="_tub5012">[15]Insumos!$E$582</definedName>
    <definedName name="_tub5015" localSheetId="10">[12]Insumos!$E$583</definedName>
    <definedName name="_tub5015">[15]Insumos!$E$583</definedName>
    <definedName name="_tub5020" localSheetId="10">[12]Insumos!$E$584</definedName>
    <definedName name="_tub5020">[15]Insumos!$E$584</definedName>
    <definedName name="_tub6012" localSheetId="10">[12]Insumos!$E$585</definedName>
    <definedName name="_tub6012">[15]Insumos!$E$585</definedName>
    <definedName name="_tub6015" localSheetId="10">[12]Insumos!$E$586</definedName>
    <definedName name="_tub6015">[15]Insumos!$E$586</definedName>
    <definedName name="_tub6020" localSheetId="10">[12]Insumos!$E$587</definedName>
    <definedName name="_tub6020">[15]Insumos!$E$587</definedName>
    <definedName name="_tub7512">[16]INSUMOS!$E$87</definedName>
    <definedName name="_tub7515">[16]INSUMOS!$E$88</definedName>
    <definedName name="_tub7520">[16]INSUMOS!$E$89</definedName>
    <definedName name="_tub8512" localSheetId="10">[12]Insumos!$E$588</definedName>
    <definedName name="_tub8512">[15]Insumos!$E$588</definedName>
    <definedName name="_tub8515" localSheetId="10">[12]Insumos!$E$589</definedName>
    <definedName name="_tub8515">[15]Insumos!$E$589</definedName>
    <definedName name="_tub8520" localSheetId="10">[12]Insumos!$E$590</definedName>
    <definedName name="_tub8520">[15]Insumos!$E$590</definedName>
    <definedName name="_vcc6" localSheetId="10">[12]Insumos!$E$898</definedName>
    <definedName name="_vcc6">[15]Insumos!$E$898</definedName>
    <definedName name="_vdc50" localSheetId="10">[12]Insumos!$E$776</definedName>
    <definedName name="_vdc50">[15]Insumos!$E$776</definedName>
    <definedName name="_vdf4" localSheetId="10">[12]Insumos!$E$894</definedName>
    <definedName name="_vdf4">[15]Insumos!$E$894</definedName>
    <definedName name="_vdf6" localSheetId="10">[12]Insumos!$E$895</definedName>
    <definedName name="_vdf6">[15]Insumos!$E$895</definedName>
    <definedName name="_vdt10" localSheetId="10">[12]Insumos!$E$896</definedName>
    <definedName name="_vdt10">[15]Insumos!$E$896</definedName>
    <definedName name="_vli3" localSheetId="10">[12]Insumos!$E$899</definedName>
    <definedName name="_vli3">[15]Insumos!$E$899</definedName>
    <definedName name="_vlp1" localSheetId="10">[12]Insumos!$E$714</definedName>
    <definedName name="_vlp1">[15]Insumos!$E$714</definedName>
    <definedName name="_vtl6" localSheetId="10">[12]Insumos!$E$900</definedName>
    <definedName name="_vtl6">[15]Insumos!$E$900</definedName>
    <definedName name="_vtt4" localSheetId="10">[12]Insumos!$E$893</definedName>
    <definedName name="_vtt4">[15]Insumos!$E$893</definedName>
    <definedName name="_xx_Terra_Trecho1">'[18]TER tr01'!$T$38:$U$51</definedName>
    <definedName name="_xx_Terra_Trecho2">'[18]TER tr02'!$T$24:$U$37</definedName>
    <definedName name="a" localSheetId="8">[19]Planilha!$Q$21</definedName>
    <definedName name="a" localSheetId="10">[20]Planilha!$Q$21</definedName>
    <definedName name="a" localSheetId="0">[19]Planilha!$Q$21</definedName>
    <definedName name="a" localSheetId="1">[19]Planilha!$Q$21</definedName>
    <definedName name="a">[20]Planilha!$Q$21</definedName>
    <definedName name="a_revisao">[21]PLANILHA!$B$9:$K$106</definedName>
    <definedName name="A12345678" localSheetId="8">Plan1</definedName>
    <definedName name="A12345678" localSheetId="10">Plan1</definedName>
    <definedName name="A12345678" localSheetId="0">Plan1</definedName>
    <definedName name="A12345678" localSheetId="1">Plan1</definedName>
    <definedName name="A12345678">Plan1</definedName>
    <definedName name="aa" localSheetId="8">[19]Planilha!$Q$14</definedName>
    <definedName name="aa" localSheetId="10">[20]Planilha!$Q$14</definedName>
    <definedName name="aa" localSheetId="0">[19]Planilha!$Q$14</definedName>
    <definedName name="aa" localSheetId="1">[19]Planilha!$Q$14</definedName>
    <definedName name="AA">[20]Planilha!$Q$14</definedName>
    <definedName name="aaa">[22]!AA</definedName>
    <definedName name="AAAA" localSheetId="8">'DMT PEDRA'!AAAA</definedName>
    <definedName name="AAAA" localSheetId="10">RELEV!AAAA</definedName>
    <definedName name="AAAA" localSheetId="0">RESUMO!AAAA</definedName>
    <definedName name="AAAA" localSheetId="1">RUAS!AAAA</definedName>
    <definedName name="AAAA">[0]!AAAA</definedName>
    <definedName name="Aagavg" localSheetId="10">#REF!</definedName>
    <definedName name="Aagavg" localSheetId="0">#REF!</definedName>
    <definedName name="Aagavg" localSheetId="1">#REF!</definedName>
    <definedName name="Aagavg">#REF!</definedName>
    <definedName name="Aahgsdwg845" localSheetId="10">'[21]CPU SINAPI'!#REF!</definedName>
    <definedName name="Aahgsdwg845" localSheetId="0">'[21]CPU SINAPI'!#REF!</definedName>
    <definedName name="Aahgsdwg845" localSheetId="1">'[21]CPU SINAPI'!#REF!</definedName>
    <definedName name="Aahgsdwg845">'[21]CPU SINAPI'!#REF!</definedName>
    <definedName name="aar" localSheetId="8">[15]Insumos!$E$53</definedName>
    <definedName name="aar" localSheetId="10">[12]Insumos!$E$53</definedName>
    <definedName name="aar" localSheetId="0">[15]Insumos!$E$53</definedName>
    <definedName name="aar" localSheetId="1">[15]Insumos!$E$53</definedName>
    <definedName name="aar">[23]Insumos!$E$53</definedName>
    <definedName name="AAUQ" localSheetId="7">#REF!</definedName>
    <definedName name="AAUQ" localSheetId="8">#REF!</definedName>
    <definedName name="AAUQ" localSheetId="10">#REF!</definedName>
    <definedName name="AAUQ" localSheetId="0">#REF!</definedName>
    <definedName name="AAUQ" localSheetId="1">#REF!</definedName>
    <definedName name="AAUQ">#REF!</definedName>
    <definedName name="AB" localSheetId="7">BDI!AB</definedName>
    <definedName name="AB" localSheetId="8">'DMT PEDRA'!AB</definedName>
    <definedName name="AB" localSheetId="4">MC!AB</definedName>
    <definedName name="AB" localSheetId="10">RELEV!AB</definedName>
    <definedName name="AB" localSheetId="0">#N/A</definedName>
    <definedName name="AB" localSheetId="1">#N/A</definedName>
    <definedName name="AB">AB</definedName>
    <definedName name="ABC" localSheetId="8" hidden="1">#REF!</definedName>
    <definedName name="ABC" localSheetId="10" hidden="1">#REF!</definedName>
    <definedName name="ABC" localSheetId="0" hidden="1">#REF!</definedName>
    <definedName name="ABC" localSheetId="1" hidden="1">#REF!</definedName>
    <definedName name="ABC" hidden="1">#REF!</definedName>
    <definedName name="abet" localSheetId="8">[15]Insumos!$E$1061</definedName>
    <definedName name="abet" localSheetId="10">[12]Insumos!$E$1061</definedName>
    <definedName name="abet" localSheetId="0">[15]Insumos!$E$1061</definedName>
    <definedName name="abet" localSheetId="1">[15]Insumos!$E$1061</definedName>
    <definedName name="abet">[23]Insumos!$E$1061</definedName>
    <definedName name="AccessDatabase" hidden="1">"D:\Arquivos do excel\Planilha modelo1.mdb"</definedName>
    <definedName name="acl" localSheetId="8">[15]Insumos!$E$137</definedName>
    <definedName name="acl" localSheetId="10">[12]Insumos!$E$137</definedName>
    <definedName name="acl" localSheetId="0">[15]Insumos!$E$137</definedName>
    <definedName name="acl" localSheetId="1">[15]Insumos!$E$137</definedName>
    <definedName name="acl">[23]Insumos!$E$137</definedName>
    <definedName name="aço" localSheetId="8">[15]Insumos!$E$86</definedName>
    <definedName name="aço" localSheetId="10">[12]Insumos!$E$86</definedName>
    <definedName name="aço" localSheetId="0">[15]Insumos!$E$86</definedName>
    <definedName name="aço" localSheetId="1">[15]Insumos!$E$86</definedName>
    <definedName name="aço">[23]Insumos!$E$86</definedName>
    <definedName name="aço60" localSheetId="8">[15]Insumos!$E$87</definedName>
    <definedName name="aço60" localSheetId="10">[12]Insumos!$E$87</definedName>
    <definedName name="aço60" localSheetId="0">[15]Insumos!$E$87</definedName>
    <definedName name="aço60" localSheetId="1">[15]Insumos!$E$87</definedName>
    <definedName name="aço60">[23]Insumos!$E$87</definedName>
    <definedName name="acumulado" localSheetId="7">#REF!</definedName>
    <definedName name="acumulado" localSheetId="8">#REF!</definedName>
    <definedName name="acumulado" localSheetId="10">#REF!</definedName>
    <definedName name="acumulado" localSheetId="0">#REF!</definedName>
    <definedName name="acumulado" localSheetId="1">#REF!</definedName>
    <definedName name="acumulado">#REF!</definedName>
    <definedName name="AD" localSheetId="0">#REF!</definedName>
    <definedName name="AD" localSheetId="1">#REF!</definedName>
    <definedName name="AD">#REF!</definedName>
    <definedName name="adg1_2" localSheetId="8">[15]Insumos!$E$651</definedName>
    <definedName name="adg1_2" localSheetId="10">[12]Insumos!$E$651</definedName>
    <definedName name="adg1_2" localSheetId="0">[15]Insumos!$E$651</definedName>
    <definedName name="adg1_2" localSheetId="1">[15]Insumos!$E$651</definedName>
    <definedName name="adg1_2">[23]Insumos!$E$651</definedName>
    <definedName name="adg11_2" localSheetId="8">[15]Insumos!$E$654</definedName>
    <definedName name="adg11_2" localSheetId="10">[12]Insumos!$E$654</definedName>
    <definedName name="adg11_2" localSheetId="0">[15]Insumos!$E$654</definedName>
    <definedName name="adg11_2" localSheetId="1">[15]Insumos!$E$654</definedName>
    <definedName name="adg11_2">[23]Insumos!$E$654</definedName>
    <definedName name="adg3_4" localSheetId="8">[15]Insumos!$E$656</definedName>
    <definedName name="adg3_4" localSheetId="10">[12]Insumos!$E$656</definedName>
    <definedName name="adg3_4" localSheetId="0">[15]Insumos!$E$656</definedName>
    <definedName name="adg3_4" localSheetId="1">[15]Insumos!$E$656</definedName>
    <definedName name="adg3_4">[23]Insumos!$E$656</definedName>
    <definedName name="adp1_2" localSheetId="8">[15]Insumos!$E$652</definedName>
    <definedName name="adp1_2" localSheetId="10">[12]Insumos!$E$652</definedName>
    <definedName name="adp1_2" localSheetId="0">[15]Insumos!$E$652</definedName>
    <definedName name="adp1_2" localSheetId="1">[15]Insumos!$E$652</definedName>
    <definedName name="adp1_2">[23]Insumos!$E$652</definedName>
    <definedName name="adtimp">[16]INSUMOS!$E$49</definedName>
    <definedName name="adu" localSheetId="8">[15]Insumos!$E$58</definedName>
    <definedName name="adu" localSheetId="10">[12]Insumos!$E$58</definedName>
    <definedName name="adu" localSheetId="0">[15]Insumos!$E$58</definedName>
    <definedName name="adu" localSheetId="1">[15]Insumos!$E$58</definedName>
    <definedName name="adu">[23]Insumos!$E$58</definedName>
    <definedName name="af" localSheetId="10">#REF!</definedName>
    <definedName name="af" localSheetId="0">#REF!</definedName>
    <definedName name="af" localSheetId="1">#REF!</definedName>
    <definedName name="af">#REF!</definedName>
    <definedName name="afi" localSheetId="8">[15]Insumos!$E$46</definedName>
    <definedName name="afi" localSheetId="10">[12]Insumos!$E$46</definedName>
    <definedName name="afi" localSheetId="0">[15]Insumos!$E$46</definedName>
    <definedName name="afi" localSheetId="1">[15]Insumos!$E$46</definedName>
    <definedName name="afi">[23]Insumos!$E$46</definedName>
    <definedName name="afp" localSheetId="8">[15]Insumos!$E$89</definedName>
    <definedName name="afp" localSheetId="10">[12]Insumos!$E$89</definedName>
    <definedName name="afp" localSheetId="0">[15]Insumos!$E$89</definedName>
    <definedName name="afp" localSheetId="1">[15]Insumos!$E$89</definedName>
    <definedName name="afp">[23]Insumos!$E$89</definedName>
    <definedName name="ag" localSheetId="10">#REF!</definedName>
    <definedName name="ag" localSheetId="0">#REF!</definedName>
    <definedName name="ag" localSheetId="1">#REF!</definedName>
    <definedName name="ag">#REF!</definedName>
    <definedName name="agr" localSheetId="8">[15]Insumos!$E$44</definedName>
    <definedName name="agr" localSheetId="10">[12]Insumos!$E$44</definedName>
    <definedName name="agr" localSheetId="0">[15]Insumos!$E$44</definedName>
    <definedName name="agr" localSheetId="1">[15]Insumos!$E$44</definedName>
    <definedName name="agr">[23]Insumos!$E$44</definedName>
    <definedName name="agua">[16]INSUMOS!$E$189</definedName>
    <definedName name="Agua_base">[24]Parametros!$B$17</definedName>
    <definedName name="Agua_dmt" localSheetId="8">[19]memoria!$H$91</definedName>
    <definedName name="Agua_dmt" localSheetId="10">[20]memoria!$H$91</definedName>
    <definedName name="Agua_dmt" localSheetId="0">[19]memoria!$H$91</definedName>
    <definedName name="Agua_dmt" localSheetId="1">[19]memoria!$H$91</definedName>
    <definedName name="Agua_dmt">[20]memoria!$H$91</definedName>
    <definedName name="agua_dmt_tr1" localSheetId="10">#REF!</definedName>
    <definedName name="agua_dmt_tr1" localSheetId="0">#REF!</definedName>
    <definedName name="agua_dmt_tr1" localSheetId="1">#REF!</definedName>
    <definedName name="agua_dmt_tr1">#REF!</definedName>
    <definedName name="agua_dmt_tr2" localSheetId="0">#REF!</definedName>
    <definedName name="agua_dmt_tr2" localSheetId="1">#REF!</definedName>
    <definedName name="agua_dmt_tr2">#REF!</definedName>
    <definedName name="Agua_regu">[24]Parametros!$B$18</definedName>
    <definedName name="Agua_terra">[24]Parametros!$B$16</definedName>
    <definedName name="aju" localSheetId="8">[15]Insumos!$E$32</definedName>
    <definedName name="aju" localSheetId="10">[12]Insumos!$E$32</definedName>
    <definedName name="aju" localSheetId="0">[15]Insumos!$E$32</definedName>
    <definedName name="aju" localSheetId="1">[15]Insumos!$E$32</definedName>
    <definedName name="aju">[23]Insumos!$E$32</definedName>
    <definedName name="Aknjsa21" localSheetId="8">Plan1</definedName>
    <definedName name="Aknjsa21" localSheetId="10">Plan1</definedName>
    <definedName name="Aknjsa21" localSheetId="0">Plan1</definedName>
    <definedName name="Aknjsa21" localSheetId="1">Plan1</definedName>
    <definedName name="Aknjsa21">Plan1</definedName>
    <definedName name="alcool" localSheetId="7">#REF!</definedName>
    <definedName name="alcool" localSheetId="8">#REF!</definedName>
    <definedName name="alcool" localSheetId="10">#REF!</definedName>
    <definedName name="alcool" localSheetId="0">#REF!</definedName>
    <definedName name="alcool" localSheetId="1">#REF!</definedName>
    <definedName name="alcool">#REF!</definedName>
    <definedName name="ale" localSheetId="8">[15]Insumos!$E$1064</definedName>
    <definedName name="ale" localSheetId="10">[12]Insumos!$E$1064</definedName>
    <definedName name="ale" localSheetId="0">[15]Insumos!$E$1064</definedName>
    <definedName name="ale" localSheetId="1">[15]Insumos!$E$1064</definedName>
    <definedName name="ale">[23]Insumos!$E$1064</definedName>
    <definedName name="ALTA" localSheetId="7">'[25]PRO-08'!#REF!</definedName>
    <definedName name="ALTA" localSheetId="8">'[25]PRO-08'!#REF!</definedName>
    <definedName name="ALTA" localSheetId="10">'[25]PRO-08'!#REF!</definedName>
    <definedName name="ALTA" localSheetId="0">'[25]PRO-08'!#REF!</definedName>
    <definedName name="ALTA" localSheetId="1">'[25]PRO-08'!#REF!</definedName>
    <definedName name="ALTA">'[25]PRO-08'!#REF!</definedName>
    <definedName name="alteração" localSheetId="7">#REF!</definedName>
    <definedName name="alteração" localSheetId="8">#REF!</definedName>
    <definedName name="alteração" localSheetId="4">#REF!</definedName>
    <definedName name="alteração" localSheetId="10">#REF!</definedName>
    <definedName name="alteração" localSheetId="0">#REF!</definedName>
    <definedName name="alteração" localSheetId="1">#REF!</definedName>
    <definedName name="alteração">#REF!</definedName>
    <definedName name="alvc1" localSheetId="7">#REF!</definedName>
    <definedName name="alvc1" localSheetId="8">#REF!</definedName>
    <definedName name="alvc1" localSheetId="10">#REF!</definedName>
    <definedName name="alvc1" localSheetId="0">#REF!</definedName>
    <definedName name="alvc1" localSheetId="1">#REF!</definedName>
    <definedName name="alvc1">#REF!</definedName>
    <definedName name="alvc2" localSheetId="10">#REF!</definedName>
    <definedName name="alvc2" localSheetId="0">#REF!</definedName>
    <definedName name="alvc2" localSheetId="1">#REF!</definedName>
    <definedName name="alvc2">#REF!</definedName>
    <definedName name="AM_01">[13]Materiais!$B$4</definedName>
    <definedName name="AM_04">[13]Materiais!$B$5</definedName>
    <definedName name="AM_35">[13]Materiais!$B$6</definedName>
    <definedName name="AM_40">[13]Materiais!$B$7</definedName>
    <definedName name="AM_41">[13]Materiais!$B$8</definedName>
    <definedName name="AM_42">[14]Materiais!$B$9</definedName>
    <definedName name="AM_43">[14]Materiais!$B$10</definedName>
    <definedName name="amarela" localSheetId="10">#REF!</definedName>
    <definedName name="amarela" localSheetId="0">#REF!</definedName>
    <definedName name="amarela" localSheetId="1">#REF!</definedName>
    <definedName name="amarela">#REF!</definedName>
    <definedName name="amc">[16]INSUMOS!$E$106</definedName>
    <definedName name="amd" localSheetId="8">[15]Insumos!$E$45</definedName>
    <definedName name="amd" localSheetId="10">[12]Insumos!$E$45</definedName>
    <definedName name="amd" localSheetId="0">[15]Insumos!$E$45</definedName>
    <definedName name="amd" localSheetId="1">[15]Insumos!$E$45</definedName>
    <definedName name="amd">[23]Insumos!$E$45</definedName>
    <definedName name="amm" localSheetId="8">[15]Insumos!$E$438</definedName>
    <definedName name="amm" localSheetId="10">[12]Insumos!$E$438</definedName>
    <definedName name="amm" localSheetId="0">[15]Insumos!$E$438</definedName>
    <definedName name="amm" localSheetId="1">[15]Insumos!$E$438</definedName>
    <definedName name="amm">[23]Insumos!$E$438</definedName>
    <definedName name="amt" localSheetId="8">[15]Insumos!$E$437</definedName>
    <definedName name="amt" localSheetId="10">[12]Insumos!$E$437</definedName>
    <definedName name="amt" localSheetId="0">[15]Insumos!$E$437</definedName>
    <definedName name="amt" localSheetId="1">[15]Insumos!$E$437</definedName>
    <definedName name="amt">[23]Insumos!$E$437</definedName>
    <definedName name="amu" localSheetId="8">[15]Insumos!$E$977</definedName>
    <definedName name="amu" localSheetId="10">[12]Insumos!$E$977</definedName>
    <definedName name="amu" localSheetId="0">[15]Insumos!$E$977</definedName>
    <definedName name="amu" localSheetId="1">[15]Insumos!$E$977</definedName>
    <definedName name="amu">[23]Insumos!$E$977</definedName>
    <definedName name="anb" localSheetId="8">[15]Insumos!$E$152</definedName>
    <definedName name="anb" localSheetId="10">[12]Insumos!$E$152</definedName>
    <definedName name="anb" localSheetId="0">[15]Insumos!$E$152</definedName>
    <definedName name="anb" localSheetId="1">[15]Insumos!$E$152</definedName>
    <definedName name="anb">[23]Insumos!$E$152</definedName>
    <definedName name="Anexo" localSheetId="8" hidden="1">{#N/A,#N/A,FALSE,"Planilha";#N/A,#N/A,FALSE,"Resumo";#N/A,#N/A,FALSE,"Fisico";#N/A,#N/A,FALSE,"Financeiro";#N/A,#N/A,FALSE,"Financeiro"}</definedName>
    <definedName name="Anexo" localSheetId="10" hidden="1">{#N/A,#N/A,FALSE,"Planilha";#N/A,#N/A,FALSE,"Resumo";#N/A,#N/A,FALSE,"Fisico";#N/A,#N/A,FALSE,"Financeiro";#N/A,#N/A,FALSE,"Financeiro"}</definedName>
    <definedName name="Anexo" localSheetId="0" hidden="1">{#N/A,#N/A,FALSE,"Planilha";#N/A,#N/A,FALSE,"Resumo";#N/A,#N/A,FALSE,"Fisico";#N/A,#N/A,FALSE,"Financeiro";#N/A,#N/A,FALSE,"Financeiro"}</definedName>
    <definedName name="Anexo" localSheetId="1" hidden="1">{#N/A,#N/A,FALSE,"Planilha";#N/A,#N/A,FALSE,"Resumo";#N/A,#N/A,FALSE,"Fisico";#N/A,#N/A,FALSE,"Financeiro";#N/A,#N/A,FALSE,"Financeiro"}</definedName>
    <definedName name="Anexo" hidden="1">{#N/A,#N/A,FALSE,"Planilha";#N/A,#N/A,FALSE,"Resumo";#N/A,#N/A,FALSE,"Fisico";#N/A,#N/A,FALSE,"Financeiro";#N/A,#N/A,FALSE,"Financeiro"}</definedName>
    <definedName name="anp" localSheetId="8">Plan1</definedName>
    <definedName name="anp" localSheetId="10">Plan1</definedName>
    <definedName name="anp" localSheetId="0">Plan1</definedName>
    <definedName name="anp" localSheetId="1">Plan1</definedName>
    <definedName name="anp">Plan1</definedName>
    <definedName name="anscount">3</definedName>
    <definedName name="apmfs">[16]INSUMOS!$E$133</definedName>
    <definedName name="apon" localSheetId="8">[15]Insumos!$E$26</definedName>
    <definedName name="apon" localSheetId="10">[12]Insumos!$E$26</definedName>
    <definedName name="apon" localSheetId="0">[15]Insumos!$E$26</definedName>
    <definedName name="apon" localSheetId="1">[15]Insumos!$E$26</definedName>
    <definedName name="apon">[23]Insumos!$E$26</definedName>
    <definedName name="apv" localSheetId="8">[15]Insumos!$E$771</definedName>
    <definedName name="apv" localSheetId="10">[12]Insumos!$E$771</definedName>
    <definedName name="apv" localSheetId="0">[15]Insumos!$E$771</definedName>
    <definedName name="apv" localSheetId="1">[15]Insumos!$E$771</definedName>
    <definedName name="apv">[23]Insumos!$E$771</definedName>
    <definedName name="arb" localSheetId="8">[15]Insumos!$E$946</definedName>
    <definedName name="arb" localSheetId="10">[12]Insumos!$E$946</definedName>
    <definedName name="arb" localSheetId="0">[15]Insumos!$E$946</definedName>
    <definedName name="arb" localSheetId="1">[15]Insumos!$E$946</definedName>
    <definedName name="arb">[23]Insumos!$E$946</definedName>
    <definedName name="are" localSheetId="8">[15]Insumos!$E$88</definedName>
    <definedName name="are" localSheetId="10">[12]Insumos!$E$88</definedName>
    <definedName name="are" localSheetId="0">[15]Insumos!$E$88</definedName>
    <definedName name="are" localSheetId="1">[15]Insumos!$E$88</definedName>
    <definedName name="are">[23]Insumos!$E$88</definedName>
    <definedName name="area_calcamento">'[26]Memoria area'!$G$48</definedName>
    <definedName name="_xlnm.Print_Area" localSheetId="7">BDI!$A$2:$G$28</definedName>
    <definedName name="_xlnm.Print_Area" localSheetId="3">'CPUs..'!$A$1:$J$558</definedName>
    <definedName name="_xlnm.Print_Area" localSheetId="6">'CRONOG. FIS-FINAN'!$B$1:$J$28</definedName>
    <definedName name="_xlnm.Print_Area" localSheetId="8">'DMT PEDRA'!$A$1:$K$28</definedName>
    <definedName name="_xlnm.Print_Area" localSheetId="9">LSINAPI!$A$1:$F$45</definedName>
    <definedName name="_xlnm.Print_Area" localSheetId="4">MC!$C$1:$F$98</definedName>
    <definedName name="_xlnm.Print_Area" localSheetId="2">'Orçamento Sintético'!$A$1:$J$47</definedName>
    <definedName name="_xlnm.Print_Area" localSheetId="10">RELEV!$A$1:$E$11</definedName>
    <definedName name="_xlnm.Print_Area" localSheetId="0">RESUMO!$A$1:$K$14</definedName>
    <definedName name="_xlnm.Print_Area" localSheetId="1">RUAS!$A$2:$F$9</definedName>
    <definedName name="_xlnm.Print_Area">[24]Plan1!#REF!</definedName>
    <definedName name="area_terra" localSheetId="8">#REF!</definedName>
    <definedName name="area_terra" localSheetId="0">#REF!</definedName>
    <definedName name="area_terra" localSheetId="1">#REF!</definedName>
    <definedName name="area_terra">#REF!</definedName>
    <definedName name="ÁreaTotal" localSheetId="8">'[27]Quadro Geral'!$A$1:$H$65536</definedName>
    <definedName name="ÁreaTotal" localSheetId="10">'[27]Quadro Geral'!$A$1:$H$65536</definedName>
    <definedName name="ÁreaTotal" localSheetId="0">'[27]Quadro Geral'!$A$1:$H$65536</definedName>
    <definedName name="ÁreaTotal" localSheetId="1">'[27]Quadro Geral'!$A$1:$H$65536</definedName>
    <definedName name="ÁreaTotal">'[27]Quadro Geral'!A:H</definedName>
    <definedName name="arg1.3_1" localSheetId="8">[15]Insumos!$E$1050</definedName>
    <definedName name="arg1.3_1" localSheetId="10">[12]Insumos!$E$1050</definedName>
    <definedName name="arg1.3_1" localSheetId="0">[15]Insumos!$E$1050</definedName>
    <definedName name="arg1.3_1" localSheetId="1">[15]Insumos!$E$1050</definedName>
    <definedName name="arg1.3_1">[23]Insumos!$E$1050</definedName>
    <definedName name="argo" localSheetId="7">#REF!</definedName>
    <definedName name="argo" localSheetId="8">#REF!</definedName>
    <definedName name="argo" localSheetId="10">#REF!</definedName>
    <definedName name="argo" localSheetId="0">#REF!</definedName>
    <definedName name="argo" localSheetId="1">#REF!</definedName>
    <definedName name="argo">#REF!</definedName>
    <definedName name="aro" localSheetId="8">[15]Insumos!$E$938</definedName>
    <definedName name="aro" localSheetId="10">[12]Insumos!$E$938</definedName>
    <definedName name="aro" localSheetId="0">[15]Insumos!$E$938</definedName>
    <definedName name="aro" localSheetId="1">[15]Insumos!$E$938</definedName>
    <definedName name="aro">[23]Insumos!$E$938</definedName>
    <definedName name="asd" localSheetId="10">#REF!</definedName>
    <definedName name="asd" localSheetId="0">#REF!</definedName>
    <definedName name="asd" localSheetId="1">#REF!</definedName>
    <definedName name="asd">#REF!</definedName>
    <definedName name="asdfA4" localSheetId="0">#REF!</definedName>
    <definedName name="asdfA4" localSheetId="1">#REF!</definedName>
    <definedName name="asdfA4">#REF!</definedName>
    <definedName name="ate" localSheetId="10">[12]Insumos!$E$47</definedName>
    <definedName name="ate">[15]Insumos!$E$47</definedName>
    <definedName name="aux" localSheetId="10">[12]Insumos!$E$35</definedName>
    <definedName name="aux">[15]Insumos!$E$35</definedName>
    <definedName name="auxe" localSheetId="10">[12]Insumos!$E$23</definedName>
    <definedName name="auxe">[15]Insumos!$E$23</definedName>
    <definedName name="auxm" localSheetId="10">[12]Insumos!$E$36</definedName>
    <definedName name="auxm">[15]Insumos!$E$36</definedName>
    <definedName name="avlp" localSheetId="10">[12]Insumos!$E$1063</definedName>
    <definedName name="avlp">[15]Insumos!$E$1063</definedName>
    <definedName name="AZ" localSheetId="10">#REF!</definedName>
    <definedName name="AZ" localSheetId="0">#REF!</definedName>
    <definedName name="AZ" localSheetId="1">#REF!</definedName>
    <definedName name="AZ">#REF!</definedName>
    <definedName name="azul" localSheetId="10">#REF!</definedName>
    <definedName name="azul" localSheetId="0">#REF!</definedName>
    <definedName name="azul" localSheetId="1">#REF!</definedName>
    <definedName name="azul">#REF!</definedName>
    <definedName name="AZULSINAL" localSheetId="10">#REF!</definedName>
    <definedName name="AZULSINAL" localSheetId="0">#REF!</definedName>
    <definedName name="AZULSINAL" localSheetId="1">#REF!</definedName>
    <definedName name="AZULSINAL">#REF!</definedName>
    <definedName name="b" localSheetId="10">[20]Planilha!$Q$22</definedName>
    <definedName name="b">[19]Planilha!$Q$22</definedName>
    <definedName name="B320I" localSheetId="10">#REF!</definedName>
    <definedName name="B320I" localSheetId="0">#REF!</definedName>
    <definedName name="B320I" localSheetId="1">#REF!</definedName>
    <definedName name="B320I">#REF!</definedName>
    <definedName name="B320P" localSheetId="10">#REF!</definedName>
    <definedName name="B320P" localSheetId="0">#REF!</definedName>
    <definedName name="B320P" localSheetId="1">#REF!</definedName>
    <definedName name="B320P">#REF!</definedName>
    <definedName name="B400I" localSheetId="10">#REF!</definedName>
    <definedName name="B400I" localSheetId="0">#REF!</definedName>
    <definedName name="B400I" localSheetId="1">#REF!</definedName>
    <definedName name="B400I">#REF!</definedName>
    <definedName name="B400P" localSheetId="10">#REF!</definedName>
    <definedName name="B400P" localSheetId="0">#REF!</definedName>
    <definedName name="B400P" localSheetId="1">#REF!</definedName>
    <definedName name="B400P">#REF!</definedName>
    <definedName name="B500I" localSheetId="10">#REF!</definedName>
    <definedName name="B500I" localSheetId="0">#REF!</definedName>
    <definedName name="B500I" localSheetId="1">#REF!</definedName>
    <definedName name="B500I">#REF!</definedName>
    <definedName name="B500P" localSheetId="10">#REF!</definedName>
    <definedName name="B500P" localSheetId="0">#REF!</definedName>
    <definedName name="B500P" localSheetId="1">#REF!</definedName>
    <definedName name="B500P">#REF!</definedName>
    <definedName name="baf" localSheetId="10">[12]Insumos!$E$311</definedName>
    <definedName name="baf">[15]Insumos!$E$311</definedName>
    <definedName name="baliz" localSheetId="10">#REF!</definedName>
    <definedName name="baliz" localSheetId="0">#REF!</definedName>
    <definedName name="baliz" localSheetId="1">#REF!</definedName>
    <definedName name="baliz">#REF!</definedName>
    <definedName name="banco" localSheetId="10">[12]Insumos!$E$1027</definedName>
    <definedName name="banco">[15]Insumos!$E$1027</definedName>
    <definedName name="_xlnm.Database" localSheetId="10">#REF!</definedName>
    <definedName name="_xlnm.Database" localSheetId="0">#REF!</definedName>
    <definedName name="_xlnm.Database" localSheetId="1">#REF!</definedName>
    <definedName name="_xlnm.Database">#REF!</definedName>
    <definedName name="BASC10I" localSheetId="0">#REF!</definedName>
    <definedName name="BASC10I" localSheetId="1">#REF!</definedName>
    <definedName name="BASC10I">#REF!</definedName>
    <definedName name="BASC10P" localSheetId="0">#REF!</definedName>
    <definedName name="BASC10P" localSheetId="1">#REF!</definedName>
    <definedName name="BASC10P">#REF!</definedName>
    <definedName name="BASC4I" localSheetId="0">#REF!</definedName>
    <definedName name="BASC4I" localSheetId="1">#REF!</definedName>
    <definedName name="BASC4I">#REF!</definedName>
    <definedName name="BASC4P" localSheetId="0">#REF!</definedName>
    <definedName name="BASC4P" localSheetId="1">#REF!</definedName>
    <definedName name="BASC4P">#REF!</definedName>
    <definedName name="BASC6I" localSheetId="0">#REF!</definedName>
    <definedName name="BASC6I" localSheetId="1">#REF!</definedName>
    <definedName name="BASC6I">#REF!</definedName>
    <definedName name="BASC6P" localSheetId="0">#REF!</definedName>
    <definedName name="BASC6P" localSheetId="1">#REF!</definedName>
    <definedName name="BASC6P">#REF!</definedName>
    <definedName name="Base_agua_consumo" localSheetId="10">[28]Peguntas!$B$20</definedName>
    <definedName name="Base_agua_consumo">[29]Peguntas!$B$20</definedName>
    <definedName name="base_densidade" localSheetId="10">[28]Peguntas!$B$17</definedName>
    <definedName name="base_densidade">[29]Peguntas!$B$17</definedName>
    <definedName name="Base_empolamento" localSheetId="10">[28]Peguntas!$B$18</definedName>
    <definedName name="Base_empolamento">[29]Peguntas!$B$18</definedName>
    <definedName name="Base_espess" localSheetId="10">[20]memoria!$H$113</definedName>
    <definedName name="Base_espess">[19]memoria!$H$113</definedName>
    <definedName name="Base_espessura" localSheetId="10">[28]Peguntas!$B$16</definedName>
    <definedName name="Base_espessura">[29]Peguntas!$B$16</definedName>
    <definedName name="Base_larg_med" localSheetId="10">[20]memoria!$H$112</definedName>
    <definedName name="Base_larg_med">[19]memoria!$H$112</definedName>
    <definedName name="Base_largura" localSheetId="10">[28]Peguntas!$B$15</definedName>
    <definedName name="Base_largura">[29]Peguntas!$B$15</definedName>
    <definedName name="Base_qdade" localSheetId="10">[20]memoria!$N$105</definedName>
    <definedName name="Base_qdade">[19]memoria!$N$105</definedName>
    <definedName name="BaseEspessPrev" localSheetId="10">#REF!</definedName>
    <definedName name="BaseEspessPrev" localSheetId="0">#REF!</definedName>
    <definedName name="BaseEspessPrev" localSheetId="1">#REF!</definedName>
    <definedName name="BaseEspessPrev">#REF!</definedName>
    <definedName name="BaseEspessRev" localSheetId="0">#REF!</definedName>
    <definedName name="BaseEspessRev" localSheetId="1">#REF!</definedName>
    <definedName name="BaseEspessRev">#REF!</definedName>
    <definedName name="BaseLargPrev" localSheetId="0">#REF!</definedName>
    <definedName name="BaseLargPrev" localSheetId="1">#REF!</definedName>
    <definedName name="BaseLargPrev">#REF!</definedName>
    <definedName name="BaseLargRev" localSheetId="0">#REF!</definedName>
    <definedName name="BaseLargRev" localSheetId="1">#REF!</definedName>
    <definedName name="BaseLargRev">#REF!</definedName>
    <definedName name="BaseTaludePrev" localSheetId="0">#REF!</definedName>
    <definedName name="BaseTaludePrev" localSheetId="1">#REF!</definedName>
    <definedName name="BaseTaludePrev">#REF!</definedName>
    <definedName name="BaseTaludeRev" localSheetId="0">#REF!</definedName>
    <definedName name="BaseTaludeRev" localSheetId="1">#REF!</definedName>
    <definedName name="BaseTaludeRev">#REF!</definedName>
    <definedName name="bat" localSheetId="10">[12]Insumos!$E$375</definedName>
    <definedName name="bat">[15]Insumos!$E$375</definedName>
    <definedName name="bb" localSheetId="10">[20]Planilha!$Q$15</definedName>
    <definedName name="bb">[19]Planilha!$Q$15</definedName>
    <definedName name="BBBBB">#N/A</definedName>
    <definedName name="bca5_8" localSheetId="10">[12]Insumos!$E$543</definedName>
    <definedName name="bca5_8">[15]Insumos!$E$543</definedName>
    <definedName name="bca5_8_3" localSheetId="10">[12]Insumos!$E$544</definedName>
    <definedName name="bca5_8_3">[15]Insumos!$E$544</definedName>
    <definedName name="bcc10.10">[16]INSUMOS!$E$77</definedName>
    <definedName name="bcc10.20">[16]INSUMOS!$E$78</definedName>
    <definedName name="bcc4.5">[16]INSUMOS!$E$64</definedName>
    <definedName name="bcc5.10">[16]INSUMOS!$E$66</definedName>
    <definedName name="bcc5.15">[16]INSUMOS!$E$67</definedName>
    <definedName name="bcc5.20">[16]INSUMOS!$E$68</definedName>
    <definedName name="bcc5.5">[16]INSUMOS!$E$65</definedName>
    <definedName name="bcc6.10">[16]INSUMOS!$E$70</definedName>
    <definedName name="bcc6.15">[16]INSUMOS!$E$71</definedName>
    <definedName name="bcc6.5">[16]INSUMOS!$E$69</definedName>
    <definedName name="bcc8.10">[16]INSUMOS!$E$74</definedName>
    <definedName name="bcc8.15">[16]INSUMOS!$E$75</definedName>
    <definedName name="bcc8.5">[16]INSUMOS!$E$73</definedName>
    <definedName name="bcd" localSheetId="10">[12]Insumos!$E$445</definedName>
    <definedName name="bcd">[15]Insumos!$E$445</definedName>
    <definedName name="bcf" localSheetId="10">[12]Insumos!$E$312</definedName>
    <definedName name="bcf">[15]Insumos!$E$312</definedName>
    <definedName name="bcf100x50" localSheetId="10">[12]Insumos!$E$314</definedName>
    <definedName name="bcf100x50">[15]Insumos!$E$314</definedName>
    <definedName name="bcf200x30" localSheetId="10">[12]Insumos!$E$313</definedName>
    <definedName name="bcf200x30">[15]Insumos!$E$313</definedName>
    <definedName name="bcf80x30" localSheetId="10">[12]Insumos!$E$315</definedName>
    <definedName name="bcf80x30">[15]Insumos!$E$315</definedName>
    <definedName name="bcic10" localSheetId="10">[12]Insumos!$E$850</definedName>
    <definedName name="bcic10">[15]Insumos!$E$850</definedName>
    <definedName name="bcic6" localSheetId="10">[12]Insumos!$E$848</definedName>
    <definedName name="bcic6">[15]Insumos!$E$848</definedName>
    <definedName name="bcic8" localSheetId="10">[12]Insumos!$E$849</definedName>
    <definedName name="bcic8">[15]Insumos!$E$849</definedName>
    <definedName name="bcm" localSheetId="10">[12]Insumos!$E$879</definedName>
    <definedName name="bcm">[15]Insumos!$E$879</definedName>
    <definedName name="bcp" localSheetId="10">[12]Insumos!$E$444</definedName>
    <definedName name="bcp">[15]Insumos!$E$444</definedName>
    <definedName name="BDI" localSheetId="8">#REF!</definedName>
    <definedName name="BDI" localSheetId="9">[30]DADOS!$B$7</definedName>
    <definedName name="BDI" localSheetId="10">'[31]BDI CD'!#REF!</definedName>
    <definedName name="BDI" localSheetId="0">#REF!</definedName>
    <definedName name="BDI" localSheetId="1">#REF!</definedName>
    <definedName name="BDI">[32]DADOS!$K$5</definedName>
    <definedName name="bdi_11">"'file:///A:/Dudu-corre%C3%A7%C3%A3o.XLS'#$'Insumos (não imprimir)'.$C$3"</definedName>
    <definedName name="BDI_16">[33]INVENTÁRIO!$B$3</definedName>
    <definedName name="BDI_17">[33]INVENTÁRIO!$B$3</definedName>
    <definedName name="BDI_2">[33]INVENTÁRIO!$B$3</definedName>
    <definedName name="BDI_6">[34]INVENTÁRIO!$B$3</definedName>
    <definedName name="bdi_7">"'file:///A:/Dudu-corre%C3%A7%C3%A3o.XLS'#$'Insumos (não imprimir)'.$C$3"</definedName>
    <definedName name="bdi_8">"'file:///A:/Dudu-corre%C3%A7%C3%A3o.XLS'#$'Insumos (não imprimir)'.$C$3"</definedName>
    <definedName name="bdi_9">"'file:///A:/Dudu-corre%C3%A7%C3%A3o.XLS'#$'Insumos (não imprimir)'.$C$3"</definedName>
    <definedName name="BDIE" localSheetId="10">#REF!</definedName>
    <definedName name="BDIE" localSheetId="0">#REF!</definedName>
    <definedName name="BDIE" localSheetId="1">#REF!</definedName>
    <definedName name="BDIE">#REF!</definedName>
    <definedName name="BDIM">[16]INSUMOS!$D$5</definedName>
    <definedName name="BDISERV" localSheetId="8">#REF!</definedName>
    <definedName name="BDISERV" localSheetId="0">#REF!</definedName>
    <definedName name="BDISERV" localSheetId="1">#REF!</definedName>
    <definedName name="BDISERV">#REF!</definedName>
    <definedName name="bdp" localSheetId="10">[12]Insumos!$E$976</definedName>
    <definedName name="bdp">[15]Insumos!$E$976</definedName>
    <definedName name="beb" localSheetId="10">[12]Insumos!$E$1020</definedName>
    <definedName name="beb">[15]Insumos!$E$1020</definedName>
    <definedName name="bet320s" localSheetId="10">[12]Insumos!$E$1019</definedName>
    <definedName name="bet320s">[15]Insumos!$E$1019</definedName>
    <definedName name="BET5I" localSheetId="10">#REF!</definedName>
    <definedName name="BET5I" localSheetId="0">#REF!</definedName>
    <definedName name="BET5I" localSheetId="1">#REF!</definedName>
    <definedName name="BET5I">#REF!</definedName>
    <definedName name="BET5P" localSheetId="0">#REF!</definedName>
    <definedName name="BET5P" localSheetId="1">#REF!</definedName>
    <definedName name="BET5P">#REF!</definedName>
    <definedName name="bet600ac" localSheetId="10">[12]Insumos!$E$1018</definedName>
    <definedName name="bet600ac">[15]Insumos!$E$1018</definedName>
    <definedName name="bfd" localSheetId="10">[12]Insumos!$E$374</definedName>
    <definedName name="bfd">[15]Insumos!$E$374</definedName>
    <definedName name="bfm" localSheetId="10">[12]Insumos!$E$998</definedName>
    <definedName name="bfm">[15]Insumos!$E$998</definedName>
    <definedName name="BG" localSheetId="10">#REF!</definedName>
    <definedName name="BG" localSheetId="0">#REF!</definedName>
    <definedName name="BG" localSheetId="1">#REF!</definedName>
    <definedName name="BG">#REF!</definedName>
    <definedName name="bgr1.5" localSheetId="10">[12]Insumos!$E$399</definedName>
    <definedName name="bgr1.5">[15]Insumos!$E$399</definedName>
    <definedName name="bgr2.5" localSheetId="10">[12]Insumos!$E$401</definedName>
    <definedName name="bgr2.5">[15]Insumos!$E$401</definedName>
    <definedName name="bgrn" localSheetId="10">[12]Insumos!$E$411</definedName>
    <definedName name="bgrn">[15]Insumos!$E$411</definedName>
    <definedName name="BGU" localSheetId="10">#REF!</definedName>
    <definedName name="BGU" localSheetId="0">#REF!</definedName>
    <definedName name="BGU" localSheetId="1">#REF!</definedName>
    <definedName name="BGU">#REF!</definedName>
    <definedName name="bhi" localSheetId="10">[12]Insumos!$E$29</definedName>
    <definedName name="bhi">[15]Insumos!$E$29</definedName>
    <definedName name="Bloco2" localSheetId="10" hidden="1">#REF!</definedName>
    <definedName name="Bloco2" localSheetId="0" hidden="1">#REF!</definedName>
    <definedName name="Bloco2" localSheetId="1" hidden="1">#REF!</definedName>
    <definedName name="Bloco2" hidden="1">#REF!</definedName>
    <definedName name="bmt30x50" localSheetId="10">[12]Insumos!$E$109</definedName>
    <definedName name="bmt30x50">[15]Insumos!$E$109</definedName>
    <definedName name="bnb" localSheetId="10">[12]Insumos!$E$862</definedName>
    <definedName name="bnb">[15]Insumos!$E$862</definedName>
    <definedName name="boc" localSheetId="10">[12]Insumos!$E$439</definedName>
    <definedName name="boc">[15]Insumos!$E$439</definedName>
    <definedName name="bop1_2" localSheetId="10">[12]Insumos!$E$687</definedName>
    <definedName name="bop1_2">[15]Insumos!$E$687</definedName>
    <definedName name="bop11_2" localSheetId="10">[12]Insumos!$E$689</definedName>
    <definedName name="bop11_2">[15]Insumos!$E$689</definedName>
    <definedName name="botoe">[35]INSUMOS!$E$252</definedName>
    <definedName name="BPF" localSheetId="10">#REF!</definedName>
    <definedName name="BPF" localSheetId="0">#REF!</definedName>
    <definedName name="BPF" localSheetId="1">#REF!</definedName>
    <definedName name="BPF">#REF!</definedName>
    <definedName name="BR_6">[34]INVENTÁRIO!$B$14</definedName>
    <definedName name="bri" localSheetId="10">[12]Insumos!$E$51</definedName>
    <definedName name="bri">[15]Insumos!$E$51</definedName>
    <definedName name="Brita_densidade" localSheetId="10">[28]Peguntas!$B$35</definedName>
    <definedName name="Brita_densidade">[29]Peguntas!$B$35</definedName>
    <definedName name="Brita_dmt_comercial" localSheetId="10">[28]Peguntas!$B$36</definedName>
    <definedName name="Brita_dmt_comercial">[29]Peguntas!$B$36</definedName>
    <definedName name="Brita_dmt_local" localSheetId="10">[28]Peguntas!$B$37</definedName>
    <definedName name="Brita_dmt_local">[29]Peguntas!$B$37</definedName>
    <definedName name="brita_tss">[24]Parametros!$B$45</definedName>
    <definedName name="brm" localSheetId="10">[12]Insumos!$E$113</definedName>
    <definedName name="brm">[15]Insumos!$E$113</definedName>
    <definedName name="bro" localSheetId="10">#REF!</definedName>
    <definedName name="bro" localSheetId="0">#REF!</definedName>
    <definedName name="bro" localSheetId="1">#REF!</definedName>
    <definedName name="bro">#REF!</definedName>
    <definedName name="brp4x3" localSheetId="10">[12]Insumos!$E$951</definedName>
    <definedName name="brp4x3">[15]Insumos!$E$951</definedName>
    <definedName name="btjf" localSheetId="10">[12]Insumos!$E$68</definedName>
    <definedName name="btjf">[15]Insumos!$E$68</definedName>
    <definedName name="btjr2" localSheetId="10">[12]Insumos!$E$69</definedName>
    <definedName name="btjr2">[15]Insumos!$E$69</definedName>
    <definedName name="BVKYV" localSheetId="10">#REF!</definedName>
    <definedName name="BVKYV" localSheetId="0">#REF!</definedName>
    <definedName name="BVKYV" localSheetId="1">#REF!</definedName>
    <definedName name="BVKYV">#REF!</definedName>
    <definedName name="BVN" localSheetId="0">#REF!</definedName>
    <definedName name="BVN" localSheetId="1">#REF!</definedName>
    <definedName name="BVN">#REF!</definedName>
    <definedName name="Ç">#REF!</definedName>
    <definedName name="CA_01">[13]Materiais!$E$4</definedName>
    <definedName name="CA_04">[13]Materiais!$E$5</definedName>
    <definedName name="CA_35">[13]Materiais!$E$6</definedName>
    <definedName name="CA_40">[13]Materiais!$E$7</definedName>
    <definedName name="CA_41">[13]Materiais!$E$8</definedName>
    <definedName name="CA_42">[14]Materiais!$E$9</definedName>
    <definedName name="CA_43">[14]Materiais!$E$10</definedName>
    <definedName name="CA15I" localSheetId="10">#REF!</definedName>
    <definedName name="CA15I" localSheetId="0">#REF!</definedName>
    <definedName name="CA15I" localSheetId="1">#REF!</definedName>
    <definedName name="CA15I">#REF!</definedName>
    <definedName name="CA15P" localSheetId="10">#REF!</definedName>
    <definedName name="CA15P" localSheetId="0">#REF!</definedName>
    <definedName name="CA15P" localSheetId="1">#REF!</definedName>
    <definedName name="CA15P">#REF!</definedName>
    <definedName name="CA25I" localSheetId="10">#REF!</definedName>
    <definedName name="CA25I" localSheetId="0">#REF!</definedName>
    <definedName name="CA25I" localSheetId="1">#REF!</definedName>
    <definedName name="CA25I">#REF!</definedName>
    <definedName name="CA25P" localSheetId="10">#REF!</definedName>
    <definedName name="CA25P" localSheetId="0">#REF!</definedName>
    <definedName name="CA25P" localSheetId="1">#REF!</definedName>
    <definedName name="CA25P">#REF!</definedName>
    <definedName name="cab3x2.5" localSheetId="10">[12]Insumos!$E$508</definedName>
    <definedName name="cab3x2.5">[15]Insumos!$E$508</definedName>
    <definedName name="cab3x4" localSheetId="10">[12]Insumos!$E$509</definedName>
    <definedName name="cab3x4">[15]Insumos!$E$509</definedName>
    <definedName name="cab3x4s" localSheetId="10">[12]Insumos!$E$510</definedName>
    <definedName name="cab3x4s">[15]Insumos!$E$510</definedName>
    <definedName name="caba25" localSheetId="10">[12]Insumos!$E$513</definedName>
    <definedName name="caba25">[15]Insumos!$E$513</definedName>
    <definedName name="caba35" localSheetId="10">[12]Insumos!$E$512</definedName>
    <definedName name="caba35">[15]Insumos!$E$512</definedName>
    <definedName name="caba4" localSheetId="10">[12]Insumos!$E$514</definedName>
    <definedName name="caba4">[15]Insumos!$E$514</definedName>
    <definedName name="caba50" localSheetId="10">[12]Insumos!$E$511</definedName>
    <definedName name="caba50">[15]Insumos!$E$511</definedName>
    <definedName name="cac" localSheetId="10">[12]Insumos!$E$785</definedName>
    <definedName name="cac">[15]Insumos!$E$785</definedName>
    <definedName name="CadIns" localSheetId="10" hidden="1">#REF!</definedName>
    <definedName name="CadIns" localSheetId="0" hidden="1">#REF!</definedName>
    <definedName name="CadIns" localSheetId="1" hidden="1">#REF!</definedName>
    <definedName name="CadIns" hidden="1">#REF!</definedName>
    <definedName name="CadSrv" localSheetId="10" hidden="1">#REF!</definedName>
    <definedName name="CadSrv" localSheetId="0" hidden="1">#REF!</definedName>
    <definedName name="CadSrv" localSheetId="1" hidden="1">#REF!</definedName>
    <definedName name="CadSrv" hidden="1">#REF!</definedName>
    <definedName name="cag20x10" localSheetId="10">[12]Insumos!$E$730</definedName>
    <definedName name="cag20x10">[15]Insumos!$E$730</definedName>
    <definedName name="cag40x20" localSheetId="10">[12]Insumos!$E$731</definedName>
    <definedName name="cag40x20">[15]Insumos!$E$731</definedName>
    <definedName name="caixa18">[35]INSUMOS!$E$246</definedName>
    <definedName name="cal" localSheetId="10">[12]Insumos!$E$43</definedName>
    <definedName name="cal">[15]Insumos!$E$43</definedName>
    <definedName name="calcinsumos" localSheetId="10">[36]Pontes!#REF!</definedName>
    <definedName name="calcinsumos" localSheetId="0">[36]Pontes!#REF!</definedName>
    <definedName name="calcinsumos" localSheetId="1">[36]Pontes!#REF!</definedName>
    <definedName name="calcinsumos">[36]Pontes!#REF!</definedName>
    <definedName name="calcpunit" localSheetId="0">[37]Pontes!#REF!</definedName>
    <definedName name="calcpunit" localSheetId="1">[37]Pontes!#REF!</definedName>
    <definedName name="calcpunit">[37]Pontes!#REF!</definedName>
    <definedName name="calinsumos" localSheetId="0">[36]Pontes!#REF!</definedName>
    <definedName name="calinsumos" localSheetId="1">[36]Pontes!#REF!</definedName>
    <definedName name="calinsumos">[36]Pontes!#REF!</definedName>
    <definedName name="calpunit" localSheetId="0">[37]Pontes!#REF!</definedName>
    <definedName name="calpunit" localSheetId="1">[37]Pontes!#REF!</definedName>
    <definedName name="calpunit">[37]Pontes!#REF!</definedName>
    <definedName name="cam" localSheetId="10">[12]Insumos!$E$1024</definedName>
    <definedName name="cam">[15]Insumos!$E$1024</definedName>
    <definedName name="canteiro" localSheetId="10">#REF!</definedName>
    <definedName name="canteiro" localSheetId="0">#REF!</definedName>
    <definedName name="canteiro" localSheetId="1">#REF!</definedName>
    <definedName name="canteiro">#REF!</definedName>
    <definedName name="CAP" localSheetId="8">(#REF!,#REF!,#REF!,#REF!,#REF!,#REF!,#REF!,#REF!,#REF!,#REF!,#REF!,#REF!,#REF!)</definedName>
    <definedName name="CAP" localSheetId="0">(#REF!,#REF!,#REF!,#REF!,#REF!,#REF!,#REF!,#REF!,#REF!,#REF!,#REF!,#REF!,#REF!)</definedName>
    <definedName name="CAP" localSheetId="1">(#REF!,#REF!,#REF!,#REF!,#REF!,#REF!,#REF!,#REF!,#REF!,#REF!,#REF!,#REF!,#REF!)</definedName>
    <definedName name="CAP">(#REF!,#REF!,#REF!,#REF!,#REF!,#REF!,#REF!,#REF!,#REF!,#REF!,#REF!,#REF!,#REF!)</definedName>
    <definedName name="capl" localSheetId="10">[12]Insumos!$E$786</definedName>
    <definedName name="capl">[15]Insumos!$E$786</definedName>
    <definedName name="car" localSheetId="10">[12]Insumos!$E$1041</definedName>
    <definedName name="car">[15]Insumos!$E$1041</definedName>
    <definedName name="carp" localSheetId="10">[12]Insumos!$E$28</definedName>
    <definedName name="carp">[15]Insumos!$E$28</definedName>
    <definedName name="CARROCI" localSheetId="10">#REF!</definedName>
    <definedName name="CARROCI" localSheetId="0">#REF!</definedName>
    <definedName name="CARROCI" localSheetId="1">#REF!</definedName>
    <definedName name="CARROCI">#REF!</definedName>
    <definedName name="CARROCP" localSheetId="0">#REF!</definedName>
    <definedName name="CARROCP" localSheetId="1">#REF!</definedName>
    <definedName name="CARROCP">#REF!</definedName>
    <definedName name="casq" localSheetId="10">[12]Insumos!$E$156</definedName>
    <definedName name="casq">[15]Insumos!$E$156</definedName>
    <definedName name="CB10I" localSheetId="10">#REF!</definedName>
    <definedName name="CB10I" localSheetId="0">#REF!</definedName>
    <definedName name="CB10I" localSheetId="1">#REF!</definedName>
    <definedName name="CB10I">#REF!</definedName>
    <definedName name="CB10P" localSheetId="10">#REF!</definedName>
    <definedName name="CB10P" localSheetId="0">#REF!</definedName>
    <definedName name="CB10P" localSheetId="1">#REF!</definedName>
    <definedName name="CB10P">#REF!</definedName>
    <definedName name="CB4I" localSheetId="10">#REF!</definedName>
    <definedName name="CB4I" localSheetId="0">#REF!</definedName>
    <definedName name="CB4I" localSheetId="1">#REF!</definedName>
    <definedName name="CB4I">#REF!</definedName>
    <definedName name="CB4P" localSheetId="10">#REF!</definedName>
    <definedName name="CB4P" localSheetId="0">#REF!</definedName>
    <definedName name="CB4P" localSheetId="1">#REF!</definedName>
    <definedName name="CB4P">#REF!</definedName>
    <definedName name="CB6.5I" localSheetId="10">#REF!</definedName>
    <definedName name="CB6.5I" localSheetId="0">#REF!</definedName>
    <definedName name="CB6.5I" localSheetId="1">#REF!</definedName>
    <definedName name="CB6.5I">#REF!</definedName>
    <definedName name="CB6.5P" localSheetId="10">#REF!</definedName>
    <definedName name="CB6.5P" localSheetId="0">#REF!</definedName>
    <definedName name="CB6.5P" localSheetId="1">#REF!</definedName>
    <definedName name="CB6.5P">#REF!</definedName>
    <definedName name="CB6I" localSheetId="10">#REF!</definedName>
    <definedName name="CB6I" localSheetId="0">#REF!</definedName>
    <definedName name="CB6I" localSheetId="1">#REF!</definedName>
    <definedName name="CB6I">#REF!</definedName>
    <definedName name="CB6P" localSheetId="10">#REF!</definedName>
    <definedName name="CB6P" localSheetId="0">#REF!</definedName>
    <definedName name="CB6P" localSheetId="1">#REF!</definedName>
    <definedName name="CB6P">#REF!</definedName>
    <definedName name="cbca1" localSheetId="10">[12]Insumos!$E$545</definedName>
    <definedName name="cbca1">[15]Insumos!$E$545</definedName>
    <definedName name="cbca5_8" localSheetId="10">[12]Insumos!$E$546</definedName>
    <definedName name="cbca5_8">[15]Insumos!$E$546</definedName>
    <definedName name="cbg1_2.15" localSheetId="10">[12]Insumos!$E$751</definedName>
    <definedName name="cbg1_2.15">[15]Insumos!$E$751</definedName>
    <definedName name="cbg3_4.15" localSheetId="10">[12]Insumos!$E$752</definedName>
    <definedName name="cbg3_4.15">[15]Insumos!$E$752</definedName>
    <definedName name="cbr" localSheetId="10">[12]Insumos!$E$224</definedName>
    <definedName name="cbr">[15]Insumos!$E$224</definedName>
    <definedName name="CBU" localSheetId="10">#REF!</definedName>
    <definedName name="CBU" localSheetId="0">#REF!</definedName>
    <definedName name="CBU" localSheetId="1">#REF!</definedName>
    <definedName name="CBU">#REF!</definedName>
    <definedName name="CBUII" localSheetId="10">#REF!</definedName>
    <definedName name="CBUII" localSheetId="0">#REF!</definedName>
    <definedName name="CBUII" localSheetId="1">#REF!</definedName>
    <definedName name="CBUII">#REF!</definedName>
    <definedName name="CBUQ" localSheetId="10">#REF!</definedName>
    <definedName name="CBUQ" localSheetId="0">#REF!</definedName>
    <definedName name="CBUQ" localSheetId="1">#REF!</definedName>
    <definedName name="CBUQ">#REF!</definedName>
    <definedName name="CBUQ_H3" localSheetId="10">#REF!</definedName>
    <definedName name="CBUQ_H3" localSheetId="0">#REF!</definedName>
    <definedName name="CBUQ_H3" localSheetId="1">#REF!</definedName>
    <definedName name="CBUQ_H3">#REF!</definedName>
    <definedName name="CBUQB" localSheetId="10">#REF!</definedName>
    <definedName name="CBUQB" localSheetId="0">#REF!</definedName>
    <definedName name="CBUQB" localSheetId="1">#REF!</definedName>
    <definedName name="CBUQB">#REF!</definedName>
    <definedName name="CBUQc" localSheetId="10">#REF!</definedName>
    <definedName name="CBUQc" localSheetId="0">#REF!</definedName>
    <definedName name="CBUQc" localSheetId="1">#REF!</definedName>
    <definedName name="CBUQc">#REF!</definedName>
    <definedName name="cc" localSheetId="10">[20]Planilha!$Q$23</definedName>
    <definedName name="cc">[19]Planilha!$Q$23</definedName>
    <definedName name="ccc" localSheetId="10">[20]Planilha!$Q$16</definedName>
    <definedName name="ccc">[19]Planilha!$Q$16</definedName>
    <definedName name="ccdb" localSheetId="10">[12]Insumos!$E$1016</definedName>
    <definedName name="ccdb">[15]Insumos!$E$1016</definedName>
    <definedName name="CCM13I" localSheetId="10">#REF!</definedName>
    <definedName name="CCM13I" localSheetId="0">#REF!</definedName>
    <definedName name="CCM13I" localSheetId="1">#REF!</definedName>
    <definedName name="CCM13I">#REF!</definedName>
    <definedName name="CCM13P" localSheetId="0">#REF!</definedName>
    <definedName name="CCM13P" localSheetId="1">#REF!</definedName>
    <definedName name="CCM13P">#REF!</definedName>
    <definedName name="CCM20I" localSheetId="0">#REF!</definedName>
    <definedName name="CCM20I" localSheetId="1">#REF!</definedName>
    <definedName name="CCM20I">#REF!</definedName>
    <definedName name="CCM20P" localSheetId="0">#REF!</definedName>
    <definedName name="CCM20P" localSheetId="1">#REF!</definedName>
    <definedName name="CCM20P">#REF!</definedName>
    <definedName name="ccp" localSheetId="10">[12]Insumos!$E$215</definedName>
    <definedName name="ccp">[15]Insumos!$E$215</definedName>
    <definedName name="CD" localSheetId="10">#REF!</definedName>
    <definedName name="CD" localSheetId="0">#REF!</definedName>
    <definedName name="CD" localSheetId="1">#REF!</definedName>
    <definedName name="CD">#REF!</definedName>
    <definedName name="cda" localSheetId="10">[12]Insumos!$E$153</definedName>
    <definedName name="cda">[15]Insumos!$E$153</definedName>
    <definedName name="cdac" localSheetId="10">[12]Insumos!$E$774</definedName>
    <definedName name="cdac">[15]Insumos!$E$774</definedName>
    <definedName name="cde" localSheetId="10">[12]Insumos!$E$773</definedName>
    <definedName name="cde">[15]Insumos!$E$773</definedName>
    <definedName name="cdee" localSheetId="10">[12]Insumos!$E$775</definedName>
    <definedName name="cdee">[15]Insumos!$E$775</definedName>
    <definedName name="cdm" localSheetId="10">[12]Insumos!$E$1036</definedName>
    <definedName name="cdm">[15]Insumos!$E$1036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dr" localSheetId="10">[12]Insumos!$E$1032</definedName>
    <definedName name="cdr">[15]Insumos!$E$1032</definedName>
    <definedName name="cds" localSheetId="10">[12]Insumos!$E$772</definedName>
    <definedName name="cds">[15]Insumos!$E$772</definedName>
    <definedName name="cec20x20">[16]INSUMOS!$E$44</definedName>
    <definedName name="cee10x10" localSheetId="10">[12]Insumos!$E$124</definedName>
    <definedName name="cee10x10">[15]Insumos!$E$124</definedName>
    <definedName name="cee10x10_4" localSheetId="10">[12]Insumos!$E$123</definedName>
    <definedName name="cee10x10_4">[15]Insumos!$E$123</definedName>
    <definedName name="cee20x20" localSheetId="10">[12]Insumos!$E$125</definedName>
    <definedName name="cee20x20">[15]Insumos!$E$125</definedName>
    <definedName name="cee20x20_1" localSheetId="10">[12]Insumos!$E$127</definedName>
    <definedName name="cee20x20_1">[15]Insumos!$E$127</definedName>
    <definedName name="cee20x20_4" localSheetId="10">[12]Insumos!$E$126</definedName>
    <definedName name="cee20x20_4">[15]Insumos!$E$126</definedName>
    <definedName name="cee30x30" localSheetId="10">[12]Insumos!$E$128</definedName>
    <definedName name="cee30x30">[15]Insumos!$E$128</definedName>
    <definedName name="cee30x30_1" localSheetId="10">[12]Insumos!$E$130</definedName>
    <definedName name="cee30x30_1">[15]Insumos!$E$130</definedName>
    <definedName name="cee30x30_4" localSheetId="10">[12]Insumos!$E$129</definedName>
    <definedName name="cee30x30_4">[15]Insumos!$E$129</definedName>
    <definedName name="cem" localSheetId="10">[12]Insumos!$E$318</definedName>
    <definedName name="cem">[15]Insumos!$E$318</definedName>
    <definedName name="cer1\2">[16]INSUMOS!$E$160</definedName>
    <definedName name="cer1_2" localSheetId="10">[12]Insumos!$E$535</definedName>
    <definedName name="cer1_2">[15]Insumos!$E$535</definedName>
    <definedName name="cer11_2" localSheetId="10">[12]Insumos!$E$539</definedName>
    <definedName name="cer11_2">[15]Insumos!$E$539</definedName>
    <definedName name="cer11_4" localSheetId="10">[12]Insumos!$E$538</definedName>
    <definedName name="cer11_4">[15]Insumos!$E$538</definedName>
    <definedName name="cer3_4" localSheetId="10">[12]Insumos!$E$536</definedName>
    <definedName name="cer3_4">[15]Insumos!$E$536</definedName>
    <definedName name="cerp2x20" localSheetId="10">[12]Insumos!$E$465</definedName>
    <definedName name="cerp2x20">[15]Insumos!$E$465</definedName>
    <definedName name="cerp2x40" localSheetId="10">[12]Insumos!$E$464</definedName>
    <definedName name="cerp2x40">[15]Insumos!$E$464</definedName>
    <definedName name="cfd" localSheetId="10">#REF!</definedName>
    <definedName name="cfd" localSheetId="0">#REF!</definedName>
    <definedName name="cfd" localSheetId="1">#REF!</definedName>
    <definedName name="cfd">#REF!</definedName>
    <definedName name="cfl2x20" localSheetId="10">[12]Insumos!$E$462</definedName>
    <definedName name="cfl2x20">[15]Insumos!$E$462</definedName>
    <definedName name="cfl2x40" localSheetId="10">[12]Insumos!$E$460</definedName>
    <definedName name="cfl2x40">[15]Insumos!$E$460</definedName>
    <definedName name="cha" localSheetId="10">[12]Insumos!$E$249</definedName>
    <definedName name="cha">[15]Insumos!$E$249</definedName>
    <definedName name="chaf">[16]INSUMOS!$E$80</definedName>
    <definedName name="chap20x3" localSheetId="10">[12]Insumos!$E$844</definedName>
    <definedName name="chap20x3">[15]Insumos!$E$844</definedName>
    <definedName name="chap20x5" localSheetId="10">[12]Insumos!$E$843</definedName>
    <definedName name="chap20x5">[15]Insumos!$E$843</definedName>
    <definedName name="Chave1" localSheetId="10" hidden="1">#REF!</definedName>
    <definedName name="Chave1" localSheetId="0" hidden="1">#REF!</definedName>
    <definedName name="Chave1" localSheetId="1" hidden="1">#REF!</definedName>
    <definedName name="Chave1" hidden="1">#REF!</definedName>
    <definedName name="chm" localSheetId="10">[12]Insumos!$E$1005</definedName>
    <definedName name="chm">[15]Insumos!$E$1005</definedName>
    <definedName name="chmc" localSheetId="10">[12]Insumos!$E$210</definedName>
    <definedName name="chmc">[15]Insumos!$E$210</definedName>
    <definedName name="chu" localSheetId="10">[12]Insumos!$E$623</definedName>
    <definedName name="chu">[15]Insumos!$E$623</definedName>
    <definedName name="cib" localSheetId="10">[12]Insumos!$E$42</definedName>
    <definedName name="cib">[15]Insumos!$E$42</definedName>
    <definedName name="CIDADE" localSheetId="9">[30]DADOS!$A$1</definedName>
    <definedName name="CIDADE">[32]DADOS!$A$1</definedName>
    <definedName name="cil" localSheetId="10">[12]Insumos!$E$761</definedName>
    <definedName name="cil">[15]Insumos!$E$761</definedName>
    <definedName name="cim" localSheetId="10">[12]Insumos!$E$41</definedName>
    <definedName name="cim">[15]Insumos!$E$41</definedName>
    <definedName name="cin" localSheetId="10">[12]Insumos!$E$784</definedName>
    <definedName name="cin">[15]Insumos!$E$784</definedName>
    <definedName name="CINSMG" localSheetId="10">[38]Pontes!#REF!</definedName>
    <definedName name="CINSMG" localSheetId="0">[38]Pontes!#REF!</definedName>
    <definedName name="CINSMG" localSheetId="1">[38]Pontes!#REF!</definedName>
    <definedName name="CINSMG">[38]Pontes!#REF!</definedName>
    <definedName name="cinsumg" localSheetId="0">[39]Pontes!#REF!</definedName>
    <definedName name="cinsumg" localSheetId="1">[39]Pontes!#REF!</definedName>
    <definedName name="cinsumg">[39]Pontes!#REF!</definedName>
    <definedName name="cip" localSheetId="10">[12]Insumos!$E$762</definedName>
    <definedName name="cip">[15]Insumos!$E$762</definedName>
    <definedName name="cis" localSheetId="10">[12]Insumos!$E$975</definedName>
    <definedName name="cis">[15]Insumos!$E$975</definedName>
    <definedName name="Clas_1" localSheetId="0" hidden="1">MAX(LEN(#REF!))</definedName>
    <definedName name="Clas_1" localSheetId="1" hidden="1">MAX(LEN(#REF!))</definedName>
    <definedName name="Clas_1" hidden="1">MAX(LEN(#REF!))</definedName>
    <definedName name="clb" localSheetId="10">[12]Insumos!$E$783</definedName>
    <definedName name="clb">[15]Insumos!$E$783</definedName>
    <definedName name="clbl" localSheetId="10">[12]Insumos!$E$760</definedName>
    <definedName name="clbl">[15]Insumos!$E$760</definedName>
    <definedName name="clp">[16]INSUMOS!$E$171</definedName>
    <definedName name="clr1\2">[16]INSUMOS!$E$119</definedName>
    <definedName name="clr1_2" localSheetId="10">[12]Insumos!$E$665</definedName>
    <definedName name="clr1_2">[15]Insumos!$E$665</definedName>
    <definedName name="clr11_2" localSheetId="10">[12]Insumos!$E$666</definedName>
    <definedName name="clr11_2">[15]Insumos!$E$666</definedName>
    <definedName name="Cls" hidden="1">#N/A</definedName>
    <definedName name="clsr" localSheetId="10">[12]Insumos!$E$567</definedName>
    <definedName name="clsr">[15]Insumos!$E$567</definedName>
    <definedName name="clt" localSheetId="10">[12]Insumos!$E$447</definedName>
    <definedName name="clt">[15]Insumos!$E$447</definedName>
    <definedName name="clz20x40" localSheetId="10">[12]Insumos!$E$735</definedName>
    <definedName name="clz20x40">[15]Insumos!$E$735</definedName>
    <definedName name="CM_202">[13]Materiais!$E$17</definedName>
    <definedName name="cm_205">[13]Materiais!$E$18</definedName>
    <definedName name="CM_210">[13]Materiais!$E$19</definedName>
    <definedName name="CM_211">[14]Materiais!$E$20</definedName>
    <definedName name="CM_320">[13]Materiais!$E$22</definedName>
    <definedName name="CM_321">[13]Materiais!$E$23</definedName>
    <definedName name="CM_334">[13]Materiais!$E$24</definedName>
    <definedName name="CM_335">[13]Materiais!$E$25</definedName>
    <definedName name="CM_343">[13]Materiais!$E$26</definedName>
    <definedName name="CM_346">[13]Materiais!$E$27</definedName>
    <definedName name="CM_405">[13]Materiais!$E$28</definedName>
    <definedName name="CM_406">[13]Materiais!$E$29</definedName>
    <definedName name="CM_408">[13]Materiais!$E$30</definedName>
    <definedName name="CM_413">[13]Materiais!$E$31</definedName>
    <definedName name="CM_420">[13]Materiais!$E$32</definedName>
    <definedName name="CM_421">[13]Materiais!$E$33</definedName>
    <definedName name="CM_601">[14]Materiais!$E$34</definedName>
    <definedName name="CM_607">[13]Materiais!$E$35</definedName>
    <definedName name="CM_608">[13]Materiais!$E$36</definedName>
    <definedName name="CM_609">[14]Materiais!$E$37</definedName>
    <definedName name="CM_611">[14]Materiais!$E$38</definedName>
    <definedName name="CM_615">[14]Materiais!$E$39</definedName>
    <definedName name="CM_616">[14]Materiais!$E$40</definedName>
    <definedName name="CM_619">[14]Materiais!$E$41</definedName>
    <definedName name="CM_621">[13]Materiais!$E$42</definedName>
    <definedName name="CM_702">[13]Materiais!$E$43</definedName>
    <definedName name="CM_704">[13]Materiais!$E$44</definedName>
    <definedName name="CM_710">[13]Materiais!$E$45</definedName>
    <definedName name="CM_905">[14]Materiais!$E$47</definedName>
    <definedName name="CM_912">[13]Materiais!$E$48</definedName>
    <definedName name="CM_965">[14]Materiais!$E$49</definedName>
    <definedName name="CM_969">[14]Materiais!$E$50</definedName>
    <definedName name="CM_970">[13]Materiais!$E$51</definedName>
    <definedName name="CM_972">[14]Materiais!$E$52</definedName>
    <definedName name="CM_973">[14]Materiais!$E$53</definedName>
    <definedName name="CM_975">[14]Materiais!$E$54</definedName>
    <definedName name="CM_980">[13]Materiais!$E$55</definedName>
    <definedName name="CM30_taxa" localSheetId="10">[28]Peguntas!$B$24</definedName>
    <definedName name="CM30_taxa">[29]Peguntas!$B$24</definedName>
    <definedName name="CM9I" localSheetId="10">#REF!</definedName>
    <definedName name="CM9I" localSheetId="0">#REF!</definedName>
    <definedName name="CM9I" localSheetId="1">#REF!</definedName>
    <definedName name="CM9I">#REF!</definedName>
    <definedName name="CM9P" localSheetId="10">#REF!</definedName>
    <definedName name="CM9P" localSheetId="0">#REF!</definedName>
    <definedName name="CM9P" localSheetId="1">#REF!</definedName>
    <definedName name="CM9P">#REF!</definedName>
    <definedName name="cmat" localSheetId="10">[12]Insumos!$E$924</definedName>
    <definedName name="cmat">[15]Insumos!$E$924</definedName>
    <definedName name="cmbs5" localSheetId="10">[12]Insumos!$E$1014</definedName>
    <definedName name="cmbs5">[15]Insumos!$E$1014</definedName>
    <definedName name="cme1_2" localSheetId="10">[12]Insumos!$E$112</definedName>
    <definedName name="cme1_2">[15]Insumos!$E$112</definedName>
    <definedName name="COD_ATRIUM" localSheetId="10">#REF!</definedName>
    <definedName name="COD_ATRIUM" localSheetId="0">#REF!</definedName>
    <definedName name="COD_ATRIUM" localSheetId="1">#REF!</definedName>
    <definedName name="COD_ATRIUM">#REF!</definedName>
    <definedName name="COD_ATRIUM_11" localSheetId="10">#REF!</definedName>
    <definedName name="COD_ATRIUM_11" localSheetId="0">#REF!</definedName>
    <definedName name="COD_ATRIUM_11" localSheetId="1">#REF!</definedName>
    <definedName name="COD_ATRIUM_11">#REF!</definedName>
    <definedName name="COD_SINAPI" localSheetId="10">#REF!</definedName>
    <definedName name="COD_SINAPI" localSheetId="0">#REF!</definedName>
    <definedName name="COD_SINAPI" localSheetId="1">#REF!</definedName>
    <definedName name="COD_SINAPI">#REF!</definedName>
    <definedName name="coluna_planilha" localSheetId="10">[20]Planilha!$L$2</definedName>
    <definedName name="coluna_planilha">[19]Planilha!$L$2</definedName>
    <definedName name="com" localSheetId="10">[12]Insumos!$E$1043</definedName>
    <definedName name="com">[15]Insumos!$E$1043</definedName>
    <definedName name="comp" localSheetId="10">[12]Insumos!$E$1021</definedName>
    <definedName name="comp">[15]Insumos!$E$1021</definedName>
    <definedName name="Comp_Área_Vol." localSheetId="10">#REF!</definedName>
    <definedName name="Comp_Área_Vol." localSheetId="0">#REF!</definedName>
    <definedName name="Comp_Área_Vol." localSheetId="1">#REF!</definedName>
    <definedName name="Comp_Área_Vol.">#REF!</definedName>
    <definedName name="compeqp" localSheetId="10">#REF!</definedName>
    <definedName name="compeqp" localSheetId="0">#REF!</definedName>
    <definedName name="compeqp" localSheetId="1">#REF!</definedName>
    <definedName name="compeqp">#REF!</definedName>
    <definedName name="COMPRAMPA" localSheetId="8">Plan1</definedName>
    <definedName name="COMPRAMPA" localSheetId="10">Plan1</definedName>
    <definedName name="COMPRAMPA" localSheetId="0">Plan1</definedName>
    <definedName name="COMPRAMPA" localSheetId="1">Plan1</definedName>
    <definedName name="COMPRAMPA">Plan1</definedName>
    <definedName name="consind">[35]INSUMOS!$E$251</definedName>
    <definedName name="construtora" localSheetId="10">#REF!</definedName>
    <definedName name="construtora" localSheetId="0">#REF!</definedName>
    <definedName name="construtora" localSheetId="1">#REF!</definedName>
    <definedName name="construtora">#REF!</definedName>
    <definedName name="Consumodemateriais" localSheetId="8">Plan1</definedName>
    <definedName name="Consumodemateriais" localSheetId="10">Plan1</definedName>
    <definedName name="Consumodemateriais" localSheetId="0">Plan1</definedName>
    <definedName name="Consumodemateriais" localSheetId="1">Plan1</definedName>
    <definedName name="Consumodemateriais">Plan1</definedName>
    <definedName name="contac">[35]INSUMOS!$E$249</definedName>
    <definedName name="contrato_revisto">'[26]Orca-Ruas'!$G$54</definedName>
    <definedName name="coroa" localSheetId="10">#REF!</definedName>
    <definedName name="coroa" localSheetId="0">#REF!</definedName>
    <definedName name="coroa" localSheetId="1">#REF!</definedName>
    <definedName name="coroa">#REF!</definedName>
    <definedName name="CPA" localSheetId="10">[12]Insumos!$C$7</definedName>
    <definedName name="CPA">[15]Insumos!$C$7</definedName>
    <definedName name="CPAF" localSheetId="10">#REF!</definedName>
    <definedName name="CPAF" localSheetId="0">#REF!</definedName>
    <definedName name="CPAF" localSheetId="1">#REF!</definedName>
    <definedName name="CPAF">#REF!</definedName>
    <definedName name="cpl" localSheetId="10">[12]Insumos!$E$506</definedName>
    <definedName name="cpl">[15]Insumos!$E$506</definedName>
    <definedName name="cpt" localSheetId="10">[12]Insumos!$E$133</definedName>
    <definedName name="cpt">[15]Insumos!$E$133</definedName>
    <definedName name="CPUs" localSheetId="10" hidden="1">#REF!</definedName>
    <definedName name="CPUs" localSheetId="0" hidden="1">#REF!</definedName>
    <definedName name="CPUs" localSheetId="1" hidden="1">#REF!</definedName>
    <definedName name="CPUs">#REF!</definedName>
    <definedName name="CRG930I" localSheetId="0">#REF!</definedName>
    <definedName name="CRG930I" localSheetId="1">#REF!</definedName>
    <definedName name="CRG930I">#REF!</definedName>
    <definedName name="CRG930P" localSheetId="0">#REF!</definedName>
    <definedName name="CRG930P" localSheetId="1">#REF!</definedName>
    <definedName name="CRG930P">#REF!</definedName>
    <definedName name="CRG966I" localSheetId="0">#REF!</definedName>
    <definedName name="CRG966I" localSheetId="1">#REF!</definedName>
    <definedName name="CRG966I">#REF!</definedName>
    <definedName name="CRG966P" localSheetId="0">#REF!</definedName>
    <definedName name="CRG966P" localSheetId="1">#REF!</definedName>
    <definedName name="CRG966P">#REF!</definedName>
    <definedName name="crm" localSheetId="10">[12]Insumos!$E$997</definedName>
    <definedName name="crm">[15]Insumos!$E$997</definedName>
    <definedName name="CRONO">[40]Equipamentos!$B$3:$C$57</definedName>
    <definedName name="cruz40" localSheetId="10">[12]Insumos!$E$102</definedName>
    <definedName name="cruz40">[15]Insumos!$E$102</definedName>
    <definedName name="crz" localSheetId="10">[12]Insumos!$E$661</definedName>
    <definedName name="crz">[15]Insumos!$E$661</definedName>
    <definedName name="CS">'[41]CS#'!$A$3:$K$12</definedName>
    <definedName name="csi" localSheetId="10">[12]Insumos!$E$715</definedName>
    <definedName name="csi">[15]Insumos!$E$715</definedName>
    <definedName name="csp" localSheetId="10">[12]Insumos!$E$716</definedName>
    <definedName name="csp">[15]Insumos!$E$716</definedName>
    <definedName name="CT_511">'[13]Mão de obra'!$D$6</definedName>
    <definedName name="CT_602">'[14]Mão de obra'!$C$7</definedName>
    <definedName name="CT_603">'[13]Mão de obra'!$D$7</definedName>
    <definedName name="CT_604">'[13]Mão de obra'!$D$8</definedName>
    <definedName name="CT_605">'[13]Mão de obra'!$D$9</definedName>
    <definedName name="CT_607">'[14]Mão de obra'!$C$11</definedName>
    <definedName name="CT_701">'[13]Mão de obra'!$D$11</definedName>
    <definedName name="CT_702">'[14]Mão de obra'!$C$13</definedName>
    <definedName name="ct12r" localSheetId="10">[12]Insumos!$E$556</definedName>
    <definedName name="ct12r">[15]Insumos!$E$556</definedName>
    <definedName name="ct16r" localSheetId="10">[12]Insumos!$E$557</definedName>
    <definedName name="ct16r">[15]Insumos!$E$557</definedName>
    <definedName name="ct5r" localSheetId="10">[12]Insumos!$E$555</definedName>
    <definedName name="ct5r">[15]Insumos!$E$555</definedName>
    <definedName name="cta" localSheetId="10">[12]Insumos!$E$67</definedName>
    <definedName name="cta">[15]Insumos!$E$67</definedName>
    <definedName name="ctm" localSheetId="10">[12]Insumos!$E$1035</definedName>
    <definedName name="ctm">[15]Insumos!$E$1035</definedName>
    <definedName name="ctra" localSheetId="10">[12]Insumos!$E$1012</definedName>
    <definedName name="ctra">[15]Insumos!$E$1012</definedName>
    <definedName name="Cun" localSheetId="8" hidden="1">#N/A</definedName>
    <definedName name="Cun" localSheetId="10" hidden="1">#N/A</definedName>
    <definedName name="Cun" localSheetId="0" hidden="1">#N/A</definedName>
    <definedName name="Cun" localSheetId="1" hidden="1">#N/A</definedName>
    <definedName name="Cun" hidden="1">#N/A</definedName>
    <definedName name="CunEq" localSheetId="8" hidden="1">SUM(IF(#REF! =#REF!,(#REF!)*(#REF!="EQ")))</definedName>
    <definedName name="CunEq" localSheetId="10" hidden="1">SUM(IF(#REF! =#REF!,(#REF!)*(#REF!="EQ")))</definedName>
    <definedName name="CunEq" localSheetId="0" hidden="1">SUM(IF(#REF! =#REF!,(#REF!)*(#REF!="EQ")))</definedName>
    <definedName name="CunEq" localSheetId="1" hidden="1">SUM(IF(#REF! =#REF!,(#REF!)*(#REF!="EQ")))</definedName>
    <definedName name="CunEq" hidden="1">SUM(IF(#REF! =#REF!,(#REF!)*(#REF!="EQ")))</definedName>
    <definedName name="CunEq_1" localSheetId="8" hidden="1">SUM(IF(#REF! =#REF!,(#REF!)*(#REF!="EQ")))</definedName>
    <definedName name="CunEq_1" localSheetId="10" hidden="1">SUM(IF(#REF! =#REF!,(#REF!)*(#REF!="EQ")))</definedName>
    <definedName name="CunEq_1" localSheetId="0" hidden="1">SUM(IF(#REF! =#REF!,(#REF!)*(#REF!="EQ")))</definedName>
    <definedName name="CunEq_1" localSheetId="1" hidden="1">SUM(IF(#REF! =#REF!,(#REF!)*(#REF!="EQ")))</definedName>
    <definedName name="CunEq_1" hidden="1">SUM(IF(#REF! =#REF!,(#REF!)*(#REF!="EQ")))</definedName>
    <definedName name="CunMo" localSheetId="8" hidden="1">SUM(IF(#REF! =#REF!,(#REF!)*(#REF!="MO")))</definedName>
    <definedName name="CunMo" localSheetId="10" hidden="1">SUM(IF(#REF! =#REF!,(#REF!)*(#REF!="MO")))</definedName>
    <definedName name="CunMo" localSheetId="0" hidden="1">SUM(IF(#REF! =#REF!,(#REF!)*(#REF!="MO")))</definedName>
    <definedName name="CunMo" localSheetId="1" hidden="1">SUM(IF(#REF! =#REF!,(#REF!)*(#REF!="MO")))</definedName>
    <definedName name="CunMo" hidden="1">SUM(IF(#REF! =#REF!,(#REF!)*(#REF!="MO")))</definedName>
    <definedName name="CunMo_1" localSheetId="8" hidden="1">SUM(IF(#REF! =#REF!,(#REF!)*(#REF!="MO")))</definedName>
    <definedName name="CunMo_1" localSheetId="10" hidden="1">SUM(IF(#REF! =#REF!,(#REF!)*(#REF!="MO")))</definedName>
    <definedName name="CunMo_1" localSheetId="0" hidden="1">SUM(IF(#REF! =#REF!,(#REF!)*(#REF!="MO")))</definedName>
    <definedName name="CunMo_1" localSheetId="1" hidden="1">SUM(IF(#REF! =#REF!,(#REF!)*(#REF!="MO")))</definedName>
    <definedName name="CunMo_1" hidden="1">SUM(IF(#REF! =#REF!,(#REF!)*(#REF!="MO")))</definedName>
    <definedName name="CunMp" localSheetId="8" hidden="1">SUM(IF(#REF! =#REF!,(#REF!)*(#REF!="MP")))</definedName>
    <definedName name="CunMp" localSheetId="10" hidden="1">SUM(IF(#REF! =#REF!,(#REF!)*(#REF!="MP")))</definedName>
    <definedName name="CunMp" localSheetId="0" hidden="1">SUM(IF(#REF! =#REF!,(#REF!)*(#REF!="MP")))</definedName>
    <definedName name="CunMp" localSheetId="1" hidden="1">SUM(IF(#REF! =#REF!,(#REF!)*(#REF!="MP")))</definedName>
    <definedName name="CunMp" hidden="1">SUM(IF(#REF! =#REF!,(#REF!)*(#REF!="MP")))</definedName>
    <definedName name="CunMp_1" localSheetId="8" hidden="1">SUM(IF(#REF! =#REF!,(#REF!)*(#REF!="MP")))</definedName>
    <definedName name="CunMp_1" localSheetId="10" hidden="1">SUM(IF(#REF! =#REF!,(#REF!)*(#REF!="MP")))</definedName>
    <definedName name="CunMp_1" localSheetId="0" hidden="1">SUM(IF(#REF! =#REF!,(#REF!)*(#REF!="MP")))</definedName>
    <definedName name="CunMp_1" localSheetId="1" hidden="1">SUM(IF(#REF! =#REF!,(#REF!)*(#REF!="MP")))</definedName>
    <definedName name="CunMp_1" hidden="1">SUM(IF(#REF! =#REF!,(#REF!)*(#REF!="MP")))</definedName>
    <definedName name="CURRENCY" localSheetId="10">#REF!</definedName>
    <definedName name="CURRENCY" localSheetId="0">#REF!</definedName>
    <definedName name="CURRENCY" localSheetId="1">#REF!</definedName>
    <definedName name="CURRENCY">#REF!</definedName>
    <definedName name="custo" localSheetId="10">#REF!</definedName>
    <definedName name="custo" localSheetId="0">#REF!</definedName>
    <definedName name="custo" localSheetId="1">#REF!</definedName>
    <definedName name="custo">#REF!</definedName>
    <definedName name="Custo_parcial" localSheetId="10">#REF!</definedName>
    <definedName name="Custo_parcial" localSheetId="0">#REF!</definedName>
    <definedName name="Custo_parcial" localSheetId="1">#REF!</definedName>
    <definedName name="Custo_parcial">#REF!</definedName>
    <definedName name="CV" localSheetId="0">#REF!</definedName>
    <definedName name="CV" localSheetId="1">#REF!</definedName>
    <definedName name="CV">#REF!</definedName>
    <definedName name="cvb" localSheetId="0">#REF!</definedName>
    <definedName name="cvb" localSheetId="1">#REF!</definedName>
    <definedName name="cvb">#REF!</definedName>
    <definedName name="cvi1_2" localSheetId="10">[12]Insumos!$E$625</definedName>
    <definedName name="cvi1_2">[15]Insumos!$E$625</definedName>
    <definedName name="cvi3_4" localSheetId="10">[12]Insumos!$E$626</definedName>
    <definedName name="cvi3_4">[15]Insumos!$E$626</definedName>
    <definedName name="cvp1_2" localSheetId="10">[12]Insumos!$E$624</definedName>
    <definedName name="cvp1_2">[15]Insumos!$E$624</definedName>
    <definedName name="cxc" localSheetId="10">[12]Insumos!$E$948</definedName>
    <definedName name="cxc">[15]Insumos!$E$948</definedName>
    <definedName name="cxcx" localSheetId="10">#REF!</definedName>
    <definedName name="cxcx" localSheetId="0">#REF!</definedName>
    <definedName name="cxcx" localSheetId="1">#REF!</definedName>
    <definedName name="cxcx">#REF!</definedName>
    <definedName name="cxcx_11" localSheetId="10">#REF!</definedName>
    <definedName name="cxcx_11" localSheetId="0">#REF!</definedName>
    <definedName name="cxcx_11" localSheetId="1">#REF!</definedName>
    <definedName name="cxcx_11">#REF!</definedName>
    <definedName name="cxin90x60" localSheetId="10">[12]Insumos!$E$725</definedName>
    <definedName name="cxin90x60">[15]Insumos!$E$725</definedName>
    <definedName name="cxp4x2" localSheetId="10">[12]Insumos!$E$495</definedName>
    <definedName name="cxp4x2">[15]Insumos!$E$495</definedName>
    <definedName name="cxp4x4" localSheetId="10">[12]Insumos!$E$496</definedName>
    <definedName name="cxp4x4">[15]Insumos!$E$496</definedName>
    <definedName name="cxz" localSheetId="10">#REF!</definedName>
    <definedName name="cxz" localSheetId="0">#REF!</definedName>
    <definedName name="cxz" localSheetId="1">#REF!</definedName>
    <definedName name="cxz">#REF!</definedName>
    <definedName name="cxz_11" localSheetId="10">#REF!</definedName>
    <definedName name="cxz_11" localSheetId="0">#REF!</definedName>
    <definedName name="cxz_11" localSheetId="1">#REF!</definedName>
    <definedName name="cxz_11">#REF!</definedName>
    <definedName name="CZ" localSheetId="0">#REF!</definedName>
    <definedName name="CZ" localSheetId="1">#REF!</definedName>
    <definedName name="CZ">#REF!</definedName>
    <definedName name="d" localSheetId="10">#REF!</definedName>
    <definedName name="d" localSheetId="0">#REF!</definedName>
    <definedName name="d" localSheetId="1">#REF!</definedName>
    <definedName name="d">#REF!</definedName>
    <definedName name="D6I" localSheetId="10">#REF!</definedName>
    <definedName name="D6I" localSheetId="0">#REF!</definedName>
    <definedName name="D6I" localSheetId="1">#REF!</definedName>
    <definedName name="D6I">#REF!</definedName>
    <definedName name="D6P" localSheetId="10">#REF!</definedName>
    <definedName name="D6P" localSheetId="0">#REF!</definedName>
    <definedName name="D6P" localSheetId="1">#REF!</definedName>
    <definedName name="D6P">#REF!</definedName>
    <definedName name="D8I" localSheetId="10">#REF!</definedName>
    <definedName name="D8I" localSheetId="0">#REF!</definedName>
    <definedName name="D8I" localSheetId="1">#REF!</definedName>
    <definedName name="D8I">#REF!</definedName>
    <definedName name="D8P" localSheetId="10">#REF!</definedName>
    <definedName name="D8P" localSheetId="0">#REF!</definedName>
    <definedName name="D8P" localSheetId="1">#REF!</definedName>
    <definedName name="D8P">#REF!</definedName>
    <definedName name="dadinho" localSheetId="0">#REF!</definedName>
    <definedName name="dadinho" localSheetId="1">#REF!</definedName>
    <definedName name="dadinho">#REF!</definedName>
    <definedName name="DADOS" localSheetId="0">#REF!</definedName>
    <definedName name="DADOS" localSheetId="1">#REF!</definedName>
    <definedName name="DADOS">#REF!</definedName>
    <definedName name="dados_objeto" localSheetId="0">#REF!</definedName>
    <definedName name="dados_objeto" localSheetId="1">#REF!</definedName>
    <definedName name="dados_objeto">#REF!</definedName>
    <definedName name="data">'[42]Serviços Preliminares e Gerais'!$G$1</definedName>
    <definedName name="Data_Final" localSheetId="10">#REF!</definedName>
    <definedName name="Data_Final" localSheetId="0">#REF!</definedName>
    <definedName name="Data_Final" localSheetId="1">#REF!</definedName>
    <definedName name="Data_Final">#REF!</definedName>
    <definedName name="Data_Início" localSheetId="10">#REF!</definedName>
    <definedName name="Data_Início" localSheetId="0">#REF!</definedName>
    <definedName name="Data_Início" localSheetId="1">#REF!</definedName>
    <definedName name="Data_Início">#REF!</definedName>
    <definedName name="database" localSheetId="10">#REF!</definedName>
    <definedName name="database" localSheetId="0">#REF!</definedName>
    <definedName name="database" localSheetId="1">#REF!</definedName>
    <definedName name="database">#REF!</definedName>
    <definedName name="database9" localSheetId="10">#REF!</definedName>
    <definedName name="database9" localSheetId="0">#REF!</definedName>
    <definedName name="database9" localSheetId="1">#REF!</definedName>
    <definedName name="database9">#REF!</definedName>
    <definedName name="daz" localSheetId="10">[12]Insumos!$E$384</definedName>
    <definedName name="daz">[15]Insumos!$E$384</definedName>
    <definedName name="dci1_2" localSheetId="10">[12]Insumos!$E$662</definedName>
    <definedName name="dci1_2">[15]Insumos!$E$662</definedName>
    <definedName name="dcr" localSheetId="10">[12]Insumos!$E$383</definedName>
    <definedName name="dcr">[15]Insumos!$E$383</definedName>
    <definedName name="ddd" localSheetId="10">[12]Insumos!$E$1070</definedName>
    <definedName name="ddd">[15]Insumos!$E$1070</definedName>
    <definedName name="deb" localSheetId="10" hidden="1">#REF!</definedName>
    <definedName name="deb" localSheetId="0" hidden="1">#REF!</definedName>
    <definedName name="deb" localSheetId="1" hidden="1">#REF!</definedName>
    <definedName name="deb" hidden="1">#REF!</definedName>
    <definedName name="Dec_3" localSheetId="10">[43]memoria!$L$1</definedName>
    <definedName name="Dec_3">[44]memoria!$L$1</definedName>
    <definedName name="defensas" localSheetId="10" hidden="1">#REF!</definedName>
    <definedName name="defensas" localSheetId="0" hidden="1">#REF!</definedName>
    <definedName name="defensas" localSheetId="1" hidden="1">#REF!</definedName>
    <definedName name="defensas" hidden="1">#REF!</definedName>
    <definedName name="des" localSheetId="10">[12]Insumos!$E$1038</definedName>
    <definedName name="des">[15]Insumos!$E$1038</definedName>
    <definedName name="descida" localSheetId="10">[28]memoria!$I$361</definedName>
    <definedName name="descida">[29]memoria!$I$361</definedName>
    <definedName name="desconto">[18]TRECHOS!$P$23</definedName>
    <definedName name="desm" localSheetId="10">[12]Insumos!$E$957</definedName>
    <definedName name="desm">[15]Insumos!$E$957</definedName>
    <definedName name="Desmat_larg" localSheetId="10">[28]Peguntas!$B$5</definedName>
    <definedName name="Desmat_larg">[29]Peguntas!$B$5</definedName>
    <definedName name="DesmatLargPrev" localSheetId="10">#REF!</definedName>
    <definedName name="DesmatLargPrev" localSheetId="0">#REF!</definedName>
    <definedName name="DesmatLargPrev" localSheetId="1">#REF!</definedName>
    <definedName name="DesmatLargPrev">#REF!</definedName>
    <definedName name="DesmatLargRev" localSheetId="0">#REF!</definedName>
    <definedName name="DesmatLargRev" localSheetId="1">#REF!</definedName>
    <definedName name="DesmatLargRev">#REF!</definedName>
    <definedName name="desp" localSheetId="10">[12]Insumos!$E$24</definedName>
    <definedName name="desp">[15]Insumos!$E$24</definedName>
    <definedName name="DESP.INDIRETAS" localSheetId="8">Plan1</definedName>
    <definedName name="DESP.INDIRETAS" localSheetId="10">Plan1</definedName>
    <definedName name="DESP.INDIRETAS" localSheetId="0">Plan1</definedName>
    <definedName name="DESP.INDIRETAS" localSheetId="1">Plan1</definedName>
    <definedName name="DESP.INDIRETAS">Plan1</definedName>
    <definedName name="despm" localSheetId="10">[12]Insumos!$E$25</definedName>
    <definedName name="despm">[15]Insumos!$E$25</definedName>
    <definedName name="DFFDGSADFHSAHADF" localSheetId="8">'DMT PEDRA'!DFFDGSADFHSAHADF</definedName>
    <definedName name="DFFDGSADFHSAHADF" localSheetId="10">RELEV!DFFDGSADFHSAHADF</definedName>
    <definedName name="DFFDGSADFHSAHADF" localSheetId="0">RESUMO!DFFDGSADFHSAHADF</definedName>
    <definedName name="DFFDGSADFHSAHADF" localSheetId="1">RUAS!DFFDGSADFHSAHADF</definedName>
    <definedName name="DFFDGSADFHSAHADF">[0]!DFFDGSADFHSAHADF</definedName>
    <definedName name="dft" localSheetId="10">[12]Insumos!$E$978</definedName>
    <definedName name="dft">[15]Insumos!$E$978</definedName>
    <definedName name="DGA" localSheetId="10">'[25]PRO-08'!#REF!</definedName>
    <definedName name="DGA" localSheetId="0">'[25]PRO-08'!#REF!</definedName>
    <definedName name="DGA" localSheetId="1">'[25]PRO-08'!#REF!</definedName>
    <definedName name="DGA">'[25]PRO-08'!#REF!</definedName>
    <definedName name="dgd" localSheetId="10">[12]Insumos!$E$165</definedName>
    <definedName name="dgd">[15]Insumos!$E$165</definedName>
    <definedName name="dgr" localSheetId="10">[12]Insumos!$E$164</definedName>
    <definedName name="dgr">[15]Insumos!$E$164</definedName>
    <definedName name="dgrn" localSheetId="10">[12]Insumos!$E$166</definedName>
    <definedName name="dgrn">[15]Insumos!$E$166</definedName>
    <definedName name="DIE" localSheetId="10">#REF!</definedName>
    <definedName name="DIE" localSheetId="0">#REF!</definedName>
    <definedName name="DIE" localSheetId="1">#REF!</definedName>
    <definedName name="DIE">#REF!</definedName>
    <definedName name="diesel" localSheetId="10">#REF!</definedName>
    <definedName name="diesel" localSheetId="0">#REF!</definedName>
    <definedName name="diesel" localSheetId="1">#REF!</definedName>
    <definedName name="diesel">#REF!</definedName>
    <definedName name="DIESEL_17">[33]INVENTÁRIO!$D$5</definedName>
    <definedName name="DIESEL_2">[33]INVENTÁRIO!$D$5</definedName>
    <definedName name="DIESEL_6">[34]INVENTÁRIO!$D$5</definedName>
    <definedName name="DIF" localSheetId="10">[45]RESUMO!#REF!</definedName>
    <definedName name="DIF" localSheetId="0">[45]RESUMO!#REF!</definedName>
    <definedName name="DIF" localSheetId="1">[45]RESUMO!#REF!</definedName>
    <definedName name="DIF">[45]RESUMO!#REF!</definedName>
    <definedName name="Diferenca" localSheetId="10">[28]Peguntas!$B$46</definedName>
    <definedName name="Diferenca">[29]Peguntas!$B$46</definedName>
    <definedName name="DJ" localSheetId="10">#REF!</definedName>
    <definedName name="DJ" localSheetId="0">#REF!</definedName>
    <definedName name="DJ" localSheetId="1">#REF!</definedName>
    <definedName name="DJ">#REF!</definedName>
    <definedName name="DKM" localSheetId="10">#REF!</definedName>
    <definedName name="DKM" localSheetId="0">#REF!</definedName>
    <definedName name="DKM" localSheetId="1">#REF!</definedName>
    <definedName name="DKM">#REF!</definedName>
    <definedName name="dmt" localSheetId="10">[20]Texto!$A$23</definedName>
    <definedName name="dmt">[19]Texto!$A$23</definedName>
    <definedName name="dmt_agua_01" localSheetId="10">[28]memoria!$G$71</definedName>
    <definedName name="dmt_agua_01">[29]memoria!$G$71</definedName>
    <definedName name="dmt_agua_02" localSheetId="10">[28]memoria!$H$707</definedName>
    <definedName name="dmt_agua_02">[29]memoria!$H$707</definedName>
    <definedName name="dmt_com_rod_pav_britador_mbuq" comment="Brita e Pó de Pedra">[46]mapa2!$D$22</definedName>
    <definedName name="dmt_com_rod_pav_floriano" comment="Madeira e mourão">[46]mapa2!$N$38</definedName>
    <definedName name="dmt_com_rod_pav_picos_mbuq" comment="filler">[46]mapa2!$N$22</definedName>
    <definedName name="dmt_com_rod_pav_quente">[46]mapa2!$D$7</definedName>
    <definedName name="dmt_j1" localSheetId="10">#REF!</definedName>
    <definedName name="dmt_j1" localSheetId="0">#REF!</definedName>
    <definedName name="dmt_j1" localSheetId="1">#REF!</definedName>
    <definedName name="dmt_j1">#REF!</definedName>
    <definedName name="dmt_j2" localSheetId="0">#REF!</definedName>
    <definedName name="dmt_j2" localSheetId="1">#REF!</definedName>
    <definedName name="dmt_j2">#REF!</definedName>
    <definedName name="dmt_jaz_01" localSheetId="10">[28]memoria!$G$123</definedName>
    <definedName name="dmt_jaz_01">[29]memoria!$G$123</definedName>
    <definedName name="dmt_jaz_02" localSheetId="10">[28]memoria!$G$149</definedName>
    <definedName name="dmt_jaz_02">[29]memoria!$G$149</definedName>
    <definedName name="dnit">[22]!dnit</definedName>
    <definedName name="Dom_Páscoa" hidden="1">#N/A</definedName>
    <definedName name="Drenagem2" localSheetId="10" hidden="1">#REF!</definedName>
    <definedName name="Drenagem2" localSheetId="0" hidden="1">#REF!</definedName>
    <definedName name="Drenagem2" localSheetId="1" hidden="1">#REF!</definedName>
    <definedName name="Drenagem2" hidden="1">#REF!</definedName>
    <definedName name="Dsc" hidden="1">#N/A</definedName>
    <definedName name="dtg" localSheetId="10">[12]Insumos!$E$979</definedName>
    <definedName name="dtg">[15]Insumos!$E$979</definedName>
    <definedName name="dwg" localSheetId="10">#REF!</definedName>
    <definedName name="dwg" localSheetId="0">#REF!</definedName>
    <definedName name="dwg" localSheetId="1">#REF!</definedName>
    <definedName name="dwg">#REF!</definedName>
    <definedName name="DXS" localSheetId="0">#REF!</definedName>
    <definedName name="DXS" localSheetId="1">#REF!</definedName>
    <definedName name="DXS">#REF!</definedName>
    <definedName name="DXS_11" localSheetId="10">#REF!</definedName>
    <definedName name="DXS_11" localSheetId="0">#REF!</definedName>
    <definedName name="DXS_11" localSheetId="1">#REF!</definedName>
    <definedName name="DXS_11">#REF!</definedName>
    <definedName name="E" localSheetId="8">Plan1</definedName>
    <definedName name="E" localSheetId="10">#REF!</definedName>
    <definedName name="E" localSheetId="0">Plan1</definedName>
    <definedName name="E" localSheetId="1">Plan1</definedName>
    <definedName name="E">Plan1</definedName>
    <definedName name="E_006">[13]Equipamentos!$B$5</definedName>
    <definedName name="E_007">[14]Equipamentos!$B$6</definedName>
    <definedName name="E_009">[13]Equipamentos!$B$7</definedName>
    <definedName name="E_013">[13]Equipamentos!$B$8</definedName>
    <definedName name="E_016">[13]Equipamentos!$B$9</definedName>
    <definedName name="E_101">[14]Equipamentos!$B$10</definedName>
    <definedName name="E_105">[14]Equipamentos!$B$11</definedName>
    <definedName name="E_107">[14]Equipamentos!$B$12</definedName>
    <definedName name="E_110">[13]Equipamentos!$B$13</definedName>
    <definedName name="E_111">[14]Equipamentos!$B$14</definedName>
    <definedName name="E_112">[14]Equipamentos!$B$15</definedName>
    <definedName name="E_113">[14]Equipamentos!$B$16</definedName>
    <definedName name="E_116">[13]Equipamentos!$B$17</definedName>
    <definedName name="E_118">[14]Equipamentos!$B$18</definedName>
    <definedName name="E_119">[14]Equipamentos!$B$19</definedName>
    <definedName name="E_122">[14]Equipamentos!$B$20</definedName>
    <definedName name="E_123">[14]Equipamentos!$B$21</definedName>
    <definedName name="E_208">[13]Equipamentos!$B$22</definedName>
    <definedName name="E_209">[13]Equipamentos!$B$23</definedName>
    <definedName name="E_302">[13]Equipamentos!$B$24</definedName>
    <definedName name="E_304">[13]Equipamentos!$B$25</definedName>
    <definedName name="E_306">[14]Equipamentos!$B$26</definedName>
    <definedName name="E_343">[14]Equipamentos!$B$27</definedName>
    <definedName name="E_400">[13]Equipamentos!$B$28</definedName>
    <definedName name="E_402">[13]Equipamentos!$B$29</definedName>
    <definedName name="E_406">[13]Equipamentos!$B$30</definedName>
    <definedName name="E_408">[13]Equipamentos!$B$31</definedName>
    <definedName name="E_410">[13]Equipamentos!$B$32</definedName>
    <definedName name="E_412">[14]Equipamentos!$B$33</definedName>
    <definedName name="E_416">[14]Equipamentos!$B$34</definedName>
    <definedName name="E_502">[14]Equipamentos!$B$35</definedName>
    <definedName name="E_507">[13]Equipamentos!$B$36</definedName>
    <definedName name="E_508">[14]Equipamentos!$B$37</definedName>
    <definedName name="E_509">[13]Equipamentos!$B$38</definedName>
    <definedName name="E_601">[14]Equipamentos!$B$39</definedName>
    <definedName name="E_602">[14]Equipamentos!$B$40</definedName>
    <definedName name="E_904">[13]Equipamentos!$B$41</definedName>
    <definedName name="E_906">[13]Equipamentos!$B$42</definedName>
    <definedName name="E_914">[13]Equipamentos!$B$43</definedName>
    <definedName name="E_922">[14]Equipamentos!$B$44</definedName>
    <definedName name="eaa" localSheetId="10">[12]Insumos!$E$305</definedName>
    <definedName name="eaa">[15]Insumos!$E$305</definedName>
    <definedName name="eaav" localSheetId="10">[12]Insumos!$E$306</definedName>
    <definedName name="eaav">[15]Insumos!$E$306</definedName>
    <definedName name="ECJ" localSheetId="10">#REF!</definedName>
    <definedName name="ECJ" localSheetId="0">#REF!</definedName>
    <definedName name="ECJ" localSheetId="1">#REF!</definedName>
    <definedName name="ECJ">#REF!</definedName>
    <definedName name="ecm">[16]INSUMOS!$E$103</definedName>
    <definedName name="ed" localSheetId="10">#REF!</definedName>
    <definedName name="ed" localSheetId="0">#REF!</definedName>
    <definedName name="ed" localSheetId="1">#REF!</definedName>
    <definedName name="ed">#REF!</definedName>
    <definedName name="Edit" localSheetId="0" hidden="1">#REF!</definedName>
    <definedName name="Edit" localSheetId="1" hidden="1">#REF!</definedName>
    <definedName name="Edit" hidden="1">#REF!</definedName>
    <definedName name="edital" localSheetId="0">#REF!</definedName>
    <definedName name="edital" localSheetId="1">#REF!</definedName>
    <definedName name="edital">#REF!</definedName>
    <definedName name="eem" localSheetId="10">[12]Insumos!$E$316</definedName>
    <definedName name="eem">[15]Insumos!$E$316</definedName>
    <definedName name="eimp" localSheetId="10">[12]Insumos!$E$890</definedName>
    <definedName name="eimp">[15]Insumos!$E$890</definedName>
    <definedName name="EJ" localSheetId="10">#REF!</definedName>
    <definedName name="EJ" localSheetId="0">#REF!</definedName>
    <definedName name="EJ" localSheetId="1">#REF!</definedName>
    <definedName name="EJ">#REF!</definedName>
    <definedName name="eja" localSheetId="10">[12]Insumos!$E$984</definedName>
    <definedName name="eja">[15]Insumos!$E$984</definedName>
    <definedName name="ejc" localSheetId="10">[12]Insumos!$E$983</definedName>
    <definedName name="ejc">[15]Insumos!$E$983</definedName>
    <definedName name="ejn" localSheetId="10">[12]Insumos!$E$881</definedName>
    <definedName name="ejn">[15]Insumos!$E$881</definedName>
    <definedName name="elb" localSheetId="10">[12]Insumos!$E$566</definedName>
    <definedName name="elb">[15]Insumos!$E$566</definedName>
    <definedName name="ele" localSheetId="10">[12]Insumos!$E$907</definedName>
    <definedName name="ele">[15]Insumos!$E$907</definedName>
    <definedName name="elet" localSheetId="10">[12]Insumos!$E$30</definedName>
    <definedName name="elet">[15]Insumos!$E$30</definedName>
    <definedName name="elev10" localSheetId="10">[12]Insumos!$E$990</definedName>
    <definedName name="elev10">[15]Insumos!$E$990</definedName>
    <definedName name="elev12" localSheetId="10">[12]Insumos!$E$991</definedName>
    <definedName name="elev12">[15]Insumos!$E$991</definedName>
    <definedName name="elev6" localSheetId="10">[12]Insumos!$E$988</definedName>
    <definedName name="elev6">[15]Insumos!$E$988</definedName>
    <definedName name="elev8" localSheetId="10">[12]Insumos!$E$989</definedName>
    <definedName name="elev8">[15]Insumos!$E$989</definedName>
    <definedName name="elevo" localSheetId="10">[12]Insumos!$E$1015</definedName>
    <definedName name="elevo">[15]Insumos!$E$1015</definedName>
    <definedName name="elr1\2">[16]INSUMOS!$E$159</definedName>
    <definedName name="elr1_2" localSheetId="10">[12]Insumos!$E$527</definedName>
    <definedName name="elr1_2">[15]Insumos!$E$527</definedName>
    <definedName name="elr11_2" localSheetId="10">[12]Insumos!$E$531</definedName>
    <definedName name="elr11_2">[15]Insumos!$E$531</definedName>
    <definedName name="elr11_4" localSheetId="10">[12]Insumos!$E$530</definedName>
    <definedName name="elr11_4">[15]Insumos!$E$530</definedName>
    <definedName name="elr3_4" localSheetId="10">[12]Insumos!$E$528</definedName>
    <definedName name="elr3_4">[15]Insumos!$E$528</definedName>
    <definedName name="elv20x20x7" localSheetId="10">[12]Insumos!$E$838</definedName>
    <definedName name="elv20x20x7">[15]Insumos!$E$838</definedName>
    <definedName name="elv25x25" localSheetId="10">[12]Insumos!$E$836</definedName>
    <definedName name="elv25x25">[15]Insumos!$E$836</definedName>
    <definedName name="elv50x40" localSheetId="10">[12]Insumos!$E$834</definedName>
    <definedName name="elv50x40">[15]Insumos!$E$834</definedName>
    <definedName name="elv50x50" localSheetId="10">[12]Insumos!$E$835</definedName>
    <definedName name="elv50x50">[15]Insumos!$E$835</definedName>
    <definedName name="elv50x50x7" localSheetId="10">[12]Insumos!$E$837</definedName>
    <definedName name="elv50x50x7">[15]Insumos!$E$837</definedName>
    <definedName name="emm" localSheetId="10">[12]Insumos!$E$317</definedName>
    <definedName name="emm">[15]Insumos!$E$317</definedName>
    <definedName name="EmpolPrev" localSheetId="10">#REF!</definedName>
    <definedName name="EmpolPrev" localSheetId="0">#REF!</definedName>
    <definedName name="EmpolPrev" localSheetId="1">#REF!</definedName>
    <definedName name="EmpolPrev">#REF!</definedName>
    <definedName name="EmpolRev" localSheetId="0">#REF!</definedName>
    <definedName name="EmpolRev" localSheetId="1">#REF!</definedName>
    <definedName name="EmpolRev">#REF!</definedName>
    <definedName name="empreendimento">'[42]Memória 2 quartos'!$C$2</definedName>
    <definedName name="emst" localSheetId="10">[12]Insumos!$E$936</definedName>
    <definedName name="emst">[15]Insumos!$E$936</definedName>
    <definedName name="emulsao_tsd">[24]Parametros!$B$40</definedName>
    <definedName name="emulsao_tss">[24]Parametros!$B$39</definedName>
    <definedName name="enc" localSheetId="10">[12]Insumos!$E$18</definedName>
    <definedName name="enc">[15]Insumos!$E$18</definedName>
    <definedName name="ENE" localSheetId="10">#REF!</definedName>
    <definedName name="ENE" localSheetId="0">#REF!</definedName>
    <definedName name="ENE" localSheetId="1">#REF!</definedName>
    <definedName name="ENE">#REF!</definedName>
    <definedName name="eng" localSheetId="10">[12]Insumos!$E$21</definedName>
    <definedName name="eng">[15]Insumos!$E$21</definedName>
    <definedName name="eng1_2" localSheetId="10">[12]Insumos!$E$657</definedName>
    <definedName name="eng1_2">[15]Insumos!$E$657</definedName>
    <definedName name="eng3_4" localSheetId="10">[12]Insumos!$E$658</definedName>
    <definedName name="eng3_4">[15]Insumos!$E$658</definedName>
    <definedName name="engenc" localSheetId="10">#REF!</definedName>
    <definedName name="engenc" localSheetId="0">#REF!</definedName>
    <definedName name="engenc" localSheetId="1">#REF!</definedName>
    <definedName name="engenc">#REF!</definedName>
    <definedName name="engm" localSheetId="10">[12]Insumos!$E$22</definedName>
    <definedName name="engm">[15]Insumos!$E$22</definedName>
    <definedName name="entrada" localSheetId="10">[28]memoria!$H$361</definedName>
    <definedName name="entrada">[29]memoria!$H$361</definedName>
    <definedName name="epm" localSheetId="10">[12]Insumos!$E$880</definedName>
    <definedName name="epm">[15]Insumos!$E$880</definedName>
    <definedName name="epm2.5">[16]INSUMOS!$E$173</definedName>
    <definedName name="equip" localSheetId="10">#REF!</definedName>
    <definedName name="equip" localSheetId="0">#REF!</definedName>
    <definedName name="equip" localSheetId="1">#REF!</definedName>
    <definedName name="equip">#REF!</definedName>
    <definedName name="equipamento" localSheetId="10">#REF!</definedName>
    <definedName name="equipamento" localSheetId="0">#REF!</definedName>
    <definedName name="equipamento" localSheetId="1">#REF!</definedName>
    <definedName name="equipamento">#REF!</definedName>
    <definedName name="erm" localSheetId="10">[12]Insumos!$E$307</definedName>
    <definedName name="erm">[15]Insumos!$E$307</definedName>
    <definedName name="erp" localSheetId="10">[12]Insumos!$E$1045</definedName>
    <definedName name="erp">[15]Insumos!$E$1045</definedName>
    <definedName name="esc1.1000" localSheetId="10">[12]Insumos!$E$1058</definedName>
    <definedName name="esc1.1000">[15]Insumos!$E$1058</definedName>
    <definedName name="esc1.200" localSheetId="10">[12]Insumos!$E$1054</definedName>
    <definedName name="esc1.200">[15]Insumos!$E$1054</definedName>
    <definedName name="esc1.400" localSheetId="10">[12]Insumos!$E$1055</definedName>
    <definedName name="esc1.400">[15]Insumos!$E$1055</definedName>
    <definedName name="esc1.50" localSheetId="10">[12]Insumos!$E$1053</definedName>
    <definedName name="esc1.50">[15]Insumos!$E$1053</definedName>
    <definedName name="esc1.600" localSheetId="10">[12]Insumos!$E$1056</definedName>
    <definedName name="esc1.600">[15]Insumos!$E$1056</definedName>
    <definedName name="esc1.800" localSheetId="10">[12]Insumos!$E$1057</definedName>
    <definedName name="esc1.800">[15]Insumos!$E$1057</definedName>
    <definedName name="esc2.50" localSheetId="10">[12]Insumos!$E$1051</definedName>
    <definedName name="esc2.50">[15]Insumos!$E$1051</definedName>
    <definedName name="esco" localSheetId="10">#REF!</definedName>
    <definedName name="esco" localSheetId="0">#REF!</definedName>
    <definedName name="esco" localSheetId="1">#REF!</definedName>
    <definedName name="esco">#REF!</definedName>
    <definedName name="esm" localSheetId="10">[12]Insumos!$E$216</definedName>
    <definedName name="esm">[15]Insumos!$E$216</definedName>
    <definedName name="ESPRGI" localSheetId="10">#REF!</definedName>
    <definedName name="ESPRGI" localSheetId="0">#REF!</definedName>
    <definedName name="ESPRGI" localSheetId="1">#REF!</definedName>
    <definedName name="ESPRGI">#REF!</definedName>
    <definedName name="ESPRGP" localSheetId="0">#REF!</definedName>
    <definedName name="ESPRGP" localSheetId="1">#REF!</definedName>
    <definedName name="ESPRGP">#REF!</definedName>
    <definedName name="est">[16]INSUMOS!$E$35</definedName>
    <definedName name="est1.5" localSheetId="10">[12]Insumos!$E$212</definedName>
    <definedName name="est1.5">[15]Insumos!$E$212</definedName>
    <definedName name="estensao_terra">'[26]Memoria area'!$G$76</definedName>
    <definedName name="ETAPA" localSheetId="9">[30]COMPRAS!$B$5</definedName>
    <definedName name="ETAPA">[47]CPU!$O$3</definedName>
    <definedName name="EXA" localSheetId="10">'[25]PRO-08'!#REF!</definedName>
    <definedName name="EXA" localSheetId="0">'[25]PRO-08'!#REF!</definedName>
    <definedName name="EXA" localSheetId="1">'[25]PRO-08'!#REF!</definedName>
    <definedName name="EXA">'[25]PRO-08'!#REF!</definedName>
    <definedName name="Excel_BuiltIn_Print_Area_1_1" localSheetId="10">#REF!</definedName>
    <definedName name="Excel_BuiltIn_Print_Area_1_1" localSheetId="0">#REF!</definedName>
    <definedName name="Excel_BuiltIn_Print_Area_1_1" localSheetId="1">#REF!</definedName>
    <definedName name="Excel_BuiltIn_Print_Area_1_1">#REF!</definedName>
    <definedName name="Excel_BuiltIn_Print_Area_1_1_1" localSheetId="10">#REF!</definedName>
    <definedName name="Excel_BuiltIn_Print_Area_1_1_1" localSheetId="0">#REF!</definedName>
    <definedName name="Excel_BuiltIn_Print_Area_1_1_1" localSheetId="1">#REF!</definedName>
    <definedName name="Excel_BuiltIn_Print_Area_1_1_1">#REF!</definedName>
    <definedName name="Excel_BuiltIn_Print_Area_1_1_1_1" localSheetId="10">#REF!</definedName>
    <definedName name="Excel_BuiltIn_Print_Area_1_1_1_1" localSheetId="0">#REF!</definedName>
    <definedName name="Excel_BuiltIn_Print_Area_1_1_1_1" localSheetId="1">#REF!</definedName>
    <definedName name="Excel_BuiltIn_Print_Area_1_1_1_1">#REF!</definedName>
    <definedName name="Excel_BuiltIn_Print_Area_10" localSheetId="0">#REF!</definedName>
    <definedName name="Excel_BuiltIn_Print_Area_10" localSheetId="1">#REF!</definedName>
    <definedName name="Excel_BuiltIn_Print_Area_10">#REF!</definedName>
    <definedName name="Excel_BuiltIn_Print_Area_10_1" localSheetId="10">#REF!</definedName>
    <definedName name="Excel_BuiltIn_Print_Area_10_1" localSheetId="0">#REF!</definedName>
    <definedName name="Excel_BuiltIn_Print_Area_10_1" localSheetId="1">#REF!</definedName>
    <definedName name="Excel_BuiltIn_Print_Area_10_1">#REF!</definedName>
    <definedName name="Excel_BuiltIn_Print_Area_10_1_1" localSheetId="10">#REF!</definedName>
    <definedName name="Excel_BuiltIn_Print_Area_10_1_1" localSheetId="0">#REF!</definedName>
    <definedName name="Excel_BuiltIn_Print_Area_10_1_1" localSheetId="1">#REF!</definedName>
    <definedName name="Excel_BuiltIn_Print_Area_10_1_1">#REF!</definedName>
    <definedName name="Excel_BuiltIn_Print_Area_11" localSheetId="0">#REF!</definedName>
    <definedName name="Excel_BuiltIn_Print_Area_11" localSheetId="1">#REF!</definedName>
    <definedName name="Excel_BuiltIn_Print_Area_11">#REF!</definedName>
    <definedName name="Excel_BuiltIn_Print_Area_11_1" localSheetId="10">#REF!</definedName>
    <definedName name="Excel_BuiltIn_Print_Area_11_1" localSheetId="0">#REF!</definedName>
    <definedName name="Excel_BuiltIn_Print_Area_11_1" localSheetId="1">#REF!</definedName>
    <definedName name="Excel_BuiltIn_Print_Area_11_1">#REF!</definedName>
    <definedName name="Excel_BuiltIn_Print_Area_12" localSheetId="0">#REF!</definedName>
    <definedName name="Excel_BuiltIn_Print_Area_12" localSheetId="1">#REF!</definedName>
    <definedName name="Excel_BuiltIn_Print_Area_12">#REF!</definedName>
    <definedName name="Excel_BuiltIn_Print_Area_12_11" localSheetId="10">#REF!</definedName>
    <definedName name="Excel_BuiltIn_Print_Area_12_11" localSheetId="0">#REF!</definedName>
    <definedName name="Excel_BuiltIn_Print_Area_12_11" localSheetId="1">#REF!</definedName>
    <definedName name="Excel_BuiltIn_Print_Area_12_11">#REF!</definedName>
    <definedName name="Excel_BuiltIn_Print_Area_13" localSheetId="0">#REF!</definedName>
    <definedName name="Excel_BuiltIn_Print_Area_13" localSheetId="1">#REF!</definedName>
    <definedName name="Excel_BuiltIn_Print_Area_13">#REF!</definedName>
    <definedName name="Excel_BuiltIn_Print_Area_14" localSheetId="0">#REF!</definedName>
    <definedName name="Excel_BuiltIn_Print_Area_14" localSheetId="1">#REF!</definedName>
    <definedName name="Excel_BuiltIn_Print_Area_14">#REF!</definedName>
    <definedName name="Excel_BuiltIn_Print_Area_15_1" localSheetId="8">#REF!</definedName>
    <definedName name="Excel_BuiltIn_Print_Area_15_1" localSheetId="10">'[31]BDI CD'!#REF!</definedName>
    <definedName name="Excel_BuiltIn_Print_Area_15_1" localSheetId="0">#REF!</definedName>
    <definedName name="Excel_BuiltIn_Print_Area_15_1" localSheetId="1">#REF!</definedName>
    <definedName name="Excel_BuiltIn_Print_Area_15_1">#REF!</definedName>
    <definedName name="Excel_BuiltIn_Print_Area_2_1" localSheetId="10">#REF!</definedName>
    <definedName name="Excel_BuiltIn_Print_Area_2_1" localSheetId="0">#REF!</definedName>
    <definedName name="Excel_BuiltIn_Print_Area_2_1" localSheetId="1">#REF!</definedName>
    <definedName name="Excel_BuiltIn_Print_Area_2_1">#REF!</definedName>
    <definedName name="Excel_BuiltIn_Print_Area_2_1_1" localSheetId="10">#REF!</definedName>
    <definedName name="Excel_BuiltIn_Print_Area_2_1_1" localSheetId="0">#REF!</definedName>
    <definedName name="Excel_BuiltIn_Print_Area_2_1_1" localSheetId="1">#REF!</definedName>
    <definedName name="Excel_BuiltIn_Print_Area_2_1_1">#REF!</definedName>
    <definedName name="Excel_BuiltIn_Print_Area_2_1_1_1" localSheetId="10">#REF!</definedName>
    <definedName name="Excel_BuiltIn_Print_Area_2_1_1_1" localSheetId="0">#REF!</definedName>
    <definedName name="Excel_BuiltIn_Print_Area_2_1_1_1" localSheetId="1">#REF!</definedName>
    <definedName name="Excel_BuiltIn_Print_Area_2_1_1_1">#REF!</definedName>
    <definedName name="Excel_BuiltIn_Print_Area_2_1_1_1_1" localSheetId="10">#REF!</definedName>
    <definedName name="Excel_BuiltIn_Print_Area_2_1_1_1_1" localSheetId="0">#REF!</definedName>
    <definedName name="Excel_BuiltIn_Print_Area_2_1_1_1_1" localSheetId="1">#REF!</definedName>
    <definedName name="Excel_BuiltIn_Print_Area_2_1_1_1_1">#REF!</definedName>
    <definedName name="Excel_BuiltIn_Print_Area_2_1_1_1_1_10" localSheetId="10">#REF!</definedName>
    <definedName name="Excel_BuiltIn_Print_Area_2_1_1_1_1_10" localSheetId="0">#REF!</definedName>
    <definedName name="Excel_BuiltIn_Print_Area_2_1_1_1_1_10" localSheetId="1">#REF!</definedName>
    <definedName name="Excel_BuiltIn_Print_Area_2_1_1_1_1_10">#REF!</definedName>
    <definedName name="Excel_BuiltIn_Print_Area_2_1_1_1_1_11" localSheetId="10">#REF!</definedName>
    <definedName name="Excel_BuiltIn_Print_Area_2_1_1_1_1_11" localSheetId="0">#REF!</definedName>
    <definedName name="Excel_BuiltIn_Print_Area_2_1_1_1_1_11" localSheetId="1">#REF!</definedName>
    <definedName name="Excel_BuiltIn_Print_Area_2_1_1_1_1_11">#REF!</definedName>
    <definedName name="Excel_BuiltIn_Print_Area_2_1_1_1_1_4" localSheetId="10">#REF!</definedName>
    <definedName name="Excel_BuiltIn_Print_Area_2_1_1_1_1_4" localSheetId="0">#REF!</definedName>
    <definedName name="Excel_BuiltIn_Print_Area_2_1_1_1_1_4" localSheetId="1">#REF!</definedName>
    <definedName name="Excel_BuiltIn_Print_Area_2_1_1_1_1_4">#REF!</definedName>
    <definedName name="Excel_BuiltIn_Print_Area_2_1_1_1_1_5" localSheetId="10">#REF!</definedName>
    <definedName name="Excel_BuiltIn_Print_Area_2_1_1_1_1_5" localSheetId="0">#REF!</definedName>
    <definedName name="Excel_BuiltIn_Print_Area_2_1_1_1_1_5" localSheetId="1">#REF!</definedName>
    <definedName name="Excel_BuiltIn_Print_Area_2_1_1_1_1_5">#REF!</definedName>
    <definedName name="Excel_BuiltIn_Print_Area_2_1_1_1_1_6" localSheetId="10">#REF!</definedName>
    <definedName name="Excel_BuiltIn_Print_Area_2_1_1_1_1_6" localSheetId="0">#REF!</definedName>
    <definedName name="Excel_BuiltIn_Print_Area_2_1_1_1_1_6" localSheetId="1">#REF!</definedName>
    <definedName name="Excel_BuiltIn_Print_Area_2_1_1_1_1_6">#REF!</definedName>
    <definedName name="Excel_BuiltIn_Print_Area_2_1_1_1_1_7" localSheetId="10">#REF!</definedName>
    <definedName name="Excel_BuiltIn_Print_Area_2_1_1_1_1_7" localSheetId="0">#REF!</definedName>
    <definedName name="Excel_BuiltIn_Print_Area_2_1_1_1_1_7" localSheetId="1">#REF!</definedName>
    <definedName name="Excel_BuiltIn_Print_Area_2_1_1_1_1_7">#REF!</definedName>
    <definedName name="Excel_BuiltIn_Print_Area_2_1_1_1_1_9" localSheetId="10">#REF!</definedName>
    <definedName name="Excel_BuiltIn_Print_Area_2_1_1_1_1_9" localSheetId="0">#REF!</definedName>
    <definedName name="Excel_BuiltIn_Print_Area_2_1_1_1_1_9" localSheetId="1">#REF!</definedName>
    <definedName name="Excel_BuiltIn_Print_Area_2_1_1_1_1_9">#REF!</definedName>
    <definedName name="Excel_BuiltIn_Print_Area_2_1_2" localSheetId="10">#REF!</definedName>
    <definedName name="Excel_BuiltIn_Print_Area_2_1_2" localSheetId="0">#REF!</definedName>
    <definedName name="Excel_BuiltIn_Print_Area_2_1_2" localSheetId="1">#REF!</definedName>
    <definedName name="Excel_BuiltIn_Print_Area_2_1_2">#REF!</definedName>
    <definedName name="Excel_BuiltIn_Print_Area_2_1_2_10" localSheetId="10">#REF!</definedName>
    <definedName name="Excel_BuiltIn_Print_Area_2_1_2_10" localSheetId="0">#REF!</definedName>
    <definedName name="Excel_BuiltIn_Print_Area_2_1_2_10" localSheetId="1">#REF!</definedName>
    <definedName name="Excel_BuiltIn_Print_Area_2_1_2_10">#REF!</definedName>
    <definedName name="Excel_BuiltIn_Print_Area_2_1_2_11" localSheetId="10">#REF!</definedName>
    <definedName name="Excel_BuiltIn_Print_Area_2_1_2_11" localSheetId="0">#REF!</definedName>
    <definedName name="Excel_BuiltIn_Print_Area_2_1_2_11" localSheetId="1">#REF!</definedName>
    <definedName name="Excel_BuiltIn_Print_Area_2_1_2_11">#REF!</definedName>
    <definedName name="Excel_BuiltIn_Print_Area_2_1_2_4" localSheetId="10">#REF!</definedName>
    <definedName name="Excel_BuiltIn_Print_Area_2_1_2_4" localSheetId="0">#REF!</definedName>
    <definedName name="Excel_BuiltIn_Print_Area_2_1_2_4" localSheetId="1">#REF!</definedName>
    <definedName name="Excel_BuiltIn_Print_Area_2_1_2_4">#REF!</definedName>
    <definedName name="Excel_BuiltIn_Print_Area_2_1_2_5" localSheetId="10">#REF!</definedName>
    <definedName name="Excel_BuiltIn_Print_Area_2_1_2_5" localSheetId="0">#REF!</definedName>
    <definedName name="Excel_BuiltIn_Print_Area_2_1_2_5" localSheetId="1">#REF!</definedName>
    <definedName name="Excel_BuiltIn_Print_Area_2_1_2_5">#REF!</definedName>
    <definedName name="Excel_BuiltIn_Print_Area_2_1_2_6" localSheetId="10">#REF!</definedName>
    <definedName name="Excel_BuiltIn_Print_Area_2_1_2_6" localSheetId="0">#REF!</definedName>
    <definedName name="Excel_BuiltIn_Print_Area_2_1_2_6" localSheetId="1">#REF!</definedName>
    <definedName name="Excel_BuiltIn_Print_Area_2_1_2_6">#REF!</definedName>
    <definedName name="Excel_BuiltIn_Print_Area_2_1_2_7" localSheetId="10">#REF!</definedName>
    <definedName name="Excel_BuiltIn_Print_Area_2_1_2_7" localSheetId="0">#REF!</definedName>
    <definedName name="Excel_BuiltIn_Print_Area_2_1_2_7" localSheetId="1">#REF!</definedName>
    <definedName name="Excel_BuiltIn_Print_Area_2_1_2_7">#REF!</definedName>
    <definedName name="Excel_BuiltIn_Print_Area_2_1_2_9" localSheetId="10">#REF!</definedName>
    <definedName name="Excel_BuiltIn_Print_Area_2_1_2_9" localSheetId="0">#REF!</definedName>
    <definedName name="Excel_BuiltIn_Print_Area_2_1_2_9" localSheetId="1">#REF!</definedName>
    <definedName name="Excel_BuiltIn_Print_Area_2_1_2_9">#REF!</definedName>
    <definedName name="Excel_BuiltIn_Print_Area_2_1_4" localSheetId="10">#REF!</definedName>
    <definedName name="Excel_BuiltIn_Print_Area_2_1_4" localSheetId="0">#REF!</definedName>
    <definedName name="Excel_BuiltIn_Print_Area_2_1_4" localSheetId="1">#REF!</definedName>
    <definedName name="Excel_BuiltIn_Print_Area_2_1_4">#REF!</definedName>
    <definedName name="Excel_BuiltIn_Print_Area_3" localSheetId="0">#REF!</definedName>
    <definedName name="Excel_BuiltIn_Print_Area_3" localSheetId="1">#REF!</definedName>
    <definedName name="Excel_BuiltIn_Print_Area_3">#REF!</definedName>
    <definedName name="Excel_BuiltIn_Print_Area_3_1" localSheetId="10">#REF!</definedName>
    <definedName name="Excel_BuiltIn_Print_Area_3_1" localSheetId="0">#REF!</definedName>
    <definedName name="Excel_BuiltIn_Print_Area_3_1" localSheetId="1">#REF!</definedName>
    <definedName name="Excel_BuiltIn_Print_Area_3_1">#REF!</definedName>
    <definedName name="Excel_BuiltIn_Print_Area_3_1_1_1_1_1_1_1" localSheetId="10">#REF!</definedName>
    <definedName name="Excel_BuiltIn_Print_Area_3_1_1_1_1_1_1_1" localSheetId="0">#REF!</definedName>
    <definedName name="Excel_BuiltIn_Print_Area_3_1_1_1_1_1_1_1" localSheetId="1">#REF!</definedName>
    <definedName name="Excel_BuiltIn_Print_Area_3_1_1_1_1_1_1_1">#REF!</definedName>
    <definedName name="Excel_BuiltIn_Print_Area_3_1_1_1_1_1_1_1_1_1_1" localSheetId="10">'[31]CPU ATRIUM ANTIGA'!#REF!</definedName>
    <definedName name="Excel_BuiltIn_Print_Area_3_1_1_1_1_1_1_1_1_1_1" localSheetId="0">'[21]CPU ATRIUM ANTIGA'!#REF!</definedName>
    <definedName name="Excel_BuiltIn_Print_Area_3_1_1_1_1_1_1_1_1_1_1" localSheetId="1">'[21]CPU ATRIUM ANTIGA'!#REF!</definedName>
    <definedName name="Excel_BuiltIn_Print_Area_3_1_1_1_1_1_1_1_1_1_1">'[21]CPU ATRIUM ANTIGA'!#REF!</definedName>
    <definedName name="Excel_BuiltIn_Print_Area_3_1_1_1_1_1_1_1_1_1_1_1" localSheetId="10">#REF!</definedName>
    <definedName name="Excel_BuiltIn_Print_Area_3_1_1_1_1_1_1_1_1_1_1_1" localSheetId="0">#REF!</definedName>
    <definedName name="Excel_BuiltIn_Print_Area_3_1_1_1_1_1_1_1_1_1_1_1" localSheetId="1">#REF!</definedName>
    <definedName name="Excel_BuiltIn_Print_Area_3_1_1_1_1_1_1_1_1_1_1_1">#REF!</definedName>
    <definedName name="Excel_BuiltIn_Print_Area_3_1_1_1_1_1_1_1_1_1_1_10" localSheetId="10">'[31]CPU ATRIUM ANTIGA'!#REF!</definedName>
    <definedName name="Excel_BuiltIn_Print_Area_3_1_1_1_1_1_1_1_1_1_1_10" localSheetId="0">'[21]CPU ATRIUM ANTIGA'!#REF!</definedName>
    <definedName name="Excel_BuiltIn_Print_Area_3_1_1_1_1_1_1_1_1_1_1_10" localSheetId="1">'[21]CPU ATRIUM ANTIGA'!#REF!</definedName>
    <definedName name="Excel_BuiltIn_Print_Area_3_1_1_1_1_1_1_1_1_1_1_10">'[21]CPU ATRIUM ANTIGA'!#REF!</definedName>
    <definedName name="Excel_BuiltIn_Print_Area_3_1_1_1_1_1_1_1_1_1_1_11" localSheetId="10">#REF!</definedName>
    <definedName name="Excel_BuiltIn_Print_Area_3_1_1_1_1_1_1_1_1_1_1_11" localSheetId="0">'[21]CPU SINAPI'!#REF!</definedName>
    <definedName name="Excel_BuiltIn_Print_Area_3_1_1_1_1_1_1_1_1_1_1_11" localSheetId="1">'[21]CPU SINAPI'!#REF!</definedName>
    <definedName name="Excel_BuiltIn_Print_Area_3_1_1_1_1_1_1_1_1_1_1_11">'[21]CPU SINAPI'!#REF!</definedName>
    <definedName name="Excel_BuiltIn_Print_Area_3_1_1_1_1_1_1_1_1_1_1_4" localSheetId="10">'[31]CPU ATRIUM ANTIGA'!#REF!</definedName>
    <definedName name="Excel_BuiltIn_Print_Area_3_1_1_1_1_1_1_1_1_1_1_4" localSheetId="0">'[21]CPU ATRIUM ANTIGA'!#REF!</definedName>
    <definedName name="Excel_BuiltIn_Print_Area_3_1_1_1_1_1_1_1_1_1_1_4" localSheetId="1">'[21]CPU ATRIUM ANTIGA'!#REF!</definedName>
    <definedName name="Excel_BuiltIn_Print_Area_3_1_1_1_1_1_1_1_1_1_1_4">'[21]CPU ATRIUM ANTIGA'!#REF!</definedName>
    <definedName name="Excel_BuiltIn_Print_Area_3_1_1_1_1_1_1_1_1_1_1_5" localSheetId="10">'[31]CPU ATRIUM ANTIGA'!#REF!</definedName>
    <definedName name="Excel_BuiltIn_Print_Area_3_1_1_1_1_1_1_1_1_1_1_5" localSheetId="0">'[21]CPU ATRIUM ANTIGA'!#REF!</definedName>
    <definedName name="Excel_BuiltIn_Print_Area_3_1_1_1_1_1_1_1_1_1_1_5" localSheetId="1">'[21]CPU ATRIUM ANTIGA'!#REF!</definedName>
    <definedName name="Excel_BuiltIn_Print_Area_3_1_1_1_1_1_1_1_1_1_1_5">'[21]CPU ATRIUM ANTIGA'!#REF!</definedName>
    <definedName name="Excel_BuiltIn_Print_Area_3_1_1_1_1_1_1_1_1_1_1_6" localSheetId="10">'[31]CPU ATRIUM ANTIGA'!#REF!</definedName>
    <definedName name="Excel_BuiltIn_Print_Area_3_1_1_1_1_1_1_1_1_1_1_6" localSheetId="0">'[21]CPU ATRIUM ANTIGA'!#REF!</definedName>
    <definedName name="Excel_BuiltIn_Print_Area_3_1_1_1_1_1_1_1_1_1_1_6" localSheetId="1">'[21]CPU ATRIUM ANTIGA'!#REF!</definedName>
    <definedName name="Excel_BuiltIn_Print_Area_3_1_1_1_1_1_1_1_1_1_1_6">'[21]CPU ATRIUM ANTIGA'!#REF!</definedName>
    <definedName name="Excel_BuiltIn_Print_Area_3_1_1_1_1_1_1_1_1_1_1_7" localSheetId="10">'[31]CPU ATRIUM ANTIGA'!#REF!</definedName>
    <definedName name="Excel_BuiltIn_Print_Area_3_1_1_1_1_1_1_1_1_1_1_7" localSheetId="0">'[21]CPU ATRIUM ANTIGA'!#REF!</definedName>
    <definedName name="Excel_BuiltIn_Print_Area_3_1_1_1_1_1_1_1_1_1_1_7" localSheetId="1">'[21]CPU ATRIUM ANTIGA'!#REF!</definedName>
    <definedName name="Excel_BuiltIn_Print_Area_3_1_1_1_1_1_1_1_1_1_1_7">'[21]CPU ATRIUM ANTIGA'!#REF!</definedName>
    <definedName name="Excel_BuiltIn_Print_Area_3_1_1_1_1_1_1_1_1_1_1_9" localSheetId="10">'[31]CPU ATRIUM ANTIGA'!#REF!</definedName>
    <definedName name="Excel_BuiltIn_Print_Area_3_1_1_1_1_1_1_1_1_1_1_9" localSheetId="0">'[21]CPU ATRIUM ANTIGA'!#REF!</definedName>
    <definedName name="Excel_BuiltIn_Print_Area_3_1_1_1_1_1_1_1_1_1_1_9" localSheetId="1">'[21]CPU ATRIUM ANTIGA'!#REF!</definedName>
    <definedName name="Excel_BuiltIn_Print_Area_3_1_1_1_1_1_1_1_1_1_1_9">'[21]CPU ATRIUM ANTIGA'!#REF!</definedName>
    <definedName name="Excel_BuiltIn_Print_Area_3_1_1_1_1_1_1_1_1_1_11" localSheetId="8">#REF!</definedName>
    <definedName name="Excel_BuiltIn_Print_Area_3_1_1_1_1_1_1_1_1_1_11" localSheetId="10">#REF!</definedName>
    <definedName name="Excel_BuiltIn_Print_Area_3_1_1_1_1_1_1_1_1_1_11" localSheetId="0">#REF!</definedName>
    <definedName name="Excel_BuiltIn_Print_Area_3_1_1_1_1_1_1_1_1_1_11" localSheetId="1">#REF!</definedName>
    <definedName name="Excel_BuiltIn_Print_Area_3_1_1_1_1_1_1_1_1_1_11">#REF!</definedName>
    <definedName name="Excel_BuiltIn_Print_Area_3_1_1_1_1_1_1_1_1_11" localSheetId="10">#REF!</definedName>
    <definedName name="Excel_BuiltIn_Print_Area_3_1_1_1_1_1_1_1_1_11" localSheetId="0">#REF!</definedName>
    <definedName name="Excel_BuiltIn_Print_Area_3_1_1_1_1_1_1_1_1_11" localSheetId="1">#REF!</definedName>
    <definedName name="Excel_BuiltIn_Print_Area_3_1_1_1_1_1_1_1_1_11">#REF!</definedName>
    <definedName name="Excel_BuiltIn_Print_Area_3_1_1_1_1_1_1_11" localSheetId="10">#REF!</definedName>
    <definedName name="Excel_BuiltIn_Print_Area_3_1_1_1_1_1_1_11" localSheetId="0">#REF!</definedName>
    <definedName name="Excel_BuiltIn_Print_Area_3_1_1_1_1_1_1_11" localSheetId="1">#REF!</definedName>
    <definedName name="Excel_BuiltIn_Print_Area_3_1_1_1_1_1_1_11">#REF!</definedName>
    <definedName name="Excel_BuiltIn_Print_Area_3_1_1_1_1_1_11" localSheetId="10">#REF!</definedName>
    <definedName name="Excel_BuiltIn_Print_Area_3_1_1_1_1_1_11" localSheetId="0">#REF!</definedName>
    <definedName name="Excel_BuiltIn_Print_Area_3_1_1_1_1_1_11" localSheetId="1">#REF!</definedName>
    <definedName name="Excel_BuiltIn_Print_Area_3_1_1_1_1_1_11">#REF!</definedName>
    <definedName name="Excel_BuiltIn_Print_Area_3_1_1_1_1_11" localSheetId="10">#REF!</definedName>
    <definedName name="Excel_BuiltIn_Print_Area_3_1_1_1_1_11" localSheetId="0">#REF!</definedName>
    <definedName name="Excel_BuiltIn_Print_Area_3_1_1_1_1_11" localSheetId="1">#REF!</definedName>
    <definedName name="Excel_BuiltIn_Print_Area_3_1_1_1_1_11">#REF!</definedName>
    <definedName name="Excel_BuiltIn_Print_Area_3_1_1_1_11" localSheetId="10">#REF!</definedName>
    <definedName name="Excel_BuiltIn_Print_Area_3_1_1_1_11" localSheetId="0">#REF!</definedName>
    <definedName name="Excel_BuiltIn_Print_Area_3_1_1_1_11" localSheetId="1">#REF!</definedName>
    <definedName name="Excel_BuiltIn_Print_Area_3_1_1_1_11">#REF!</definedName>
    <definedName name="Excel_BuiltIn_Print_Area_3_1_1_11" localSheetId="10">#REF!</definedName>
    <definedName name="Excel_BuiltIn_Print_Area_3_1_1_11" localSheetId="0">#REF!</definedName>
    <definedName name="Excel_BuiltIn_Print_Area_3_1_1_11" localSheetId="1">#REF!</definedName>
    <definedName name="Excel_BuiltIn_Print_Area_3_1_1_11">#REF!</definedName>
    <definedName name="Excel_BuiltIn_Print_Area_3_1_11" localSheetId="10">#REF!</definedName>
    <definedName name="Excel_BuiltIn_Print_Area_3_1_11" localSheetId="0">#REF!</definedName>
    <definedName name="Excel_BuiltIn_Print_Area_3_1_11" localSheetId="1">#REF!</definedName>
    <definedName name="Excel_BuiltIn_Print_Area_3_1_11">#REF!</definedName>
    <definedName name="Excel_BuiltIn_Print_Area_4" localSheetId="0">#REF!</definedName>
    <definedName name="Excel_BuiltIn_Print_Area_4" localSheetId="1">#REF!</definedName>
    <definedName name="Excel_BuiltIn_Print_Area_4">#REF!</definedName>
    <definedName name="Excel_BuiltIn_Print_Area_4_1" localSheetId="10">#REF!</definedName>
    <definedName name="Excel_BuiltIn_Print_Area_4_1" localSheetId="0">#REF!</definedName>
    <definedName name="Excel_BuiltIn_Print_Area_4_1" localSheetId="1">#REF!</definedName>
    <definedName name="Excel_BuiltIn_Print_Area_4_1">#REF!</definedName>
    <definedName name="Excel_BuiltIn_Print_Area_4_1_1" localSheetId="10">#REF!</definedName>
    <definedName name="Excel_BuiltIn_Print_Area_4_1_1" localSheetId="0">#REF!</definedName>
    <definedName name="Excel_BuiltIn_Print_Area_4_1_1" localSheetId="1">#REF!</definedName>
    <definedName name="Excel_BuiltIn_Print_Area_4_1_1">#REF!</definedName>
    <definedName name="Excel_BuiltIn_Print_Area_4_1_1_1" localSheetId="10">#REF!</definedName>
    <definedName name="Excel_BuiltIn_Print_Area_4_1_1_1" localSheetId="0">#REF!</definedName>
    <definedName name="Excel_BuiltIn_Print_Area_4_1_1_1" localSheetId="1">#REF!</definedName>
    <definedName name="Excel_BuiltIn_Print_Area_4_1_1_1">#REF!</definedName>
    <definedName name="Excel_BuiltIn_Print_Area_4_1_1_1_1" localSheetId="10">#REF!</definedName>
    <definedName name="Excel_BuiltIn_Print_Area_4_1_1_1_1" localSheetId="0">#REF!</definedName>
    <definedName name="Excel_BuiltIn_Print_Area_4_1_1_1_1" localSheetId="1">#REF!</definedName>
    <definedName name="Excel_BuiltIn_Print_Area_4_1_1_1_1">#REF!</definedName>
    <definedName name="Excel_BuiltIn_Print_Area_4_1_1_1_1_1" localSheetId="10">#REF!</definedName>
    <definedName name="Excel_BuiltIn_Print_Area_4_1_1_1_1_1" localSheetId="0">#REF!</definedName>
    <definedName name="Excel_BuiltIn_Print_Area_4_1_1_1_1_1" localSheetId="1">#REF!</definedName>
    <definedName name="Excel_BuiltIn_Print_Area_4_1_1_1_1_1">#REF!</definedName>
    <definedName name="Excel_BuiltIn_Print_Area_5" localSheetId="8">(#REF!,#REF!)</definedName>
    <definedName name="Excel_BuiltIn_Print_Area_5" localSheetId="0">(#REF!,#REF!)</definedName>
    <definedName name="Excel_BuiltIn_Print_Area_5" localSheetId="1">(#REF!,#REF!)</definedName>
    <definedName name="Excel_BuiltIn_Print_Area_5">(#REF!,#REF!)</definedName>
    <definedName name="Excel_BuiltIn_Print_Area_5_1" localSheetId="10">#REF!</definedName>
    <definedName name="Excel_BuiltIn_Print_Area_5_1" localSheetId="0">#REF!</definedName>
    <definedName name="Excel_BuiltIn_Print_Area_5_1" localSheetId="1">#REF!</definedName>
    <definedName name="Excel_BuiltIn_Print_Area_5_1">#REF!</definedName>
    <definedName name="Excel_BuiltIn_Print_Area_5_1_1" localSheetId="10">#REF!</definedName>
    <definedName name="Excel_BuiltIn_Print_Area_5_1_1" localSheetId="0">#REF!</definedName>
    <definedName name="Excel_BuiltIn_Print_Area_5_1_1" localSheetId="1">#REF!</definedName>
    <definedName name="Excel_BuiltIn_Print_Area_5_1_1">#REF!</definedName>
    <definedName name="Excel_BuiltIn_Print_Area_5_1_1_1" localSheetId="10">#REF!</definedName>
    <definedName name="Excel_BuiltIn_Print_Area_5_1_1_1" localSheetId="0">#REF!</definedName>
    <definedName name="Excel_BuiltIn_Print_Area_5_1_1_1" localSheetId="1">#REF!</definedName>
    <definedName name="Excel_BuiltIn_Print_Area_5_1_1_1">#REF!</definedName>
    <definedName name="Excel_BuiltIn_Print_Area_5_1_1_1_1" localSheetId="10">#REF!</definedName>
    <definedName name="Excel_BuiltIn_Print_Area_5_1_1_1_1" localSheetId="0">#REF!</definedName>
    <definedName name="Excel_BuiltIn_Print_Area_5_1_1_1_1" localSheetId="1">#REF!</definedName>
    <definedName name="Excel_BuiltIn_Print_Area_5_1_1_1_1">#REF!</definedName>
    <definedName name="Excel_BuiltIn_Print_Area_6_1" localSheetId="10">#REF!</definedName>
    <definedName name="Excel_BuiltIn_Print_Area_6_1" localSheetId="0">#REF!</definedName>
    <definedName name="Excel_BuiltIn_Print_Area_6_1" localSheetId="1">#REF!</definedName>
    <definedName name="Excel_BuiltIn_Print_Area_6_1">#REF!</definedName>
    <definedName name="Excel_BuiltIn_Print_Area_6_1_1" localSheetId="10">#REF!</definedName>
    <definedName name="Excel_BuiltIn_Print_Area_6_1_1" localSheetId="0">#REF!</definedName>
    <definedName name="Excel_BuiltIn_Print_Area_6_1_1" localSheetId="1">#REF!</definedName>
    <definedName name="Excel_BuiltIn_Print_Area_6_1_1">#REF!</definedName>
    <definedName name="Excel_BuiltIn_Print_Area_6_1_1_1">"$#REF!.$A$1:$F$27"</definedName>
    <definedName name="Excel_BuiltIn_Print_Area_7_1" localSheetId="10">#REF!</definedName>
    <definedName name="Excel_BuiltIn_Print_Area_7_1" localSheetId="0">#REF!</definedName>
    <definedName name="Excel_BuiltIn_Print_Area_7_1" localSheetId="1">#REF!</definedName>
    <definedName name="Excel_BuiltIn_Print_Area_7_1">#REF!</definedName>
    <definedName name="Excel_BuiltIn_Print_Area_7_1_1_11" localSheetId="10">#REF!</definedName>
    <definedName name="Excel_BuiltIn_Print_Area_7_1_1_11" localSheetId="0">#REF!</definedName>
    <definedName name="Excel_BuiltIn_Print_Area_7_1_1_11" localSheetId="1">#REF!</definedName>
    <definedName name="Excel_BuiltIn_Print_Area_7_1_1_11">#REF!</definedName>
    <definedName name="Excel_BuiltIn_Print_Area_7_1_11" localSheetId="10">#REF!</definedName>
    <definedName name="Excel_BuiltIn_Print_Area_7_1_11" localSheetId="0">#REF!</definedName>
    <definedName name="Excel_BuiltIn_Print_Area_7_1_11" localSheetId="1">#REF!</definedName>
    <definedName name="Excel_BuiltIn_Print_Area_7_1_11">#REF!</definedName>
    <definedName name="Excel_BuiltIn_Print_Area_8_1" localSheetId="10">#REF!</definedName>
    <definedName name="Excel_BuiltIn_Print_Area_8_1" localSheetId="0">#REF!</definedName>
    <definedName name="Excel_BuiltIn_Print_Area_8_1" localSheetId="1">#REF!</definedName>
    <definedName name="Excel_BuiltIn_Print_Area_8_1">#REF!</definedName>
    <definedName name="Excel_BuiltIn_Print_Area_9" localSheetId="0">#REF!</definedName>
    <definedName name="Excel_BuiltIn_Print_Area_9" localSheetId="1">#REF!</definedName>
    <definedName name="Excel_BuiltIn_Print_Area_9">#REF!</definedName>
    <definedName name="Excel_BuiltIn_Print_Area_9_1" localSheetId="10">#REF!</definedName>
    <definedName name="Excel_BuiltIn_Print_Area_9_1" localSheetId="0">#REF!</definedName>
    <definedName name="Excel_BuiltIn_Print_Area_9_1" localSheetId="1">#REF!</definedName>
    <definedName name="Excel_BuiltIn_Print_Area_9_1">#REF!</definedName>
    <definedName name="Excel_BuiltIn_Print_Area_9_1_1" localSheetId="10">#REF!</definedName>
    <definedName name="Excel_BuiltIn_Print_Area_9_1_1" localSheetId="0">#REF!</definedName>
    <definedName name="Excel_BuiltIn_Print_Area_9_1_1" localSheetId="1">#REF!</definedName>
    <definedName name="Excel_BuiltIn_Print_Area_9_1_1">#REF!</definedName>
    <definedName name="Excel_BuiltIn_Print_Titles_10_1" localSheetId="10">#REF!</definedName>
    <definedName name="Excel_BuiltIn_Print_Titles_10_1" localSheetId="0">#REF!</definedName>
    <definedName name="Excel_BuiltIn_Print_Titles_10_1" localSheetId="1">#REF!</definedName>
    <definedName name="Excel_BuiltIn_Print_Titles_10_1">#REF!</definedName>
    <definedName name="Excel_BuiltIn_Print_Titles_11_1" localSheetId="10">#REF!</definedName>
    <definedName name="Excel_BuiltIn_Print_Titles_11_1" localSheetId="0">#REF!</definedName>
    <definedName name="Excel_BuiltIn_Print_Titles_11_1" localSheetId="1">#REF!</definedName>
    <definedName name="Excel_BuiltIn_Print_Titles_11_1">#REF!</definedName>
    <definedName name="Excel_BuiltIn_Print_Titles_15_1" localSheetId="8">#REF!</definedName>
    <definedName name="Excel_BuiltIn_Print_Titles_15_1" localSheetId="10">'[31]BDI CD'!#REF!</definedName>
    <definedName name="Excel_BuiltIn_Print_Titles_15_1" localSheetId="0">#REF!</definedName>
    <definedName name="Excel_BuiltIn_Print_Titles_15_1" localSheetId="1">#REF!</definedName>
    <definedName name="Excel_BuiltIn_Print_Titles_15_1">#REF!</definedName>
    <definedName name="Excel_BuiltIn_Print_Titles_2_1" localSheetId="10">#REF!</definedName>
    <definedName name="Excel_BuiltIn_Print_Titles_2_1" localSheetId="0">#REF!</definedName>
    <definedName name="Excel_BuiltIn_Print_Titles_2_1" localSheetId="1">#REF!</definedName>
    <definedName name="Excel_BuiltIn_Print_Titles_2_1">#REF!</definedName>
    <definedName name="Excel_BuiltIn_Print_Titles_2_1_1" localSheetId="10">#REF!</definedName>
    <definedName name="Excel_BuiltIn_Print_Titles_2_1_1" localSheetId="0">#REF!</definedName>
    <definedName name="Excel_BuiltIn_Print_Titles_2_1_1" localSheetId="1">#REF!</definedName>
    <definedName name="Excel_BuiltIn_Print_Titles_2_1_1">#REF!</definedName>
    <definedName name="Excel_BuiltIn_Print_Titles_2_1_1_1" localSheetId="10">#REF!</definedName>
    <definedName name="Excel_BuiltIn_Print_Titles_2_1_1_1" localSheetId="0">#REF!</definedName>
    <definedName name="Excel_BuiltIn_Print_Titles_2_1_1_1" localSheetId="1">#REF!</definedName>
    <definedName name="Excel_BuiltIn_Print_Titles_2_1_1_1">#REF!</definedName>
    <definedName name="Excel_BuiltIn_Print_Titles_2_1_1_1_1" localSheetId="10">#REF!</definedName>
    <definedName name="Excel_BuiltIn_Print_Titles_2_1_1_1_1" localSheetId="0">#REF!</definedName>
    <definedName name="Excel_BuiltIn_Print_Titles_2_1_1_1_1" localSheetId="1">#REF!</definedName>
    <definedName name="Excel_BuiltIn_Print_Titles_2_1_1_1_1">#REF!</definedName>
    <definedName name="Excel_BuiltIn_Print_Titles_2_1_1_1_1_1" localSheetId="10">#REF!</definedName>
    <definedName name="Excel_BuiltIn_Print_Titles_2_1_1_1_1_1" localSheetId="0">#REF!</definedName>
    <definedName name="Excel_BuiltIn_Print_Titles_2_1_1_1_1_1" localSheetId="1">#REF!</definedName>
    <definedName name="Excel_BuiltIn_Print_Titles_2_1_1_1_1_1">#REF!</definedName>
    <definedName name="Excel_BuiltIn_Print_Titles_3_1_1_1_1" localSheetId="10">'[31]CPU ATRIUM ANTIGA'!#REF!</definedName>
    <definedName name="Excel_BuiltIn_Print_Titles_3_1_1_1_1" localSheetId="0">'[21]CPU ATRIUM ANTIGA'!#REF!</definedName>
    <definedName name="Excel_BuiltIn_Print_Titles_3_1_1_1_1" localSheetId="1">'[21]CPU ATRIUM ANTIGA'!#REF!</definedName>
    <definedName name="Excel_BuiltIn_Print_Titles_3_1_1_1_1">'[21]CPU ATRIUM ANTIGA'!#REF!</definedName>
    <definedName name="Excel_BuiltIn_Print_Titles_3_1_1_1_1_10" localSheetId="10">'[31]CPU ATRIUM ANTIGA'!#REF!</definedName>
    <definedName name="Excel_BuiltIn_Print_Titles_3_1_1_1_1_10" localSheetId="0">'[21]CPU ATRIUM ANTIGA'!#REF!</definedName>
    <definedName name="Excel_BuiltIn_Print_Titles_3_1_1_1_1_10" localSheetId="1">'[21]CPU ATRIUM ANTIGA'!#REF!</definedName>
    <definedName name="Excel_BuiltIn_Print_Titles_3_1_1_1_1_10">'[21]CPU ATRIUM ANTIGA'!#REF!</definedName>
    <definedName name="Excel_BuiltIn_Print_Titles_3_1_1_1_1_11" localSheetId="10">#REF!</definedName>
    <definedName name="Excel_BuiltIn_Print_Titles_3_1_1_1_1_11" localSheetId="0">'[21]CPU SINAPI'!#REF!</definedName>
    <definedName name="Excel_BuiltIn_Print_Titles_3_1_1_1_1_11" localSheetId="1">'[21]CPU SINAPI'!#REF!</definedName>
    <definedName name="Excel_BuiltIn_Print_Titles_3_1_1_1_1_11">'[21]CPU SINAPI'!#REF!</definedName>
    <definedName name="Excel_BuiltIn_Print_Titles_3_1_1_1_1_4" localSheetId="10">'[31]CPU ATRIUM ANTIGA'!#REF!</definedName>
    <definedName name="Excel_BuiltIn_Print_Titles_3_1_1_1_1_4" localSheetId="0">'[21]CPU ATRIUM ANTIGA'!#REF!</definedName>
    <definedName name="Excel_BuiltIn_Print_Titles_3_1_1_1_1_4" localSheetId="1">'[21]CPU ATRIUM ANTIGA'!#REF!</definedName>
    <definedName name="Excel_BuiltIn_Print_Titles_3_1_1_1_1_4">'[21]CPU ATRIUM ANTIGA'!#REF!</definedName>
    <definedName name="Excel_BuiltIn_Print_Titles_3_1_1_1_1_5" localSheetId="10">'[31]CPU ATRIUM ANTIGA'!#REF!</definedName>
    <definedName name="Excel_BuiltIn_Print_Titles_3_1_1_1_1_5" localSheetId="0">'[21]CPU ATRIUM ANTIGA'!#REF!</definedName>
    <definedName name="Excel_BuiltIn_Print_Titles_3_1_1_1_1_5" localSheetId="1">'[21]CPU ATRIUM ANTIGA'!#REF!</definedName>
    <definedName name="Excel_BuiltIn_Print_Titles_3_1_1_1_1_5">'[21]CPU ATRIUM ANTIGA'!#REF!</definedName>
    <definedName name="Excel_BuiltIn_Print_Titles_3_1_1_1_1_6" localSheetId="10">'[31]CPU ATRIUM ANTIGA'!#REF!</definedName>
    <definedName name="Excel_BuiltIn_Print_Titles_3_1_1_1_1_6" localSheetId="0">'[21]CPU ATRIUM ANTIGA'!#REF!</definedName>
    <definedName name="Excel_BuiltIn_Print_Titles_3_1_1_1_1_6" localSheetId="1">'[21]CPU ATRIUM ANTIGA'!#REF!</definedName>
    <definedName name="Excel_BuiltIn_Print_Titles_3_1_1_1_1_6">'[21]CPU ATRIUM ANTIGA'!#REF!</definedName>
    <definedName name="Excel_BuiltIn_Print_Titles_3_1_1_1_1_7" localSheetId="10">'[31]CPU ATRIUM ANTIGA'!#REF!</definedName>
    <definedName name="Excel_BuiltIn_Print_Titles_3_1_1_1_1_7" localSheetId="0">'[21]CPU ATRIUM ANTIGA'!#REF!</definedName>
    <definedName name="Excel_BuiltIn_Print_Titles_3_1_1_1_1_7" localSheetId="1">'[21]CPU ATRIUM ANTIGA'!#REF!</definedName>
    <definedName name="Excel_BuiltIn_Print_Titles_3_1_1_1_1_7">'[21]CPU ATRIUM ANTIGA'!#REF!</definedName>
    <definedName name="Excel_BuiltIn_Print_Titles_3_1_1_1_1_9" localSheetId="10">'[31]CPU ATRIUM ANTIGA'!#REF!</definedName>
    <definedName name="Excel_BuiltIn_Print_Titles_3_1_1_1_1_9" localSheetId="0">'[21]CPU ATRIUM ANTIGA'!#REF!</definedName>
    <definedName name="Excel_BuiltIn_Print_Titles_3_1_1_1_1_9" localSheetId="1">'[21]CPU ATRIUM ANTIGA'!#REF!</definedName>
    <definedName name="Excel_BuiltIn_Print_Titles_3_1_1_1_1_9">'[21]CPU ATRIUM ANTIGA'!#REF!</definedName>
    <definedName name="Excel_BuiltIn_Print_Titles_3_1_1_1_11" localSheetId="10">#REF!</definedName>
    <definedName name="Excel_BuiltIn_Print_Titles_3_1_1_1_11" localSheetId="0">'[21]CPU SINAPI'!#REF!</definedName>
    <definedName name="Excel_BuiltIn_Print_Titles_3_1_1_1_11" localSheetId="1">'[21]CPU SINAPI'!#REF!</definedName>
    <definedName name="Excel_BuiltIn_Print_Titles_3_1_1_1_11">'[21]CPU SINAPI'!#REF!</definedName>
    <definedName name="Excel_BuiltIn_Print_Titles_3_1_1_11" localSheetId="10">#REF!</definedName>
    <definedName name="Excel_BuiltIn_Print_Titles_3_1_1_11" localSheetId="0">'[21]CPU SINAPI'!#REF!</definedName>
    <definedName name="Excel_BuiltIn_Print_Titles_3_1_1_11" localSheetId="1">'[21]CPU SINAPI'!#REF!</definedName>
    <definedName name="Excel_BuiltIn_Print_Titles_3_1_1_11">'[21]CPU SINAPI'!#REF!</definedName>
    <definedName name="Excel_BuiltIn_Print_Titles_3_1_11" localSheetId="10">#REF!</definedName>
    <definedName name="Excel_BuiltIn_Print_Titles_3_1_11" localSheetId="0">'[21]CPU SINAPI'!#REF!</definedName>
    <definedName name="Excel_BuiltIn_Print_Titles_3_1_11" localSheetId="1">'[21]CPU SINAPI'!#REF!</definedName>
    <definedName name="Excel_BuiltIn_Print_Titles_3_1_11">'[21]CPU SINAPI'!#REF!</definedName>
    <definedName name="Excel_BuiltIn_Print_Titles_4_1" localSheetId="10">#REF!</definedName>
    <definedName name="Excel_BuiltIn_Print_Titles_4_1" localSheetId="0">#REF!</definedName>
    <definedName name="Excel_BuiltIn_Print_Titles_4_1" localSheetId="1">#REF!</definedName>
    <definedName name="Excel_BuiltIn_Print_Titles_4_1">#REF!</definedName>
    <definedName name="Excel_BuiltIn_Print_Titles_4_1_1">"$#REF!.$A$1:$AMJ$6"</definedName>
    <definedName name="Excel_BuiltIn_Print_Titles_4_1_10" localSheetId="10">#REF!</definedName>
    <definedName name="Excel_BuiltIn_Print_Titles_4_1_10" localSheetId="0">#REF!</definedName>
    <definedName name="Excel_BuiltIn_Print_Titles_4_1_10" localSheetId="1">#REF!</definedName>
    <definedName name="Excel_BuiltIn_Print_Titles_4_1_10">#REF!</definedName>
    <definedName name="Excel_BuiltIn_Print_Titles_4_1_11" localSheetId="10">#REF!</definedName>
    <definedName name="Excel_BuiltIn_Print_Titles_4_1_11" localSheetId="0">#REF!</definedName>
    <definedName name="Excel_BuiltIn_Print_Titles_4_1_11" localSheetId="1">#REF!</definedName>
    <definedName name="Excel_BuiltIn_Print_Titles_4_1_11">#REF!</definedName>
    <definedName name="Excel_BuiltIn_Print_Titles_4_1_4" localSheetId="10">#REF!</definedName>
    <definedName name="Excel_BuiltIn_Print_Titles_4_1_4" localSheetId="0">#REF!</definedName>
    <definedName name="Excel_BuiltIn_Print_Titles_4_1_4" localSheetId="1">#REF!</definedName>
    <definedName name="Excel_BuiltIn_Print_Titles_4_1_4">#REF!</definedName>
    <definedName name="Excel_BuiltIn_Print_Titles_4_1_5" localSheetId="10">#REF!</definedName>
    <definedName name="Excel_BuiltIn_Print_Titles_4_1_5" localSheetId="0">#REF!</definedName>
    <definedName name="Excel_BuiltIn_Print_Titles_4_1_5" localSheetId="1">#REF!</definedName>
    <definedName name="Excel_BuiltIn_Print_Titles_4_1_5">#REF!</definedName>
    <definedName name="Excel_BuiltIn_Print_Titles_4_1_6" localSheetId="10">#REF!</definedName>
    <definedName name="Excel_BuiltIn_Print_Titles_4_1_6" localSheetId="0">#REF!</definedName>
    <definedName name="Excel_BuiltIn_Print_Titles_4_1_6" localSheetId="1">#REF!</definedName>
    <definedName name="Excel_BuiltIn_Print_Titles_4_1_6">#REF!</definedName>
    <definedName name="Excel_BuiltIn_Print_Titles_4_1_7" localSheetId="10">#REF!</definedName>
    <definedName name="Excel_BuiltIn_Print_Titles_4_1_7" localSheetId="0">#REF!</definedName>
    <definedName name="Excel_BuiltIn_Print_Titles_4_1_7" localSheetId="1">#REF!</definedName>
    <definedName name="Excel_BuiltIn_Print_Titles_4_1_7">#REF!</definedName>
    <definedName name="Excel_BuiltIn_Print_Titles_4_1_9" localSheetId="10">#REF!</definedName>
    <definedName name="Excel_BuiltIn_Print_Titles_4_1_9" localSheetId="0">#REF!</definedName>
    <definedName name="Excel_BuiltIn_Print_Titles_4_1_9" localSheetId="1">#REF!</definedName>
    <definedName name="Excel_BuiltIn_Print_Titles_4_1_9">#REF!</definedName>
    <definedName name="Excel_BuiltIn_Print_Titles_6">"$#REF!.$A$1:$AMJ$6"</definedName>
    <definedName name="Excel_BuiltIn_Print_Titles_6_1" localSheetId="10">#REF!</definedName>
    <definedName name="Excel_BuiltIn_Print_Titles_6_1" localSheetId="0">#REF!</definedName>
    <definedName name="Excel_BuiltIn_Print_Titles_6_1" localSheetId="1">#REF!</definedName>
    <definedName name="Excel_BuiltIn_Print_Titles_6_1">#REF!</definedName>
    <definedName name="Excel_BuiltIn_Print_Titles_7_1" localSheetId="10">#REF!</definedName>
    <definedName name="Excel_BuiltIn_Print_Titles_7_1" localSheetId="0">#REF!</definedName>
    <definedName name="Excel_BuiltIn_Print_Titles_7_1" localSheetId="1">#REF!</definedName>
    <definedName name="Excel_BuiltIn_Print_Titles_7_1">#REF!</definedName>
    <definedName name="Excel_BuiltIn_Print_Titles_9_1" localSheetId="10">#REF!</definedName>
    <definedName name="Excel_BuiltIn_Print_Titles_9_1" localSheetId="0">#REF!</definedName>
    <definedName name="Excel_BuiltIn_Print_Titles_9_1" localSheetId="1">#REF!</definedName>
    <definedName name="Excel_BuiltIn_Print_Titles_9_1">#REF!</definedName>
    <definedName name="exe" localSheetId="10">#REF!</definedName>
    <definedName name="exe" localSheetId="0">#REF!</definedName>
    <definedName name="exe" localSheetId="1">#REF!</definedName>
    <definedName name="exe">#REF!</definedName>
    <definedName name="exm" localSheetId="10">[12]Insumos!$E$1001</definedName>
    <definedName name="exm">[15]Insumos!$E$1001</definedName>
    <definedName name="exp" localSheetId="10">[12]Insumos!$E$1040</definedName>
    <definedName name="exp">[15]Insumos!$E$1040</definedName>
    <definedName name="ext" localSheetId="10">#REF!</definedName>
    <definedName name="ext" localSheetId="0">#REF!</definedName>
    <definedName name="ext" localSheetId="1">#REF!</definedName>
    <definedName name="ext">#REF!</definedName>
    <definedName name="Ext_pista_prev" localSheetId="10">[28]Peguntas!$B$2</definedName>
    <definedName name="Ext_pista_prev">[29]Peguntas!$B$2</definedName>
    <definedName name="Ext_pista_revis" localSheetId="10">[28]Peguntas!$B$3</definedName>
    <definedName name="Ext_pista_revis">[29]Peguntas!$B$3</definedName>
    <definedName name="Ext_rev" localSheetId="10">[20]Texto!$B$7</definedName>
    <definedName name="Ext_rev">[19]Texto!$B$7</definedName>
    <definedName name="Extensao">[48]Nomes!$A$5</definedName>
    <definedName name="extensao_calcamento">'[26]Memoria area'!$G$47</definedName>
    <definedName name="ExtensaoPrev" localSheetId="10">#REF!</definedName>
    <definedName name="ExtensaoPrev" localSheetId="0">#REF!</definedName>
    <definedName name="ExtensaoPrev" localSheetId="1">#REF!</definedName>
    <definedName name="ExtensaoPrev">#REF!</definedName>
    <definedName name="ExtensaoRev" localSheetId="0">#REF!</definedName>
    <definedName name="ExtensaoRev" localSheetId="1">#REF!</definedName>
    <definedName name="ExtensaoRev">#REF!</definedName>
    <definedName name="Extenso" localSheetId="8">'DMT PEDRA'!Extenso</definedName>
    <definedName name="Extenso" localSheetId="10">RELEV!Extenso</definedName>
    <definedName name="Extenso" localSheetId="0">#N/A</definedName>
    <definedName name="Extenso" localSheetId="1">#N/A</definedName>
    <definedName name="Extenso">#N/A</definedName>
    <definedName name="face" localSheetId="10">[12]Insumos!$E$526</definedName>
    <definedName name="face">[15]Insumos!$E$526</definedName>
    <definedName name="fad2x10" localSheetId="10">[12]Insumos!$E$882</definedName>
    <definedName name="fad2x10">[15]Insumos!$E$882</definedName>
    <definedName name="fapi" localSheetId="10">[12]Insumos!$E$525</definedName>
    <definedName name="fapi">[15]Insumos!$E$525</definedName>
    <definedName name="FATURAMENTO">#N/A</definedName>
    <definedName name="fc1a" localSheetId="10">'[25]PRO-08'!#REF!</definedName>
    <definedName name="fc1a" localSheetId="0">'[25]PRO-08'!#REF!</definedName>
    <definedName name="fc1a" localSheetId="1">'[25]PRO-08'!#REF!</definedName>
    <definedName name="fc1a">'[25]PRO-08'!#REF!</definedName>
    <definedName name="FC2A" localSheetId="10">'[25]PRO-08'!#REF!</definedName>
    <definedName name="FC2A" localSheetId="0">'[25]PRO-08'!#REF!</definedName>
    <definedName name="FC2A" localSheetId="1">'[25]PRO-08'!#REF!</definedName>
    <definedName name="FC2A">'[25]PRO-08'!#REF!</definedName>
    <definedName name="FC3A" localSheetId="10">'[25]PRO-08'!#REF!</definedName>
    <definedName name="FC3A" localSheetId="0">'[25]PRO-08'!#REF!</definedName>
    <definedName name="FC3A" localSheetId="1">'[25]PRO-08'!#REF!</definedName>
    <definedName name="FC3A">'[25]PRO-08'!#REF!</definedName>
    <definedName name="fcd" localSheetId="10">#REF!</definedName>
    <definedName name="fcd" localSheetId="0">#REF!</definedName>
    <definedName name="fcd" localSheetId="1">#REF!</definedName>
    <definedName name="fcd">#REF!</definedName>
    <definedName name="fcd_11" localSheetId="10">#REF!</definedName>
    <definedName name="fcd_11" localSheetId="0">#REF!</definedName>
    <definedName name="fcd_11" localSheetId="1">#REF!</definedName>
    <definedName name="fcd_11">#REF!</definedName>
    <definedName name="fce" localSheetId="10">[12]Insumos!$E$559</definedName>
    <definedName name="fce">[15]Insumos!$E$559</definedName>
    <definedName name="fcm" localSheetId="10">[12]Insumos!$E$225</definedName>
    <definedName name="fcm">[15]Insumos!$E$225</definedName>
    <definedName name="fcpr" localSheetId="10">[12]Insumos!$E$120</definedName>
    <definedName name="fcpr">[15]Insumos!$E$120</definedName>
    <definedName name="fds" localSheetId="10">#REF!</definedName>
    <definedName name="fds" localSheetId="0">#REF!</definedName>
    <definedName name="fds" localSheetId="1">#REF!</definedName>
    <definedName name="fds">#REF!</definedName>
    <definedName name="fdsa" localSheetId="0">#REF!</definedName>
    <definedName name="fdsa" localSheetId="1">#REF!</definedName>
    <definedName name="fdsa">#REF!</definedName>
    <definedName name="fe" localSheetId="0">#REF!</definedName>
    <definedName name="fe" localSheetId="1">#REF!</definedName>
    <definedName name="fe">#REF!</definedName>
    <definedName name="fer" localSheetId="10">[12]Insumos!$E$110</definedName>
    <definedName name="fer">[15]Insumos!$E$110</definedName>
    <definedName name="FFFFFF" localSheetId="10" hidden="1">#REF!</definedName>
    <definedName name="FFFFFF" localSheetId="0" hidden="1">#REF!</definedName>
    <definedName name="FFFFFF" localSheetId="1" hidden="1">#REF!</definedName>
    <definedName name="FFFFFF" hidden="1">#REF!</definedName>
    <definedName name="fgl" localSheetId="10">[12]Insumos!$E$195</definedName>
    <definedName name="fgl">[15]Insumos!$E$195</definedName>
    <definedName name="fglr" localSheetId="10">[12]Insumos!$E$196</definedName>
    <definedName name="fglr">[15]Insumos!$E$196</definedName>
    <definedName name="fgv_Indice_atual">[49]FGV!$C$8:$V$20</definedName>
    <definedName name="fgv_Linha_atual">[49]FGV!$W$11</definedName>
    <definedName name="fili" localSheetId="10">[12]Insumos!$E$664</definedName>
    <definedName name="fili">[15]Insumos!$E$664</definedName>
    <definedName name="filp" localSheetId="10">[12]Insumos!$E$663</definedName>
    <definedName name="filp">[15]Insumos!$E$663</definedName>
    <definedName name="finan_t" localSheetId="10">[28]Peguntas!$B$50</definedName>
    <definedName name="finan_t">[29]Peguntas!$B$50</definedName>
    <definedName name="fioa4" localSheetId="10">[12]Insumos!$E$522</definedName>
    <definedName name="fioa4">[15]Insumos!$E$522</definedName>
    <definedName name="fioa6" localSheetId="10">[12]Insumos!$E$523</definedName>
    <definedName name="fioa6">[15]Insumos!$E$523</definedName>
    <definedName name="fiom" localSheetId="10">[12]Insumos!$E$524</definedName>
    <definedName name="fiom">[15]Insumos!$E$524</definedName>
    <definedName name="fiot2x0.6" localSheetId="10">[12]Insumos!$E$520</definedName>
    <definedName name="fiot2x0.6">[15]Insumos!$E$520</definedName>
    <definedName name="fiot4x0.6" localSheetId="10">[12]Insumos!$E$521</definedName>
    <definedName name="fiot4x0.6">[15]Insumos!$E$521</definedName>
    <definedName name="fluxo" localSheetId="10">'[50]450'!#REF!</definedName>
    <definedName name="fluxo" localSheetId="0">'[50]450'!#REF!</definedName>
    <definedName name="fluxo" localSheetId="1">'[50]450'!#REF!</definedName>
    <definedName name="fluxo">'[50]450'!#REF!</definedName>
    <definedName name="FOLHA" localSheetId="9">[30]DADOS!$E$5</definedName>
    <definedName name="FOLHA">[47]DADOS!$E$5</definedName>
    <definedName name="FONTE" localSheetId="9">[30]DADOS!$B$5</definedName>
    <definedName name="FONTE">[32]DADOS!$B$5</definedName>
    <definedName name="For_qd_cs" localSheetId="10">[51]Parametros!$C$4</definedName>
    <definedName name="For_qd_cs">[52]Parametros!$C$4</definedName>
    <definedName name="For_qd_tx" localSheetId="10">[51]Parametros!$B$4</definedName>
    <definedName name="For_qd_tx">[52]Parametros!$B$4</definedName>
    <definedName name="fpvc" localSheetId="10">[12]Insumos!$E$198</definedName>
    <definedName name="fpvc">[15]Insumos!$E$198</definedName>
    <definedName name="frc" localSheetId="10">[12]Insumos!$E$377</definedName>
    <definedName name="frc">[15]Insumos!$E$377</definedName>
    <definedName name="fri" localSheetId="10">[12]Insumos!$E$157</definedName>
    <definedName name="fri">[15]Insumos!$E$157</definedName>
    <definedName name="frio" localSheetId="10">#REF!</definedName>
    <definedName name="frio" localSheetId="0">#REF!</definedName>
    <definedName name="frio" localSheetId="1">#REF!</definedName>
    <definedName name="frio">#REF!</definedName>
    <definedName name="frp" localSheetId="10">[12]Insumos!$E$194</definedName>
    <definedName name="frp">[15]Insumos!$E$194</definedName>
    <definedName name="FS" localSheetId="10">#REF!</definedName>
    <definedName name="FS" localSheetId="0">#REF!</definedName>
    <definedName name="FS" localSheetId="1">#REF!</definedName>
    <definedName name="FS">#REF!</definedName>
    <definedName name="fsa" localSheetId="0">#REF!</definedName>
    <definedName name="fsa" localSheetId="1">#REF!</definedName>
    <definedName name="fsa">#REF!</definedName>
    <definedName name="FT" localSheetId="0">#REF!</definedName>
    <definedName name="FT" localSheetId="1">#REF!</definedName>
    <definedName name="FT">#REF!</definedName>
    <definedName name="ftp" localSheetId="10">[12]Insumos!$E$197</definedName>
    <definedName name="ftp">[15]Insumos!$E$197</definedName>
    <definedName name="fuel" localSheetId="10">#REF!</definedName>
    <definedName name="fuel" localSheetId="0">#REF!</definedName>
    <definedName name="fuel" localSheetId="1">#REF!</definedName>
    <definedName name="fuel">#REF!</definedName>
    <definedName name="fusiv">[35]INSUMOS!$E$250</definedName>
    <definedName name="G" localSheetId="10">#REF!</definedName>
    <definedName name="G" localSheetId="0">#REF!</definedName>
    <definedName name="G" localSheetId="1">#REF!</definedName>
    <definedName name="G">#REF!</definedName>
    <definedName name="GAS" localSheetId="10">#REF!</definedName>
    <definedName name="gas" localSheetId="0">#REF!</definedName>
    <definedName name="gas" localSheetId="1">#REF!</definedName>
    <definedName name="gas">#REF!</definedName>
    <definedName name="GASOL_16">[33]INVENTÁRIO!$D$6</definedName>
    <definedName name="GASOL_17">[33]INVENTÁRIO!$D$6</definedName>
    <definedName name="GASOL_2">[33]INVENTÁRIO!$D$6</definedName>
    <definedName name="GASOL_6">[34]INVENTÁRIO!$D$6</definedName>
    <definedName name="gdc">[16]INSUMOS!$E$105</definedName>
    <definedName name="GFD" localSheetId="10">#REF!</definedName>
    <definedName name="GFD" localSheetId="0">#REF!</definedName>
    <definedName name="GFD" localSheetId="1">#REF!</definedName>
    <definedName name="GFD">#REF!</definedName>
    <definedName name="gfv" localSheetId="0">#REF!</definedName>
    <definedName name="gfv" localSheetId="1">#REF!</definedName>
    <definedName name="gfv">#REF!</definedName>
    <definedName name="ggm" localSheetId="0">#REF!</definedName>
    <definedName name="ggm" localSheetId="1">#REF!</definedName>
    <definedName name="ggm">#REF!</definedName>
    <definedName name="ghb" localSheetId="0">#REF!</definedName>
    <definedName name="ghb" localSheetId="1">#REF!</definedName>
    <definedName name="ghb">#REF!</definedName>
    <definedName name="ghb_11" localSheetId="10">#REF!</definedName>
    <definedName name="ghb_11" localSheetId="0">#REF!</definedName>
    <definedName name="ghb_11" localSheetId="1">#REF!</definedName>
    <definedName name="ghb_11">#REF!</definedName>
    <definedName name="ghj" localSheetId="0">#REF!</definedName>
    <definedName name="ghj" localSheetId="1">#REF!</definedName>
    <definedName name="ghj">#REF!</definedName>
    <definedName name="gml" localSheetId="10">[12]Insumos!$E$361</definedName>
    <definedName name="gml">[15]Insumos!$E$361</definedName>
    <definedName name="gon" localSheetId="10">[12]Insumos!$E$382</definedName>
    <definedName name="gon">[15]Insumos!$E$382</definedName>
    <definedName name="graf" localSheetId="10">[12]Insumos!$E$90</definedName>
    <definedName name="graf">[12]Insumos!$E$90</definedName>
    <definedName name="GRDI" localSheetId="10">#REF!</definedName>
    <definedName name="GRDI" localSheetId="0">#REF!</definedName>
    <definedName name="GRDI" localSheetId="1">#REF!</definedName>
    <definedName name="GRDI">#REF!</definedName>
    <definedName name="GRDP" localSheetId="0">#REF!</definedName>
    <definedName name="GRDP" localSheetId="1">#REF!</definedName>
    <definedName name="GRDP">#REF!</definedName>
    <definedName name="grfm" localSheetId="10">[12]Insumos!$E$308</definedName>
    <definedName name="grfm">[15]Insumos!$E$308</definedName>
    <definedName name="grfm160" localSheetId="10">[12]Insumos!$E$309</definedName>
    <definedName name="grfm160">[15]Insumos!$E$309</definedName>
    <definedName name="grfm230" localSheetId="10">[12]Insumos!$E$310</definedName>
    <definedName name="grfm230">[15]Insumos!$E$310</definedName>
    <definedName name="GRI" localSheetId="10">#REF!</definedName>
    <definedName name="GRI" localSheetId="0">#REF!</definedName>
    <definedName name="GRI" localSheetId="1">#REF!</definedName>
    <definedName name="GRI">#REF!</definedName>
    <definedName name="grm" localSheetId="10">[12]Insumos!$E$138</definedName>
    <definedName name="grm">[15]Insumos!$E$138</definedName>
    <definedName name="GRP" localSheetId="10">#REF!</definedName>
    <definedName name="GRP" localSheetId="0">#REF!</definedName>
    <definedName name="GRP" localSheetId="1">#REF!</definedName>
    <definedName name="GRP">#REF!</definedName>
    <definedName name="grx" localSheetId="10">[12]Insumos!$E$910</definedName>
    <definedName name="grx">[15]Insumos!$E$910</definedName>
    <definedName name="gvc" localSheetId="10">#REF!</definedName>
    <definedName name="gvc" localSheetId="0">#REF!</definedName>
    <definedName name="gvc" localSheetId="1">#REF!</definedName>
    <definedName name="gvc">#REF!</definedName>
    <definedName name="gvc_11" localSheetId="10">#REF!</definedName>
    <definedName name="gvc_11" localSheetId="0">#REF!</definedName>
    <definedName name="gvc_11" localSheetId="1">#REF!</definedName>
    <definedName name="gvc_11">#REF!</definedName>
    <definedName name="hi" localSheetId="10">#REF!</definedName>
    <definedName name="hi" localSheetId="0">#REF!</definedName>
    <definedName name="hi" localSheetId="1">#REF!</definedName>
    <definedName name="hi">#REF!</definedName>
    <definedName name="HJN" localSheetId="0">#REF!</definedName>
    <definedName name="HJN" localSheetId="1">#REF!</definedName>
    <definedName name="HJN">#REF!</definedName>
    <definedName name="HJN_11" localSheetId="10">#REF!</definedName>
    <definedName name="HJN_11" localSheetId="0">#REF!</definedName>
    <definedName name="HJN_11" localSheetId="1">#REF!</definedName>
    <definedName name="HJN_11">#REF!</definedName>
    <definedName name="hora" localSheetId="10">#REF!</definedName>
    <definedName name="hora" localSheetId="0">#REF!</definedName>
    <definedName name="hora" localSheetId="1">#REF!</definedName>
    <definedName name="hora">#REF!</definedName>
    <definedName name="HTML_CodePage" hidden="1">1252</definedName>
    <definedName name="HTML_Control" localSheetId="8" hidden="1">{"'Índice'!$A$1:$K$49"}</definedName>
    <definedName name="HTML_Control" localSheetId="10" hidden="1">{"'Índice'!$A$1:$K$49"}</definedName>
    <definedName name="HTML_Control" localSheetId="0" hidden="1">{"'Índice'!$A$1:$K$49"}</definedName>
    <definedName name="HTML_Control" localSheetId="1" hidden="1">{"'Índice'!$A$1:$K$49"}</definedName>
    <definedName name="HTML_Control" hidden="1">{"'Índice'!$A$1:$K$49"}</definedName>
    <definedName name="HTML_Description" hidden="1">""</definedName>
    <definedName name="HTML_Email" hidden="1">""</definedName>
    <definedName name="HTML_Header" hidden="1">"Índice"</definedName>
    <definedName name="HTML_LastUpdate" hidden="1">"12/08/1999"</definedName>
    <definedName name="HTML_LineAfter" hidden="1">FALSE</definedName>
    <definedName name="HTML_LineBefore" hidden="1">FALSE</definedName>
    <definedName name="HTML_Name" hidden="1">"Rodovia das Cataratas"</definedName>
    <definedName name="HTML_OBDlg2" hidden="1">TRUE</definedName>
    <definedName name="HTML_OBDlg4" hidden="1">TRUE</definedName>
    <definedName name="HTML_OS" hidden="1">0</definedName>
    <definedName name="HTML_PathFile" hidden="1">"\\Server_1\sig\07 Julho\Informe\MeuHTML.htm"</definedName>
    <definedName name="HTML_Title" hidden="1">"Gerência de Administração e Controle de Gestão"</definedName>
    <definedName name="IE_001">[13]Equipamentos!$D$4</definedName>
    <definedName name="IE_006">[13]Equipamentos!$D$5</definedName>
    <definedName name="IE_007">[14]Equipamentos!$D$6</definedName>
    <definedName name="IE_009">[13]Equipamentos!$D$7</definedName>
    <definedName name="IE_013">[13]Equipamentos!$D$8</definedName>
    <definedName name="IE_016">[13]Equipamentos!$D$9</definedName>
    <definedName name="IE_101">[14]Equipamentos!$D$10</definedName>
    <definedName name="IE_105">[14]Equipamentos!$D$11</definedName>
    <definedName name="IE_107">[14]Equipamentos!$D$12</definedName>
    <definedName name="IE_110">[13]Equipamentos!$D$13</definedName>
    <definedName name="IE_111">[14]Equipamentos!$D$14</definedName>
    <definedName name="IE_112">[14]Equipamentos!$D$15</definedName>
    <definedName name="IE_113">[14]Equipamentos!$D$16</definedName>
    <definedName name="IE_116">[13]Equipamentos!$D$17</definedName>
    <definedName name="IE_118">[14]Equipamentos!$D$18</definedName>
    <definedName name="IE_119">[14]Equipamentos!$D$19</definedName>
    <definedName name="IE_122">[14]Equipamentos!$D$20</definedName>
    <definedName name="IE_123">[14]Equipamentos!$D$21</definedName>
    <definedName name="IE_208">[13]Equipamentos!$D$22</definedName>
    <definedName name="IE_209">[13]Equipamentos!$D$23</definedName>
    <definedName name="IE_302">[13]Equipamentos!$D$24</definedName>
    <definedName name="IE_304">[13]Equipamentos!$D$25</definedName>
    <definedName name="IE_306">[14]Equipamentos!$D$26</definedName>
    <definedName name="IE_343">[14]Equipamentos!$D$27</definedName>
    <definedName name="IE_400">[13]Equipamentos!$D$28</definedName>
    <definedName name="IE_402">[13]Equipamentos!$D$29</definedName>
    <definedName name="IE_406">[13]Equipamentos!$D$30</definedName>
    <definedName name="IE_408">[13]Equipamentos!$D$31</definedName>
    <definedName name="IE_410">[13]Equipamentos!$D$32</definedName>
    <definedName name="IE_416">[14]Equipamentos!$D$34</definedName>
    <definedName name="IE_502">[14]Equipamentos!$D$35</definedName>
    <definedName name="IE_507">[13]Equipamentos!$D$36</definedName>
    <definedName name="IE_508">[14]Equipamentos!$D$37</definedName>
    <definedName name="IE_509">[13]Equipamentos!$D$38</definedName>
    <definedName name="IE_601">[14]Equipamentos!$D$39</definedName>
    <definedName name="IE_602">[14]Equipamentos!$D$40</definedName>
    <definedName name="IE_904">[13]Equipamentos!$D$41</definedName>
    <definedName name="IE_906">[13]Equipamentos!$D$42</definedName>
    <definedName name="IE_914">[13]Equipamentos!$D$43</definedName>
    <definedName name="IE_922">[14]Equipamentos!$D$44</definedName>
    <definedName name="II">#N/A</definedName>
    <definedName name="IM" localSheetId="10">#REF!</definedName>
    <definedName name="IM" localSheetId="0">#REF!</definedName>
    <definedName name="IM" localSheetId="1">#REF!</definedName>
    <definedName name="IM">#REF!</definedName>
    <definedName name="IMP" localSheetId="10">#REF!</definedName>
    <definedName name="IMP" localSheetId="0">#REF!</definedName>
    <definedName name="IMP" localSheetId="1">#REF!</definedName>
    <definedName name="IMP">#REF!</definedName>
    <definedName name="IMP_2" localSheetId="10">#REF!</definedName>
    <definedName name="IMP_2" localSheetId="0">#REF!</definedName>
    <definedName name="IMP_2" localSheetId="1">#REF!</definedName>
    <definedName name="IMP_2">#REF!</definedName>
    <definedName name="imprimacao">'[53]Memorial Pista'!$H$219</definedName>
    <definedName name="Imprimacao_larg" localSheetId="10">[28]Peguntas!$B$23</definedName>
    <definedName name="Imprimacao_larg">[29]Peguntas!$B$23</definedName>
    <definedName name="Imprimacao_m2" localSheetId="10">[20]memoria!$N$182</definedName>
    <definedName name="Imprimacao_m2">[19]memoria!$N$182</definedName>
    <definedName name="Indice_atual">[24]Indices!$C$8:$V$20</definedName>
    <definedName name="Indice_lin_anter">[24]Indices!$X$40</definedName>
    <definedName name="Indice_lin_atual">[24]Indices!$X$20</definedName>
    <definedName name="insumos">[42]Insumos!$A$1:$D$5214</definedName>
    <definedName name="INSUMOS_JAN_14_COM_DES" localSheetId="8">'[54]INSUMOS JAN 14 COM DES.'!$1:$1048576</definedName>
    <definedName name="INSUMOS_JAN_14_COM_DES">'[54]INSUMOS JAN 14 COM DES.'!$1:$1048576</definedName>
    <definedName name="INSUMOS_MATERIAIS">OFFSET('[55]Insumos - Materiais'!$A$1,1,0,COUNT('[55]Insumos - Materiais'!$A$1:$A$65536),COUNTA('[55]Insumos - Materiais'!$A$1:$IV$1))</definedName>
    <definedName name="int" localSheetId="10">[12]Insumos!$E$554</definedName>
    <definedName name="int">[15]Insumos!$E$554</definedName>
    <definedName name="inte" localSheetId="10">[12]Insumos!$E$553</definedName>
    <definedName name="inte">[15]Insumos!$E$553</definedName>
    <definedName name="ipc" localSheetId="10">[12]Insumos!$E$440</definedName>
    <definedName name="ipc">[15]Insumos!$E$440</definedName>
    <definedName name="ipf" localSheetId="10">[12]Insumos!$E$441</definedName>
    <definedName name="ipf">[15]Insumos!$E$441</definedName>
    <definedName name="Item" localSheetId="10">#REF!</definedName>
    <definedName name="Item" localSheetId="0">#REF!</definedName>
    <definedName name="Item" localSheetId="1">#REF!</definedName>
    <definedName name="Item">#REF!</definedName>
    <definedName name="ittp1" localSheetId="10">[12]Insumos!$E$477</definedName>
    <definedName name="ittp1">[15]Insumos!$E$477</definedName>
    <definedName name="itu" localSheetId="10">[12]Insumos!$E$469</definedName>
    <definedName name="itu">[15]Insumos!$E$469</definedName>
    <definedName name="itup1" localSheetId="10">[12]Insumos!$E$473</definedName>
    <definedName name="itup1">[15]Insumos!$E$473</definedName>
    <definedName name="itup2" localSheetId="10">[12]Insumos!$E$474</definedName>
    <definedName name="itup2">[15]Insumos!$E$474</definedName>
    <definedName name="itup3" localSheetId="10">[12]Insumos!$E$475</definedName>
    <definedName name="itup3">[15]Insumos!$E$475</definedName>
    <definedName name="j" localSheetId="10">#REF!</definedName>
    <definedName name="j" localSheetId="0">#REF!</definedName>
    <definedName name="j" localSheetId="1">#REF!</definedName>
    <definedName name="j">#REF!</definedName>
    <definedName name="jaav" localSheetId="10">[12]Insumos!$E$323</definedName>
    <definedName name="jaav">[15]Insumos!$E$323</definedName>
    <definedName name="jaav110x110" localSheetId="10">[12]Insumos!$E$327</definedName>
    <definedName name="jaav110x110">[15]Insumos!$E$327</definedName>
    <definedName name="jaav130x110" localSheetId="10">[12]Insumos!$E$328</definedName>
    <definedName name="jaav130x110">[15]Insumos!$E$328</definedName>
    <definedName name="jaav30x110" localSheetId="10">[12]Insumos!$E$325</definedName>
    <definedName name="jaav30x110">[15]Insumos!$E$325</definedName>
    <definedName name="jaav45x110" localSheetId="10">[12]Insumos!$E$326</definedName>
    <definedName name="jaav45x110">[15]Insumos!$E$326</definedName>
    <definedName name="jaav80x40" localSheetId="10">[12]Insumos!$E$324</definedName>
    <definedName name="jaav80x40">[15]Insumos!$E$324</definedName>
    <definedName name="jaf" localSheetId="10">[12]Insumos!$E$320</definedName>
    <definedName name="jaf">[15]Insumos!$E$320</definedName>
    <definedName name="jdp" localSheetId="10">[12]Insumos!$E$1069</definedName>
    <definedName name="jdp">[15]Insumos!$E$1069</definedName>
    <definedName name="jef" localSheetId="10">[12]Insumos!$E$322</definedName>
    <definedName name="jef">[15]Insumos!$E$322</definedName>
    <definedName name="jfr100x110" localSheetId="10">[12]Insumos!$E$321</definedName>
    <definedName name="jfr100x110">[15]Insumos!$E$321</definedName>
    <definedName name="jla1\220">[16]INSUMOS!$E$121</definedName>
    <definedName name="jla1_220" localSheetId="10">[12]Insumos!$E$601</definedName>
    <definedName name="jla1_220">[15]Insumos!$E$601</definedName>
    <definedName name="jmv" localSheetId="10">[12]Insumos!$E$329</definedName>
    <definedName name="jmv">[15]Insumos!$E$329</definedName>
    <definedName name="jmv110x110" localSheetId="10">[12]Insumos!$E$333</definedName>
    <definedName name="jmv110x110">[15]Insumos!$E$333</definedName>
    <definedName name="jmv130x110" localSheetId="10">[12]Insumos!$E$334</definedName>
    <definedName name="jmv130x110">[15]Insumos!$E$334</definedName>
    <definedName name="jmv30x110" localSheetId="10">[12]Insumos!$E$331</definedName>
    <definedName name="jmv30x110">[15]Insumos!$E$331</definedName>
    <definedName name="jmv45x110" localSheetId="10">[12]Insumos!$E$332</definedName>
    <definedName name="jmv45x110">[15]Insumos!$E$332</definedName>
    <definedName name="jmv80x40" localSheetId="10">[12]Insumos!$E$330</definedName>
    <definedName name="jmv80x40">[15]Insumos!$E$330</definedName>
    <definedName name="jpim" localSheetId="10">[12]Insumos!$E$335</definedName>
    <definedName name="jpim">[15]Insumos!$E$335</definedName>
    <definedName name="JRS" localSheetId="10">#REF!</definedName>
    <definedName name="JRS" localSheetId="0">#REF!</definedName>
    <definedName name="JRS" localSheetId="1">#REF!</definedName>
    <definedName name="JRS">#REF!</definedName>
    <definedName name="jtp1.5x3" localSheetId="10">[12]Insumos!$E$967</definedName>
    <definedName name="jtp1.5x3">[15]Insumos!$E$967</definedName>
    <definedName name="jtp2x3" localSheetId="10">[12]Insumos!$E$966</definedName>
    <definedName name="jtp2x3">[15]Insumos!$E$966</definedName>
    <definedName name="jvm100x110" localSheetId="10">[12]Insumos!$E$359</definedName>
    <definedName name="jvm100x110">[15]Insumos!$E$359</definedName>
    <definedName name="jvm180x110" localSheetId="10">[12]Insumos!$E$360</definedName>
    <definedName name="jvm180x110">[15]Insumos!$E$360</definedName>
    <definedName name="jvtf130x105" localSheetId="10">[12]Insumos!$E$365</definedName>
    <definedName name="jvtf130x105">[15]Insumos!$E$365</definedName>
    <definedName name="jvtf135x50" localSheetId="10">[12]Insumos!$E$366</definedName>
    <definedName name="jvtf135x50">[15]Insumos!$E$366</definedName>
    <definedName name="jvtt130x105" localSheetId="10">[12]Insumos!$E$367</definedName>
    <definedName name="jvtt130x105">[15]Insumos!$E$367</definedName>
    <definedName name="jvtt135x50" localSheetId="10">[12]Insumos!$E$364</definedName>
    <definedName name="jvtt135x50">[15]Insumos!$E$364</definedName>
    <definedName name="k" localSheetId="10">#REF!</definedName>
    <definedName name="k" localSheetId="0">#REF!</definedName>
    <definedName name="k" localSheetId="1">#REF!</definedName>
    <definedName name="k">#REF!</definedName>
    <definedName name="KJH" localSheetId="0">#REF!</definedName>
    <definedName name="KJH" localSheetId="1">#REF!</definedName>
    <definedName name="KJH">#REF!</definedName>
    <definedName name="KK">#REF!</definedName>
    <definedName name="klar" localSheetId="10">[12]Insumos!$E$594</definedName>
    <definedName name="klar">[15]Insumos!$E$594</definedName>
    <definedName name="km" localSheetId="10">#REF!</definedName>
    <definedName name="km" localSheetId="0">#REF!</definedName>
    <definedName name="km" localSheetId="1">#REF!</definedName>
    <definedName name="km">#REF!</definedName>
    <definedName name="KM.406.407" localSheetId="10">#REF!</definedName>
    <definedName name="KM.406.407" localSheetId="0">#REF!</definedName>
    <definedName name="KM.406.407" localSheetId="1">#REF!</definedName>
    <definedName name="KM.406.407">#REF!</definedName>
    <definedName name="kwh" localSheetId="10">#REF!</definedName>
    <definedName name="kwh" localSheetId="0">#REF!</definedName>
    <definedName name="kwh" localSheetId="1">#REF!</definedName>
    <definedName name="kwh">#REF!</definedName>
    <definedName name="l_2">[49]Dados!$B$69</definedName>
    <definedName name="l_4">[49]Dados!$B$71</definedName>
    <definedName name="ladh1" localSheetId="10">[12]Insumos!$E$139</definedName>
    <definedName name="ladh1">[15]Insumos!$E$139</definedName>
    <definedName name="ladh2" localSheetId="10">[12]Insumos!$E$140</definedName>
    <definedName name="ladh2">[15]Insumos!$E$140</definedName>
    <definedName name="ladh3" localSheetId="10">[12]Insumos!$E$141</definedName>
    <definedName name="ladh3">[15]Insumos!$E$141</definedName>
    <definedName name="LAG" localSheetId="10">#REF!</definedName>
    <definedName name="LAG" localSheetId="0">#REF!</definedName>
    <definedName name="LAG" localSheetId="1">#REF!</definedName>
    <definedName name="LAG">#REF!</definedName>
    <definedName name="LARANJEIRAS">#N/A</definedName>
    <definedName name="LDI" localSheetId="10">#REF!</definedName>
    <definedName name="LDI" localSheetId="0">#REF!</definedName>
    <definedName name="LDI" localSheetId="1">#REF!</definedName>
    <definedName name="LDI">#REF!</definedName>
    <definedName name="ldr25x20" localSheetId="10">#REF!</definedName>
    <definedName name="ldr25x20" localSheetId="0">#REF!</definedName>
    <definedName name="ldr25x20" localSheetId="1">#REF!</definedName>
    <definedName name="ldr25x20">#REF!</definedName>
    <definedName name="ldr32x20" localSheetId="10">#REF!</definedName>
    <definedName name="ldr32x20" localSheetId="0">#REF!</definedName>
    <definedName name="ldr32x20" localSheetId="1">#REF!</definedName>
    <definedName name="ldr32x20">#REF!</definedName>
    <definedName name="ldr32x25" localSheetId="10">#REF!</definedName>
    <definedName name="ldr32x25" localSheetId="0">#REF!</definedName>
    <definedName name="ldr32x25" localSheetId="1">#REF!</definedName>
    <definedName name="ldr32x25">#REF!</definedName>
    <definedName name="LEI" localSheetId="9">[30]DADOS!$B$9</definedName>
    <definedName name="LEI">[32]DADOS!$H$5</definedName>
    <definedName name="lfl2x40" localSheetId="10">[12]Insumos!$E$458</definedName>
    <definedName name="lfl2x40">[15]Insumos!$E$458</definedName>
    <definedName name="liga1" localSheetId="10">#REF!</definedName>
    <definedName name="liga1" localSheetId="0">#REF!</definedName>
    <definedName name="liga1" localSheetId="1">#REF!</definedName>
    <definedName name="liga1">#REF!</definedName>
    <definedName name="liga2" localSheetId="10">#REF!</definedName>
    <definedName name="liga2" localSheetId="0">#REF!</definedName>
    <definedName name="liga2" localSheetId="1">#REF!</definedName>
    <definedName name="liga2">#REF!</definedName>
    <definedName name="liga3" localSheetId="10">#REF!</definedName>
    <definedName name="liga3" localSheetId="0">#REF!</definedName>
    <definedName name="liga3" localSheetId="1">#REF!</definedName>
    <definedName name="liga3">#REF!</definedName>
    <definedName name="lige1" localSheetId="10">#REF!</definedName>
    <definedName name="lige1" localSheetId="0">#REF!</definedName>
    <definedName name="lige1" localSheetId="1">#REF!</definedName>
    <definedName name="lige1">#REF!</definedName>
    <definedName name="lige2" localSheetId="10">#REF!</definedName>
    <definedName name="lige2" localSheetId="0">#REF!</definedName>
    <definedName name="lige2" localSheetId="1">#REF!</definedName>
    <definedName name="lige2">#REF!</definedName>
    <definedName name="lige3" localSheetId="10">#REF!</definedName>
    <definedName name="lige3" localSheetId="0">#REF!</definedName>
    <definedName name="lige3" localSheetId="1">#REF!</definedName>
    <definedName name="lige3">#REF!</definedName>
    <definedName name="LILASDRENA" localSheetId="10">#REF!</definedName>
    <definedName name="LILASDRENA" localSheetId="0">#REF!</definedName>
    <definedName name="LILASDRENA" localSheetId="1">#REF!</definedName>
    <definedName name="LILASDRENA">#REF!</definedName>
    <definedName name="lim" localSheetId="10">[12]Insumos!$E$1039</definedName>
    <definedName name="lim">[15]Insumos!$E$1039</definedName>
    <definedName name="limcount" hidden="1">1</definedName>
    <definedName name="liquida">[24]medicao!$L$86</definedName>
    <definedName name="lix" localSheetId="10">[12]Insumos!$E$952</definedName>
    <definedName name="lix">[15]Insumos!$E$952</definedName>
    <definedName name="lkj" localSheetId="10">#REF!</definedName>
    <definedName name="lkj" localSheetId="0">#REF!</definedName>
    <definedName name="lkj" localSheetId="1">#REF!</definedName>
    <definedName name="lkj">#REF!</definedName>
    <definedName name="llb" localSheetId="10">[12]Insumos!$E$758</definedName>
    <definedName name="llb">[15]Insumos!$E$758</definedName>
    <definedName name="llbcs" localSheetId="10">[12]Insumos!$E$759</definedName>
    <definedName name="llbcs">[15]Insumos!$E$759</definedName>
    <definedName name="lnm" localSheetId="10">[12]Insumos!$E$232</definedName>
    <definedName name="lnm">[15]Insumos!$E$232</definedName>
    <definedName name="Local" hidden="1">""</definedName>
    <definedName name="lpb" localSheetId="10">[12]Insumos!$E$757</definedName>
    <definedName name="lpb">[15]Insumos!$E$757</definedName>
    <definedName name="lpfl20" localSheetId="10">[12]Insumos!$E$452</definedName>
    <definedName name="lpfl20">[15]Insumos!$E$452</definedName>
    <definedName name="lpfl40" localSheetId="10">[12]Insumos!$E$451</definedName>
    <definedName name="lpfl40">[15]Insumos!$E$451</definedName>
    <definedName name="lpm8f" localSheetId="10">[12]Insumos!$E$191</definedName>
    <definedName name="lpm8f">[15]Insumos!$E$191</definedName>
    <definedName name="lpm8p" localSheetId="10">[12]Insumos!$E$192</definedName>
    <definedName name="lpm8p">[15]Insumos!$E$192</definedName>
    <definedName name="lpmp" localSheetId="10">[12]Insumos!$E$193</definedName>
    <definedName name="lpmp">[15]Insumos!$E$193</definedName>
    <definedName name="LRANJA">'[56]CUSTO ZONA SUL'!$A$3:$N$21</definedName>
    <definedName name="LS" localSheetId="10">#REF!</definedName>
    <definedName name="LS" localSheetId="0">#REF!</definedName>
    <definedName name="LS" localSheetId="1">#REF!</definedName>
    <definedName name="LS">#REF!</definedName>
    <definedName name="LSO" localSheetId="10">#REF!</definedName>
    <definedName name="LSO" localSheetId="0">#REF!</definedName>
    <definedName name="LSO" localSheetId="1">#REF!</definedName>
    <definedName name="LSO">#REF!</definedName>
    <definedName name="lso_7">"'file:///A:/Dudu-corre%C3%A7%C3%A3o.XLS'#$'Insumos (não imprimir)'.$C$2"</definedName>
    <definedName name="lso_8">"'file:///A:/Dudu-corre%C3%A7%C3%A3o.XLS'#$'Insumos (não imprimir)'.$C$2"</definedName>
    <definedName name="lso_9">"'file:///A:/Dudu-corre%C3%A7%C3%A3o.XLS'#$'Insumos (não imprimir)'.$C$2"</definedName>
    <definedName name="LSOP" localSheetId="10">#REF!</definedName>
    <definedName name="LSOP" localSheetId="0">#REF!</definedName>
    <definedName name="LSOP" localSheetId="1">#REF!</definedName>
    <definedName name="LSOP">#REF!</definedName>
    <definedName name="lta" localSheetId="10">[12]Insumos!$E$945</definedName>
    <definedName name="lta">[15]Insumos!$E$945</definedName>
    <definedName name="lub" localSheetId="10">[12]Insumos!$E$909</definedName>
    <definedName name="lub">[15]Insumos!$E$909</definedName>
    <definedName name="luv" localSheetId="10">[12]Insumos!$E$985</definedName>
    <definedName name="luv">[15]Insumos!$E$985</definedName>
    <definedName name="lvg12050\1">[16]INSUMOS!$E$149</definedName>
    <definedName name="lvp1\2">[16]INSUMOS!$E$170</definedName>
    <definedName name="lvp1_2" localSheetId="10">[12]Insumos!$E$668</definedName>
    <definedName name="lvp1_2">[15]Insumos!$E$668</definedName>
    <definedName name="lxa" localSheetId="10">[12]Insumos!$E$870</definedName>
    <definedName name="lxa">[15]Insumos!$E$870</definedName>
    <definedName name="M_100">[13]Materiais!$B$12</definedName>
    <definedName name="M_202">[13]Materiais!$B$17</definedName>
    <definedName name="M_205">[13]Materiais!$B$18</definedName>
    <definedName name="M_210">[13]Materiais!$B$19</definedName>
    <definedName name="M_211">[14]Materiais!$B$20</definedName>
    <definedName name="M_319">[13]Materiais!$B$21</definedName>
    <definedName name="M_320">[13]Materiais!$B$22</definedName>
    <definedName name="M_321">[13]Materiais!$B$23</definedName>
    <definedName name="M_334">[13]Materiais!$B$24</definedName>
    <definedName name="M_335">[13]Materiais!$B$25</definedName>
    <definedName name="M_343">[13]Materiais!$B$26</definedName>
    <definedName name="M_346">[13]Materiais!$B$27</definedName>
    <definedName name="M_405">[13]Materiais!$B$28</definedName>
    <definedName name="M_406">[13]Materiais!$B$29</definedName>
    <definedName name="M_408">[13]Materiais!$B$30</definedName>
    <definedName name="M_413">[13]Materiais!$B$31</definedName>
    <definedName name="M_420">[13]Materiais!$B$32</definedName>
    <definedName name="M_421">[13]Materiais!$B$33</definedName>
    <definedName name="M_601">[14]Materiais!$B$34</definedName>
    <definedName name="M_607">[13]Materiais!$B$35</definedName>
    <definedName name="M_608">[13]Materiais!$B$36</definedName>
    <definedName name="M_609">[14]Materiais!$B$37</definedName>
    <definedName name="M_611">[14]Materiais!$B$38</definedName>
    <definedName name="M_615">[14]Materiais!$B$39</definedName>
    <definedName name="M_616">[14]Materiais!$B$40</definedName>
    <definedName name="M_619">[14]Materiais!$B$41</definedName>
    <definedName name="M_621">[13]Materiais!$B$42</definedName>
    <definedName name="M_702">[13]Materiais!$B$43</definedName>
    <definedName name="M_704">[13]Materiais!$B$44</definedName>
    <definedName name="M_710">[13]Materiais!$B$45</definedName>
    <definedName name="m_800">[13]Materiais!$B$46</definedName>
    <definedName name="M_905">[14]Materiais!$B$47</definedName>
    <definedName name="M_912">[13]Materiais!$B$48</definedName>
    <definedName name="M_965">[14]Materiais!$B$49</definedName>
    <definedName name="M_969">[14]Materiais!$B$50</definedName>
    <definedName name="M_970">[13]Materiais!$B$51</definedName>
    <definedName name="M_972">[14]Materiais!$B$52</definedName>
    <definedName name="M_973">[14]Materiais!$B$53</definedName>
    <definedName name="M_975">[14]Materiais!$B$54</definedName>
    <definedName name="M_980">[13]Materiais!$B$55</definedName>
    <definedName name="MAAUQ" localSheetId="10">#REF!</definedName>
    <definedName name="MAAUQ" localSheetId="0">#REF!</definedName>
    <definedName name="MAAUQ" localSheetId="1">#REF!</definedName>
    <definedName name="MAAUQ">#REF!</definedName>
    <definedName name="mad" localSheetId="10">[12]Insumos!$E$227</definedName>
    <definedName name="mad">[15]Insumos!$E$227</definedName>
    <definedName name="mao_de_obra" localSheetId="10">#REF!</definedName>
    <definedName name="mao_de_obra" localSheetId="0">#REF!</definedName>
    <definedName name="mao_de_obra" localSheetId="1">#REF!</definedName>
    <definedName name="mao_de_obra">#REF!</definedName>
    <definedName name="MÃODEOBRA_14">'[57]Escala salarial'!$A$29:$F$57</definedName>
    <definedName name="MÃODEOBRA_15">'[57]Escala salarial'!$A$29:$F$57</definedName>
    <definedName name="MÃODEOBRA_16">'[57]Escala salarial'!$A$29:$F$57</definedName>
    <definedName name="MÃODEOBRA_34">'[57]Escala salarial'!$A$29:$F$57</definedName>
    <definedName name="MÃODEOBRA_35">'[57]Escala salarial'!$A$29:$F$57</definedName>
    <definedName name="MÃODEOBRA_36">'[57]Escala salarial'!$A$29:$F$57</definedName>
    <definedName name="MÃODEOBRA_37">'[57]Escala salarial'!$A$29:$F$57</definedName>
    <definedName name="MÃODEOBRA_38">'[57]Escala salarial'!$A$29:$F$57</definedName>
    <definedName name="map" localSheetId="10">[12]Insumos!$E$859</definedName>
    <definedName name="map">[15]Insumos!$E$859</definedName>
    <definedName name="mas" localSheetId="10">[12]Insumos!$E$48</definedName>
    <definedName name="mas">[15]Insumos!$E$48</definedName>
    <definedName name="material" localSheetId="10">#REF!</definedName>
    <definedName name="material" localSheetId="0">#REF!</definedName>
    <definedName name="material" localSheetId="1">#REF!</definedName>
    <definedName name="material">#REF!</definedName>
    <definedName name="matex" localSheetId="10">[12]Insumos!$E$1066</definedName>
    <definedName name="matex">[15]Insumos!$E$1066</definedName>
    <definedName name="MBBI" localSheetId="10">#REF!</definedName>
    <definedName name="MBBI" localSheetId="0">#REF!</definedName>
    <definedName name="MBBI" localSheetId="1">#REF!</definedName>
    <definedName name="MBBI">#REF!</definedName>
    <definedName name="MBBP" localSheetId="0">#REF!</definedName>
    <definedName name="MBBP" localSheetId="1">#REF!</definedName>
    <definedName name="MBBP">#REF!</definedName>
    <definedName name="mbo" localSheetId="10">[12]Insumos!$E$860</definedName>
    <definedName name="mbo">[15]Insumos!$E$860</definedName>
    <definedName name="mbp" localSheetId="10">[12]Insumos!$E$858</definedName>
    <definedName name="mbp">[15]Insumos!$E$858</definedName>
    <definedName name="mdn">[16]INSUMOS!$E$104</definedName>
    <definedName name="mdoinstal" localSheetId="10">#REF!</definedName>
    <definedName name="mdoinstal" localSheetId="0">#REF!</definedName>
    <definedName name="mdoinstal" localSheetId="1">#REF!</definedName>
    <definedName name="mdoinstal">#REF!</definedName>
    <definedName name="MED" localSheetId="10">#REF!</definedName>
    <definedName name="MED" localSheetId="0">#REF!</definedName>
    <definedName name="MED" localSheetId="1">#REF!</definedName>
    <definedName name="MED">#REF!</definedName>
    <definedName name="Medição" localSheetId="10">#REF!</definedName>
    <definedName name="Medição" localSheetId="0">#REF!</definedName>
    <definedName name="Medição" localSheetId="1">#REF!</definedName>
    <definedName name="Medição">#REF!</definedName>
    <definedName name="memori" localSheetId="8">'DMT PEDRA'!memori</definedName>
    <definedName name="memori" localSheetId="10">RELEV!memori</definedName>
    <definedName name="memori" localSheetId="0">#N/A</definedName>
    <definedName name="memori" localSheetId="1">#N/A</definedName>
    <definedName name="memori">#N/A</definedName>
    <definedName name="MEMORIA" localSheetId="8">'DMT PEDRA'!MEMORIA</definedName>
    <definedName name="MEMORIA" localSheetId="10">RELEV!MEMORIA</definedName>
    <definedName name="MEMORIA" localSheetId="0">#N/A</definedName>
    <definedName name="MEMORIA" localSheetId="1">#N/A</definedName>
    <definedName name="MEMORIA">#N/A</definedName>
    <definedName name="memoria_brita" localSheetId="8">[26]MEM!#REF!</definedName>
    <definedName name="memoria_brita" localSheetId="10">[26]MEM!#REF!</definedName>
    <definedName name="memoria_brita" localSheetId="0">[26]MEM!#REF!</definedName>
    <definedName name="memoria_brita" localSheetId="1">[26]MEM!#REF!</definedName>
    <definedName name="memoria_brita">[26]MEM!#REF!</definedName>
    <definedName name="memoria_cap5070">[26]MEM!$J$67</definedName>
    <definedName name="memoria_cbuq" localSheetId="10">#REF!</definedName>
    <definedName name="memoria_cbuq" localSheetId="0">#REF!</definedName>
    <definedName name="memoria_cbuq" localSheetId="1">#REF!</definedName>
    <definedName name="memoria_cbuq">#REF!</definedName>
    <definedName name="memoria_filler" localSheetId="8">[26]MEM!#REF!</definedName>
    <definedName name="memoria_filler" localSheetId="10">[26]MEM!#REF!</definedName>
    <definedName name="memoria_filler" localSheetId="0">[26]MEM!#REF!</definedName>
    <definedName name="memoria_filler" localSheetId="1">[26]MEM!#REF!</definedName>
    <definedName name="memoria_filler">[26]MEM!#REF!</definedName>
    <definedName name="memoria_pintura" localSheetId="8">[26]MEM!#REF!</definedName>
    <definedName name="memoria_pintura" localSheetId="10">[26]MEM!#REF!</definedName>
    <definedName name="memoria_pintura" localSheetId="0">[26]MEM!#REF!</definedName>
    <definedName name="memoria_pintura" localSheetId="1">[26]MEM!#REF!</definedName>
    <definedName name="memoria_pintura">[26]MEM!#REF!</definedName>
    <definedName name="memoria_qdade" localSheetId="10">[58]memoria!$N$1</definedName>
    <definedName name="memoria_qdade">[59]memoria!$N$1</definedName>
    <definedName name="memoria_quant" localSheetId="10">[60]Memoria!$I$1</definedName>
    <definedName name="memoria_quant">[61]Memoria!$I$1</definedName>
    <definedName name="memoria_rev_deflator">'[49]Memoria-rev'!$G$19</definedName>
    <definedName name="memoria_rev_quant">'[49]Memoria-rev'!$L$1</definedName>
    <definedName name="memoria_rev_terra">'[49]Memoria-rev'!$A$111:$G$127</definedName>
    <definedName name="memoria_RR1C">[26]MEM!$J$61</definedName>
    <definedName name="memoria_trans_areia">[26]MEM!$J$80</definedName>
    <definedName name="memoria_trans_brita" localSheetId="8">[26]MEM!#REF!</definedName>
    <definedName name="memoria_trans_brita" localSheetId="10">[26]MEM!#REF!</definedName>
    <definedName name="memoria_trans_brita" localSheetId="0">[26]MEM!#REF!</definedName>
    <definedName name="memoria_trans_brita" localSheetId="1">[26]MEM!#REF!</definedName>
    <definedName name="memoria_trans_brita">[26]MEM!#REF!</definedName>
    <definedName name="memoria_trans_cbuq">[26]MEM!$J$73</definedName>
    <definedName name="memoria_trans_filler">[26]MEM!$J$94</definedName>
    <definedName name="MEMORIA95KMTSD">[62]Memoria!$B$2:$K$769</definedName>
    <definedName name="MemoriaNazare1">'[63]Memoria de Cálculo '!$A$12:$F$225</definedName>
    <definedName name="MEMORIATSD95KM">[62]Memoria!$B$2:$K$769</definedName>
    <definedName name="mfgi11_2" localSheetId="10">[12]Insumos!$E$726</definedName>
    <definedName name="mfgi11_2">[15]Insumos!$E$726</definedName>
    <definedName name="mgr" localSheetId="10">[12]Insumos!$E$187</definedName>
    <definedName name="mgr">[15]Insumos!$E$187</definedName>
    <definedName name="mimp1" localSheetId="10">[12]Insumos!$E$887</definedName>
    <definedName name="mimp1">[15]Insumos!$E$887</definedName>
    <definedName name="mimp2" localSheetId="10">[12]Insumos!$E$888</definedName>
    <definedName name="mimp2">[15]Insumos!$E$888</definedName>
    <definedName name="mlb" localSheetId="10">[12]Insumos!$E$777</definedName>
    <definedName name="mlb">[15]Insumos!$E$777</definedName>
    <definedName name="mmt" localSheetId="10">[12]Insumos!$E$925</definedName>
    <definedName name="mmt">[15]Insumos!$E$925</definedName>
    <definedName name="MNI" localSheetId="10">#REF!</definedName>
    <definedName name="MNI" localSheetId="0">#REF!</definedName>
    <definedName name="MNI" localSheetId="1">#REF!</definedName>
    <definedName name="MNI">#REF!</definedName>
    <definedName name="MNP" localSheetId="10">#REF!</definedName>
    <definedName name="MNP" localSheetId="0">#REF!</definedName>
    <definedName name="MNP" localSheetId="1">#REF!</definedName>
    <definedName name="MNP">#REF!</definedName>
    <definedName name="MNVI" localSheetId="0">#REF!</definedName>
    <definedName name="MNVI" localSheetId="1">#REF!</definedName>
    <definedName name="MNVI">#REF!</definedName>
    <definedName name="MNVP" localSheetId="0">#REF!</definedName>
    <definedName name="MNVP" localSheetId="1">#REF!</definedName>
    <definedName name="MNVP">#REF!</definedName>
    <definedName name="mob" localSheetId="10">#REF!</definedName>
    <definedName name="mob" localSheetId="0">#REF!</definedName>
    <definedName name="mob" localSheetId="1">#REF!</definedName>
    <definedName name="mob">#REF!</definedName>
    <definedName name="mobra" localSheetId="0">[64]comp1!#REF!</definedName>
    <definedName name="mobra" localSheetId="1">[64]comp1!#REF!</definedName>
    <definedName name="mobra">[64]comp1!#REF!</definedName>
    <definedName name="Modelo" localSheetId="10" hidden="1">#REF!</definedName>
    <definedName name="Modelo" localSheetId="0" hidden="1">#REF!</definedName>
    <definedName name="Modelo" localSheetId="1" hidden="1">#REF!</definedName>
    <definedName name="Modelo" hidden="1">#REF!</definedName>
    <definedName name="módulo1.Extenso" localSheetId="8">'DMT PEDRA'!módulo1.Extenso</definedName>
    <definedName name="módulo1.Extenso" localSheetId="10">RELEV!módulo1.Extenso</definedName>
    <definedName name="módulo1.Extenso" localSheetId="0">#N/A</definedName>
    <definedName name="módulo1.Extenso" localSheetId="1">#N/A</definedName>
    <definedName name="módulo1.Extenso">#N/A</definedName>
    <definedName name="momento_j1" localSheetId="10">[28]memoria!$G$136</definedName>
    <definedName name="momento_j1">[29]memoria!$G$136</definedName>
    <definedName name="momento_j2" localSheetId="10">[28]memoria!$G$162</definedName>
    <definedName name="momento_j2">[29]memoria!$G$162</definedName>
    <definedName name="mot" localSheetId="10">[12]Insumos!$E$1022</definedName>
    <definedName name="mot">[15]Insumos!$E$1022</definedName>
    <definedName name="mou1.5" localSheetId="10">[12]Insumos!$E$213</definedName>
    <definedName name="mou1.5">[15]Insumos!$E$213</definedName>
    <definedName name="mp10.3_4" localSheetId="10">[12]Insumos!$E$1007</definedName>
    <definedName name="mp10.3_4">[15]Insumos!$E$1007</definedName>
    <definedName name="mp50.1_2" localSheetId="10">[12]Insumos!$E$1008</definedName>
    <definedName name="mp50.1_2">[15]Insumos!$E$1008</definedName>
    <definedName name="mpm2.5">[16]INSUMOS!$E$174</definedName>
    <definedName name="mpt" localSheetId="10">[12]Insumos!$E$558</definedName>
    <definedName name="mpt">[15]Insumos!$E$558</definedName>
    <definedName name="mqp" localSheetId="10">[12]Insumos!$E$968</definedName>
    <definedName name="mqp">[15]Insumos!$E$968</definedName>
    <definedName name="mrm" localSheetId="10">[12]Insumos!$E$1003</definedName>
    <definedName name="mrm">[15]Insumos!$E$1003</definedName>
    <definedName name="MS621I" localSheetId="10">#REF!</definedName>
    <definedName name="MS621I" localSheetId="0">#REF!</definedName>
    <definedName name="MS621I" localSheetId="1">#REF!</definedName>
    <definedName name="MS621I">#REF!</definedName>
    <definedName name="MS621P" localSheetId="0">#REF!</definedName>
    <definedName name="MS621P" localSheetId="1">#REF!</definedName>
    <definedName name="MS621P">#REF!</definedName>
    <definedName name="msv" localSheetId="10">[12]Insumos!$E$672</definedName>
    <definedName name="msv">[15]Insumos!$E$672</definedName>
    <definedName name="mud" localSheetId="10">[12]Insumos!$E$904</definedName>
    <definedName name="mud">[15]Insumos!$E$904</definedName>
    <definedName name="MUNCKI" localSheetId="10">#REF!</definedName>
    <definedName name="MUNCKI" localSheetId="0">#REF!</definedName>
    <definedName name="MUNCKI" localSheetId="1">#REF!</definedName>
    <definedName name="MUNCKI">#REF!</definedName>
    <definedName name="MUNCKP" localSheetId="0">#REF!</definedName>
    <definedName name="MUNCKP" localSheetId="1">#REF!</definedName>
    <definedName name="MUNCKP">#REF!</definedName>
    <definedName name="mvb" localSheetId="10">[12]Insumos!$E$901</definedName>
    <definedName name="mvb">[15]Insumos!$E$901</definedName>
    <definedName name="n">[40]Equipamentos!$B$3:$C$57</definedName>
    <definedName name="N." localSheetId="10">#REF!</definedName>
    <definedName name="N." localSheetId="0">#REF!</definedName>
    <definedName name="N." localSheetId="1">#REF!</definedName>
    <definedName name="N.">#REF!</definedName>
    <definedName name="ncg" localSheetId="10">[12]Insumos!$E$949</definedName>
    <definedName name="ncg">[15]Insumos!$E$949</definedName>
    <definedName name="ncp" localSheetId="10">[12]Insumos!$E$950</definedName>
    <definedName name="ncp">[15]Insumos!$E$950</definedName>
    <definedName name="neo" localSheetId="10">[12]Insumos!$E$956</definedName>
    <definedName name="neo">[15]Insumos!$E$956</definedName>
    <definedName name="nip1_2" localSheetId="10">[12]Insumos!$E$617</definedName>
    <definedName name="nip1_2">[15]Insumos!$E$617</definedName>
    <definedName name="nip11_2" localSheetId="10">[12]Insumos!$E$619</definedName>
    <definedName name="nip11_2">[15]Insumos!$E$619</definedName>
    <definedName name="nip3_4" localSheetId="10">[12]Insumos!$E$618</definedName>
    <definedName name="nip3_4">[15]Insumos!$E$618</definedName>
    <definedName name="niv" localSheetId="10">[12]Insumos!$E$37</definedName>
    <definedName name="niv">[15]Insumos!$E$37</definedName>
    <definedName name="nivel" localSheetId="10">[12]Insumos!$E$1026</definedName>
    <definedName name="nivel">[15]Insumos!$E$1026</definedName>
    <definedName name="NLMo" hidden="1">6</definedName>
    <definedName name="NLMp" hidden="1">5</definedName>
    <definedName name="NLTr" hidden="1">3</definedName>
    <definedName name="nomeclatura">[18]nomeclatura!$B$3:$B$20</definedName>
    <definedName name="NTEI" localSheetId="10">'[25]PRO-08'!#REF!</definedName>
    <definedName name="NTEI" localSheetId="0">'[25]PRO-08'!#REF!</definedName>
    <definedName name="NTEI" localSheetId="1">'[25]PRO-08'!#REF!</definedName>
    <definedName name="NTEI">'[25]PRO-08'!#REF!</definedName>
    <definedName name="objeto" localSheetId="10">#REF!</definedName>
    <definedName name="objeto" localSheetId="0">#REF!</definedName>
    <definedName name="objeto" localSheetId="1">#REF!</definedName>
    <definedName name="objeto">#REF!</definedName>
    <definedName name="OBRA" localSheetId="9">[30]DADOS!$A$2</definedName>
    <definedName name="OBRA">[32]DADOS!$A$2</definedName>
    <definedName name="odi" localSheetId="10">[12]Insumos!$E$908</definedName>
    <definedName name="odi">[15]Insumos!$E$908</definedName>
    <definedName name="ofc" localSheetId="10">#REF!</definedName>
    <definedName name="ofc" localSheetId="0">#REF!</definedName>
    <definedName name="ofc" localSheetId="1">#REF!</definedName>
    <definedName name="ofc">#REF!</definedName>
    <definedName name="ofi" localSheetId="10">[12]Insumos!$E$27</definedName>
    <definedName name="ofi">[15]Insumos!$E$27</definedName>
    <definedName name="OGU" localSheetId="10">[12]Insumos!$C$6</definedName>
    <definedName name="OGU">[15]Insumos!$C$6</definedName>
    <definedName name="okaaaaa" localSheetId="10" hidden="1">#REF!</definedName>
    <definedName name="okaaaaa" localSheetId="0" hidden="1">#REF!</definedName>
    <definedName name="okaaaaa" localSheetId="1" hidden="1">#REF!</definedName>
    <definedName name="okaaaaa" hidden="1">#REF!</definedName>
    <definedName name="ONERA">[32]DADOS!$F$5</definedName>
    <definedName name="OnOff" hidden="1">"ON"</definedName>
    <definedName name="OO" localSheetId="10" hidden="1">#REF!</definedName>
    <definedName name="OO" localSheetId="0" hidden="1">#REF!</definedName>
    <definedName name="OO" localSheetId="1" hidden="1">#REF!</definedName>
    <definedName name="OO" hidden="1">#REF!</definedName>
    <definedName name="oob" localSheetId="10">#REF!</definedName>
    <definedName name="oob" localSheetId="0">#REF!</definedName>
    <definedName name="oob" localSheetId="1">#REF!</definedName>
    <definedName name="oob">#REF!</definedName>
    <definedName name="OPA" localSheetId="10">'[25]PRO-08'!#REF!</definedName>
    <definedName name="OPA" localSheetId="0">'[25]PRO-08'!#REF!</definedName>
    <definedName name="OPA" localSheetId="1">'[25]PRO-08'!#REF!</definedName>
    <definedName name="OPA">'[25]PRO-08'!#REF!</definedName>
    <definedName name="orcamento" localSheetId="10">[60]Orcamento!$B$2:$I$73</definedName>
    <definedName name="orcamento">[61]Orcamento!$B$2:$I$73</definedName>
    <definedName name="orcamento_serv" localSheetId="10">[60]Orcamento!$D$1</definedName>
    <definedName name="orcamento_serv">[61]Orcamento!$D$1</definedName>
    <definedName name="orcamento_unid">[65]Orcamento!$E$1</definedName>
    <definedName name="ORÇAMENTO95TRANSC">'[66]Orcamento S. Deson.'!$B$3:$I$99</definedName>
    <definedName name="Ordem" localSheetId="10" hidden="1">#REF!</definedName>
    <definedName name="Ordem" localSheetId="0" hidden="1">#REF!</definedName>
    <definedName name="Ordem" localSheetId="1" hidden="1">#REF!</definedName>
    <definedName name="Ordem" hidden="1">#REF!</definedName>
    <definedName name="orgao" localSheetId="0">#REF!</definedName>
    <definedName name="orgao" localSheetId="1">#REF!</definedName>
    <definedName name="orgao">#REF!</definedName>
    <definedName name="paav" localSheetId="10">[12]Insumos!$E$270</definedName>
    <definedName name="paav">[15]Insumos!$E$270</definedName>
    <definedName name="paav80x210" localSheetId="10">[12]Insumos!$E$271</definedName>
    <definedName name="paav80x210">[15]Insumos!$E$271</definedName>
    <definedName name="paav85x210" localSheetId="10">[12]Insumos!$E$272</definedName>
    <definedName name="paav85x210">[15]Insumos!$E$272</definedName>
    <definedName name="paav90x210" localSheetId="10">[12]Insumos!$E$273</definedName>
    <definedName name="paav90x210">[15]Insumos!$E$273</definedName>
    <definedName name="pac" localSheetId="10">[12]Insumos!$E$781</definedName>
    <definedName name="pac">[15]Insumos!$E$781</definedName>
    <definedName name="pal60x160" localSheetId="10">[12]Insumos!$E$352</definedName>
    <definedName name="pal60x160">[15]Insumos!$E$352</definedName>
    <definedName name="pal60x180" localSheetId="10">[12]Insumos!$E$353</definedName>
    <definedName name="pal60x180">[15]Insumos!$E$353</definedName>
    <definedName name="pal60x210" localSheetId="10">[12]Insumos!$E$355</definedName>
    <definedName name="pal60x210">[15]Insumos!$E$355</definedName>
    <definedName name="pal70x210" localSheetId="10">[12]Insumos!$E$356</definedName>
    <definedName name="pal70x210">[15]Insumos!$E$356</definedName>
    <definedName name="pal80x180" localSheetId="10">[12]Insumos!$E$354</definedName>
    <definedName name="pal80x180">[15]Insumos!$E$354</definedName>
    <definedName name="pal80x210" localSheetId="10">[12]Insumos!$E$357</definedName>
    <definedName name="pal80x210">[15]Insumos!$E$357</definedName>
    <definedName name="Para_agua_base" localSheetId="10">#REF!</definedName>
    <definedName name="Para_agua_base" localSheetId="0">#REF!</definedName>
    <definedName name="Para_agua_base" localSheetId="1">#REF!</definedName>
    <definedName name="Para_agua_base">#REF!</definedName>
    <definedName name="Para_agua_dmt_base" localSheetId="0">#REF!</definedName>
    <definedName name="Para_agua_dmt_base" localSheetId="1">#REF!</definedName>
    <definedName name="Para_agua_dmt_base">#REF!</definedName>
    <definedName name="Para_agua_dmt_regula" localSheetId="0">#REF!</definedName>
    <definedName name="Para_agua_dmt_regula" localSheetId="1">#REF!</definedName>
    <definedName name="Para_agua_dmt_regula">#REF!</definedName>
    <definedName name="Para_agua_dmt_terra" localSheetId="0">#REF!</definedName>
    <definedName name="Para_agua_dmt_terra" localSheetId="1">#REF!</definedName>
    <definedName name="Para_agua_dmt_terra">#REF!</definedName>
    <definedName name="Para_agua_regula" localSheetId="0">#REF!</definedName>
    <definedName name="Para_agua_regula" localSheetId="1">#REF!</definedName>
    <definedName name="Para_agua_regula">#REF!</definedName>
    <definedName name="Para_agua_terra" localSheetId="0">#REF!</definedName>
    <definedName name="Para_agua_terra" localSheetId="1">#REF!</definedName>
    <definedName name="Para_agua_terra">#REF!</definedName>
    <definedName name="Para_area_prev" localSheetId="0">#REF!</definedName>
    <definedName name="Para_area_prev" localSheetId="1">#REF!</definedName>
    <definedName name="Para_area_prev">#REF!</definedName>
    <definedName name="Para_areia_dens" localSheetId="0">#REF!</definedName>
    <definedName name="Para_areia_dens" localSheetId="1">#REF!</definedName>
    <definedName name="Para_areia_dens">#REF!</definedName>
    <definedName name="Para_areia_dmt" localSheetId="10">[58]Paramentros!$B$60</definedName>
    <definedName name="Para_areia_dmt">[59]Paramentros!$B$60</definedName>
    <definedName name="Para_base_dens" localSheetId="10">#REF!</definedName>
    <definedName name="Para_base_dens" localSheetId="0">#REF!</definedName>
    <definedName name="Para_base_dens" localSheetId="1">#REF!</definedName>
    <definedName name="Para_base_dens">#REF!</definedName>
    <definedName name="Para_base_dmt" localSheetId="0">#REF!</definedName>
    <definedName name="Para_base_dmt" localSheetId="1">#REF!</definedName>
    <definedName name="Para_base_dmt">#REF!</definedName>
    <definedName name="Para_base_espess" localSheetId="0">#REF!</definedName>
    <definedName name="Para_base_espess" localSheetId="1">#REF!</definedName>
    <definedName name="Para_base_espess">#REF!</definedName>
    <definedName name="Para_base_lar">[49]Parametros!$C$43</definedName>
    <definedName name="Para_base_larg" localSheetId="10">#REF!</definedName>
    <definedName name="Para_base_larg" localSheetId="0">#REF!</definedName>
    <definedName name="Para_base_larg" localSheetId="1">#REF!</definedName>
    <definedName name="Para_base_larg">#REF!</definedName>
    <definedName name="Para_brita_betume">[49]Parametros!$B$92</definedName>
    <definedName name="Para_brita_dens" localSheetId="10">#REF!</definedName>
    <definedName name="Para_brita_dens" localSheetId="0">#REF!</definedName>
    <definedName name="Para_brita_dens" localSheetId="1">#REF!</definedName>
    <definedName name="Para_brita_dens">#REF!</definedName>
    <definedName name="Para_brita_dmt_com" localSheetId="0">#REF!</definedName>
    <definedName name="Para_brita_dmt_com" localSheetId="1">#REF!</definedName>
    <definedName name="Para_brita_dmt_com">#REF!</definedName>
    <definedName name="Para_brita_dmt_loc" localSheetId="10">[58]Paramentros!$B$57</definedName>
    <definedName name="Para_brita_dmt_loc">[59]Paramentros!$B$57</definedName>
    <definedName name="Para_cbuq_areia" localSheetId="10">#REF!</definedName>
    <definedName name="Para_cbuq_areia" localSheetId="0">#REF!</definedName>
    <definedName name="Para_cbuq_areia" localSheetId="1">#REF!</definedName>
    <definedName name="Para_cbuq_areia">#REF!</definedName>
    <definedName name="Para_cbuq_brita" localSheetId="0">#REF!</definedName>
    <definedName name="Para_cbuq_brita" localSheetId="1">#REF!</definedName>
    <definedName name="Para_cbuq_brita">#REF!</definedName>
    <definedName name="Para_cbuq_cap" localSheetId="0">#REF!</definedName>
    <definedName name="Para_cbuq_cap" localSheetId="1">#REF!</definedName>
    <definedName name="Para_cbuq_cap">#REF!</definedName>
    <definedName name="Para_cbuq_dens" localSheetId="0">#REF!</definedName>
    <definedName name="Para_cbuq_dens" localSheetId="1">#REF!</definedName>
    <definedName name="Para_cbuq_dens">#REF!</definedName>
    <definedName name="Para_cbuq_dmt" localSheetId="10">[58]Paramentros!$B$46</definedName>
    <definedName name="Para_cbuq_dmt">[59]Paramentros!$B$46</definedName>
    <definedName name="Para_cbuq_espess" localSheetId="10">#REF!</definedName>
    <definedName name="Para_cbuq_espess" localSheetId="0">#REF!</definedName>
    <definedName name="Para_cbuq_espess" localSheetId="1">#REF!</definedName>
    <definedName name="Para_cbuq_espess">#REF!</definedName>
    <definedName name="Para_cbuq_filler" localSheetId="0">#REF!</definedName>
    <definedName name="Para_cbuq_filler" localSheetId="1">#REF!</definedName>
    <definedName name="Para_cbuq_filler">#REF!</definedName>
    <definedName name="Para_cbuq_larg" localSheetId="0">#REF!</definedName>
    <definedName name="Para_cbuq_larg" localSheetId="1">#REF!</definedName>
    <definedName name="Para_cbuq_larg">#REF!</definedName>
    <definedName name="Para_cm30">[49]Parametros!$B$90</definedName>
    <definedName name="Para_desmatemento" localSheetId="10">#REF!</definedName>
    <definedName name="Para_desmatemento" localSheetId="0">#REF!</definedName>
    <definedName name="Para_desmatemento" localSheetId="1">#REF!</definedName>
    <definedName name="Para_desmatemento">#REF!</definedName>
    <definedName name="para_dmt">[49]Parametros!$B$84</definedName>
    <definedName name="Para_empola">[49]Parametros!$B$87</definedName>
    <definedName name="Para_empolamento" localSheetId="10">#REF!</definedName>
    <definedName name="Para_empolamento" localSheetId="0">#REF!</definedName>
    <definedName name="Para_empolamento" localSheetId="1">#REF!</definedName>
    <definedName name="Para_empolamento">#REF!</definedName>
    <definedName name="Para_estaca_final_int">[49]Parametros!$C$18</definedName>
    <definedName name="Para_Ext_PistaSimple">[49]Parametros!$C$12</definedName>
    <definedName name="Para_extensao_prev" localSheetId="10">#REF!</definedName>
    <definedName name="Para_extensao_prev" localSheetId="0">#REF!</definedName>
    <definedName name="Para_extensao_prev" localSheetId="1">#REF!</definedName>
    <definedName name="Para_extensao_prev">#REF!</definedName>
    <definedName name="Para_filler_dmt" localSheetId="10">[58]Paramentros!$B$63</definedName>
    <definedName name="Para_filler_dmt">[59]Paramentros!$B$63</definedName>
    <definedName name="Para_fin_dec" localSheetId="10">#REF!</definedName>
    <definedName name="Para_fin_dec" localSheetId="0">#REF!</definedName>
    <definedName name="Para_fin_dec" localSheetId="1">#REF!</definedName>
    <definedName name="Para_fin_dec">#REF!</definedName>
    <definedName name="Para_fin_tx" localSheetId="0">#REF!</definedName>
    <definedName name="Para_fin_tx" localSheetId="1">#REF!</definedName>
    <definedName name="Para_fin_tx">#REF!</definedName>
    <definedName name="Para_imprima_ext">[49]Parametros!$C$49</definedName>
    <definedName name="Para_imprima_lar">[49]Parametros!$C$50</definedName>
    <definedName name="Para_imprimacao_larg" localSheetId="10">#REF!</definedName>
    <definedName name="Para_imprimacao_larg" localSheetId="0">#REF!</definedName>
    <definedName name="Para_imprimacao_larg" localSheetId="1">#REF!</definedName>
    <definedName name="Para_imprimacao_larg">#REF!</definedName>
    <definedName name="Para_imprimacao_taxa" localSheetId="0">#REF!</definedName>
    <definedName name="Para_imprimacao_taxa" localSheetId="1">#REF!</definedName>
    <definedName name="Para_imprimacao_taxa">#REF!</definedName>
    <definedName name="Para_inter_2">[49]Parametros!$C$24</definedName>
    <definedName name="Para_intersecao" localSheetId="10">#REF!</definedName>
    <definedName name="Para_intersecao" localSheetId="0">#REF!</definedName>
    <definedName name="Para_intersecao" localSheetId="1">#REF!</definedName>
    <definedName name="Para_intersecao">#REF!</definedName>
    <definedName name="Para_madeira_dmt_ponte">[49]Parametros!$C$98</definedName>
    <definedName name="Para_pintura_larg" localSheetId="10">#REF!</definedName>
    <definedName name="Para_pintura_larg" localSheetId="0">#REF!</definedName>
    <definedName name="Para_pintura_larg" localSheetId="1">#REF!</definedName>
    <definedName name="Para_pintura_larg">#REF!</definedName>
    <definedName name="Para_pintura_taxa" localSheetId="0">#REF!</definedName>
    <definedName name="Para_pintura_taxa" localSheetId="1">#REF!</definedName>
    <definedName name="Para_pintura_taxa">#REF!</definedName>
    <definedName name="Para_qda_dec" localSheetId="0">#REF!</definedName>
    <definedName name="Para_qda_dec" localSheetId="1">#REF!</definedName>
    <definedName name="Para_qda_dec">#REF!</definedName>
    <definedName name="Para_qda_tx" localSheetId="0">#REF!</definedName>
    <definedName name="Para_qda_tx" localSheetId="1">#REF!</definedName>
    <definedName name="Para_qda_tx">#REF!</definedName>
    <definedName name="Para_regula_espes" localSheetId="0">#REF!</definedName>
    <definedName name="Para_regula_espes" localSheetId="1">#REF!</definedName>
    <definedName name="Para_regula_espes">#REF!</definedName>
    <definedName name="Para_regula_lar">[49]Parametros!$C$39</definedName>
    <definedName name="Para_regula_larg" localSheetId="10">#REF!</definedName>
    <definedName name="Para_regula_larg" localSheetId="0">#REF!</definedName>
    <definedName name="Para_regula_larg" localSheetId="1">#REF!</definedName>
    <definedName name="Para_regula_larg">#REF!</definedName>
    <definedName name="Para_roco" localSheetId="0">#REF!</definedName>
    <definedName name="Para_roco" localSheetId="1">#REF!</definedName>
    <definedName name="Para_roco">#REF!</definedName>
    <definedName name="Para_sub">[49]Parametros!$B$77</definedName>
    <definedName name="Para_taxa">[49]Parametros!$B$88</definedName>
    <definedName name="Para_taxa_brita">[49]Parametros!$B$89</definedName>
    <definedName name="Para_tsd_lar">[49]Parametros!$C$54</definedName>
    <definedName name="Para_tss_brita" localSheetId="10">#REF!</definedName>
    <definedName name="Para_tss_brita" localSheetId="0">#REF!</definedName>
    <definedName name="Para_tss_brita" localSheetId="1">#REF!</definedName>
    <definedName name="Para_tss_brita">#REF!</definedName>
    <definedName name="Para_tss_lar">[49]Parametros!$C$59</definedName>
    <definedName name="Para_tss_larg" localSheetId="10">#REF!</definedName>
    <definedName name="Para_tss_larg" localSheetId="0">#REF!</definedName>
    <definedName name="Para_tss_larg" localSheetId="1">#REF!</definedName>
    <definedName name="Para_tss_larg">#REF!</definedName>
    <definedName name="Para_tss_RR2C" localSheetId="0">#REF!</definedName>
    <definedName name="Para_tss_RR2C" localSheetId="1">#REF!</definedName>
    <definedName name="Para_tss_RR2C">#REF!</definedName>
    <definedName name="Para_vol">[49]Parametros!$B$82</definedName>
    <definedName name="parametrizar_decimal" localSheetId="10">[60]Parametrizar!$E$25</definedName>
    <definedName name="parametrizar_decimal">[61]Parametrizar!$E$25</definedName>
    <definedName name="parametros" localSheetId="10">#REF!</definedName>
    <definedName name="parametros" localSheetId="0">#REF!</definedName>
    <definedName name="parametros" localSheetId="1">#REF!</definedName>
    <definedName name="parametros">#REF!</definedName>
    <definedName name="pas5x5_1" localSheetId="10">[12]Insumos!$E$154</definedName>
    <definedName name="pas5x5_1">[15]Insumos!$E$154</definedName>
    <definedName name="pas5x5_2" localSheetId="10">[12]Insumos!$E$155</definedName>
    <definedName name="pas5x5_2">[15]Insumos!$E$155</definedName>
    <definedName name="PassaExtenso">[67]!PassaExtenso</definedName>
    <definedName name="pbas" localSheetId="10">[12]Insumos!$E$134</definedName>
    <definedName name="pbas">[15]Insumos!$E$134</definedName>
    <definedName name="pbf" localSheetId="10">[12]Insumos!$E$290</definedName>
    <definedName name="pbf">[15]Insumos!$E$290</definedName>
    <definedName name="pbf100x210" localSheetId="10">[12]Insumos!$E$286</definedName>
    <definedName name="pbf100x210">[15]Insumos!$E$286</definedName>
    <definedName name="pbf200x200" localSheetId="10">[12]Insumos!$E$284</definedName>
    <definedName name="pbf200x200">[15]Insumos!$E$284</definedName>
    <definedName name="pbf200x210" localSheetId="10">[12]Insumos!$E$285</definedName>
    <definedName name="pbf200x210">[15]Insumos!$E$285</definedName>
    <definedName name="pbf200x230" localSheetId="10">[12]Insumos!$E$287</definedName>
    <definedName name="pbf200x230">[15]Insumos!$E$287</definedName>
    <definedName name="pbf300x210" localSheetId="10">[12]Insumos!$E$280</definedName>
    <definedName name="pbf300x210">[15]Insumos!$E$280</definedName>
    <definedName name="pbf320x210" localSheetId="10">[12]Insumos!$E$281</definedName>
    <definedName name="pbf320x210">[15]Insumos!$E$281</definedName>
    <definedName name="pbf500x200" localSheetId="10">[12]Insumos!$E$283</definedName>
    <definedName name="pbf500x200">[15]Insumos!$E$283</definedName>
    <definedName name="pbf500x250" localSheetId="10">[12]Insumos!$E$282</definedName>
    <definedName name="pbf500x250">[15]Insumos!$E$282</definedName>
    <definedName name="pbf80x230" localSheetId="10">[12]Insumos!$E$289</definedName>
    <definedName name="pbf80x230">[15]Insumos!$E$289</definedName>
    <definedName name="pbf90x230" localSheetId="10">[12]Insumos!$E$288</definedName>
    <definedName name="pbf90x230">[15]Insumos!$E$288</definedName>
    <definedName name="pbl85x210" localSheetId="10">[12]Insumos!$E$368</definedName>
    <definedName name="pbl85x210">[15]Insumos!$E$368</definedName>
    <definedName name="pca145x25" localSheetId="10">[12]Insumos!$E$839</definedName>
    <definedName name="pca145x25">[15]Insumos!$E$839</definedName>
    <definedName name="pcad" localSheetId="10">[12]Insumos!$E$385</definedName>
    <definedName name="pcad">[15]Insumos!$E$385</definedName>
    <definedName name="pcaf" localSheetId="10">[12]Insumos!$E$291</definedName>
    <definedName name="pcaf">[15]Insumos!$E$291</definedName>
    <definedName name="pcc" localSheetId="10">[12]Insumos!$E$999</definedName>
    <definedName name="pcc">[15]Insumos!$E$999</definedName>
    <definedName name="pcf150x210" localSheetId="10">[12]Insumos!$E$267</definedName>
    <definedName name="pcf150x210">[15]Insumos!$E$267</definedName>
    <definedName name="pcf60x180" localSheetId="10">[12]Insumos!$E$266</definedName>
    <definedName name="pcf60x180">[15]Insumos!$E$266</definedName>
    <definedName name="pcf60x210">[16]INSUMOS!$E$41</definedName>
    <definedName name="pcf80x200">[16]INSUMOS!$E$39</definedName>
    <definedName name="pcf80x210">[16]INSUMOS!$E$40</definedName>
    <definedName name="pcl50x160" localSheetId="10">[12]Insumos!$E$343</definedName>
    <definedName name="pcl50x160">[15]Insumos!$E$343</definedName>
    <definedName name="pcl60x160" localSheetId="10">[12]Insumos!$E$344</definedName>
    <definedName name="pcl60x160">[15]Insumos!$E$344</definedName>
    <definedName name="pcl60x210" localSheetId="10">[12]Insumos!$E$345</definedName>
    <definedName name="pcl60x210">[15]Insumos!$E$345</definedName>
    <definedName name="pcl70x210" localSheetId="10">[12]Insumos!$E$346</definedName>
    <definedName name="pcl70x210">[15]Insumos!$E$346</definedName>
    <definedName name="pcl80x210" localSheetId="10">[12]Insumos!$E$347</definedName>
    <definedName name="pcl80x210">[15]Insumos!$E$347</definedName>
    <definedName name="pcl80x210v" localSheetId="10">[12]Insumos!$E$348</definedName>
    <definedName name="pcl80x210v">[15]Insumos!$E$348</definedName>
    <definedName name="pclf50x160" localSheetId="10">[12]Insumos!$E$341</definedName>
    <definedName name="pclf50x160">[15]Insumos!$E$341</definedName>
    <definedName name="pclf55x110" localSheetId="10">[12]Insumos!$E$340</definedName>
    <definedName name="pclf55x110">[15]Insumos!$E$340</definedName>
    <definedName name="pclf60x160" localSheetId="10">[12]Insumos!$E$342</definedName>
    <definedName name="pclf60x160">[15]Insumos!$E$342</definedName>
    <definedName name="pcm" localSheetId="10">[12]Insumos!$E$877</definedName>
    <definedName name="pcm">[15]Insumos!$E$877</definedName>
    <definedName name="pco" localSheetId="10">[12]Insumos!$E$944</definedName>
    <definedName name="pco">[15]Insumos!$E$944</definedName>
    <definedName name="pcp" localSheetId="10">[12]Insumos!$E$878</definedName>
    <definedName name="pcp">[15]Insumos!$E$878</definedName>
    <definedName name="pcs60x210" localSheetId="10">[12]Insumos!$E$263</definedName>
    <definedName name="pcs60x210">[15]Insumos!$E$263</definedName>
    <definedName name="pcs70x210" localSheetId="10">[12]Insumos!$E$264</definedName>
    <definedName name="pcs70x210">[15]Insumos!$E$264</definedName>
    <definedName name="pcs80x210" localSheetId="10">[12]Insumos!$E$265</definedName>
    <definedName name="pcs80x210">[15]Insumos!$E$265</definedName>
    <definedName name="pdc20x30" localSheetId="10">[12]Insumos!$E$147</definedName>
    <definedName name="pdc20x30">[15]Insumos!$E$147</definedName>
    <definedName name="pdc30x30" localSheetId="10">[12]Insumos!$E$148</definedName>
    <definedName name="pdc30x30">[15]Insumos!$E$148</definedName>
    <definedName name="pdm" localSheetId="10">[12]Insumos!$E$54</definedName>
    <definedName name="pdm">[15]Insumos!$E$54</definedName>
    <definedName name="pdp" localSheetId="10">[12]Insumos!$E$145</definedName>
    <definedName name="pdp">[15]Insumos!$E$145</definedName>
    <definedName name="pdq" localSheetId="10">[12]Insumos!$E$144</definedName>
    <definedName name="pdq">[15]Insumos!$E$144</definedName>
    <definedName name="PE_006">[13]Equipamentos!$C$5</definedName>
    <definedName name="PE_007">[14]Equipamentos!$C$6</definedName>
    <definedName name="PE_009">[13]Equipamentos!$C$7</definedName>
    <definedName name="PE_013">[13]Equipamentos!$C$8</definedName>
    <definedName name="PE_016">[13]Equipamentos!$C$9</definedName>
    <definedName name="PE_101">[14]Equipamentos!$C$10</definedName>
    <definedName name="PE_105">[14]Equipamentos!$C$11</definedName>
    <definedName name="PE_107">[14]Equipamentos!$C$12</definedName>
    <definedName name="PE_110">[13]Equipamentos!$C$13</definedName>
    <definedName name="PE_111">[14]Equipamentos!$C$14</definedName>
    <definedName name="PE_112">[14]Equipamentos!$C$15</definedName>
    <definedName name="PE_113">[14]Equipamentos!$C$16</definedName>
    <definedName name="PE_116">[13]Equipamentos!$C$17</definedName>
    <definedName name="PE_118">[14]Equipamentos!$C$18</definedName>
    <definedName name="PE_119">[14]Equipamentos!$C$19</definedName>
    <definedName name="PE_122">[14]Equipamentos!$C$20</definedName>
    <definedName name="PE_123">[14]Equipamentos!$C$21</definedName>
    <definedName name="PE_208">[13]Equipamentos!$C$22</definedName>
    <definedName name="PE_209">[13]Equipamentos!$C$23</definedName>
    <definedName name="PE_302">[13]Equipamentos!$C$24</definedName>
    <definedName name="PE_304">[13]Equipamentos!$C$25</definedName>
    <definedName name="PE_306">[14]Equipamentos!$C$26</definedName>
    <definedName name="PE_343">[14]Equipamentos!$C$27</definedName>
    <definedName name="PE_400">[13]Equipamentos!$C$28</definedName>
    <definedName name="PE_402">[13]Equipamentos!$C$29</definedName>
    <definedName name="PE_406">[13]Equipamentos!$C$30</definedName>
    <definedName name="PE_408">[13]Equipamentos!$C$31</definedName>
    <definedName name="PE_410">[13]Equipamentos!$C$32</definedName>
    <definedName name="PE_416">[14]Equipamentos!$C$34</definedName>
    <definedName name="PE_502">[14]Equipamentos!$C$35</definedName>
    <definedName name="PE_507">[13]Equipamentos!$C$36</definedName>
    <definedName name="PE_508">[14]Equipamentos!$C$37</definedName>
    <definedName name="PE_509">[13]Equipamentos!$C$38</definedName>
    <definedName name="PE_601">[14]Equipamentos!$C$39</definedName>
    <definedName name="PE_602">[14]Equipamentos!$C$40</definedName>
    <definedName name="PE_904">[13]Equipamentos!$C$41</definedName>
    <definedName name="PE_906">[13]Equipamentos!$C$42</definedName>
    <definedName name="PE_914">[13]Equipamentos!$C$43</definedName>
    <definedName name="PE_922">[14]Equipamentos!$C$44</definedName>
    <definedName name="ped" localSheetId="10">[12]Insumos!$E$49</definedName>
    <definedName name="ped">[15]Insumos!$E$49</definedName>
    <definedName name="pem10x50" localSheetId="10">[12]Insumos!$E$919</definedName>
    <definedName name="pem10x50">[15]Insumos!$E$919</definedName>
    <definedName name="pen" localSheetId="10">[12]Insumos!$E$299</definedName>
    <definedName name="pen">[15]Insumos!$E$299</definedName>
    <definedName name="pes">[16]INSUMOS!$E$141</definedName>
    <definedName name="pesquisa" localSheetId="10">#REF!</definedName>
    <definedName name="pesquisa" localSheetId="0">#REF!</definedName>
    <definedName name="pesquisa" localSheetId="1">#REF!</definedName>
    <definedName name="pesquisa">#REF!</definedName>
    <definedName name="pessoal" localSheetId="0">#REF!</definedName>
    <definedName name="pessoal" localSheetId="1">#REF!</definedName>
    <definedName name="pessoal">#REF!</definedName>
    <definedName name="pft8x110" localSheetId="10">[12]Insumos!$E$256</definedName>
    <definedName name="pft8x110">[15]Insumos!$E$256</definedName>
    <definedName name="pgaf" localSheetId="10">[12]Insumos!$E$292</definedName>
    <definedName name="pgaf">[15]Insumos!$E$292</definedName>
    <definedName name="pgfe" localSheetId="10">[12]Insumos!$E$300</definedName>
    <definedName name="pgfe">[15]Insumos!$E$300</definedName>
    <definedName name="pgr" localSheetId="10">[12]Insumos!$E$388</definedName>
    <definedName name="pgr">[15]Insumos!$E$388</definedName>
    <definedName name="pgr30x30" localSheetId="10">[12]Insumos!$E$132</definedName>
    <definedName name="pgr30x30">[15]Insumos!$E$132</definedName>
    <definedName name="pgr40x40" localSheetId="10">[12]Insumos!$E$131</definedName>
    <definedName name="pgr40x40">[15]Insumos!$E$131</definedName>
    <definedName name="picc" localSheetId="10">[12]Insumos!$E$1000</definedName>
    <definedName name="picc">[15]Insumos!$E$1000</definedName>
    <definedName name="pig" localSheetId="10">[12]Insumos!$E$136</definedName>
    <definedName name="pig">[15]Insumos!$E$136</definedName>
    <definedName name="PII" localSheetId="10">#REF!</definedName>
    <definedName name="PII" localSheetId="0">#REF!</definedName>
    <definedName name="PII" localSheetId="1">#REF!</definedName>
    <definedName name="PII">#REF!</definedName>
    <definedName name="pin" localSheetId="10">[12]Insumos!$E$780</definedName>
    <definedName name="pin">[15]Insumos!$E$780</definedName>
    <definedName name="PIP" localSheetId="10">#REF!</definedName>
    <definedName name="PIP" localSheetId="0">#REF!</definedName>
    <definedName name="PIP" localSheetId="1">#REF!</definedName>
    <definedName name="PIP">#REF!</definedName>
    <definedName name="PIPAI" localSheetId="0">#REF!</definedName>
    <definedName name="PIPAI" localSheetId="1">#REF!</definedName>
    <definedName name="PIPAI">#REF!</definedName>
    <definedName name="PIPAP" localSheetId="0">#REF!</definedName>
    <definedName name="PIPAP" localSheetId="1">#REF!</definedName>
    <definedName name="PIPAP">#REF!</definedName>
    <definedName name="Pista_larg" localSheetId="10">[20]memoria!#REF!</definedName>
    <definedName name="Pista_larg" localSheetId="0">[19]memoria!#REF!</definedName>
    <definedName name="Pista_larg" localSheetId="1">[19]memoria!#REF!</definedName>
    <definedName name="Pista_larg">[19]memoria!#REF!</definedName>
    <definedName name="pju" localSheetId="10">#REF!</definedName>
    <definedName name="pju" localSheetId="0">#REF!</definedName>
    <definedName name="pju" localSheetId="1">#REF!</definedName>
    <definedName name="pju">#REF!</definedName>
    <definedName name="PL" localSheetId="10">#REF!</definedName>
    <definedName name="PL" localSheetId="0">#REF!</definedName>
    <definedName name="PL" localSheetId="1">#REF!</definedName>
    <definedName name="PL">#REF!</definedName>
    <definedName name="PL_DNER_BARREIRO" localSheetId="0">#REF!</definedName>
    <definedName name="PL_DNER_BARREIRO" localSheetId="1">#REF!</definedName>
    <definedName name="PL_DNER_BARREIRO">#REF!</definedName>
    <definedName name="PL_PB_BARREIRO" localSheetId="0">#REF!</definedName>
    <definedName name="PL_PB_BARREIRO" localSheetId="1">#REF!</definedName>
    <definedName name="PL_PB_BARREIRO">#REF!</definedName>
    <definedName name="pla" localSheetId="10">[12]Insumos!$E$873</definedName>
    <definedName name="pla">[15]Insumos!$E$873</definedName>
    <definedName name="PLANILHA">#N/A</definedName>
    <definedName name="Planilha_Orca" localSheetId="8">#REF!</definedName>
    <definedName name="Planilha_Orca" localSheetId="10">#REF!</definedName>
    <definedName name="Planilha_Orca" localSheetId="0">#REF!</definedName>
    <definedName name="Planilha_Orca" localSheetId="1">#REF!</definedName>
    <definedName name="Planilha_Orca">#REF!</definedName>
    <definedName name="planilha_rev">[68]Revisão!$A$10:$H$55</definedName>
    <definedName name="plb" localSheetId="10">[12]Insumos!$E$778</definedName>
    <definedName name="plb">[15]Insumos!$E$778</definedName>
    <definedName name="plc" localSheetId="10">[12]Insumos!$E$217</definedName>
    <definedName name="plc">[15]Insumos!$E$217</definedName>
    <definedName name="plc2.5" localSheetId="10">#REF!</definedName>
    <definedName name="plc2.5" localSheetId="0">#REF!</definedName>
    <definedName name="plc2.5" localSheetId="1">#REF!</definedName>
    <definedName name="plc2.5">#REF!</definedName>
    <definedName name="pldner" localSheetId="0">#REF!</definedName>
    <definedName name="pldner" localSheetId="1">#REF!</definedName>
    <definedName name="pldner">#REF!</definedName>
    <definedName name="plm" localSheetId="10">[12]Insumos!$E$233</definedName>
    <definedName name="plm">[15]Insumos!$E$233</definedName>
    <definedName name="plpb" localSheetId="10">#REF!</definedName>
    <definedName name="plpb" localSheetId="0">#REF!</definedName>
    <definedName name="plpb" localSheetId="1">#REF!</definedName>
    <definedName name="plpb">#REF!</definedName>
    <definedName name="plv" localSheetId="10">[12]Insumos!$E$953</definedName>
    <definedName name="plv">[15]Insumos!$E$953</definedName>
    <definedName name="pmc" localSheetId="10">[12]Insumos!$E$293</definedName>
    <definedName name="pmc">[15]Insumos!$E$293</definedName>
    <definedName name="pmc200x210" localSheetId="10">[12]Insumos!$E$298</definedName>
    <definedName name="pmc200x210">[15]Insumos!$E$298</definedName>
    <definedName name="pmc50x210" localSheetId="10">[12]Insumos!$E$294</definedName>
    <definedName name="pmc50x210">[15]Insumos!$E$294</definedName>
    <definedName name="pmc55x210" localSheetId="10">[12]Insumos!$E$295</definedName>
    <definedName name="pmc55x210">[15]Insumos!$E$295</definedName>
    <definedName name="pmc80x210" localSheetId="10">[12]Insumos!$E$296</definedName>
    <definedName name="pmc80x210">[15]Insumos!$E$296</definedName>
    <definedName name="pmc85x210" localSheetId="10">[12]Insumos!$E$297</definedName>
    <definedName name="pmc85x210">[15]Insumos!$E$297</definedName>
    <definedName name="pmf" localSheetId="10">[12]Insumos!$E$176</definedName>
    <definedName name="pmf">[15]Insumos!$E$176</definedName>
    <definedName name="pmm80x210" localSheetId="10">[12]Insumos!$E$358</definedName>
    <definedName name="pmm80x210">[15]Insumos!$E$358</definedName>
    <definedName name="pmr" localSheetId="10">[12]Insumos!$E$175</definedName>
    <definedName name="pmr">[15]Insumos!$E$175</definedName>
    <definedName name="pms" localSheetId="10">[12]Insumos!$E$234</definedName>
    <definedName name="pms">[15]Insumos!$E$234</definedName>
    <definedName name="pmtv" localSheetId="10">[12]Insumos!$E$182</definedName>
    <definedName name="pmtv">[15]Insumos!$E$182</definedName>
    <definedName name="pmtv130x110" localSheetId="10">[12]Insumos!$E$185</definedName>
    <definedName name="pmtv130x110">[15]Insumos!$E$185</definedName>
    <definedName name="pmtv350x110" localSheetId="10">[12]Insumos!$E$184</definedName>
    <definedName name="pmtv350x110">[15]Insumos!$E$184</definedName>
    <definedName name="pmtv360x110" localSheetId="10">[12]Insumos!$E$183</definedName>
    <definedName name="pmtv360x110">[15]Insumos!$E$183</definedName>
    <definedName name="pmtv50x110" localSheetId="10">[12]Insumos!$E$186</definedName>
    <definedName name="pmtv50x110">[15]Insumos!$E$186</definedName>
    <definedName name="pnaav130x110" localSheetId="10">[12]Insumos!$E$180</definedName>
    <definedName name="pnaav130x110">[15]Insumos!$E$180</definedName>
    <definedName name="pnaav350x110" localSheetId="10">[12]Insumos!$E$179</definedName>
    <definedName name="pnaav350x110">[15]Insumos!$E$179</definedName>
    <definedName name="pnaav360x110" localSheetId="10">[12]Insumos!$E$178</definedName>
    <definedName name="pnaav360x110">[15]Insumos!$E$178</definedName>
    <definedName name="pnaav50x110" localSheetId="10">[12]Insumos!$E$181</definedName>
    <definedName name="pnaav50x110">[15]Insumos!$E$181</definedName>
    <definedName name="pnc" localSheetId="10">[12]Insumos!$E$982</definedName>
    <definedName name="pnc">[15]Insumos!$E$982</definedName>
    <definedName name="pod" localSheetId="10">[12]Insumos!$E$55</definedName>
    <definedName name="pod">[15]Insumos!$E$55</definedName>
    <definedName name="pogaf" localSheetId="10">[12]Insumos!$E$269</definedName>
    <definedName name="pogaf">[15]Insumos!$E$269</definedName>
    <definedName name="pomr150x210" localSheetId="10">[12]Insumos!$E$350</definedName>
    <definedName name="pomr150x210">[15]Insumos!$E$350</definedName>
    <definedName name="pomr165x210" localSheetId="10">[12]Insumos!$E$351</definedName>
    <definedName name="pomr165x210">[15]Insumos!$E$351</definedName>
    <definedName name="pomr80x210" localSheetId="10">[12]Insumos!$E$349</definedName>
    <definedName name="pomr80x210">[15]Insumos!$E$349</definedName>
    <definedName name="pon6x6" localSheetId="10">[12]Insumos!$E$228</definedName>
    <definedName name="pon6x6">[15]Insumos!$E$228</definedName>
    <definedName name="pontal" localSheetId="10">#REF!</definedName>
    <definedName name="pontal" localSheetId="0">#REF!</definedName>
    <definedName name="pontal" localSheetId="1">#REF!</definedName>
    <definedName name="pontal">#REF!</definedName>
    <definedName name="ponte_canavieira_quant">[49]Canavieira!$H$1</definedName>
    <definedName name="ponte_gurgueia">[49]Gurguéia!$A$6:$H$198</definedName>
    <definedName name="ponte_gurgueia_quant">[49]Gurguéia!$H$1</definedName>
    <definedName name="ponte_lavandeira">[49]Lavandeira!$A$6:$H$570</definedName>
    <definedName name="ponte_lavandeira_quant">[49]Lavandeira!$H$1</definedName>
    <definedName name="ponte_mendes">[49]Mendes!$A$6:$H$736</definedName>
    <definedName name="ponte_mendes_quant">[49]Mendes!$H$1</definedName>
    <definedName name="ponte_pocim">[49]Pocim!$A$6:$H$170</definedName>
    <definedName name="ponte_pocim_quant">[49]Pocim!$H$1</definedName>
    <definedName name="ponte_porta">[49]Porta!$A$5:$H$677</definedName>
    <definedName name="ponte_porta_quant">[49]Porta!$H$1</definedName>
    <definedName name="ponte_resumo">'[49]ponte res'!$A$1:$AA$48</definedName>
    <definedName name="ponte_resumo_quant">'[49]ponte res'!$Y$1</definedName>
    <definedName name="ponte_solado">[49]Solado!$A$6:$H$178</definedName>
    <definedName name="ponte_solado_quant">[49]Solado!$H$1</definedName>
    <definedName name="ponte_vacas">[49]Vacas!$A$6:$H$562</definedName>
    <definedName name="ponte_vacas_quant">[49]Vacas!$H$1</definedName>
    <definedName name="ponte_varzea">'[49]Varzea G.'!$A$5:$H$549</definedName>
    <definedName name="ponte_varzea_quant">'[49]Varzea G.'!$H$1</definedName>
    <definedName name="pos" localSheetId="10">[12]Insumos!$E$954</definedName>
    <definedName name="pos">[15]Insumos!$E$954</definedName>
    <definedName name="PP">'[25]PRO-08'!#REF!</definedName>
    <definedName name="ppb" localSheetId="10">[12]Insumos!$E$779</definedName>
    <definedName name="ppb">[15]Insumos!$E$779</definedName>
    <definedName name="ppha" localSheetId="10">[12]Insumos!$E$797</definedName>
    <definedName name="ppha">[15]Insumos!$E$797</definedName>
    <definedName name="pphi" localSheetId="10">[12]Insumos!$E$796</definedName>
    <definedName name="pphi">[15]Insumos!$E$796</definedName>
    <definedName name="pphl" localSheetId="10">[12]Insumos!$E$795</definedName>
    <definedName name="pphl">[15]Insumos!$E$795</definedName>
    <definedName name="pphpl" localSheetId="10">[12]Insumos!$E$798</definedName>
    <definedName name="pphpl">[15]Insumos!$E$798</definedName>
    <definedName name="ppp" localSheetId="10">[12]Insumos!$E$149</definedName>
    <definedName name="ppp">[15]Insumos!$E$149</definedName>
    <definedName name="ppt" localSheetId="10">[12]Insumos!$E$146</definedName>
    <definedName name="ppt">[15]Insumos!$E$146</definedName>
    <definedName name="Prd" hidden="1">#N/A</definedName>
    <definedName name="PrdAux" hidden="1">#N/A</definedName>
    <definedName name="preco_aco" localSheetId="10">[28]memoria!#REF!</definedName>
    <definedName name="preco_aco" localSheetId="0">[29]memoria!#REF!</definedName>
    <definedName name="preco_aco" localSheetId="1">[29]memoria!#REF!</definedName>
    <definedName name="preco_aco">[29]memoria!#REF!</definedName>
    <definedName name="preco_alvena" localSheetId="10">[28]memoria!#REF!</definedName>
    <definedName name="preco_alvena" localSheetId="0">[29]memoria!#REF!</definedName>
    <definedName name="preco_alvena" localSheetId="1">[29]memoria!#REF!</definedName>
    <definedName name="preco_alvena">[29]memoria!#REF!</definedName>
    <definedName name="preco_arga" localSheetId="10">[28]memoria!#REF!</definedName>
    <definedName name="preco_arga" localSheetId="0">[29]memoria!#REF!</definedName>
    <definedName name="preco_arga" localSheetId="1">[29]memoria!#REF!</definedName>
    <definedName name="preco_arga">[29]memoria!#REF!</definedName>
    <definedName name="preco_concr" localSheetId="10">[28]memoria!#REF!</definedName>
    <definedName name="preco_concr" localSheetId="0">[29]memoria!#REF!</definedName>
    <definedName name="preco_concr" localSheetId="1">[29]memoria!#REF!</definedName>
    <definedName name="preco_concr">[29]memoria!#REF!</definedName>
    <definedName name="preco_esc1a" localSheetId="10">[28]memoria!#REF!</definedName>
    <definedName name="preco_esc1a" localSheetId="0">[29]memoria!#REF!</definedName>
    <definedName name="preco_esc1a" localSheetId="1">[29]memoria!#REF!</definedName>
    <definedName name="preco_esc1a">[29]memoria!#REF!</definedName>
    <definedName name="preco_escora" localSheetId="10">[28]memoria!#REF!</definedName>
    <definedName name="preco_escora" localSheetId="0">[29]memoria!#REF!</definedName>
    <definedName name="preco_escora" localSheetId="1">[29]memoria!#REF!</definedName>
    <definedName name="preco_escora">[29]memoria!#REF!</definedName>
    <definedName name="preco_madeira" localSheetId="10">[28]memoria!#REF!</definedName>
    <definedName name="preco_madeira" localSheetId="0">[29]memoria!#REF!</definedName>
    <definedName name="preco_madeira" localSheetId="1">[29]memoria!#REF!</definedName>
    <definedName name="preco_madeira">[29]memoria!#REF!</definedName>
    <definedName name="PREF" localSheetId="10">#REF!</definedName>
    <definedName name="PREF" localSheetId="0">#REF!</definedName>
    <definedName name="PREF" localSheetId="1">#REF!</definedName>
    <definedName name="PREF">#REF!</definedName>
    <definedName name="PREF_10" localSheetId="10">#REF!</definedName>
    <definedName name="PREF_10" localSheetId="0">#REF!</definedName>
    <definedName name="PREF_10" localSheetId="1">#REF!</definedName>
    <definedName name="PREF_10">#REF!</definedName>
    <definedName name="PREF_11" localSheetId="10">#REF!</definedName>
    <definedName name="PREF_11" localSheetId="0">#REF!</definedName>
    <definedName name="PREF_11" localSheetId="1">#REF!</definedName>
    <definedName name="PREF_11">#REF!</definedName>
    <definedName name="PREF_4" localSheetId="10">#REF!</definedName>
    <definedName name="PREF_4" localSheetId="0">#REF!</definedName>
    <definedName name="PREF_4" localSheetId="1">#REF!</definedName>
    <definedName name="PREF_4">#REF!</definedName>
    <definedName name="PREF_5" localSheetId="10">#REF!</definedName>
    <definedName name="PREF_5" localSheetId="0">#REF!</definedName>
    <definedName name="PREF_5" localSheetId="1">#REF!</definedName>
    <definedName name="PREF_5">#REF!</definedName>
    <definedName name="PREF_6" localSheetId="10">#REF!</definedName>
    <definedName name="PREF_6" localSheetId="0">#REF!</definedName>
    <definedName name="PREF_6" localSheetId="1">#REF!</definedName>
    <definedName name="PREF_6">#REF!</definedName>
    <definedName name="PREF_7" localSheetId="10">#REF!</definedName>
    <definedName name="PREF_7" localSheetId="0">#REF!</definedName>
    <definedName name="PREF_7" localSheetId="1">#REF!</definedName>
    <definedName name="PREF_7">#REF!</definedName>
    <definedName name="PREF_9" localSheetId="10">#REF!</definedName>
    <definedName name="PREF_9" localSheetId="0">#REF!</definedName>
    <definedName name="PREF_9" localSheetId="1">#REF!</definedName>
    <definedName name="PREF_9">#REF!</definedName>
    <definedName name="Previsto" localSheetId="10">[28]Peguntas!$B$40</definedName>
    <definedName name="Previsto">[29]Peguntas!$B$40</definedName>
    <definedName name="prf" localSheetId="10">[12]Insumos!$E$568</definedName>
    <definedName name="prf">[15]Insumos!$E$568</definedName>
    <definedName name="prg" localSheetId="10">[12]Insumos!$E$260</definedName>
    <definedName name="prg">[15]Insumos!$E$260</definedName>
    <definedName name="primer" localSheetId="10">[12]Insumos!$E$869</definedName>
    <definedName name="primer">[15]Insumos!$E$869</definedName>
    <definedName name="prl250m" localSheetId="10">[12]Insumos!$E$449</definedName>
    <definedName name="prl250m">[15]Insumos!$E$449</definedName>
    <definedName name="processo" localSheetId="10">#REF!</definedName>
    <definedName name="processo" localSheetId="0">#REF!</definedName>
    <definedName name="processo" localSheetId="1">#REF!</definedName>
    <definedName name="processo">#REF!</definedName>
    <definedName name="PROJ" localSheetId="0">#REF!</definedName>
    <definedName name="PROJ" localSheetId="1">#REF!</definedName>
    <definedName name="PROJ">#REF!</definedName>
    <definedName name="proponente">'[42]Memória 2 quartos'!$C$3</definedName>
    <definedName name="pse" localSheetId="10">[12]Insumos!$E$722</definedName>
    <definedName name="pse">[15]Insumos!$E$722</definedName>
    <definedName name="pslb" localSheetId="10">[12]Insumos!$E$800</definedName>
    <definedName name="pslb">[15]Insumos!$E$800</definedName>
    <definedName name="pslp" localSheetId="10">[12]Insumos!$E$799</definedName>
    <definedName name="pslp">[15]Insumos!$E$799</definedName>
    <definedName name="psp" localSheetId="10">[12]Insumos!$E$801</definedName>
    <definedName name="psp">[15]Insumos!$E$801</definedName>
    <definedName name="ptac" localSheetId="10">[12]Insumos!$E$793</definedName>
    <definedName name="ptac">[15]Insumos!$E$793</definedName>
    <definedName name="ptcf" localSheetId="10">[12]Insumos!$E$278</definedName>
    <definedName name="ptcf">[15]Insumos!$E$278</definedName>
    <definedName name="ptcf80x210" localSheetId="10">[12]Insumos!$E$279</definedName>
    <definedName name="ptcf80x210">[15]Insumos!$E$279</definedName>
    <definedName name="ptdc6" localSheetId="10">[12]Insumos!$E$417</definedName>
    <definedName name="ptdc6">[15]Insumos!$E$417</definedName>
    <definedName name="ptin" localSheetId="10">[12]Insumos!$E$792</definedName>
    <definedName name="ptin">[15]Insumos!$E$792</definedName>
    <definedName name="ptlb" localSheetId="10">[12]Insumos!$E$791</definedName>
    <definedName name="ptlb">[15]Insumos!$E$791</definedName>
    <definedName name="ptm" localSheetId="10">[12]Insumos!$E$1002</definedName>
    <definedName name="ptm">[15]Insumos!$E$1002</definedName>
    <definedName name="ptmc" localSheetId="10">[12]Insumos!$E$301</definedName>
    <definedName name="ptmc">[15]Insumos!$E$301</definedName>
    <definedName name="ptmc70x70" localSheetId="10">[12]Insumos!$E$303</definedName>
    <definedName name="ptmc70x70">[15]Insumos!$E$303</definedName>
    <definedName name="ptmc80x60" localSheetId="10">[12]Insumos!$E$302</definedName>
    <definedName name="ptmc80x60">[15]Insumos!$E$302</definedName>
    <definedName name="ptmv" localSheetId="10">[12]Insumos!$E$274</definedName>
    <definedName name="ptmv">[15]Insumos!$E$274</definedName>
    <definedName name="ptmv80x210" localSheetId="10">[12]Insumos!$E$275</definedName>
    <definedName name="ptmv80x210">[15]Insumos!$E$275</definedName>
    <definedName name="ptmv85x210" localSheetId="10">[12]Insumos!$E$276</definedName>
    <definedName name="ptmv85x210">[15]Insumos!$E$276</definedName>
    <definedName name="ptmv90x210" localSheetId="10">[12]Insumos!$E$277</definedName>
    <definedName name="ptmv90x210">[15]Insumos!$E$277</definedName>
    <definedName name="ptpl" localSheetId="10">[12]Insumos!$E$794</definedName>
    <definedName name="ptpl">[15]Insumos!$E$794</definedName>
    <definedName name="ptt3x2">[16]INSUMOS!$E$43</definedName>
    <definedName name="PU3S0193000">'[13]Quadro6-Composição'!$I$97</definedName>
    <definedName name="PU3S0220001">'[14]Quadro6-Composição'!$I$96</definedName>
    <definedName name="PU3S0223000">'[13]Quadro6-Composição'!$I$150</definedName>
    <definedName name="PU3S0240000">'[14]Quadro6-Composição'!$I$202</definedName>
    <definedName name="PU3S0251000">'[14]Quadro6-Composição'!$I$255</definedName>
    <definedName name="PU3S0253001">'[13]Quadro6-Composição'!$I$203</definedName>
    <definedName name="PU3S0254000">'[14]Quadro6-Composição'!$I$361</definedName>
    <definedName name="PU3S0260100">'[14]Quadro6-Composição'!$I$414</definedName>
    <definedName name="PU3S0290000">'[14]Quadro6-Composição'!$I$467</definedName>
    <definedName name="PU3S0331000">'[13]Quadro6-Composição'!$I$256</definedName>
    <definedName name="PU3S0332901">'[13]Quadro6-Composição'!$I$309</definedName>
    <definedName name="PU3S0334002">'[13]Quadro6-Composição'!$I$362</definedName>
    <definedName name="PU3S0335300">'[13]Quadro6-Composição'!$I$415</definedName>
    <definedName name="PU3S0337000">'[13]Quadro6-Composição'!$I$468</definedName>
    <definedName name="PU3S0394001">'[13]Quadro6-Composição'!$I$521</definedName>
    <definedName name="PU3S0394002">'[13]Quadro6-Composição'!$I$574</definedName>
    <definedName name="PU3S0395000">'[13]Quadro6-Composição'!$I$627</definedName>
    <definedName name="PU3S0400000">'[13]Quadro6-Composição'!$I$680</definedName>
    <definedName name="PU3S0400001">'[13]Quadro6-Composição'!$I$733</definedName>
    <definedName name="PU3S0459000">'[13]Quadro6-Composição'!$I$786</definedName>
    <definedName name="PU3S0499908">'[13]Quadro6-Composição'!$I$839</definedName>
    <definedName name="PU3S0500000">'[13]Quadro6-Composição'!$I$892</definedName>
    <definedName name="PU3S0500100">'[13]Quadro6-Composição'!$I$945</definedName>
    <definedName name="PU3S0510102">'[13]Quadro6-Composição'!$I$998</definedName>
    <definedName name="PU3S0810000">'[13]Quadro6-Composição'!$I$1051</definedName>
    <definedName name="PU3S0810101">'[13]Quadro6-Composição'!$I$1104</definedName>
    <definedName name="PU3S0810102">'[13]Quadro6-Composição'!$I$1157</definedName>
    <definedName name="PU3S0810201">'[14]Quadro6-Composição'!$I$1315</definedName>
    <definedName name="PU3S0810900">'[14]Quadro6-Composição'!$I$1368</definedName>
    <definedName name="PU3S0820000">'[13]Quadro6-Composição'!$I$1210</definedName>
    <definedName name="PU3S0830001">'[13]Quadro6-Composição'!$I$1263</definedName>
    <definedName name="PU3S0830101">'[13]Quadro6-Composição'!$I$1316</definedName>
    <definedName name="PU3S0830102">'[13]Quadro6-Composição'!$I$1369</definedName>
    <definedName name="PU3S0830103">'[14]Quadro6-Composição'!$I$1633</definedName>
    <definedName name="PU3S0830201">'[13]Quadro6-Composição'!$I$1422</definedName>
    <definedName name="PU3S0830202">'[13]Quadro6-Composição'!$I$1475</definedName>
    <definedName name="PU3S0830203">'[14]Quadro6-Composição'!$I$1792</definedName>
    <definedName name="PU3S0830204">'[14]Quadro6-Composição'!$I$1845</definedName>
    <definedName name="PU3S0830205">'[13]Quadro6-Composição'!$I$1528</definedName>
    <definedName name="PU3S0840000">'[13]Quadro6-Composição'!$I$1581</definedName>
    <definedName name="PU3S0840001">'[13]Quadro6-Composição'!$I$1634</definedName>
    <definedName name="PU3S0840002">'[14]Quadro6-Composição'!$I$2799</definedName>
    <definedName name="PU3S0840100">'[13]Quadro6-Composição'!$I$1687</definedName>
    <definedName name="PU3S0840200">'[13]Quadro6-Composição'!$I$1740</definedName>
    <definedName name="PU3S0840300">'[14]Quadro6-Composição'!$I$2852</definedName>
    <definedName name="PU3S0840400">'[13]Quadro6-Composição'!$I$1793</definedName>
    <definedName name="PU3S0850000">'[13]Quadro6-Composição'!$I$1846</definedName>
    <definedName name="PU3S0850100">'[13]Quadro6-Composição'!$I$1899</definedName>
    <definedName name="PU3S0851000">'[13]Quadro6-Composição'!$I$1952</definedName>
    <definedName name="PU3S0851100">'[13]Quadro6-Composição'!$I$2005</definedName>
    <definedName name="PU3S0890000">'[13]Quadro6-Composição'!$I$2058</definedName>
    <definedName name="PU3S0890001">'[13]Quadro6-Composição'!$I$2111</definedName>
    <definedName name="PU3S0890100">'[14]Quadro6-Composição'!$I$2905</definedName>
    <definedName name="PU3S0890101">'[14]Quadro6-Composição'!$I$2958</definedName>
    <definedName name="PU3S0891000">'[13]Quadro6-Composição'!$I$2164</definedName>
    <definedName name="PU3S0900200">'[13]Quadro6-Composição'!$I$2217</definedName>
    <definedName name="PU3S0900203">'[13]Quadro6-Composição'!$I$2270</definedName>
    <definedName name="PU3S0900241">'[13]Quadro6-Composição'!$I$2323</definedName>
    <definedName name="PU3S0920270">'[13]Quadro6-Composição'!$I$2376</definedName>
    <definedName name="PU4S0612001">'[14]Quadro6-Composição'!$I$997</definedName>
    <definedName name="PU4S0612101">'[14]Quadro6-Composição'!$I$1103</definedName>
    <definedName name="PU4S0612111">'[14]Quadro6-Composição'!$I$1050</definedName>
    <definedName name="PU4S0620002">'[14]Quadro6-Composição'!$I$1156</definedName>
    <definedName name="Pun" hidden="1">#N/A</definedName>
    <definedName name="pvi" localSheetId="10">[12]Insumos!$E$955</definedName>
    <definedName name="pvi">[15]Insumos!$E$955</definedName>
    <definedName name="pvo" localSheetId="10">[12]Insumos!$E$934</definedName>
    <definedName name="pvo">[15]Insumos!$E$934</definedName>
    <definedName name="pvtf150x250" localSheetId="10">[12]Insumos!$E$369</definedName>
    <definedName name="pvtf150x250">[15]Insumos!$E$369</definedName>
    <definedName name="pvtt280x210" localSheetId="10">[12]Insumos!$E$370</definedName>
    <definedName name="pvtt280x210">[15]Insumos!$E$370</definedName>
    <definedName name="q" localSheetId="10">#REF!</definedName>
    <definedName name="q" localSheetId="0">#REF!</definedName>
    <definedName name="q" localSheetId="1">#REF!</definedName>
    <definedName name="q">#REF!</definedName>
    <definedName name="QD" localSheetId="0" hidden="1">#REF!</definedName>
    <definedName name="QD" localSheetId="1" hidden="1">#REF!</definedName>
    <definedName name="QD" hidden="1">#REF!</definedName>
    <definedName name="Qdade_revista" localSheetId="10">[28]Peguntas!$B$43</definedName>
    <definedName name="Qdade_revista">[29]Peguntas!$B$43</definedName>
    <definedName name="qdsb12" localSheetId="10">[12]Insumos!$E$425</definedName>
    <definedName name="qdsb12">[15]Insumos!$E$425</definedName>
    <definedName name="qdsb3" localSheetId="10">[12]Insumos!$E$427</definedName>
    <definedName name="qdsb3">[15]Insumos!$E$427</definedName>
    <definedName name="qdsb6" localSheetId="10">[12]Insumos!$E$426</definedName>
    <definedName name="qdsb6">[15]Insumos!$E$426</definedName>
    <definedName name="qdt20x20" localSheetId="10">[12]Insumos!$E$428</definedName>
    <definedName name="qdt20x20">[15]Insumos!$E$428</definedName>
    <definedName name="qdt40x40" localSheetId="10">[12]Insumos!$E$429</definedName>
    <definedName name="qdt40x40">[15]Insumos!$E$429</definedName>
    <definedName name="qdt60x60" localSheetId="10">[12]Insumos!$E$430</definedName>
    <definedName name="qdt60x60">[15]Insumos!$E$430</definedName>
    <definedName name="qgm" localSheetId="10">[12]Insumos!$E$421</definedName>
    <definedName name="qgm">[15]Insumos!$E$421</definedName>
    <definedName name="qgt" localSheetId="10">[12]Insumos!$E$420</definedName>
    <definedName name="qgt">[15]Insumos!$E$420</definedName>
    <definedName name="qpa30x30" localSheetId="10">[12]Insumos!$E$435</definedName>
    <definedName name="qpa30x30">[15]Insumos!$E$435</definedName>
    <definedName name="qpe40x40" localSheetId="10">[12]Insumos!$E$431</definedName>
    <definedName name="qpe40x40">[15]Insumos!$E$431</definedName>
    <definedName name="qpe50x50" localSheetId="10">[12]Insumos!$E$432</definedName>
    <definedName name="qpe50x50">[15]Insumos!$E$432</definedName>
    <definedName name="qpe60x60" localSheetId="10">[12]Insumos!$E$433</definedName>
    <definedName name="qpe60x60">[15]Insumos!$E$433</definedName>
    <definedName name="qpe80x80" localSheetId="10">[12]Insumos!$E$434</definedName>
    <definedName name="qpe80x80">[15]Insumos!$E$434</definedName>
    <definedName name="qpg30x30" localSheetId="10">[12]Insumos!$E$436</definedName>
    <definedName name="qpg30x30">[15]Insumos!$E$436</definedName>
    <definedName name="qq" localSheetId="10">[36]Pontes!#REF!</definedName>
    <definedName name="qq" localSheetId="0">[36]Pontes!#REF!</definedName>
    <definedName name="qq" localSheetId="1">[36]Pontes!#REF!</definedName>
    <definedName name="qq">[36]Pontes!#REF!</definedName>
    <definedName name="QQ_2" localSheetId="8">'DMT PEDRA'!QQ_2</definedName>
    <definedName name="QQ_2" localSheetId="10">RELEV!QQ_2</definedName>
    <definedName name="QQ_2" localSheetId="0">#N/A</definedName>
    <definedName name="QQ_2" localSheetId="1">#N/A</definedName>
    <definedName name="QQ_2">#N/A</definedName>
    <definedName name="Qsdfasdf896" localSheetId="10">#REF!</definedName>
    <definedName name="Qsdfasdf896" localSheetId="0">#REF!</definedName>
    <definedName name="Qsdfasdf896" localSheetId="1">#REF!</definedName>
    <definedName name="Qsdfasdf896">#REF!</definedName>
    <definedName name="QTD" localSheetId="0" hidden="1">#REF!</definedName>
    <definedName name="QTD" localSheetId="1" hidden="1">#REF!</definedName>
    <definedName name="QTD" hidden="1">#REF!</definedName>
    <definedName name="QtEq" localSheetId="0" hidden="1">#REF!</definedName>
    <definedName name="QtEq" localSheetId="1" hidden="1">#REF!</definedName>
    <definedName name="QtEq" hidden="1">#REF!</definedName>
    <definedName name="QtMo" localSheetId="0" hidden="1">#REF!</definedName>
    <definedName name="QtMo" localSheetId="1" hidden="1">#REF!</definedName>
    <definedName name="QtMo" hidden="1">#REF!</definedName>
    <definedName name="QtMp" localSheetId="0" hidden="1">#REF!</definedName>
    <definedName name="QtMp" localSheetId="1" hidden="1">#REF!</definedName>
    <definedName name="QtMp" hidden="1">#REF!</definedName>
    <definedName name="QtTr" localSheetId="0" hidden="1">#REF!</definedName>
    <definedName name="QtTr" localSheetId="1" hidden="1">#REF!</definedName>
    <definedName name="QtTr" hidden="1">#REF!</definedName>
    <definedName name="qualquer" localSheetId="0">[36]Pontes!#REF!</definedName>
    <definedName name="qualquer" localSheetId="1">[36]Pontes!#REF!</definedName>
    <definedName name="qualquer">[36]Pontes!#REF!</definedName>
    <definedName name="QUANT" localSheetId="10">#REF!</definedName>
    <definedName name="QUANT" localSheetId="0">#REF!</definedName>
    <definedName name="QUANT" localSheetId="1">#REF!</definedName>
    <definedName name="QUANT">#REF!</definedName>
    <definedName name="quanti_n" localSheetId="10">[28]Peguntas!$B$47</definedName>
    <definedName name="quanti_n">[29]Peguntas!$B$47</definedName>
    <definedName name="quanti_t" localSheetId="10">[28]Peguntas!$B$48</definedName>
    <definedName name="quanti_t">[29]Peguntas!$B$48</definedName>
    <definedName name="Quantidade" localSheetId="10">[20]Texto!$A$21</definedName>
    <definedName name="Quantidade">[19]Texto!$A$21</definedName>
    <definedName name="QW" localSheetId="8">Plan1</definedName>
    <definedName name="QW" localSheetId="10">Plan1</definedName>
    <definedName name="QW" localSheetId="0">Plan1</definedName>
    <definedName name="QW" localSheetId="1">Plan1</definedName>
    <definedName name="QW">Plan1</definedName>
    <definedName name="raa" localSheetId="10">[12]Insumos!$E$398</definedName>
    <definedName name="raa">[15]Insumos!$E$398</definedName>
    <definedName name="RBV">[69]Teor!$C$3:$C$7</definedName>
    <definedName name="RCA15I" localSheetId="10">#REF!</definedName>
    <definedName name="RCA15I" localSheetId="0">#REF!</definedName>
    <definedName name="RCA15I" localSheetId="1">#REF!</definedName>
    <definedName name="RCA15I">#REF!</definedName>
    <definedName name="RCA15P" localSheetId="0">#REF!</definedName>
    <definedName name="RCA15P" localSheetId="1">#REF!</definedName>
    <definedName name="RCA15P">#REF!</definedName>
    <definedName name="RCA25I" localSheetId="0">#REF!</definedName>
    <definedName name="RCA25I" localSheetId="1">#REF!</definedName>
    <definedName name="RCA25I">#REF!</definedName>
    <definedName name="RCA25P" localSheetId="0">#REF!</definedName>
    <definedName name="RCA25P" localSheetId="1">#REF!</definedName>
    <definedName name="RCA25P">#REF!</definedName>
    <definedName name="rca25x3" localSheetId="10">[12]Insumos!$E$842</definedName>
    <definedName name="rca25x3">[15]Insumos!$E$842</definedName>
    <definedName name="rca25x5" localSheetId="10">[12]Insumos!$E$841</definedName>
    <definedName name="rca25x5">[15]Insumos!$E$841</definedName>
    <definedName name="rca40x5" localSheetId="10">[12]Insumos!$E$840</definedName>
    <definedName name="rca40x5">[15]Insumos!$E$840</definedName>
    <definedName name="Rdrd" localSheetId="8">#REF!</definedName>
    <definedName name="Rdrd" localSheetId="0">#REF!</definedName>
    <definedName name="Rdrd" localSheetId="1">#REF!</definedName>
    <definedName name="Rdrd">#REF!</definedName>
    <definedName name="rdt13.8">[16]INSUMOS!$E$138</definedName>
    <definedName name="rdv" localSheetId="10">[12]Insumos!$E$935</definedName>
    <definedName name="rdv">[15]Insumos!$E$935</definedName>
    <definedName name="rEANETO4" localSheetId="8">Plan1</definedName>
    <definedName name="rEANETO4" localSheetId="10">Plan1</definedName>
    <definedName name="rEANETO4" localSheetId="0">Plan1</definedName>
    <definedName name="rEANETO4" localSheetId="1">Plan1</definedName>
    <definedName name="rEANETO4">Plan1</definedName>
    <definedName name="reb" localSheetId="10">[12]Insumos!$E$117</definedName>
    <definedName name="reb">[15]Insumos!$E$117</definedName>
    <definedName name="rec" localSheetId="10">[12]Insumos!$E$135</definedName>
    <definedName name="rec">[15]Insumos!$E$135</definedName>
    <definedName name="REC_BRITA" localSheetId="10">#REF!</definedName>
    <definedName name="REC_BRITA" localSheetId="0">#REF!</definedName>
    <definedName name="REC_BRITA" localSheetId="1">#REF!</definedName>
    <definedName name="REC_BRITA">#REF!</definedName>
    <definedName name="REC_SEM_BRITA" localSheetId="10">#REF!</definedName>
    <definedName name="REC_SEM_BRITA" localSheetId="0">#REF!</definedName>
    <definedName name="REC_SEM_BRITA" localSheetId="1">#REF!</definedName>
    <definedName name="REC_SEM_BRITA">#REF!</definedName>
    <definedName name="REE" localSheetId="10">#REF!</definedName>
    <definedName name="REE" localSheetId="0">#REF!</definedName>
    <definedName name="REE" localSheetId="1">#REF!</definedName>
    <definedName name="REE">#REF!</definedName>
    <definedName name="ree7x20" localSheetId="10">[12]Insumos!$E$392</definedName>
    <definedName name="ree7x20">[15]Insumos!$E$392</definedName>
    <definedName name="ree7x30" localSheetId="10">[12]Insumos!$E$393</definedName>
    <definedName name="ree7x30">[15]Insumos!$E$393</definedName>
    <definedName name="reec" localSheetId="10">#REF!</definedName>
    <definedName name="reec" localSheetId="0">#REF!</definedName>
    <definedName name="reec" localSheetId="1">#REF!</definedName>
    <definedName name="reec">#REF!</definedName>
    <definedName name="REF" localSheetId="0">#REF!</definedName>
    <definedName name="REF" localSheetId="1">#REF!</definedName>
    <definedName name="REF">#REF!</definedName>
    <definedName name="REG" localSheetId="8">#REF!</definedName>
    <definedName name="reg" localSheetId="10">[12]Insumos!$E$1044</definedName>
    <definedName name="REG" localSheetId="0">#REF!</definedName>
    <definedName name="REG" localSheetId="1">#REF!</definedName>
    <definedName name="REG">#REF!</definedName>
    <definedName name="REGULA" localSheetId="10">#REF!</definedName>
    <definedName name="REGULA" localSheetId="0">#REF!</definedName>
    <definedName name="REGULA" localSheetId="1">#REF!</definedName>
    <definedName name="REGULA">#REF!</definedName>
    <definedName name="Regula_agua_consu" localSheetId="10">[28]Peguntas!$B$12</definedName>
    <definedName name="Regula_agua_consu">[29]Peguntas!$B$12</definedName>
    <definedName name="Regula_espess" localSheetId="10">[28]Peguntas!$B$11</definedName>
    <definedName name="Regula_espess">[29]Peguntas!$B$11</definedName>
    <definedName name="Regula_larg" localSheetId="10">[28]Peguntas!$B$10</definedName>
    <definedName name="Regula_larg">[29]Peguntas!$B$10</definedName>
    <definedName name="Regula_largura" localSheetId="10">[20]memoria!$H$102</definedName>
    <definedName name="Regula_largura">[19]memoria!$H$102</definedName>
    <definedName name="Regula_qdade" localSheetId="10">[20]memoria!$N$95</definedName>
    <definedName name="Regula_qdade">[19]memoria!$N$95</definedName>
    <definedName name="RegulaEspessPrev" localSheetId="10">#REF!</definedName>
    <definedName name="RegulaEspessPrev" localSheetId="0">#REF!</definedName>
    <definedName name="RegulaEspessPrev" localSheetId="1">#REF!</definedName>
    <definedName name="RegulaEspessPrev">#REF!</definedName>
    <definedName name="RegulaEspessRev" localSheetId="0">#REF!</definedName>
    <definedName name="RegulaEspessRev" localSheetId="1">#REF!</definedName>
    <definedName name="RegulaEspessRev">#REF!</definedName>
    <definedName name="RegulaLargPrev" localSheetId="0">#REF!</definedName>
    <definedName name="RegulaLargPrev" localSheetId="1">#REF!</definedName>
    <definedName name="RegulaLargPrev">#REF!</definedName>
    <definedName name="RegulaLargRev" localSheetId="0">#REF!</definedName>
    <definedName name="RegulaLargRev" localSheetId="1">#REF!</definedName>
    <definedName name="RegulaLargRev">#REF!</definedName>
    <definedName name="Relat" localSheetId="0" hidden="1">#REF!</definedName>
    <definedName name="Relat" localSheetId="1" hidden="1">#REF!</definedName>
    <definedName name="Relat" hidden="1">#REF!</definedName>
    <definedName name="releff">[35]INSUMOS!$E$247</definedName>
    <definedName name="relequip" localSheetId="10">#REF!</definedName>
    <definedName name="relequip" localSheetId="0">#REF!</definedName>
    <definedName name="relequip" localSheetId="1">#REF!</definedName>
    <definedName name="relequip">#REF!</definedName>
    <definedName name="releter">[35]INSUMOS!$E$248</definedName>
    <definedName name="repg" localSheetId="10">[12]Insumos!$E$875</definedName>
    <definedName name="repg">[15]Insumos!$E$875</definedName>
    <definedName name="repp" localSheetId="10">[12]Insumos!$E$876</definedName>
    <definedName name="repp">[15]Insumos!$E$876</definedName>
    <definedName name="RES" localSheetId="10">#REF!</definedName>
    <definedName name="RES" localSheetId="0">#REF!</definedName>
    <definedName name="RES" localSheetId="1">#REF!</definedName>
    <definedName name="RES">#REF!</definedName>
    <definedName name="RESUMO" localSheetId="8">'DMT PEDRA'!RESUMO</definedName>
    <definedName name="RESUMO" localSheetId="10">RELEV!RESUMO</definedName>
    <definedName name="RESUMO" localSheetId="0">#N/A</definedName>
    <definedName name="RESUMO" localSheetId="1">#N/A</definedName>
    <definedName name="RESUMO">#N/A</definedName>
    <definedName name="resumo2" localSheetId="10">#REF!</definedName>
    <definedName name="resumo2" localSheetId="0">#REF!</definedName>
    <definedName name="resumo2" localSheetId="1">#REF!</definedName>
    <definedName name="resumo2">#REF!</definedName>
    <definedName name="RETROI" localSheetId="0">#REF!</definedName>
    <definedName name="RETROI" localSheetId="1">#REF!</definedName>
    <definedName name="RETROI">#REF!</definedName>
    <definedName name="RETROP" localSheetId="0">#REF!</definedName>
    <definedName name="RETROP" localSheetId="1">#REF!</definedName>
    <definedName name="RETROP">#REF!</definedName>
    <definedName name="Revisao" localSheetId="0">#REF!</definedName>
    <definedName name="Revisao" localSheetId="1">#REF!</definedName>
    <definedName name="Revisao">#REF!</definedName>
    <definedName name="Revisao_rev">'[26]Orca-Ruas'!$E$1</definedName>
    <definedName name="Revisao_serv">'[26]Orca-Ruas'!$C$1</definedName>
    <definedName name="Revisao_und">'[26]Orca-Ruas'!$D$1</definedName>
    <definedName name="Revisto" localSheetId="10">[28]Peguntas!$B$39</definedName>
    <definedName name="Revisto">[29]Peguntas!$B$39</definedName>
    <definedName name="rfa" localSheetId="10">[12]Insumos!$E$397</definedName>
    <definedName name="rfa">[15]Insumos!$E$397</definedName>
    <definedName name="rgc1_2" localSheetId="10">[12]Insumos!$E$640</definedName>
    <definedName name="rgc1_2">[15]Insumos!$E$640</definedName>
    <definedName name="rgc11_2" localSheetId="10">[12]Insumos!$E$643</definedName>
    <definedName name="rgc11_2">[15]Insumos!$E$643</definedName>
    <definedName name="rgcr1" localSheetId="10">#REF!</definedName>
    <definedName name="rgcr1" localSheetId="0">#REF!</definedName>
    <definedName name="rgcr1" localSheetId="1">#REF!</definedName>
    <definedName name="rgcr1">#REF!</definedName>
    <definedName name="rgcr1_2" localSheetId="10">[12]Insumos!$E$646</definedName>
    <definedName name="rgcr1_2">[15]Insumos!$E$646</definedName>
    <definedName name="rgcr11_2" localSheetId="10">[12]Insumos!$E$647</definedName>
    <definedName name="rgcr11_2">[15]Insumos!$E$647</definedName>
    <definedName name="rgcr2" localSheetId="10">[12]Insumos!$E$648</definedName>
    <definedName name="rgcr2">[15]Insumos!$E$648</definedName>
    <definedName name="rgg1_2" localSheetId="10">[12]Insumos!$E$753</definedName>
    <definedName name="rgg1_2">[15]Insumos!$E$753</definedName>
    <definedName name="rgg3_4" localSheetId="10">[12]Insumos!$E$754</definedName>
    <definedName name="rgg3_4">[15]Insumos!$E$754</definedName>
    <definedName name="rgp1\2">[16]INSUMOS!$E$118</definedName>
    <definedName name="rgp1_2" localSheetId="10">[12]Insumos!$E$636</definedName>
    <definedName name="rgp1_2">[15]Insumos!$E$636</definedName>
    <definedName name="rgp3_4" localSheetId="10">[12]Insumos!$E$637</definedName>
    <definedName name="rgp3_4">[15]Insumos!$E$637</definedName>
    <definedName name="rip" localSheetId="10">[12]Insumos!$E$221</definedName>
    <definedName name="rip">[15]Insumos!$E$221</definedName>
    <definedName name="rip2.5" localSheetId="10">[12]Insumos!$E$220</definedName>
    <definedName name="rip2.5">[15]Insumos!$E$220</definedName>
    <definedName name="RLCG11I" localSheetId="10">#REF!</definedName>
    <definedName name="RLCG11I" localSheetId="0">#REF!</definedName>
    <definedName name="RLCG11I" localSheetId="1">#REF!</definedName>
    <definedName name="RLCG11I">#REF!</definedName>
    <definedName name="RLCG11P" localSheetId="0">#REF!</definedName>
    <definedName name="RLCG11P" localSheetId="1">#REF!</definedName>
    <definedName name="RLCG11P">#REF!</definedName>
    <definedName name="RLI" localSheetId="10">#REF!</definedName>
    <definedName name="RLI" localSheetId="0">#REF!</definedName>
    <definedName name="RLI" localSheetId="1">#REF!</definedName>
    <definedName name="RLI">#REF!</definedName>
    <definedName name="RLISOI" localSheetId="0">#REF!</definedName>
    <definedName name="RLISOI" localSheetId="1">#REF!</definedName>
    <definedName name="RLISOI">#REF!</definedName>
    <definedName name="RLISOP" localSheetId="0">#REF!</definedName>
    <definedName name="RLISOP" localSheetId="1">#REF!</definedName>
    <definedName name="RLISOP">#REF!</definedName>
    <definedName name="rlm" localSheetId="10">[12]Insumos!$E$874</definedName>
    <definedName name="rlm">[15]Insumos!$E$874</definedName>
    <definedName name="RLP" localSheetId="10">#REF!</definedName>
    <definedName name="RLP" localSheetId="0">#REF!</definedName>
    <definedName name="RLP" localSheetId="1">#REF!</definedName>
    <definedName name="RLP">#REF!</definedName>
    <definedName name="RMA" localSheetId="10">'[25]PRO-08'!#REF!</definedName>
    <definedName name="RMA" localSheetId="0">'[25]PRO-08'!#REF!</definedName>
    <definedName name="RMA" localSheetId="1">'[25]PRO-08'!#REF!</definedName>
    <definedName name="RMA">'[25]PRO-08'!#REF!</definedName>
    <definedName name="rnt" localSheetId="10">[12]Insumos!$E$941</definedName>
    <definedName name="rnt">[15]Insumos!$E$941</definedName>
    <definedName name="rod" localSheetId="10">[12]Insumos!$E$981</definedName>
    <definedName name="rod">[15]Insumos!$E$981</definedName>
    <definedName name="rodovia_pi">[49]Dados!$B$26</definedName>
    <definedName name="rop" localSheetId="10">[12]Insumos!$E$446</definedName>
    <definedName name="rop">[15]Insumos!$E$446</definedName>
    <definedName name="RP" localSheetId="10">#REF!</definedName>
    <definedName name="RP" localSheetId="0">#REF!</definedName>
    <definedName name="RP" localSheetId="1">#REF!</definedName>
    <definedName name="RP">#REF!</definedName>
    <definedName name="rpc1_2" localSheetId="10">[12]Insumos!$E$645</definedName>
    <definedName name="rpc1_2">[15]Insumos!$E$645</definedName>
    <definedName name="rpc7x30" localSheetId="10">[12]Insumos!$E$396</definedName>
    <definedName name="rpc7x30">[15]Insumos!$E$396</definedName>
    <definedName name="rpcr3_4" localSheetId="10">[12]Insumos!$E$650</definedName>
    <definedName name="rpcr3_4">[15]Insumos!$E$650</definedName>
    <definedName name="RPI" localSheetId="10">#REF!</definedName>
    <definedName name="RPI" localSheetId="0">#REF!</definedName>
    <definedName name="RPI" localSheetId="1">#REF!</definedName>
    <definedName name="RPI">#REF!</definedName>
    <definedName name="RPNEUSI" localSheetId="0">#REF!</definedName>
    <definedName name="RPNEUSI" localSheetId="1">#REF!</definedName>
    <definedName name="RPNEUSI">#REF!</definedName>
    <definedName name="RPNEUSP" localSheetId="0">#REF!</definedName>
    <definedName name="RPNEUSP" localSheetId="1">#REF!</definedName>
    <definedName name="RPNEUSP">#REF!</definedName>
    <definedName name="RPP" localSheetId="10">#REF!</definedName>
    <definedName name="RPP" localSheetId="0">#REF!</definedName>
    <definedName name="RPP" localSheetId="1">#REF!</definedName>
    <definedName name="RPP">#REF!</definedName>
    <definedName name="rpp1_2" localSheetId="10">[12]Insumos!$E$639</definedName>
    <definedName name="rpp1_2">[15]Insumos!$E$639</definedName>
    <definedName name="rql" localSheetId="10">[12]Insumos!$E$158</definedName>
    <definedName name="rql">[15]Insumos!$E$158</definedName>
    <definedName name="RR2C_qdade" localSheetId="10">[28]memoria!$M$223</definedName>
    <definedName name="RR2C_qdade">[29]memoria!$M$223</definedName>
    <definedName name="RR2C_taxa_TSD" localSheetId="10">[28]Peguntas!$B$28</definedName>
    <definedName name="RR2C_taxa_TSD">[29]Peguntas!$B$28</definedName>
    <definedName name="RR2C_taxa_TSS" localSheetId="10">[28]Peguntas!$B$32</definedName>
    <definedName name="RR2C_taxa_TSS">[29]Peguntas!$B$32</definedName>
    <definedName name="RS" localSheetId="10">#REF!</definedName>
    <definedName name="RS" localSheetId="0">#REF!</definedName>
    <definedName name="RS" localSheetId="1">#REF!</definedName>
    <definedName name="RS">#REF!</definedName>
    <definedName name="rtb" localSheetId="10">[12]Insumos!$E$939</definedName>
    <definedName name="rtb">[15]Insumos!$E$939</definedName>
    <definedName name="S" localSheetId="8">Plan1</definedName>
    <definedName name="S" localSheetId="10">Plan1</definedName>
    <definedName name="S" localSheetId="0">Plan1</definedName>
    <definedName name="S" localSheetId="1">Plan1</definedName>
    <definedName name="S">Plan1</definedName>
    <definedName name="SAL" localSheetId="10">[12]Insumos!$C$12</definedName>
    <definedName name="SAL">[15]Insumos!$C$12</definedName>
    <definedName name="sap" localSheetId="10">#REF!</definedName>
    <definedName name="sap" localSheetId="0">#REF!</definedName>
    <definedName name="sap" localSheetId="1">#REF!</definedName>
    <definedName name="sap">#REF!</definedName>
    <definedName name="sar" localSheetId="10">[12]Insumos!$E$218</definedName>
    <definedName name="sar">[15]Insumos!$E$218</definedName>
    <definedName name="sarjeta" localSheetId="10">[28]memoria!$E$379</definedName>
    <definedName name="sarjeta">[29]memoria!$E$379</definedName>
    <definedName name="sbg" localSheetId="10">#REF!</definedName>
    <definedName name="sbg" localSheetId="0">#REF!</definedName>
    <definedName name="sbg" localSheetId="1">#REF!</definedName>
    <definedName name="sbg">#REF!</definedName>
    <definedName name="sbp" localSheetId="10">[12]Insumos!$E$980</definedName>
    <definedName name="sbp">[15]Insumos!$E$980</definedName>
    <definedName name="SBRP" localSheetId="10">#REF!</definedName>
    <definedName name="SBRP" localSheetId="0">#REF!</definedName>
    <definedName name="SBRP" localSheetId="1">#REF!</definedName>
    <definedName name="SBRP">#REF!</definedName>
    <definedName name="SBTC" localSheetId="10">#REF!</definedName>
    <definedName name="SBTC" localSheetId="0">#REF!</definedName>
    <definedName name="SBTC" localSheetId="1">#REF!</definedName>
    <definedName name="SBTC">#REF!</definedName>
    <definedName name="sd" localSheetId="0">#REF!</definedName>
    <definedName name="sd" localSheetId="1">#REF!</definedName>
    <definedName name="sd">#REF!</definedName>
    <definedName name="seat15">[16]INSUMOS!$E$139</definedName>
    <definedName name="secao_base_espess">[46]secao!$J$7</definedName>
    <definedName name="sel" localSheetId="10">[12]Insumos!$E$868</definedName>
    <definedName name="sel">[15]Insumos!$E$868</definedName>
    <definedName name="sencount" hidden="1">1</definedName>
    <definedName name="SER" localSheetId="10">#REF!</definedName>
    <definedName name="SER" localSheetId="0">#REF!</definedName>
    <definedName name="SER" localSheetId="1">#REF!</definedName>
    <definedName name="SER">#REF!</definedName>
    <definedName name="servico" localSheetId="10">#REF!</definedName>
    <definedName name="servico" localSheetId="0">#REF!</definedName>
    <definedName name="servico" localSheetId="1">#REF!</definedName>
    <definedName name="servico">#REF!</definedName>
    <definedName name="servicos">[42]Serviços!$A$1:$F$4177</definedName>
    <definedName name="sext1" localSheetId="10">[12]Insumos!$E$119</definedName>
    <definedName name="sext1">[15]Insumos!$E$119</definedName>
    <definedName name="simples_80_cor" localSheetId="10">[28]memoria!$E$466</definedName>
    <definedName name="simples_80_cor">[29]memoria!$E$466</definedName>
    <definedName name="sin">[16]INSUMOS!$E$102</definedName>
    <definedName name="slb" localSheetId="10">[12]Insumos!$E$787</definedName>
    <definedName name="slb">[15]Insumos!$E$787</definedName>
    <definedName name="SMIN" localSheetId="10">#REF!</definedName>
    <definedName name="SMIN" localSheetId="0">#REF!</definedName>
    <definedName name="SMIN" localSheetId="1">#REF!</definedName>
    <definedName name="SMIN">#REF!</definedName>
    <definedName name="soe" localSheetId="10">[12]Insumos!$E$118</definedName>
    <definedName name="soe">[15]Insumos!$E$118</definedName>
    <definedName name="sol1.5" localSheetId="10">[12]Insumos!$E$402</definedName>
    <definedName name="sol1.5">[15]Insumos!$E$402</definedName>
    <definedName name="sol1.5x15" localSheetId="10">[12]Insumos!$E$403</definedName>
    <definedName name="sol1.5x15">[15]Insumos!$E$403</definedName>
    <definedName name="sol1.5x17" localSheetId="10">[12]Insumos!$E$404</definedName>
    <definedName name="sol1.5x17">[15]Insumos!$E$404</definedName>
    <definedName name="sol2.5" localSheetId="10">[12]Insumos!$E$408</definedName>
    <definedName name="sol2.5">[15]Insumos!$E$408</definedName>
    <definedName name="sol2.5x15" localSheetId="10">[12]Insumos!$E$409</definedName>
    <definedName name="sol2.5x15">[15]Insumos!$E$409</definedName>
    <definedName name="sol2.5x17" localSheetId="10">[12]Insumos!$E$410</definedName>
    <definedName name="sol2.5x17">[15]Insumos!$E$410</definedName>
    <definedName name="sol2x15" localSheetId="10">[12]Insumos!$E$406</definedName>
    <definedName name="sol2x15">[15]Insumos!$E$406</definedName>
    <definedName name="sol2x17" localSheetId="10">[12]Insumos!$E$407</definedName>
    <definedName name="sol2x17">[15]Insumos!$E$407</definedName>
    <definedName name="Solto" localSheetId="10">[70]Contrato!#REF!</definedName>
    <definedName name="Solto" localSheetId="0">[70]Contrato!#REF!</definedName>
    <definedName name="Solto" localSheetId="1">[70]Contrato!#REF!</definedName>
    <definedName name="Solto">[70]Contrato!#REF!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'[71]61M-CBMI:MAT-BET'!$H$18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pl" localSheetId="10">[12]Insumos!$E$790</definedName>
    <definedName name="spl">[15]Insumos!$E$790</definedName>
    <definedName name="srs" localSheetId="10">[12]Insumos!$E$1006</definedName>
    <definedName name="srs">[15]Insumos!$E$1006</definedName>
    <definedName name="srv" localSheetId="10">[12]Insumos!$E$31</definedName>
    <definedName name="srv">[15]Insumos!$E$31</definedName>
    <definedName name="ssw" localSheetId="8">#REF!</definedName>
    <definedName name="ssw" localSheetId="0">#REF!</definedName>
    <definedName name="ssw" localSheetId="1">#REF!</definedName>
    <definedName name="ssw">#REF!</definedName>
    <definedName name="ST_01">[72]Planilha!$F$9</definedName>
    <definedName name="ST_02">[72]Planilha!$F$58</definedName>
    <definedName name="ST_03">[72]Planilha!$F$107</definedName>
    <definedName name="ST_04">[72]Planilha!$F$156</definedName>
    <definedName name="ST_05">[72]Planilha!$F$205</definedName>
    <definedName name="ST_06">[72]Planilha!$F$254</definedName>
    <definedName name="ST_07">[72]Planilha!$F$303</definedName>
    <definedName name="ST_08">[72]Planilha!$F$352</definedName>
    <definedName name="ST_09">[72]Planilha!$F$401</definedName>
    <definedName name="ST_10">[72]Planilha!$F$450</definedName>
    <definedName name="stm" localSheetId="10">[12]Insumos!$E$1004</definedName>
    <definedName name="stm">[15]Insumos!$E$1004</definedName>
    <definedName name="Sub_" localSheetId="10">[28]Peguntas!$B$42</definedName>
    <definedName name="Sub_">[29]Peguntas!$B$42</definedName>
    <definedName name="SUMMERY" localSheetId="10">#REF!</definedName>
    <definedName name="SUMMERY" localSheetId="0">#REF!</definedName>
    <definedName name="SUMMERY" localSheetId="1">#REF!</definedName>
    <definedName name="SUMMERY">#REF!</definedName>
    <definedName name="svt" localSheetId="10">[12]Insumos!$E$865</definedName>
    <definedName name="svt">[15]Insumos!$E$865</definedName>
    <definedName name="sx" localSheetId="10">#REF!</definedName>
    <definedName name="sx" localSheetId="0">#REF!</definedName>
    <definedName name="sx" localSheetId="1">#REF!</definedName>
    <definedName name="sx">#REF!</definedName>
    <definedName name="sxo" localSheetId="10">[12]Insumos!$E$52</definedName>
    <definedName name="sxo">[15]Insumos!$E$52</definedName>
    <definedName name="T_511">'[13]Mão de obra'!$B$6</definedName>
    <definedName name="T_602">'[14]Mão de obra'!$B$7</definedName>
    <definedName name="T_603">'[13]Mão de obra'!$B$7</definedName>
    <definedName name="T_604">'[13]Mão de obra'!$B$8</definedName>
    <definedName name="T_605">'[13]Mão de obra'!$B$9</definedName>
    <definedName name="T_607">'[14]Mão de obra'!$B$11</definedName>
    <definedName name="T_701">'[13]Mão de obra'!$B$11</definedName>
    <definedName name="T_702">'[14]Mão de obra'!$B$13</definedName>
    <definedName name="ta" localSheetId="10">#REF!</definedName>
    <definedName name="ta" localSheetId="0">#REF!</definedName>
    <definedName name="ta" localSheetId="1">#REF!</definedName>
    <definedName name="ta">#REF!</definedName>
    <definedName name="tab" localSheetId="10">[12]Insumos!$E$219</definedName>
    <definedName name="tab">[15]Insumos!$E$219</definedName>
    <definedName name="tabb" localSheetId="10">[12]Insumos!$E$937</definedName>
    <definedName name="tabb">[15]Insumos!$E$937</definedName>
    <definedName name="tac" localSheetId="10">[12]Insumos!$E$494</definedName>
    <definedName name="tac">[15]Insumos!$E$494</definedName>
    <definedName name="tal" localSheetId="10">[12]Insumos!$E$82</definedName>
    <definedName name="tal">[15]Insumos!$E$82</definedName>
    <definedName name="tan" localSheetId="10">[12]Insumos!$E$492</definedName>
    <definedName name="tan">[15]Insumos!$E$492</definedName>
    <definedName name="tanp" localSheetId="10">[12]Insumos!$E$493</definedName>
    <definedName name="tanp">[15]Insumos!$E$493</definedName>
    <definedName name="tarp" localSheetId="10">[12]Insumos!$E$484</definedName>
    <definedName name="tarp">[15]Insumos!$E$484</definedName>
    <definedName name="Taxa_brita_TSD" localSheetId="10">[28]Peguntas!$B$29</definedName>
    <definedName name="Taxa_brita_TSD">[29]Peguntas!$B$29</definedName>
    <definedName name="taxa_brita_TSS" localSheetId="10">[28]Peguntas!$B$33</definedName>
    <definedName name="taxa_brita_TSS">[29]Peguntas!$B$33</definedName>
    <definedName name="taz" localSheetId="10">[12]Insumos!$E$80</definedName>
    <definedName name="taz">[15]Insumos!$E$80</definedName>
    <definedName name="TB" localSheetId="10">#REF!</definedName>
    <definedName name="TB" localSheetId="0">#REF!</definedName>
    <definedName name="TB" localSheetId="1">#REF!</definedName>
    <definedName name="TB">#REF!</definedName>
    <definedName name="tb100cm" localSheetId="0">#REF!</definedName>
    <definedName name="tb100cm" localSheetId="1">#REF!</definedName>
    <definedName name="tb100cm">#REF!</definedName>
    <definedName name="tb60cm" localSheetId="0">#REF!</definedName>
    <definedName name="tb60cm" localSheetId="1">#REF!</definedName>
    <definedName name="tb60cm">#REF!</definedName>
    <definedName name="tb80cm" localSheetId="0">#REF!</definedName>
    <definedName name="tb80cm" localSheetId="1">#REF!</definedName>
    <definedName name="tb80cm">#REF!</definedName>
    <definedName name="tbcg15" localSheetId="10">[12]Insumos!$E$743</definedName>
    <definedName name="tbcg15">[15]Insumos!$E$743</definedName>
    <definedName name="tbcg22" localSheetId="10">[12]Insumos!$E$744</definedName>
    <definedName name="tbcg22">[15]Insumos!$E$744</definedName>
    <definedName name="tbv" localSheetId="10">[12]Insumos!$E$214</definedName>
    <definedName name="tbv">[15]Insumos!$E$214</definedName>
    <definedName name="tcef" localSheetId="10">#REF!</definedName>
    <definedName name="tcef" localSheetId="0">#REF!</definedName>
    <definedName name="tcef" localSheetId="1">#REF!</definedName>
    <definedName name="tcef">#REF!</definedName>
    <definedName name="tcg1_2" localSheetId="10">[12]Insumos!$E$634</definedName>
    <definedName name="tcg1_2">[15]Insumos!$E$634</definedName>
    <definedName name="tcl1_2" localSheetId="10">[12]Insumos!$E$633</definedName>
    <definedName name="tcl1_2">[15]Insumos!$E$633</definedName>
    <definedName name="tco" localSheetId="10">[12]Insumos!$E$480</definedName>
    <definedName name="tco">[15]Insumos!$E$480</definedName>
    <definedName name="tcop" localSheetId="10">[12]Insumos!$E$481</definedName>
    <definedName name="tcop">[15]Insumos!$E$481</definedName>
    <definedName name="tcpp" localSheetId="10">[12]Insumos!$E$482</definedName>
    <definedName name="tcpp">[15]Insumos!$E$482</definedName>
    <definedName name="tea1_220" localSheetId="10">[12]Insumos!$E$608</definedName>
    <definedName name="tea1_220">[15]Insumos!$E$608</definedName>
    <definedName name="tebg1_2.15" localSheetId="10">[12]Insumos!$E$747</definedName>
    <definedName name="tebg1_2.15">[15]Insumos!$E$747</definedName>
    <definedName name="tebg3_4.22" localSheetId="10">[12]Insumos!$E$748</definedName>
    <definedName name="tebg3_4.22">[15]Insumos!$E$748</definedName>
    <definedName name="tecg15" localSheetId="10">[12]Insumos!$E$745</definedName>
    <definedName name="tecg15">[15]Insumos!$E$745</definedName>
    <definedName name="tecg22" localSheetId="10">[12]Insumos!$E$746</definedName>
    <definedName name="tecg22">[15]Insumos!$E$746</definedName>
    <definedName name="teco" localSheetId="10">[12]Insumos!$E$1065</definedName>
    <definedName name="teco">[15]Insumos!$E$1065</definedName>
    <definedName name="tecs" localSheetId="10">#REF!</definedName>
    <definedName name="tecs" localSheetId="0">#REF!</definedName>
    <definedName name="tecs" localSheetId="1">#REF!</definedName>
    <definedName name="tecs">#REF!</definedName>
    <definedName name="tefg40" localSheetId="10">[12]Insumos!$E$103</definedName>
    <definedName name="tefg40">[15]Insumos!$E$103</definedName>
    <definedName name="tefg50" localSheetId="10">[12]Insumos!$E$104</definedName>
    <definedName name="tefg50">[15]Insumos!$E$104</definedName>
    <definedName name="tefg65" localSheetId="10">[12]Insumos!$E$105</definedName>
    <definedName name="tefg65">[15]Insumos!$E$105</definedName>
    <definedName name="telha">NA()</definedName>
    <definedName name="teo" localSheetId="10">[12]Insumos!$E$1025</definedName>
    <definedName name="teo">[15]Insumos!$E$1025</definedName>
    <definedName name="teon1" localSheetId="10">[12]Insumos!$E$77</definedName>
    <definedName name="teon1">[15]Insumos!$E$77</definedName>
    <definedName name="Teor">[69]Teor!$A$3:$A$7</definedName>
    <definedName name="Terra_agua_consumo" localSheetId="10">[28]Peguntas!$B$8</definedName>
    <definedName name="Terra_agua_consumo">[29]Peguntas!$B$8</definedName>
    <definedName name="Terra_agua_dmt" localSheetId="10">[28]memoria!$M$57</definedName>
    <definedName name="Terra_agua_dmt">[29]memoria!$M$57</definedName>
    <definedName name="Terra_empol" localSheetId="10">[28]Peguntas!$B$7</definedName>
    <definedName name="Terra_empol">[29]Peguntas!$B$7</definedName>
    <definedName name="TerraAguaPrev" localSheetId="10">#REF!</definedName>
    <definedName name="TerraAguaPrev" localSheetId="0">#REF!</definedName>
    <definedName name="TerraAguaPrev" localSheetId="1">#REF!</definedName>
    <definedName name="TerraAguaPrev">#REF!</definedName>
    <definedName name="TerraAguaRev" localSheetId="0">#REF!</definedName>
    <definedName name="TerraAguaRev" localSheetId="1">#REF!</definedName>
    <definedName name="TerraAguaRev">#REF!</definedName>
    <definedName name="TerraDMTAguaPrev" localSheetId="0">#REF!</definedName>
    <definedName name="TerraDMTAguaPrev" localSheetId="1">#REF!</definedName>
    <definedName name="TerraDMTAguaPrev">#REF!</definedName>
    <definedName name="TerraDMTAguaRev" localSheetId="0">#REF!</definedName>
    <definedName name="TerraDMTAguaRev" localSheetId="1">#REF!</definedName>
    <definedName name="TerraDMTAguaRev">#REF!</definedName>
    <definedName name="tes">[16]INSUMOS!$E$140</definedName>
    <definedName name="teste" localSheetId="10">[36]Pontes!#REF!</definedName>
    <definedName name="teste" localSheetId="0">[36]Pontes!#REF!</definedName>
    <definedName name="teste" localSheetId="1">[36]Pontes!#REF!</definedName>
    <definedName name="teste">[36]Pontes!#REF!</definedName>
    <definedName name="tev" localSheetId="10">[12]Insumos!$E$57</definedName>
    <definedName name="tev">[15]Insumos!$E$57</definedName>
    <definedName name="Texto_area" localSheetId="10">[20]Texto!$A$18</definedName>
    <definedName name="Texto_area">[19]Texto!$A$18</definedName>
    <definedName name="Texto_espess" localSheetId="10">[20]Texto!$A$19</definedName>
    <definedName name="Texto_espess">[19]Texto!$A$19</definedName>
    <definedName name="Texto_Ext" localSheetId="10">[20]Texto!$A$15</definedName>
    <definedName name="Texto_Ext">[19]Texto!$A$15</definedName>
    <definedName name="Texto_larg" localSheetId="10">[20]Texto!$A$16</definedName>
    <definedName name="Texto_larg">[19]Texto!$A$16</definedName>
    <definedName name="Texto_larg_med" localSheetId="10">[20]Texto!$A$17</definedName>
    <definedName name="Texto_larg_med">[19]Texto!$A$17</definedName>
    <definedName name="Texto_vol" localSheetId="10">[20]Texto!$A$20</definedName>
    <definedName name="Texto_vol">[19]Texto!$A$20</definedName>
    <definedName name="tfo" localSheetId="10">[12]Insumos!$E$78</definedName>
    <definedName name="tfo">[15]Insumos!$E$78</definedName>
    <definedName name="tfs" localSheetId="10">[12]Insumos!$E$940</definedName>
    <definedName name="tfs">[15]Insumos!$E$940</definedName>
    <definedName name="the" localSheetId="10">#REF!</definedName>
    <definedName name="the" localSheetId="0">#REF!</definedName>
    <definedName name="the" localSheetId="1">#REF!</definedName>
    <definedName name="the">#REF!</definedName>
    <definedName name="TID" localSheetId="10">#REF!</definedName>
    <definedName name="TID" localSheetId="0">#REF!</definedName>
    <definedName name="TID" localSheetId="1">#REF!</definedName>
    <definedName name="TID">#REF!</definedName>
    <definedName name="TID_10" localSheetId="10">#REF!</definedName>
    <definedName name="TID_10" localSheetId="0">#REF!</definedName>
    <definedName name="TID_10" localSheetId="1">#REF!</definedName>
    <definedName name="TID_10">#REF!</definedName>
    <definedName name="TID_11" localSheetId="10">#REF!</definedName>
    <definedName name="TID_11" localSheetId="0">#REF!</definedName>
    <definedName name="TID_11" localSheetId="1">#REF!</definedName>
    <definedName name="TID_11">#REF!</definedName>
    <definedName name="TID_4" localSheetId="10">#REF!</definedName>
    <definedName name="TID_4" localSheetId="0">#REF!</definedName>
    <definedName name="TID_4" localSheetId="1">#REF!</definedName>
    <definedName name="TID_4">#REF!</definedName>
    <definedName name="TID_5" localSheetId="10">#REF!</definedName>
    <definedName name="TID_5" localSheetId="0">#REF!</definedName>
    <definedName name="TID_5" localSheetId="1">#REF!</definedName>
    <definedName name="TID_5">#REF!</definedName>
    <definedName name="TID_6" localSheetId="10">#REF!</definedName>
    <definedName name="TID_6" localSheetId="0">#REF!</definedName>
    <definedName name="TID_6" localSheetId="1">#REF!</definedName>
    <definedName name="TID_6">#REF!</definedName>
    <definedName name="TID_7" localSheetId="10">#REF!</definedName>
    <definedName name="TID_7" localSheetId="0">#REF!</definedName>
    <definedName name="TID_7" localSheetId="1">#REF!</definedName>
    <definedName name="TID_7">#REF!</definedName>
    <definedName name="TID_9" localSheetId="10">#REF!</definedName>
    <definedName name="TID_9" localSheetId="0">#REF!</definedName>
    <definedName name="TID_9" localSheetId="1">#REF!</definedName>
    <definedName name="TID_9">#REF!</definedName>
    <definedName name="tim" localSheetId="10">[12]Insumos!$E$926</definedName>
    <definedName name="tim">[15]Insumos!$E$926</definedName>
    <definedName name="_xlnm.Print_Titles" localSheetId="3">'CPUs..'!$1:$3</definedName>
    <definedName name="_xlnm.Print_Titles" localSheetId="9">LSINAPI!$1:$5</definedName>
    <definedName name="_xlnm.Print_Titles" localSheetId="2">'Orçamento Sintético'!$1:$4</definedName>
    <definedName name="tjc">[16]INSUMOS!$E$51</definedName>
    <definedName name="tjf" localSheetId="10">[12]Insumos!$E$61</definedName>
    <definedName name="tjf">[15]Insumos!$E$61</definedName>
    <definedName name="tjt" localSheetId="10">[12]Insumos!$E$376</definedName>
    <definedName name="tjt">[15]Insumos!$E$376</definedName>
    <definedName name="tjv" localSheetId="10">[12]Insumos!$E$66</definedName>
    <definedName name="tjv">[15]Insumos!$E$66</definedName>
    <definedName name="tla14x2" localSheetId="10">[12]Insumos!$E$95</definedName>
    <definedName name="tla14x2">[15]Insumos!$E$95</definedName>
    <definedName name="tlc">[16]INSUMOS!$E$50</definedName>
    <definedName name="tle" localSheetId="10">[12]Insumos!$E$79</definedName>
    <definedName name="tle">[15]Insumos!$E$79</definedName>
    <definedName name="tlf">[16]INSUMOS!$E$107</definedName>
    <definedName name="tll" localSheetId="10">[12]Insumos!$E$488</definedName>
    <definedName name="tll">[15]Insumos!$E$488</definedName>
    <definedName name="tllp" localSheetId="10">[12]Insumos!$E$489</definedName>
    <definedName name="tllp">[15]Insumos!$E$489</definedName>
    <definedName name="tlm1_2" localSheetId="10">[12]Insumos!$E$622</definedName>
    <definedName name="tlm1_2">[15]Insumos!$E$622</definedName>
    <definedName name="tmf" localSheetId="10">[12]Insumos!$E$1037</definedName>
    <definedName name="tmf">[15]Insumos!$E$1037</definedName>
    <definedName name="tmi" localSheetId="10">[12]Insumos!$E$490</definedName>
    <definedName name="tmi">[15]Insumos!$E$490</definedName>
    <definedName name="tmip" localSheetId="10">[12]Insumos!$E$491</definedName>
    <definedName name="tmip">[15]Insumos!$E$491</definedName>
    <definedName name="tmk" localSheetId="10">[12]Insumos!$E$1042</definedName>
    <definedName name="tmk">[15]Insumos!$E$1042</definedName>
    <definedName name="tmt" localSheetId="10">[12]Insumos!$E$81</definedName>
    <definedName name="tmt">[15]Insumos!$E$81</definedName>
    <definedName name="tnc1_2" localSheetId="10">[12]Insumos!$E$631</definedName>
    <definedName name="tnc1_2">[15]Insumos!$E$631</definedName>
    <definedName name="tnc3_4" localSheetId="10">[12]Insumos!$E$632</definedName>
    <definedName name="tnc3_4">[15]Insumos!$E$632</definedName>
    <definedName name="tncb1_2" localSheetId="10">[12]Insumos!$E$630</definedName>
    <definedName name="tncb1_2">[15]Insumos!$E$630</definedName>
    <definedName name="tni1_2" localSheetId="10">[12]Insumos!$E$629</definedName>
    <definedName name="tni1_2">[15]Insumos!$E$629</definedName>
    <definedName name="tnp1\2">[16]INSUMOS!$E$122</definedName>
    <definedName name="tnp1_2" localSheetId="10">[12]Insumos!$E$628</definedName>
    <definedName name="tnp1_2">[15]Insumos!$E$628</definedName>
    <definedName name="top" localSheetId="10">[12]Insumos!$E$33</definedName>
    <definedName name="top">[15]Insumos!$E$33</definedName>
    <definedName name="topm" localSheetId="10">[12]Insumos!$E$34</definedName>
    <definedName name="topm">[15]Insumos!$E$34</definedName>
    <definedName name="TOT" localSheetId="10">[12]Resumo!$F$12</definedName>
    <definedName name="TOT">[15]Resumo!$F$12</definedName>
    <definedName name="TOTAL" localSheetId="10">#REF!</definedName>
    <definedName name="TOTAL" localSheetId="0">#REF!</definedName>
    <definedName name="TOTAL" localSheetId="1">#REF!</definedName>
    <definedName name="TOTAL">#REF!</definedName>
    <definedName name="tpb" localSheetId="10">[12]Insumos!$E$782</definedName>
    <definedName name="tpb">[15]Insumos!$E$782</definedName>
    <definedName name="TPI" localSheetId="10">#REF!</definedName>
    <definedName name="TPI" localSheetId="0">#REF!</definedName>
    <definedName name="TPI" localSheetId="1">#REF!</definedName>
    <definedName name="TPI">#REF!</definedName>
    <definedName name="tpl1\2">[16]INSUMOS!$E$134</definedName>
    <definedName name="tpl1_2" localSheetId="10">[12]Insumos!$E$627</definedName>
    <definedName name="tpl1_2">[15]Insumos!$E$627</definedName>
    <definedName name="TPM" localSheetId="10">#REF!</definedName>
    <definedName name="TPM" localSheetId="0">#REF!</definedName>
    <definedName name="TPM" localSheetId="1">#REF!</definedName>
    <definedName name="TPM">#REF!</definedName>
    <definedName name="tpmfs">[16]INSUMOS!$E$135</definedName>
    <definedName name="TPP" localSheetId="10">#REF!</definedName>
    <definedName name="TPP" localSheetId="0">#REF!</definedName>
    <definedName name="TPP" localSheetId="1">#REF!</definedName>
    <definedName name="TPP">#REF!</definedName>
    <definedName name="tpr" localSheetId="10">[12]Insumos!$E$1031</definedName>
    <definedName name="tpr">[15]Insumos!$E$1031</definedName>
    <definedName name="tpri" localSheetId="10">[12]Insumos!$E$889</definedName>
    <definedName name="tpri">[15]Insumos!$E$889</definedName>
    <definedName name="tps1_2" localSheetId="10">[12]Insumos!$E$615</definedName>
    <definedName name="tps1_2">[15]Insumos!$E$615</definedName>
    <definedName name="tps11_2" localSheetId="10">[12]Insumos!$E$616</definedName>
    <definedName name="tps11_2">[15]Insumos!$E$616</definedName>
    <definedName name="tram20" localSheetId="10">[12]Insumos!$E$1010</definedName>
    <definedName name="tram20">[15]Insumos!$E$1010</definedName>
    <definedName name="tram25" localSheetId="10">[12]Insumos!$E$1011</definedName>
    <definedName name="tram25">[15]Insumos!$E$1011</definedName>
    <definedName name="Transporte" localSheetId="10">[20]Texto!$A$22</definedName>
    <definedName name="Transporte">[19]Texto!$A$22</definedName>
    <definedName name="trb">[16]INSUMOS!$E$79</definedName>
    <definedName name="trc" localSheetId="10">[12]Insumos!$E$381</definedName>
    <definedName name="trc">[15]Insumos!$E$381</definedName>
    <definedName name="trechos">[18]TRECHOS!$D$8:$AB$18</definedName>
    <definedName name="trechos_cabeca">[18]TRECHOS!$D$12:$AB$13</definedName>
    <definedName name="TREE">[18]TRECHOS!$D$8:$AB$18</definedName>
    <definedName name="trf112.5" localSheetId="10">[12]Insumos!$E$419</definedName>
    <definedName name="trf112.5">[15]Insumos!$E$419</definedName>
    <definedName name="trpc" localSheetId="10">[12]Insumos!$E$1062</definedName>
    <definedName name="trpc">[15]Insumos!$E$1062</definedName>
    <definedName name="TRTD6I" localSheetId="10">#REF!</definedName>
    <definedName name="TRTD6I" localSheetId="0">#REF!</definedName>
    <definedName name="TRTD6I" localSheetId="1">#REF!</definedName>
    <definedName name="TRTD6I">#REF!</definedName>
    <definedName name="TRTD6P" localSheetId="0">#REF!</definedName>
    <definedName name="TRTD6P" localSheetId="1">#REF!</definedName>
    <definedName name="TRTD6P">#REF!</definedName>
    <definedName name="TRTD8I" localSheetId="0">#REF!</definedName>
    <definedName name="TRTD8I" localSheetId="1">#REF!</definedName>
    <definedName name="TRTD8I">#REF!</definedName>
    <definedName name="TRTD8P" localSheetId="0">#REF!</definedName>
    <definedName name="TRTD8P" localSheetId="1">#REF!</definedName>
    <definedName name="TRTD8P">#REF!</definedName>
    <definedName name="TRTPI" localSheetId="0">#REF!</definedName>
    <definedName name="TRTPI" localSheetId="1">#REF!</definedName>
    <definedName name="TRTPI">#REF!</definedName>
    <definedName name="TRTPP" localSheetId="0">#REF!</definedName>
    <definedName name="TRTPP" localSheetId="1">#REF!</definedName>
    <definedName name="TRTPP">#REF!</definedName>
    <definedName name="TSD" localSheetId="10">#REF!</definedName>
    <definedName name="TSD" localSheetId="0">#REF!</definedName>
    <definedName name="TSD" localSheetId="1">#REF!</definedName>
    <definedName name="TSD">#REF!</definedName>
    <definedName name="TSD_area" localSheetId="10">[28]memoria!$M$209</definedName>
    <definedName name="TSD_area">[29]memoria!$M$209</definedName>
    <definedName name="TSD_larg" localSheetId="10">[28]Peguntas!$B$27</definedName>
    <definedName name="TSD_larg">[29]Peguntas!$B$27</definedName>
    <definedName name="TSD_m2" localSheetId="10">[20]memoria!#REF!</definedName>
    <definedName name="TSD_m2" localSheetId="0">[19]memoria!#REF!</definedName>
    <definedName name="TSD_m2" localSheetId="1">[19]memoria!#REF!</definedName>
    <definedName name="TSD_m2">[19]memoria!#REF!</definedName>
    <definedName name="tspp" localSheetId="10">[12]Insumos!$E$485</definedName>
    <definedName name="tspp">[15]Insumos!$E$485</definedName>
    <definedName name="TSS_area" localSheetId="10">[28]memoria!$M$216</definedName>
    <definedName name="TSS_area">[29]memoria!$M$216</definedName>
    <definedName name="TSS_larg" localSheetId="10">[28]Peguntas!$B$31</definedName>
    <definedName name="TSS_larg">[29]Peguntas!$B$31</definedName>
    <definedName name="TSS_m2" localSheetId="10">[20]memoria!$N$199</definedName>
    <definedName name="TSS_m2">[19]memoria!$N$199</definedName>
    <definedName name="tssp" localSheetId="10">#REF!</definedName>
    <definedName name="tssp" localSheetId="0">#REF!</definedName>
    <definedName name="tssp" localSheetId="1">#REF!</definedName>
    <definedName name="tssp">#REF!</definedName>
    <definedName name="tst" localSheetId="10">[36]Pontes!#REF!</definedName>
    <definedName name="tst" localSheetId="0">[36]Pontes!#REF!</definedName>
    <definedName name="tst" localSheetId="1">[36]Pontes!#REF!</definedName>
    <definedName name="tst">[36]Pontes!#REF!</definedName>
    <definedName name="tta" localSheetId="10">[12]Insumos!$E$853</definedName>
    <definedName name="tta">[15]Insumos!$E$853</definedName>
    <definedName name="ttc" localSheetId="10">[12]Insumos!$E$866</definedName>
    <definedName name="ttc">[15]Insumos!$E$866</definedName>
    <definedName name="tte" localSheetId="10">[12]Insumos!$E$864</definedName>
    <definedName name="tte">[15]Insumos!$E$864</definedName>
    <definedName name="ttel" localSheetId="10">#REF!</definedName>
    <definedName name="ttel" localSheetId="0">#REF!</definedName>
    <definedName name="ttel" localSheetId="1">#REF!</definedName>
    <definedName name="ttel">#REF!</definedName>
    <definedName name="ttk" localSheetId="10">#REF!</definedName>
    <definedName name="ttk" localSheetId="0">#REF!</definedName>
    <definedName name="ttk" localSheetId="1">#REF!</definedName>
    <definedName name="ttk">#REF!</definedName>
    <definedName name="ttl" localSheetId="10">[12]Insumos!$E$854</definedName>
    <definedName name="ttl">[15]Insumos!$E$854</definedName>
    <definedName name="tto" localSheetId="10">[12]Insumos!$E$863</definedName>
    <definedName name="tto">[15]Insumos!$E$863</definedName>
    <definedName name="ttt" localSheetId="10">[12]Insumos!$E$486</definedName>
    <definedName name="ttt">[15]Insumos!$E$486</definedName>
    <definedName name="tttp" localSheetId="10">[12]Insumos!$E$487</definedName>
    <definedName name="tttp">[15]Insumos!$E$487</definedName>
    <definedName name="ttv" localSheetId="10">[12]Insumos!$E$855</definedName>
    <definedName name="ttv">[15]Insumos!$E$855</definedName>
    <definedName name="tub100ca2" localSheetId="10">[12]Insumos!$E$820</definedName>
    <definedName name="tub100ca2">[15]Insumos!$E$820</definedName>
    <definedName name="tub60ca2" localSheetId="10">[12]Insumos!$E$818</definedName>
    <definedName name="tub60ca2">[15]Insumos!$E$818</definedName>
    <definedName name="tub80ca2" localSheetId="10">[12]Insumos!$E$819</definedName>
    <definedName name="tub80ca2">[15]Insumos!$E$819</definedName>
    <definedName name="tubd40" localSheetId="10">[12]Insumos!$E$698</definedName>
    <definedName name="tubd40">[15]Insumos!$E$698</definedName>
    <definedName name="Tuboscon" localSheetId="10">#REF!</definedName>
    <definedName name="Tuboscon" localSheetId="0">#REF!</definedName>
    <definedName name="Tuboscon" localSheetId="1">#REF!</definedName>
    <definedName name="Tuboscon">#REF!</definedName>
    <definedName name="TUDO" localSheetId="10">#REF!</definedName>
    <definedName name="TUDO" localSheetId="0">#REF!</definedName>
    <definedName name="TUDO" localSheetId="1">#REF!</definedName>
    <definedName name="TUDO">#REF!</definedName>
    <definedName name="tup" localSheetId="10">[12]Insumos!$E$479</definedName>
    <definedName name="tup">[15]Insumos!$E$479</definedName>
    <definedName name="tus" localSheetId="10">[12]Insumos!$E$478</definedName>
    <definedName name="tus">[15]Insumos!$E$478</definedName>
    <definedName name="tx_2_para" localSheetId="10">[43]memoria!$P$1</definedName>
    <definedName name="tx_2_para">[44]memoria!$P$1</definedName>
    <definedName name="tx_3" localSheetId="10">[43]memoria!$N$1</definedName>
    <definedName name="tx_3">[44]memoria!$N$1</definedName>
    <definedName name="txa" localSheetId="10">[12]Insumos!$E$857</definedName>
    <definedName name="txa">[15]Insumos!$E$857</definedName>
    <definedName name="u" localSheetId="10" hidden="1">#REF!</definedName>
    <definedName name="u" localSheetId="0" hidden="1">#REF!</definedName>
    <definedName name="u" localSheetId="1" hidden="1">#REF!</definedName>
    <definedName name="u" hidden="1">#REF!</definedName>
    <definedName name="ugkasgfohaoshfoahfohaohoihgeohoehghahghgoihwogoadhgohgoihogh">'[73]COMP. RAMPA'!AA</definedName>
    <definedName name="Und" hidden="1">#N/A</definedName>
    <definedName name="uni11_2" localSheetId="10">[12]Insumos!$E$621</definedName>
    <definedName name="uni11_2">[15]Insumos!$E$621</definedName>
    <definedName name="unidade" localSheetId="10">[60]Parametrizar!$D$28:$E$53</definedName>
    <definedName name="unidade">[61]Parametrizar!$D$28:$E$53</definedName>
    <definedName name="unidade_coluna" localSheetId="10">[60]Parametrizar!$D$29:$D$51</definedName>
    <definedName name="unidade_coluna">[61]Parametrizar!$D$29:$D$51</definedName>
    <definedName name="UNIT" localSheetId="10">#REF!</definedName>
    <definedName name="UNIT" localSheetId="0">#REF!</definedName>
    <definedName name="UNIT" localSheetId="1">#REF!</definedName>
    <definedName name="UNIT">#REF!</definedName>
    <definedName name="USS" localSheetId="10">#REF!</definedName>
    <definedName name="USS" localSheetId="0">#REF!</definedName>
    <definedName name="USS" localSheetId="1">#REF!</definedName>
    <definedName name="USS">#REF!</definedName>
    <definedName name="V" localSheetId="0">#REF!</definedName>
    <definedName name="V" localSheetId="1">#REF!</definedName>
    <definedName name="V">#REF!</definedName>
    <definedName name="vaf" localSheetId="10">[12]Insumos!$E$336</definedName>
    <definedName name="vaf">[15]Insumos!$E$336</definedName>
    <definedName name="val11_2" localSheetId="10">[12]Insumos!$E$620</definedName>
    <definedName name="val11_2">[15]Insumos!$E$620</definedName>
    <definedName name="Vazios">[69]Teor!$B$3:$B$7</definedName>
    <definedName name="vbn" localSheetId="10">#REF!</definedName>
    <definedName name="vbn" localSheetId="0">#REF!</definedName>
    <definedName name="vbn" localSheetId="1">#REF!</definedName>
    <definedName name="vbn">#REF!</definedName>
    <definedName name="vcx" localSheetId="0">#REF!</definedName>
    <definedName name="vcx" localSheetId="1">#REF!</definedName>
    <definedName name="vcx">#REF!</definedName>
    <definedName name="vemAZ25" localSheetId="10">[12]Insumos!$E$1017</definedName>
    <definedName name="vemAZ25">[15]Insumos!$E$1017</definedName>
    <definedName name="vep" localSheetId="10">[12]Insumos!$E$969</definedName>
    <definedName name="vep">[15]Insumos!$E$969</definedName>
    <definedName name="verde" localSheetId="10">#REF!</definedName>
    <definedName name="verde" localSheetId="0">#REF!</definedName>
    <definedName name="verde" localSheetId="1">#REF!</definedName>
    <definedName name="verde">#REF!</definedName>
    <definedName name="verdepav" localSheetId="10">#REF!</definedName>
    <definedName name="verdepav" localSheetId="0">#REF!</definedName>
    <definedName name="verdepav" localSheetId="1">#REF!</definedName>
    <definedName name="verdepav">#REF!</definedName>
    <definedName name="vfi3.5" localSheetId="10">[12]Insumos!$E$897</definedName>
    <definedName name="vfi3.5">[15]Insumos!$E$897</definedName>
    <definedName name="vig" localSheetId="10">[12]Insumos!$E$38</definedName>
    <definedName name="vig">[15]Insumos!$E$38</definedName>
    <definedName name="VII" localSheetId="10">#REF!</definedName>
    <definedName name="VII" localSheetId="0">#REF!</definedName>
    <definedName name="VII" localSheetId="1">#REF!</definedName>
    <definedName name="VII">#REF!</definedName>
    <definedName name="VIP" localSheetId="10">#REF!</definedName>
    <definedName name="VIP" localSheetId="0">#REF!</definedName>
    <definedName name="VIP" localSheetId="1">#REF!</definedName>
    <definedName name="VIP">#REF!</definedName>
    <definedName name="vli" localSheetId="10">[12]Insumos!$E$712</definedName>
    <definedName name="vli">[15]Insumos!$E$712</definedName>
    <definedName name="vlp" localSheetId="10">[12]Insumos!$E$713</definedName>
    <definedName name="vlp">[15]Insumos!$E$713</definedName>
    <definedName name="VLR" localSheetId="10">#REF!</definedName>
    <definedName name="VLR" localSheetId="0">#REF!</definedName>
    <definedName name="VLR" localSheetId="1">#REF!</definedName>
    <definedName name="VLR">#REF!</definedName>
    <definedName name="vol_jaz" localSheetId="10">[28]memoria!$G$164</definedName>
    <definedName name="vol_jaz">[29]memoria!$G$164</definedName>
    <definedName name="vol_jaz_01" localSheetId="10">[28]memoria!$G$134</definedName>
    <definedName name="vol_jaz_01">[29]memoria!$G$134</definedName>
    <definedName name="vol_jaz_02" localSheetId="10">[28]memoria!$G$160</definedName>
    <definedName name="vol_jaz_02">[29]memoria!$G$160</definedName>
    <definedName name="vpe" localSheetId="10">[12]Insumos!$E$973</definedName>
    <definedName name="vpe">[15]Insumos!$E$973</definedName>
    <definedName name="vpi" localSheetId="10">[12]Insumos!$E$974</definedName>
    <definedName name="vpi">[15]Insumos!$E$974</definedName>
    <definedName name="vsb" localSheetId="10">[12]Insumos!$E$768</definedName>
    <definedName name="vsb">[15]Insumos!$E$768</definedName>
    <definedName name="vsbc" localSheetId="10">[12]Insumos!$E$770</definedName>
    <definedName name="vsbc">[15]Insumos!$E$770</definedName>
    <definedName name="vsbpc" localSheetId="10">[12]Insumos!$E$769</definedName>
    <definedName name="vsbpc">[15]Insumos!$E$769</definedName>
    <definedName name="vtt" localSheetId="10">[12]Insumos!$E$552</definedName>
    <definedName name="vtt">[15]Insumos!$E$552</definedName>
    <definedName name="vzx" localSheetId="10">#REF!</definedName>
    <definedName name="vzx" localSheetId="0">#REF!</definedName>
    <definedName name="vzx" localSheetId="1">#REF!</definedName>
    <definedName name="vzx">#REF!</definedName>
    <definedName name="WEWRWR" localSheetId="8">'DMT PEDRA'!WEWRWR</definedName>
    <definedName name="WEWRWR" localSheetId="10">RELEV!WEWRWR</definedName>
    <definedName name="WEWRWR" localSheetId="0">#N/A</definedName>
    <definedName name="WEWRWR" localSheetId="1">#N/A</definedName>
    <definedName name="WEWRWR">#N/A</definedName>
    <definedName name="wrn.Orçamento." localSheetId="8" hidden="1">{#N/A,#N/A,FALSE,"Planilha";#N/A,#N/A,FALSE,"Resumo";#N/A,#N/A,FALSE,"Fisico";#N/A,#N/A,FALSE,"Financeiro";#N/A,#N/A,FALSE,"Financeiro"}</definedName>
    <definedName name="wrn.Orçamento." localSheetId="10" hidden="1">{#N/A,#N/A,FALSE,"Planilha";#N/A,#N/A,FALSE,"Resumo";#N/A,#N/A,FALSE,"Fisico";#N/A,#N/A,FALSE,"Financeiro";#N/A,#N/A,FALSE,"Financeiro"}</definedName>
    <definedName name="wrn.Orçamento." localSheetId="0" hidden="1">{#N/A,#N/A,FALSE,"Planilha";#N/A,#N/A,FALSE,"Resumo";#N/A,#N/A,FALSE,"Fisico";#N/A,#N/A,FALSE,"Financeiro";#N/A,#N/A,FALSE,"Financeiro"}</definedName>
    <definedName name="wrn.Orçamento." localSheetId="1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WW" localSheetId="8">Plan1</definedName>
    <definedName name="WWW" localSheetId="10">Plan1</definedName>
    <definedName name="WWW" localSheetId="0">Plan1</definedName>
    <definedName name="WWW" localSheetId="1">Plan1</definedName>
    <definedName name="WWW">Plan1</definedName>
    <definedName name="x" localSheetId="0">[69]Equipamentos!#REF!</definedName>
    <definedName name="x" localSheetId="1">[69]Equipamentos!#REF!</definedName>
    <definedName name="x">[69]Equipamentos!#REF!</definedName>
    <definedName name="XC" localSheetId="10">#REF!</definedName>
    <definedName name="XC" localSheetId="0">#REF!</definedName>
    <definedName name="XC" localSheetId="1">#REF!</definedName>
    <definedName name="XC">#REF!</definedName>
    <definedName name="XCVZ" localSheetId="0">#REF!</definedName>
    <definedName name="XCVZ" localSheetId="1">#REF!</definedName>
    <definedName name="XCVZ">#REF!</definedName>
    <definedName name="XCVZ_11" localSheetId="10">#REF!</definedName>
    <definedName name="XCVZ_11" localSheetId="0">#REF!</definedName>
    <definedName name="XCVZ_11" localSheetId="1">#REF!</definedName>
    <definedName name="XCVZ_11">#REF!</definedName>
    <definedName name="xx" localSheetId="0" hidden="1">#REF!</definedName>
    <definedName name="xx" localSheetId="1" hidden="1">#REF!</definedName>
    <definedName name="xx" hidden="1">#REF!</definedName>
    <definedName name="XXX" localSheetId="8">'DMT PEDRA'!XXX</definedName>
    <definedName name="XXX" localSheetId="10">RELEV!XXX</definedName>
    <definedName name="XXX" localSheetId="0">#N/A</definedName>
    <definedName name="XXX" localSheetId="1">#N/A</definedName>
    <definedName name="XXX">#N/A</definedName>
    <definedName name="Z_022B7420_7F94_427F_B370_84030F9B3342_.wvu.FilterData" localSheetId="8" hidden="1">#REF!</definedName>
    <definedName name="Z_022B7420_7F94_427F_B370_84030F9B3342_.wvu.FilterData" localSheetId="10" hidden="1">#REF!</definedName>
    <definedName name="Z_022B7420_7F94_427F_B370_84030F9B3342_.wvu.FilterData" localSheetId="0" hidden="1">#REF!</definedName>
    <definedName name="Z_022B7420_7F94_427F_B370_84030F9B3342_.wvu.FilterData" localSheetId="1" hidden="1">#REF!</definedName>
    <definedName name="Z_022B7420_7F94_427F_B370_84030F9B3342_.wvu.FilterData" hidden="1">#REF!</definedName>
    <definedName name="Z_04BC043C_175B_412D_8093_6F29CD74FBAE_.wvu.FilterData" localSheetId="8" hidden="1">#REF!</definedName>
    <definedName name="Z_04BC043C_175B_412D_8093_6F29CD74FBAE_.wvu.FilterData" localSheetId="0" hidden="1">#REF!</definedName>
    <definedName name="Z_04BC043C_175B_412D_8093_6F29CD74FBAE_.wvu.FilterData" localSheetId="1" hidden="1">#REF!</definedName>
    <definedName name="Z_04BC043C_175B_412D_8093_6F29CD74FBAE_.wvu.FilterData" hidden="1">#REF!</definedName>
    <definedName name="Z_058B9256_CB4D_4C39_834D_D693FEEB491F_.wvu.FilterData" localSheetId="0" hidden="1">#REF!</definedName>
    <definedName name="Z_058B9256_CB4D_4C39_834D_D693FEEB491F_.wvu.FilterData" localSheetId="1" hidden="1">#REF!</definedName>
    <definedName name="Z_058B9256_CB4D_4C39_834D_D693FEEB491F_.wvu.FilterData" hidden="1">#REF!</definedName>
    <definedName name="Z_05D1A71D_3B7B_4FB7_8DF3_B8E29CA3927A_.wvu.FilterData" localSheetId="0" hidden="1">#REF!</definedName>
    <definedName name="Z_05D1A71D_3B7B_4FB7_8DF3_B8E29CA3927A_.wvu.FilterData" localSheetId="1" hidden="1">#REF!</definedName>
    <definedName name="Z_05D1A71D_3B7B_4FB7_8DF3_B8E29CA3927A_.wvu.FilterData" hidden="1">#REF!</definedName>
    <definedName name="Z_07C2CF55_E6DF_411A_AB00_7E155615468C_.wvu.FilterData" localSheetId="0" hidden="1">#REF!</definedName>
    <definedName name="Z_07C2CF55_E6DF_411A_AB00_7E155615468C_.wvu.FilterData" localSheetId="1" hidden="1">#REF!</definedName>
    <definedName name="Z_07C2CF55_E6DF_411A_AB00_7E155615468C_.wvu.FilterData" hidden="1">#REF!</definedName>
    <definedName name="Z_0B1003A7_69DB_4D5B_966D_57B9E8AF76FB_.wvu.FilterData" localSheetId="0" hidden="1">#REF!</definedName>
    <definedName name="Z_0B1003A7_69DB_4D5B_966D_57B9E8AF76FB_.wvu.FilterData" localSheetId="1" hidden="1">#REF!</definedName>
    <definedName name="Z_0B1003A7_69DB_4D5B_966D_57B9E8AF76FB_.wvu.FilterData" hidden="1">#REF!</definedName>
    <definedName name="Z_0C3EE359_64F6_4049_9576_8EACA8563EA4_.wvu.FilterData" localSheetId="0" hidden="1">#REF!</definedName>
    <definedName name="Z_0C3EE359_64F6_4049_9576_8EACA8563EA4_.wvu.FilterData" localSheetId="1" hidden="1">#REF!</definedName>
    <definedName name="Z_0C3EE359_64F6_4049_9576_8EACA8563EA4_.wvu.FilterData" hidden="1">#REF!</definedName>
    <definedName name="Z_0D05AC4E_32D3_4985_8208_9776E00AC749_.wvu.FilterData" localSheetId="0" hidden="1">#REF!</definedName>
    <definedName name="Z_0D05AC4E_32D3_4985_8208_9776E00AC749_.wvu.FilterData" localSheetId="1" hidden="1">#REF!</definedName>
    <definedName name="Z_0D05AC4E_32D3_4985_8208_9776E00AC749_.wvu.FilterData" hidden="1">#REF!</definedName>
    <definedName name="Z_0DC459DE_F68C_4E33_8D1E_F1663ABAC944_.wvu.FilterData" localSheetId="0" hidden="1">#REF!</definedName>
    <definedName name="Z_0DC459DE_F68C_4E33_8D1E_F1663ABAC944_.wvu.FilterData" localSheetId="1" hidden="1">#REF!</definedName>
    <definedName name="Z_0DC459DE_F68C_4E33_8D1E_F1663ABAC944_.wvu.FilterData" hidden="1">#REF!</definedName>
    <definedName name="Z_0FACBA89_1203_4ED8_87E5_EC1D45B051B7_.wvu.FilterData" localSheetId="0" hidden="1">#REF!</definedName>
    <definedName name="Z_0FACBA89_1203_4ED8_87E5_EC1D45B051B7_.wvu.FilterData" localSheetId="1" hidden="1">#REF!</definedName>
    <definedName name="Z_0FACBA89_1203_4ED8_87E5_EC1D45B051B7_.wvu.FilterData" hidden="1">#REF!</definedName>
    <definedName name="Z_0FEA3536_5108_4591_BECF_C3181387F85F_.wvu.FilterData" localSheetId="0" hidden="1">#REF!</definedName>
    <definedName name="Z_0FEA3536_5108_4591_BECF_C3181387F85F_.wvu.FilterData" localSheetId="1" hidden="1">#REF!</definedName>
    <definedName name="Z_0FEA3536_5108_4591_BECF_C3181387F85F_.wvu.FilterData" hidden="1">#REF!</definedName>
    <definedName name="Z_0FEFDB42_ECBC_4500_A6C8_FEE3D368790B_.wvu.FilterData" localSheetId="0" hidden="1">#REF!</definedName>
    <definedName name="Z_0FEFDB42_ECBC_4500_A6C8_FEE3D368790B_.wvu.FilterData" localSheetId="1" hidden="1">#REF!</definedName>
    <definedName name="Z_0FEFDB42_ECBC_4500_A6C8_FEE3D368790B_.wvu.FilterData" hidden="1">#REF!</definedName>
    <definedName name="Z_110A0651_47C7_408E_B3BF_0C80D30B95FC_.wvu.FilterData" localSheetId="0" hidden="1">#REF!</definedName>
    <definedName name="Z_110A0651_47C7_408E_B3BF_0C80D30B95FC_.wvu.FilterData" localSheetId="1" hidden="1">#REF!</definedName>
    <definedName name="Z_110A0651_47C7_408E_B3BF_0C80D30B95FC_.wvu.FilterData" hidden="1">#REF!</definedName>
    <definedName name="Z_128E64DD_BE84_40EE_A6D2_C9B0EB25CBBD_.wvu.FilterData" localSheetId="0" hidden="1">#REF!</definedName>
    <definedName name="Z_128E64DD_BE84_40EE_A6D2_C9B0EB25CBBD_.wvu.FilterData" localSheetId="1" hidden="1">#REF!</definedName>
    <definedName name="Z_128E64DD_BE84_40EE_A6D2_C9B0EB25CBBD_.wvu.FilterData" hidden="1">#REF!</definedName>
    <definedName name="Z_12F2973E_0018_407B_98AD_CD9C5D1F65FA_.wvu.FilterData" localSheetId="0" hidden="1">#REF!</definedName>
    <definedName name="Z_12F2973E_0018_407B_98AD_CD9C5D1F65FA_.wvu.FilterData" localSheetId="1" hidden="1">#REF!</definedName>
    <definedName name="Z_12F2973E_0018_407B_98AD_CD9C5D1F65FA_.wvu.FilterData" hidden="1">#REF!</definedName>
    <definedName name="Z_137DAE61_8A8D_4219_A4CC_0EEC18A94882_.wvu.FilterData" localSheetId="0" hidden="1">#REF!</definedName>
    <definedName name="Z_137DAE61_8A8D_4219_A4CC_0EEC18A94882_.wvu.FilterData" localSheetId="1" hidden="1">#REF!</definedName>
    <definedName name="Z_137DAE61_8A8D_4219_A4CC_0EEC18A94882_.wvu.FilterData" hidden="1">#REF!</definedName>
    <definedName name="Z_13E06FB5_D019_406D_B278_1B53AD2F6386_.wvu.FilterData" localSheetId="0" hidden="1">#REF!</definedName>
    <definedName name="Z_13E06FB5_D019_406D_B278_1B53AD2F6386_.wvu.FilterData" localSheetId="1" hidden="1">#REF!</definedName>
    <definedName name="Z_13E06FB5_D019_406D_B278_1B53AD2F6386_.wvu.FilterData" hidden="1">#REF!</definedName>
    <definedName name="Z_14D375AC_5615_46DE_8EE3_95915B2A8B54_.wvu.FilterData" localSheetId="0" hidden="1">#REF!</definedName>
    <definedName name="Z_14D375AC_5615_46DE_8EE3_95915B2A8B54_.wvu.FilterData" localSheetId="1" hidden="1">#REF!</definedName>
    <definedName name="Z_14D375AC_5615_46DE_8EE3_95915B2A8B54_.wvu.FilterData" hidden="1">#REF!</definedName>
    <definedName name="Z_15B5DC78_B02F_4AC6_8572_015040A55619_.wvu.FilterData" localSheetId="0" hidden="1">#REF!</definedName>
    <definedName name="Z_15B5DC78_B02F_4AC6_8572_015040A55619_.wvu.FilterData" localSheetId="1" hidden="1">#REF!</definedName>
    <definedName name="Z_15B5DC78_B02F_4AC6_8572_015040A55619_.wvu.FilterData" hidden="1">#REF!</definedName>
    <definedName name="Z_166D6F0F_4D44_46E7_8C36_48FD4848B5AA_.wvu.FilterData" localSheetId="0" hidden="1">#REF!</definedName>
    <definedName name="Z_166D6F0F_4D44_46E7_8C36_48FD4848B5AA_.wvu.FilterData" localSheetId="1" hidden="1">#REF!</definedName>
    <definedName name="Z_166D6F0F_4D44_46E7_8C36_48FD4848B5AA_.wvu.FilterData" hidden="1">#REF!</definedName>
    <definedName name="Z_16FAB836_2255_4D4C_90E4_6B46255F3759_.wvu.FilterData" localSheetId="0" hidden="1">#REF!</definedName>
    <definedName name="Z_16FAB836_2255_4D4C_90E4_6B46255F3759_.wvu.FilterData" localSheetId="1" hidden="1">#REF!</definedName>
    <definedName name="Z_16FAB836_2255_4D4C_90E4_6B46255F3759_.wvu.FilterData" hidden="1">#REF!</definedName>
    <definedName name="Z_198D391C_95CB_49F5_8924_5FEA3CE5C98A_.wvu.FilterData" localSheetId="0" hidden="1">#REF!</definedName>
    <definedName name="Z_198D391C_95CB_49F5_8924_5FEA3CE5C98A_.wvu.FilterData" localSheetId="1" hidden="1">#REF!</definedName>
    <definedName name="Z_198D391C_95CB_49F5_8924_5FEA3CE5C98A_.wvu.FilterData" hidden="1">#REF!</definedName>
    <definedName name="Z_1D9C37CC_3E33_4D4D_B7CD_819F75C83D65_.wvu.FilterData" localSheetId="0" hidden="1">#REF!</definedName>
    <definedName name="Z_1D9C37CC_3E33_4D4D_B7CD_819F75C83D65_.wvu.FilterData" localSheetId="1" hidden="1">#REF!</definedName>
    <definedName name="Z_1D9C37CC_3E33_4D4D_B7CD_819F75C83D65_.wvu.FilterData" hidden="1">#REF!</definedName>
    <definedName name="Z_1DF9838C_880D_4C4E_BFFE_89B5894EC40F_.wvu.FilterData" localSheetId="0" hidden="1">#REF!</definedName>
    <definedName name="Z_1DF9838C_880D_4C4E_BFFE_89B5894EC40F_.wvu.FilterData" localSheetId="1" hidden="1">#REF!</definedName>
    <definedName name="Z_1DF9838C_880D_4C4E_BFFE_89B5894EC40F_.wvu.FilterData" hidden="1">#REF!</definedName>
    <definedName name="Z_1EF42BFC_874B_4E01_B67D_1607E823ACD0_.wvu.FilterData" localSheetId="0" hidden="1">#REF!</definedName>
    <definedName name="Z_1EF42BFC_874B_4E01_B67D_1607E823ACD0_.wvu.FilterData" localSheetId="1" hidden="1">#REF!</definedName>
    <definedName name="Z_1EF42BFC_874B_4E01_B67D_1607E823ACD0_.wvu.FilterData" hidden="1">#REF!</definedName>
    <definedName name="Z_1F94C6E7_3CCA_4599_AF6F_4D6291B2AD93_.wvu.FilterData" localSheetId="0" hidden="1">#REF!</definedName>
    <definedName name="Z_1F94C6E7_3CCA_4599_AF6F_4D6291B2AD93_.wvu.FilterData" localSheetId="1" hidden="1">#REF!</definedName>
    <definedName name="Z_1F94C6E7_3CCA_4599_AF6F_4D6291B2AD93_.wvu.FilterData" hidden="1">#REF!</definedName>
    <definedName name="Z_20A9AA17_0DEB_4190_8DAD_FC60D0D33A52_.wvu.FilterData" localSheetId="0" hidden="1">#REF!</definedName>
    <definedName name="Z_20A9AA17_0DEB_4190_8DAD_FC60D0D33A52_.wvu.FilterData" localSheetId="1" hidden="1">#REF!</definedName>
    <definedName name="Z_20A9AA17_0DEB_4190_8DAD_FC60D0D33A52_.wvu.FilterData" hidden="1">#REF!</definedName>
    <definedName name="Z_2103F656_ECB2_4F99_BE9B_56F4D7A5CEE2_.wvu.FilterData" localSheetId="0" hidden="1">#REF!</definedName>
    <definedName name="Z_2103F656_ECB2_4F99_BE9B_56F4D7A5CEE2_.wvu.FilterData" localSheetId="1" hidden="1">#REF!</definedName>
    <definedName name="Z_2103F656_ECB2_4F99_BE9B_56F4D7A5CEE2_.wvu.FilterData" hidden="1">#REF!</definedName>
    <definedName name="Z_2158A2BC_8DB5_455D_AFDE_914B22949288_.wvu.FilterData" localSheetId="0" hidden="1">#REF!</definedName>
    <definedName name="Z_2158A2BC_8DB5_455D_AFDE_914B22949288_.wvu.FilterData" localSheetId="1" hidden="1">#REF!</definedName>
    <definedName name="Z_2158A2BC_8DB5_455D_AFDE_914B22949288_.wvu.FilterData" hidden="1">#REF!</definedName>
    <definedName name="Z_21A967FF_561E_495F_AEB9_4DD3BEDA53BC_.wvu.FilterData" localSheetId="0" hidden="1">#REF!</definedName>
    <definedName name="Z_21A967FF_561E_495F_AEB9_4DD3BEDA53BC_.wvu.FilterData" localSheetId="1" hidden="1">#REF!</definedName>
    <definedName name="Z_21A967FF_561E_495F_AEB9_4DD3BEDA53BC_.wvu.FilterData" hidden="1">#REF!</definedName>
    <definedName name="Z_227E7522_DC52_4EA7_A11A_0741FF23CC42_.wvu.FilterData" localSheetId="0" hidden="1">#REF!</definedName>
    <definedName name="Z_227E7522_DC52_4EA7_A11A_0741FF23CC42_.wvu.FilterData" localSheetId="1" hidden="1">#REF!</definedName>
    <definedName name="Z_227E7522_DC52_4EA7_A11A_0741FF23CC42_.wvu.FilterData" hidden="1">#REF!</definedName>
    <definedName name="Z_23BA0C23_280B_4568_A53C_1C6D2E85772A_.wvu.FilterData" localSheetId="0" hidden="1">#REF!</definedName>
    <definedName name="Z_23BA0C23_280B_4568_A53C_1C6D2E85772A_.wvu.FilterData" localSheetId="1" hidden="1">#REF!</definedName>
    <definedName name="Z_23BA0C23_280B_4568_A53C_1C6D2E85772A_.wvu.FilterData" hidden="1">#REF!</definedName>
    <definedName name="Z_244346C6_3866_4160_9E2E_C77913F25398_.wvu.FilterData" localSheetId="0" hidden="1">#REF!</definedName>
    <definedName name="Z_244346C6_3866_4160_9E2E_C77913F25398_.wvu.FilterData" localSheetId="1" hidden="1">#REF!</definedName>
    <definedName name="Z_244346C6_3866_4160_9E2E_C77913F25398_.wvu.FilterData" hidden="1">#REF!</definedName>
    <definedName name="Z_25117F67_F0EE_43EF_8FF9_79F533CE10B0_.wvu.FilterData" localSheetId="0" hidden="1">#REF!</definedName>
    <definedName name="Z_25117F67_F0EE_43EF_8FF9_79F533CE10B0_.wvu.FilterData" localSheetId="1" hidden="1">#REF!</definedName>
    <definedName name="Z_25117F67_F0EE_43EF_8FF9_79F533CE10B0_.wvu.FilterData" hidden="1">#REF!</definedName>
    <definedName name="Z_259E2DDE_5459_4510_B7A2_66F49964C56E_.wvu.FilterData" localSheetId="0" hidden="1">#REF!</definedName>
    <definedName name="Z_259E2DDE_5459_4510_B7A2_66F49964C56E_.wvu.FilterData" localSheetId="1" hidden="1">#REF!</definedName>
    <definedName name="Z_259E2DDE_5459_4510_B7A2_66F49964C56E_.wvu.FilterData" hidden="1">#REF!</definedName>
    <definedName name="Z_25C7DFCF_BE54_4A41_B957_DE39B9B2A5B5_.wvu.FilterData" localSheetId="0" hidden="1">#REF!</definedName>
    <definedName name="Z_25C7DFCF_BE54_4A41_B957_DE39B9B2A5B5_.wvu.FilterData" localSheetId="1" hidden="1">#REF!</definedName>
    <definedName name="Z_25C7DFCF_BE54_4A41_B957_DE39B9B2A5B5_.wvu.FilterData" hidden="1">#REF!</definedName>
    <definedName name="Z_272E0E4D_901D_11D7_B59C_0050DAB35C7B_.wvu.FilterData" localSheetId="0" hidden="1">#REF!</definedName>
    <definedName name="Z_272E0E4D_901D_11D7_B59C_0050DAB35C7B_.wvu.FilterData" localSheetId="1" hidden="1">#REF!</definedName>
    <definedName name="Z_272E0E4D_901D_11D7_B59C_0050DAB35C7B_.wvu.FilterData" hidden="1">#REF!</definedName>
    <definedName name="Z_27D9353E_5A5F_49BF_8724_FA312A4073FF_.wvu.FilterData" localSheetId="0" hidden="1">#REF!</definedName>
    <definedName name="Z_27D9353E_5A5F_49BF_8724_FA312A4073FF_.wvu.FilterData" localSheetId="1" hidden="1">#REF!</definedName>
    <definedName name="Z_27D9353E_5A5F_49BF_8724_FA312A4073FF_.wvu.FilterData" hidden="1">#REF!</definedName>
    <definedName name="Z_299BE965_B904_49FA_A79D_B9538F94936F_.wvu.FilterData" localSheetId="0" hidden="1">#REF!</definedName>
    <definedName name="Z_299BE965_B904_49FA_A79D_B9538F94936F_.wvu.FilterData" localSheetId="1" hidden="1">#REF!</definedName>
    <definedName name="Z_299BE965_B904_49FA_A79D_B9538F94936F_.wvu.FilterData" hidden="1">#REF!</definedName>
    <definedName name="Z_29D37CE9_76D1_4D09_99A0_55ABA6929929_.wvu.FilterData" localSheetId="0" hidden="1">#REF!</definedName>
    <definedName name="Z_29D37CE9_76D1_4D09_99A0_55ABA6929929_.wvu.FilterData" localSheetId="1" hidden="1">#REF!</definedName>
    <definedName name="Z_29D37CE9_76D1_4D09_99A0_55ABA6929929_.wvu.FilterData" hidden="1">#REF!</definedName>
    <definedName name="Z_2C05BC27_731C_41F4_980F_CD81E4A7A662_.wvu.FilterData" localSheetId="0" hidden="1">#REF!</definedName>
    <definedName name="Z_2C05BC27_731C_41F4_980F_CD81E4A7A662_.wvu.FilterData" localSheetId="1" hidden="1">#REF!</definedName>
    <definedName name="Z_2C05BC27_731C_41F4_980F_CD81E4A7A662_.wvu.FilterData" hidden="1">#REF!</definedName>
    <definedName name="Z_2C0BDCBF_705B_4E5A_9659_05D99EC56641_.wvu.FilterData" localSheetId="0" hidden="1">#REF!</definedName>
    <definedName name="Z_2C0BDCBF_705B_4E5A_9659_05D99EC56641_.wvu.FilterData" localSheetId="1" hidden="1">#REF!</definedName>
    <definedName name="Z_2C0BDCBF_705B_4E5A_9659_05D99EC56641_.wvu.FilterData" hidden="1">#REF!</definedName>
    <definedName name="Z_2CD580B5_D99D_45ED_AC1E_45F8CBBBB9F1_.wvu.FilterData" localSheetId="0" hidden="1">#REF!</definedName>
    <definedName name="Z_2CD580B5_D99D_45ED_AC1E_45F8CBBBB9F1_.wvu.FilterData" localSheetId="1" hidden="1">#REF!</definedName>
    <definedName name="Z_2CD580B5_D99D_45ED_AC1E_45F8CBBBB9F1_.wvu.FilterData" hidden="1">#REF!</definedName>
    <definedName name="Z_2D98D706_A306_4353_8B3D_DA92F9EAEC9A_.wvu.FilterData" localSheetId="0" hidden="1">#REF!</definedName>
    <definedName name="Z_2D98D706_A306_4353_8B3D_DA92F9EAEC9A_.wvu.FilterData" localSheetId="1" hidden="1">#REF!</definedName>
    <definedName name="Z_2D98D706_A306_4353_8B3D_DA92F9EAEC9A_.wvu.FilterData" hidden="1">#REF!</definedName>
    <definedName name="Z_2F8736FC_F07E_49E8_9C13_8E0A0F5EFE5F_.wvu.FilterData" localSheetId="0" hidden="1">#REF!</definedName>
    <definedName name="Z_2F8736FC_F07E_49E8_9C13_8E0A0F5EFE5F_.wvu.FilterData" localSheetId="1" hidden="1">#REF!</definedName>
    <definedName name="Z_2F8736FC_F07E_49E8_9C13_8E0A0F5EFE5F_.wvu.FilterData" hidden="1">#REF!</definedName>
    <definedName name="Z_304C2F7A_D3A6_4DBA_A568_C3E56D7C6E2F_.wvu.FilterData" localSheetId="0" hidden="1">#REF!</definedName>
    <definedName name="Z_304C2F7A_D3A6_4DBA_A568_C3E56D7C6E2F_.wvu.FilterData" localSheetId="1" hidden="1">#REF!</definedName>
    <definedName name="Z_304C2F7A_D3A6_4DBA_A568_C3E56D7C6E2F_.wvu.FilterData" hidden="1">#REF!</definedName>
    <definedName name="Z_30E0ACE8_B29A_44E9_B542_E8C1CA3FD802_.wvu.FilterData" localSheetId="0" hidden="1">#REF!</definedName>
    <definedName name="Z_30E0ACE8_B29A_44E9_B542_E8C1CA3FD802_.wvu.FilterData" localSheetId="1" hidden="1">#REF!</definedName>
    <definedName name="Z_30E0ACE8_B29A_44E9_B542_E8C1CA3FD802_.wvu.FilterData" hidden="1">#REF!</definedName>
    <definedName name="Z_31A27EA2_D574_43B8_A671_7419A12151C9_.wvu.FilterData" localSheetId="0" hidden="1">#REF!</definedName>
    <definedName name="Z_31A27EA2_D574_43B8_A671_7419A12151C9_.wvu.FilterData" localSheetId="1" hidden="1">#REF!</definedName>
    <definedName name="Z_31A27EA2_D574_43B8_A671_7419A12151C9_.wvu.FilterData" hidden="1">#REF!</definedName>
    <definedName name="Z_32D1B352_62AB_4105_8DFC_EAA2DF743365_.wvu.FilterData" localSheetId="0" hidden="1">#REF!</definedName>
    <definedName name="Z_32D1B352_62AB_4105_8DFC_EAA2DF743365_.wvu.FilterData" localSheetId="1" hidden="1">#REF!</definedName>
    <definedName name="Z_32D1B352_62AB_4105_8DFC_EAA2DF743365_.wvu.FilterData" hidden="1">#REF!</definedName>
    <definedName name="Z_330DF436_5BED_40AF_AC51_73D268BD9DF4_.wvu.FilterData" localSheetId="0" hidden="1">#REF!</definedName>
    <definedName name="Z_330DF436_5BED_40AF_AC51_73D268BD9DF4_.wvu.FilterData" localSheetId="1" hidden="1">#REF!</definedName>
    <definedName name="Z_330DF436_5BED_40AF_AC51_73D268BD9DF4_.wvu.FilterData" hidden="1">#REF!</definedName>
    <definedName name="Z_33B8EF57_2FB1_4600_9590_B0A2F2FE409B_.wvu.FilterData" localSheetId="0" hidden="1">#REF!</definedName>
    <definedName name="Z_33B8EF57_2FB1_4600_9590_B0A2F2FE409B_.wvu.FilterData" localSheetId="1" hidden="1">#REF!</definedName>
    <definedName name="Z_33B8EF57_2FB1_4600_9590_B0A2F2FE409B_.wvu.FilterData" hidden="1">#REF!</definedName>
    <definedName name="Z_3404588C_6CE7_4C97_A62C_D19D9EE290D3_.wvu.FilterData" localSheetId="0" hidden="1">#REF!</definedName>
    <definedName name="Z_3404588C_6CE7_4C97_A62C_D19D9EE290D3_.wvu.FilterData" localSheetId="1" hidden="1">#REF!</definedName>
    <definedName name="Z_3404588C_6CE7_4C97_A62C_D19D9EE290D3_.wvu.FilterData" hidden="1">#REF!</definedName>
    <definedName name="Z_34E71878_8D1A_4343_91A1_3FE085136D2B_.wvu.FilterData" localSheetId="0" hidden="1">#REF!</definedName>
    <definedName name="Z_34E71878_8D1A_4343_91A1_3FE085136D2B_.wvu.FilterData" localSheetId="1" hidden="1">#REF!</definedName>
    <definedName name="Z_34E71878_8D1A_4343_91A1_3FE085136D2B_.wvu.FilterData" hidden="1">#REF!</definedName>
    <definedName name="Z_37611AA0_E86A_42C8_8705_108B25E060A1_.wvu.FilterData" localSheetId="0" hidden="1">#REF!</definedName>
    <definedName name="Z_37611AA0_E86A_42C8_8705_108B25E060A1_.wvu.FilterData" localSheetId="1" hidden="1">#REF!</definedName>
    <definedName name="Z_37611AA0_E86A_42C8_8705_108B25E060A1_.wvu.FilterData" hidden="1">#REF!</definedName>
    <definedName name="Z_38FE6CED_4C19_4332_9788_ACC902B20A46_.wvu.FilterData" localSheetId="0" hidden="1">#REF!</definedName>
    <definedName name="Z_38FE6CED_4C19_4332_9788_ACC902B20A46_.wvu.FilterData" localSheetId="1" hidden="1">#REF!</definedName>
    <definedName name="Z_38FE6CED_4C19_4332_9788_ACC902B20A46_.wvu.FilterData" hidden="1">#REF!</definedName>
    <definedName name="Z_394E75CB_4F7F_4C88_A08F_29E48E587341_.wvu.FilterData" localSheetId="0" hidden="1">#REF!</definedName>
    <definedName name="Z_394E75CB_4F7F_4C88_A08F_29E48E587341_.wvu.FilterData" localSheetId="1" hidden="1">#REF!</definedName>
    <definedName name="Z_394E75CB_4F7F_4C88_A08F_29E48E587341_.wvu.FilterData" hidden="1">#REF!</definedName>
    <definedName name="Z_3C200595_20A3_4A0C_B071_705F4AD5DAD3_.wvu.FilterData" localSheetId="0" hidden="1">#REF!</definedName>
    <definedName name="Z_3C200595_20A3_4A0C_B071_705F4AD5DAD3_.wvu.FilterData" localSheetId="1" hidden="1">#REF!</definedName>
    <definedName name="Z_3C200595_20A3_4A0C_B071_705F4AD5DAD3_.wvu.FilterData" hidden="1">#REF!</definedName>
    <definedName name="Z_3E93FF4A_0B7F_475C_A63C_54FBDB9DB4C5_.wvu.FilterData" localSheetId="0" hidden="1">#REF!</definedName>
    <definedName name="Z_3E93FF4A_0B7F_475C_A63C_54FBDB9DB4C5_.wvu.FilterData" localSheetId="1" hidden="1">#REF!</definedName>
    <definedName name="Z_3E93FF4A_0B7F_475C_A63C_54FBDB9DB4C5_.wvu.FilterData" hidden="1">#REF!</definedName>
    <definedName name="Z_3FF05DC4_CA9E_470D_A193_91785ACE00EF_.wvu.FilterData" localSheetId="0" hidden="1">#REF!</definedName>
    <definedName name="Z_3FF05DC4_CA9E_470D_A193_91785ACE00EF_.wvu.FilterData" localSheetId="1" hidden="1">#REF!</definedName>
    <definedName name="Z_3FF05DC4_CA9E_470D_A193_91785ACE00EF_.wvu.FilterData" hidden="1">#REF!</definedName>
    <definedName name="Z_43791B95_57D7_42F4_8815_D1B7E488543E_.wvu.FilterData" localSheetId="0" hidden="1">#REF!</definedName>
    <definedName name="Z_43791B95_57D7_42F4_8815_D1B7E488543E_.wvu.FilterData" localSheetId="1" hidden="1">#REF!</definedName>
    <definedName name="Z_43791B95_57D7_42F4_8815_D1B7E488543E_.wvu.FilterData" hidden="1">#REF!</definedName>
    <definedName name="Z_445AA90F_6D9B_40F5_8E1D_CE1EF57CF450_.wvu.FilterData" localSheetId="0" hidden="1">#REF!</definedName>
    <definedName name="Z_445AA90F_6D9B_40F5_8E1D_CE1EF57CF450_.wvu.FilterData" localSheetId="1" hidden="1">#REF!</definedName>
    <definedName name="Z_445AA90F_6D9B_40F5_8E1D_CE1EF57CF450_.wvu.FilterData" hidden="1">#REF!</definedName>
    <definedName name="Z_454E0C40_F84F_42A3_A371_6F23C1F38595_.wvu.FilterData" localSheetId="0" hidden="1">#REF!</definedName>
    <definedName name="Z_454E0C40_F84F_42A3_A371_6F23C1F38595_.wvu.FilterData" localSheetId="1" hidden="1">#REF!</definedName>
    <definedName name="Z_454E0C40_F84F_42A3_A371_6F23C1F38595_.wvu.FilterData" hidden="1">#REF!</definedName>
    <definedName name="Z_4608FCB3_3552_4D58_B6CE_B8F34D78221E_.wvu.FilterData" localSheetId="0" hidden="1">#REF!</definedName>
    <definedName name="Z_4608FCB3_3552_4D58_B6CE_B8F34D78221E_.wvu.FilterData" localSheetId="1" hidden="1">#REF!</definedName>
    <definedName name="Z_4608FCB3_3552_4D58_B6CE_B8F34D78221E_.wvu.FilterData" hidden="1">#REF!</definedName>
    <definedName name="Z_46E47F7C_9185_4E39_BED5_B4A69FF64CC1_.wvu.FilterData" localSheetId="0" hidden="1">#REF!</definedName>
    <definedName name="Z_46E47F7C_9185_4E39_BED5_B4A69FF64CC1_.wvu.FilterData" localSheetId="1" hidden="1">#REF!</definedName>
    <definedName name="Z_46E47F7C_9185_4E39_BED5_B4A69FF64CC1_.wvu.FilterData" hidden="1">#REF!</definedName>
    <definedName name="Z_48202D5D_77CB_41DE_8C59_9325C98D7C97_.wvu.FilterData" localSheetId="0" hidden="1">#REF!</definedName>
    <definedName name="Z_48202D5D_77CB_41DE_8C59_9325C98D7C97_.wvu.FilterData" localSheetId="1" hidden="1">#REF!</definedName>
    <definedName name="Z_48202D5D_77CB_41DE_8C59_9325C98D7C97_.wvu.FilterData" hidden="1">#REF!</definedName>
    <definedName name="Z_48824DFE_B714_4D0B_9E95_F01C5BAD5D1F_.wvu.FilterData" localSheetId="0" hidden="1">#REF!</definedName>
    <definedName name="Z_48824DFE_B714_4D0B_9E95_F01C5BAD5D1F_.wvu.FilterData" localSheetId="1" hidden="1">#REF!</definedName>
    <definedName name="Z_48824DFE_B714_4D0B_9E95_F01C5BAD5D1F_.wvu.FilterData" hidden="1">#REF!</definedName>
    <definedName name="Z_4C45D885_33EE_4DA9_BF96_6B10CFBA5596_.wvu.FilterData" localSheetId="0" hidden="1">#REF!</definedName>
    <definedName name="Z_4C45D885_33EE_4DA9_BF96_6B10CFBA5596_.wvu.FilterData" localSheetId="1" hidden="1">#REF!</definedName>
    <definedName name="Z_4C45D885_33EE_4DA9_BF96_6B10CFBA5596_.wvu.FilterData" hidden="1">#REF!</definedName>
    <definedName name="Z_4D344757_9064_4D2F_A3A5_69132D23B7B9_.wvu.FilterData" localSheetId="0" hidden="1">#REF!</definedName>
    <definedName name="Z_4D344757_9064_4D2F_A3A5_69132D23B7B9_.wvu.FilterData" localSheetId="1" hidden="1">#REF!</definedName>
    <definedName name="Z_4D344757_9064_4D2F_A3A5_69132D23B7B9_.wvu.FilterData" hidden="1">#REF!</definedName>
    <definedName name="Z_4E773EE1_0A5B_43A9_9C28_FFB0A27D19C3_.wvu.FilterData" localSheetId="0" hidden="1">#REF!</definedName>
    <definedName name="Z_4E773EE1_0A5B_43A9_9C28_FFB0A27D19C3_.wvu.FilterData" localSheetId="1" hidden="1">#REF!</definedName>
    <definedName name="Z_4E773EE1_0A5B_43A9_9C28_FFB0A27D19C3_.wvu.FilterData" hidden="1">#REF!</definedName>
    <definedName name="Z_5122F04C_91B2_4031_BAE2_43203D520992_.wvu.FilterData" localSheetId="0" hidden="1">#REF!</definedName>
    <definedName name="Z_5122F04C_91B2_4031_BAE2_43203D520992_.wvu.FilterData" localSheetId="1" hidden="1">#REF!</definedName>
    <definedName name="Z_5122F04C_91B2_4031_BAE2_43203D520992_.wvu.FilterData" hidden="1">#REF!</definedName>
    <definedName name="Z_52B8D0B0_5872_4367_8D38_9AA5A4B975B3_.wvu.FilterData" localSheetId="0" hidden="1">#REF!</definedName>
    <definedName name="Z_52B8D0B0_5872_4367_8D38_9AA5A4B975B3_.wvu.FilterData" localSheetId="1" hidden="1">#REF!</definedName>
    <definedName name="Z_52B8D0B0_5872_4367_8D38_9AA5A4B975B3_.wvu.FilterData" hidden="1">#REF!</definedName>
    <definedName name="Z_532423B2_94C7_44C1_9A2A_9712DAE92CE9_.wvu.FilterData" localSheetId="0" hidden="1">#REF!</definedName>
    <definedName name="Z_532423B2_94C7_44C1_9A2A_9712DAE92CE9_.wvu.FilterData" localSheetId="1" hidden="1">#REF!</definedName>
    <definedName name="Z_532423B2_94C7_44C1_9A2A_9712DAE92CE9_.wvu.FilterData" hidden="1">#REF!</definedName>
    <definedName name="Z_53F31130_5EA7_42BA_93EB_88A7CB743782_.wvu.FilterData" localSheetId="0" hidden="1">#REF!</definedName>
    <definedName name="Z_53F31130_5EA7_42BA_93EB_88A7CB743782_.wvu.FilterData" localSheetId="1" hidden="1">#REF!</definedName>
    <definedName name="Z_53F31130_5EA7_42BA_93EB_88A7CB743782_.wvu.FilterData" hidden="1">#REF!</definedName>
    <definedName name="Z_55213581_1831_4A94_AB4D_23E4F8BC8085_.wvu.FilterData" localSheetId="0" hidden="1">#REF!</definedName>
    <definedName name="Z_55213581_1831_4A94_AB4D_23E4F8BC8085_.wvu.FilterData" localSheetId="1" hidden="1">#REF!</definedName>
    <definedName name="Z_55213581_1831_4A94_AB4D_23E4F8BC8085_.wvu.FilterData" hidden="1">#REF!</definedName>
    <definedName name="Z_552B9204_1C85_45BC_B148_AF3E206BDAA2_.wvu.FilterData" localSheetId="0" hidden="1">#REF!</definedName>
    <definedName name="Z_552B9204_1C85_45BC_B148_AF3E206BDAA2_.wvu.FilterData" localSheetId="1" hidden="1">#REF!</definedName>
    <definedName name="Z_552B9204_1C85_45BC_B148_AF3E206BDAA2_.wvu.FilterData" hidden="1">#REF!</definedName>
    <definedName name="Z_566671FC_5910_47FD_B961_1065A17D262D_.wvu.FilterData" localSheetId="0" hidden="1">#REF!</definedName>
    <definedName name="Z_566671FC_5910_47FD_B961_1065A17D262D_.wvu.FilterData" localSheetId="1" hidden="1">#REF!</definedName>
    <definedName name="Z_566671FC_5910_47FD_B961_1065A17D262D_.wvu.FilterData" hidden="1">#REF!</definedName>
    <definedName name="Z_569D17FA_30FE_42CA_8D65_E126C1C01EC2_.wvu.FilterData" localSheetId="0" hidden="1">#REF!</definedName>
    <definedName name="Z_569D17FA_30FE_42CA_8D65_E126C1C01EC2_.wvu.FilterData" localSheetId="1" hidden="1">#REF!</definedName>
    <definedName name="Z_569D17FA_30FE_42CA_8D65_E126C1C01EC2_.wvu.FilterData" hidden="1">#REF!</definedName>
    <definedName name="Z_573E904E_5C2F_4CA2_AFCF_918B916322E4_.wvu.FilterData" localSheetId="0" hidden="1">#REF!</definedName>
    <definedName name="Z_573E904E_5C2F_4CA2_AFCF_918B916322E4_.wvu.FilterData" localSheetId="1" hidden="1">#REF!</definedName>
    <definedName name="Z_573E904E_5C2F_4CA2_AFCF_918B916322E4_.wvu.FilterData" hidden="1">#REF!</definedName>
    <definedName name="Z_58DA6172_DC47_4A5F_B420_207BB6987764_.wvu.FilterData" localSheetId="0" hidden="1">#REF!</definedName>
    <definedName name="Z_58DA6172_DC47_4A5F_B420_207BB6987764_.wvu.FilterData" localSheetId="1" hidden="1">#REF!</definedName>
    <definedName name="Z_58DA6172_DC47_4A5F_B420_207BB6987764_.wvu.FilterData" hidden="1">#REF!</definedName>
    <definedName name="Z_58FCB891_F6F4_46F2_BF6B_861E585C9231_.wvu.FilterData" localSheetId="0" hidden="1">#REF!</definedName>
    <definedName name="Z_58FCB891_F6F4_46F2_BF6B_861E585C9231_.wvu.FilterData" localSheetId="1" hidden="1">#REF!</definedName>
    <definedName name="Z_58FCB891_F6F4_46F2_BF6B_861E585C9231_.wvu.FilterData" hidden="1">#REF!</definedName>
    <definedName name="Z_59A87EBA_E018_40E8_A580_AB2176E95D7E_.wvu.FilterData" localSheetId="0" hidden="1">#REF!</definedName>
    <definedName name="Z_59A87EBA_E018_40E8_A580_AB2176E95D7E_.wvu.FilterData" localSheetId="1" hidden="1">#REF!</definedName>
    <definedName name="Z_59A87EBA_E018_40E8_A580_AB2176E95D7E_.wvu.FilterData" hidden="1">#REF!</definedName>
    <definedName name="Z_5A3E740D_87C0_4F85_AB6D_B402AD860D04_.wvu.FilterData" localSheetId="0" hidden="1">#REF!</definedName>
    <definedName name="Z_5A3E740D_87C0_4F85_AB6D_B402AD860D04_.wvu.FilterData" localSheetId="1" hidden="1">#REF!</definedName>
    <definedName name="Z_5A3E740D_87C0_4F85_AB6D_B402AD860D04_.wvu.FilterData" hidden="1">#REF!</definedName>
    <definedName name="Z_5B42E6B5_40AA_4D3F_B932_EF1583491CDE_.wvu.FilterData" localSheetId="0" hidden="1">#REF!</definedName>
    <definedName name="Z_5B42E6B5_40AA_4D3F_B932_EF1583491CDE_.wvu.FilterData" localSheetId="1" hidden="1">#REF!</definedName>
    <definedName name="Z_5B42E6B5_40AA_4D3F_B932_EF1583491CDE_.wvu.FilterData" hidden="1">#REF!</definedName>
    <definedName name="Z_5B7B4951_7310_4C66_B906_4D046076272E_.wvu.FilterData" localSheetId="0" hidden="1">#REF!</definedName>
    <definedName name="Z_5B7B4951_7310_4C66_B906_4D046076272E_.wvu.FilterData" localSheetId="1" hidden="1">#REF!</definedName>
    <definedName name="Z_5B7B4951_7310_4C66_B906_4D046076272E_.wvu.FilterData" hidden="1">#REF!</definedName>
    <definedName name="Z_5D41F4B9_83DF_4509_9C07_453BA5A62846_.wvu.FilterData" localSheetId="0" hidden="1">#REF!</definedName>
    <definedName name="Z_5D41F4B9_83DF_4509_9C07_453BA5A62846_.wvu.FilterData" localSheetId="1" hidden="1">#REF!</definedName>
    <definedName name="Z_5D41F4B9_83DF_4509_9C07_453BA5A62846_.wvu.FilterData" hidden="1">#REF!</definedName>
    <definedName name="Z_5DB05E9F_8F3B_4886_A6CB_2CC53331BA7A_.wvu.FilterData" localSheetId="0" hidden="1">#REF!</definedName>
    <definedName name="Z_5DB05E9F_8F3B_4886_A6CB_2CC53331BA7A_.wvu.FilterData" localSheetId="1" hidden="1">#REF!</definedName>
    <definedName name="Z_5DB05E9F_8F3B_4886_A6CB_2CC53331BA7A_.wvu.FilterData" hidden="1">#REF!</definedName>
    <definedName name="Z_5F096896_2CB8_4B96_A0FE_9AB50EEEEFAB_.wvu.FilterData" localSheetId="0" hidden="1">#REF!</definedName>
    <definedName name="Z_5F096896_2CB8_4B96_A0FE_9AB50EEEEFAB_.wvu.FilterData" localSheetId="1" hidden="1">#REF!</definedName>
    <definedName name="Z_5F096896_2CB8_4B96_A0FE_9AB50EEEEFAB_.wvu.FilterData" hidden="1">#REF!</definedName>
    <definedName name="Z_60DF8B29_1C1F_4B50_BDA8_B8E0C7DD04C3_.wvu.Cols" hidden="1">[74]Jurídico!$D$1:$D$65536,[74]Jurídico!$F$1:$K$65536</definedName>
    <definedName name="Z_60DF8B29_1C1F_4B50_BDA8_B8E0C7DD04C3_.wvu.FilterData" localSheetId="10" hidden="1">#REF!</definedName>
    <definedName name="Z_60DF8B29_1C1F_4B50_BDA8_B8E0C7DD04C3_.wvu.FilterData" localSheetId="0" hidden="1">#REF!</definedName>
    <definedName name="Z_60DF8B29_1C1F_4B50_BDA8_B8E0C7DD04C3_.wvu.FilterData" localSheetId="1" hidden="1">#REF!</definedName>
    <definedName name="Z_60DF8B29_1C1F_4B50_BDA8_B8E0C7DD04C3_.wvu.FilterData" hidden="1">#REF!</definedName>
    <definedName name="Z_615F4A4D_D5AB_4A04_81F5_F436484247A5_.wvu.FilterData" localSheetId="10" hidden="1">#REF!</definedName>
    <definedName name="Z_615F4A4D_D5AB_4A04_81F5_F436484247A5_.wvu.FilterData" localSheetId="0" hidden="1">#REF!</definedName>
    <definedName name="Z_615F4A4D_D5AB_4A04_81F5_F436484247A5_.wvu.FilterData" localSheetId="1" hidden="1">#REF!</definedName>
    <definedName name="Z_615F4A4D_D5AB_4A04_81F5_F436484247A5_.wvu.FilterData" hidden="1">#REF!</definedName>
    <definedName name="Z_616443B5_6F0D_4082_9223_F71B54305366_.wvu.FilterData" localSheetId="10" hidden="1">#REF!</definedName>
    <definedName name="Z_616443B5_6F0D_4082_9223_F71B54305366_.wvu.FilterData" localSheetId="0" hidden="1">#REF!</definedName>
    <definedName name="Z_616443B5_6F0D_4082_9223_F71B54305366_.wvu.FilterData" localSheetId="1" hidden="1">#REF!</definedName>
    <definedName name="Z_616443B5_6F0D_4082_9223_F71B54305366_.wvu.FilterData" hidden="1">#REF!</definedName>
    <definedName name="Z_631F0312_B404_409F_AF2B_39FB2D25040B_.wvu.FilterData" localSheetId="0" hidden="1">#REF!</definedName>
    <definedName name="Z_631F0312_B404_409F_AF2B_39FB2D25040B_.wvu.FilterData" localSheetId="1" hidden="1">#REF!</definedName>
    <definedName name="Z_631F0312_B404_409F_AF2B_39FB2D25040B_.wvu.FilterData" hidden="1">#REF!</definedName>
    <definedName name="Z_632CF316_8294_4588_87E1_2B69E184A62B_.wvu.FilterData" localSheetId="0" hidden="1">#REF!</definedName>
    <definedName name="Z_632CF316_8294_4588_87E1_2B69E184A62B_.wvu.FilterData" localSheetId="1" hidden="1">#REF!</definedName>
    <definedName name="Z_632CF316_8294_4588_87E1_2B69E184A62B_.wvu.FilterData" hidden="1">#REF!</definedName>
    <definedName name="Z_66D1BA5F_F4AE_443C_8583_CE89D6674A73_.wvu.FilterData" localSheetId="0" hidden="1">#REF!</definedName>
    <definedName name="Z_66D1BA5F_F4AE_443C_8583_CE89D6674A73_.wvu.FilterData" localSheetId="1" hidden="1">#REF!</definedName>
    <definedName name="Z_66D1BA5F_F4AE_443C_8583_CE89D6674A73_.wvu.FilterData" hidden="1">#REF!</definedName>
    <definedName name="Z_66DD4806_8039_438A_B1CE_46CC5B464050_.wvu.FilterData" localSheetId="0" hidden="1">#REF!</definedName>
    <definedName name="Z_66DD4806_8039_438A_B1CE_46CC5B464050_.wvu.FilterData" localSheetId="1" hidden="1">#REF!</definedName>
    <definedName name="Z_66DD4806_8039_438A_B1CE_46CC5B464050_.wvu.FilterData" hidden="1">#REF!</definedName>
    <definedName name="Z_67B65FDF_FF67_490E_B8E5_92DC66C9FC9D_.wvu.FilterData" localSheetId="0" hidden="1">#REF!</definedName>
    <definedName name="Z_67B65FDF_FF67_490E_B8E5_92DC66C9FC9D_.wvu.FilterData" localSheetId="1" hidden="1">#REF!</definedName>
    <definedName name="Z_67B65FDF_FF67_490E_B8E5_92DC66C9FC9D_.wvu.FilterData" hidden="1">#REF!</definedName>
    <definedName name="Z_68B709DF_9429_4090_9106_386C5F16C4D7_.wvu.FilterData" localSheetId="0" hidden="1">#REF!</definedName>
    <definedName name="Z_68B709DF_9429_4090_9106_386C5F16C4D7_.wvu.FilterData" localSheetId="1" hidden="1">#REF!</definedName>
    <definedName name="Z_68B709DF_9429_4090_9106_386C5F16C4D7_.wvu.FilterData" hidden="1">#REF!</definedName>
    <definedName name="Z_690BC25F_5AA3_4B4B_9507_8C197E768E98_.wvu.FilterData" localSheetId="0" hidden="1">#REF!</definedName>
    <definedName name="Z_690BC25F_5AA3_4B4B_9507_8C197E768E98_.wvu.FilterData" localSheetId="1" hidden="1">#REF!</definedName>
    <definedName name="Z_690BC25F_5AA3_4B4B_9507_8C197E768E98_.wvu.FilterData" hidden="1">#REF!</definedName>
    <definedName name="Z_6A66B8A7_491B_4A29_94A1_39F4FDA32C48_.wvu.FilterData" localSheetId="0" hidden="1">#REF!</definedName>
    <definedName name="Z_6A66B8A7_491B_4A29_94A1_39F4FDA32C48_.wvu.FilterData" localSheetId="1" hidden="1">#REF!</definedName>
    <definedName name="Z_6A66B8A7_491B_4A29_94A1_39F4FDA32C48_.wvu.FilterData" hidden="1">#REF!</definedName>
    <definedName name="Z_6A6F36C8_24A1_4147_9C63_27B7978935DD_.wvu.FilterData" localSheetId="0" hidden="1">#REF!</definedName>
    <definedName name="Z_6A6F36C8_24A1_4147_9C63_27B7978935DD_.wvu.FilterData" localSheetId="1" hidden="1">#REF!</definedName>
    <definedName name="Z_6A6F36C8_24A1_4147_9C63_27B7978935DD_.wvu.FilterData" hidden="1">#REF!</definedName>
    <definedName name="Z_6C2050D3_ABE5_4B48_B2A7_DDDD21669987_.wvu.FilterData" localSheetId="0" hidden="1">#REF!</definedName>
    <definedName name="Z_6C2050D3_ABE5_4B48_B2A7_DDDD21669987_.wvu.FilterData" localSheetId="1" hidden="1">#REF!</definedName>
    <definedName name="Z_6C2050D3_ABE5_4B48_B2A7_DDDD21669987_.wvu.FilterData" hidden="1">#REF!</definedName>
    <definedName name="Z_6CD84A0B_C00D_4BC8_A655_6383CCA4B296_.wvu.FilterData" localSheetId="0" hidden="1">#REF!</definedName>
    <definedName name="Z_6CD84A0B_C00D_4BC8_A655_6383CCA4B296_.wvu.FilterData" localSheetId="1" hidden="1">#REF!</definedName>
    <definedName name="Z_6CD84A0B_C00D_4BC8_A655_6383CCA4B296_.wvu.FilterData" hidden="1">#REF!</definedName>
    <definedName name="Z_6D5E5F42_E924_48A0_A50F_5BB481AFD1D5_.wvu.FilterData" localSheetId="0" hidden="1">#REF!</definedName>
    <definedName name="Z_6D5E5F42_E924_48A0_A50F_5BB481AFD1D5_.wvu.FilterData" localSheetId="1" hidden="1">#REF!</definedName>
    <definedName name="Z_6D5E5F42_E924_48A0_A50F_5BB481AFD1D5_.wvu.FilterData" hidden="1">#REF!</definedName>
    <definedName name="Z_6D789842_F56B_40C4_8907_F36C02855F76_.wvu.FilterData" localSheetId="0" hidden="1">#REF!</definedName>
    <definedName name="Z_6D789842_F56B_40C4_8907_F36C02855F76_.wvu.FilterData" localSheetId="1" hidden="1">#REF!</definedName>
    <definedName name="Z_6D789842_F56B_40C4_8907_F36C02855F76_.wvu.FilterData" hidden="1">#REF!</definedName>
    <definedName name="Z_6E345713_0818_471C_B54B_D890B987A0BC_.wvu.FilterData" localSheetId="0" hidden="1">#REF!</definedName>
    <definedName name="Z_6E345713_0818_471C_B54B_D890B987A0BC_.wvu.FilterData" localSheetId="1" hidden="1">#REF!</definedName>
    <definedName name="Z_6E345713_0818_471C_B54B_D890B987A0BC_.wvu.FilterData" hidden="1">#REF!</definedName>
    <definedName name="Z_701DEAE4_9CF1_491A_A54B_A6AE3235639D_.wvu.FilterData" localSheetId="0" hidden="1">#REF!</definedName>
    <definedName name="Z_701DEAE4_9CF1_491A_A54B_A6AE3235639D_.wvu.FilterData" localSheetId="1" hidden="1">#REF!</definedName>
    <definedName name="Z_701DEAE4_9CF1_491A_A54B_A6AE3235639D_.wvu.FilterData" hidden="1">#REF!</definedName>
    <definedName name="Z_7319B1DA_C8AE_4D1D_AB4C_B14141921483_.wvu.FilterData" localSheetId="0" hidden="1">#REF!</definedName>
    <definedName name="Z_7319B1DA_C8AE_4D1D_AB4C_B14141921483_.wvu.FilterData" localSheetId="1" hidden="1">#REF!</definedName>
    <definedName name="Z_7319B1DA_C8AE_4D1D_AB4C_B14141921483_.wvu.FilterData" hidden="1">#REF!</definedName>
    <definedName name="Z_75A1B66F_9EE1_4406_8264_C9BF12113183_.wvu.FilterData" localSheetId="0" hidden="1">#REF!</definedName>
    <definedName name="Z_75A1B66F_9EE1_4406_8264_C9BF12113183_.wvu.FilterData" localSheetId="1" hidden="1">#REF!</definedName>
    <definedName name="Z_75A1B66F_9EE1_4406_8264_C9BF12113183_.wvu.FilterData" hidden="1">#REF!</definedName>
    <definedName name="Z_7651BD63_D75B_41A5_B133_06AE6A84AE8F_.wvu.FilterData" localSheetId="0" hidden="1">#REF!</definedName>
    <definedName name="Z_7651BD63_D75B_41A5_B133_06AE6A84AE8F_.wvu.FilterData" localSheetId="1" hidden="1">#REF!</definedName>
    <definedName name="Z_7651BD63_D75B_41A5_B133_06AE6A84AE8F_.wvu.FilterData" hidden="1">#REF!</definedName>
    <definedName name="Z_767B7DB4_B657_4E6E_831B_84CA933FFCBE_.wvu.FilterData" localSheetId="0" hidden="1">#REF!</definedName>
    <definedName name="Z_767B7DB4_B657_4E6E_831B_84CA933FFCBE_.wvu.FilterData" localSheetId="1" hidden="1">#REF!</definedName>
    <definedName name="Z_767B7DB4_B657_4E6E_831B_84CA933FFCBE_.wvu.FilterData" hidden="1">#REF!</definedName>
    <definedName name="Z_76FA93EF_40A9_4929_9B4A_2213742C1620_.wvu.FilterData" localSheetId="0" hidden="1">#REF!</definedName>
    <definedName name="Z_76FA93EF_40A9_4929_9B4A_2213742C1620_.wvu.FilterData" localSheetId="1" hidden="1">#REF!</definedName>
    <definedName name="Z_76FA93EF_40A9_4929_9B4A_2213742C1620_.wvu.FilterData" hidden="1">#REF!</definedName>
    <definedName name="Z_78A33412_D032_45F7_9C2D_D4A31DB937D9_.wvu.FilterData" localSheetId="0" hidden="1">#REF!</definedName>
    <definedName name="Z_78A33412_D032_45F7_9C2D_D4A31DB937D9_.wvu.FilterData" localSheetId="1" hidden="1">#REF!</definedName>
    <definedName name="Z_78A33412_D032_45F7_9C2D_D4A31DB937D9_.wvu.FilterData" hidden="1">#REF!</definedName>
    <definedName name="Z_796E4E5E_16C3_474D_B1D5_F6D39CD34051_.wvu.FilterData" localSheetId="0" hidden="1">#REF!</definedName>
    <definedName name="Z_796E4E5E_16C3_474D_B1D5_F6D39CD34051_.wvu.FilterData" localSheetId="1" hidden="1">#REF!</definedName>
    <definedName name="Z_796E4E5E_16C3_474D_B1D5_F6D39CD34051_.wvu.FilterData" hidden="1">#REF!</definedName>
    <definedName name="Z_7BFA9C41_C881_48A8_90C2_F93F8E16E599_.wvu.FilterData" localSheetId="0" hidden="1">#REF!</definedName>
    <definedName name="Z_7BFA9C41_C881_48A8_90C2_F93F8E16E599_.wvu.FilterData" localSheetId="1" hidden="1">#REF!</definedName>
    <definedName name="Z_7BFA9C41_C881_48A8_90C2_F93F8E16E599_.wvu.FilterData" hidden="1">#REF!</definedName>
    <definedName name="Z_7BFBCE1E_B6C5_4BAC_AD95_2B50D2ED28AB_.wvu.FilterData" localSheetId="0" hidden="1">#REF!</definedName>
    <definedName name="Z_7BFBCE1E_B6C5_4BAC_AD95_2B50D2ED28AB_.wvu.FilterData" localSheetId="1" hidden="1">#REF!</definedName>
    <definedName name="Z_7BFBCE1E_B6C5_4BAC_AD95_2B50D2ED28AB_.wvu.FilterData" hidden="1">#REF!</definedName>
    <definedName name="Z_7C6FEBF3_4382_4282_BBB0_E0269BEE42DE_.wvu.FilterData" localSheetId="0" hidden="1">#REF!</definedName>
    <definedName name="Z_7C6FEBF3_4382_4282_BBB0_E0269BEE42DE_.wvu.FilterData" localSheetId="1" hidden="1">#REF!</definedName>
    <definedName name="Z_7C6FEBF3_4382_4282_BBB0_E0269BEE42DE_.wvu.FilterData" hidden="1">#REF!</definedName>
    <definedName name="Z_7D057642_92FA_4DD6_84C5_B10B17893E1F_.wvu.FilterData" localSheetId="0" hidden="1">#REF!</definedName>
    <definedName name="Z_7D057642_92FA_4DD6_84C5_B10B17893E1F_.wvu.FilterData" localSheetId="1" hidden="1">#REF!</definedName>
    <definedName name="Z_7D057642_92FA_4DD6_84C5_B10B17893E1F_.wvu.FilterData" hidden="1">#REF!</definedName>
    <definedName name="Z_7ED5F3D1_B838_492E_9467_7E7CE6B348ED_.wvu.FilterData" localSheetId="0" hidden="1">#REF!</definedName>
    <definedName name="Z_7ED5F3D1_B838_492E_9467_7E7CE6B348ED_.wvu.FilterData" localSheetId="1" hidden="1">#REF!</definedName>
    <definedName name="Z_7ED5F3D1_B838_492E_9467_7E7CE6B348ED_.wvu.FilterData" hidden="1">#REF!</definedName>
    <definedName name="Z_8090FD3B_94DF_4ACF_9708_D5B9ADEFD29C_.wvu.FilterData" localSheetId="0" hidden="1">#REF!</definedName>
    <definedName name="Z_8090FD3B_94DF_4ACF_9708_D5B9ADEFD29C_.wvu.FilterData" localSheetId="1" hidden="1">#REF!</definedName>
    <definedName name="Z_8090FD3B_94DF_4ACF_9708_D5B9ADEFD29C_.wvu.FilterData" hidden="1">#REF!</definedName>
    <definedName name="Z_8149A5A7_8307_4FA6_B457_A66B8A6DFABD_.wvu.FilterData" localSheetId="0" hidden="1">#REF!</definedName>
    <definedName name="Z_8149A5A7_8307_4FA6_B457_A66B8A6DFABD_.wvu.FilterData" localSheetId="1" hidden="1">#REF!</definedName>
    <definedName name="Z_8149A5A7_8307_4FA6_B457_A66B8A6DFABD_.wvu.FilterData" hidden="1">#REF!</definedName>
    <definedName name="Z_819A0FD3_B678_47E8_9DFB_641B3990B590_.wvu.FilterData" localSheetId="0" hidden="1">#REF!</definedName>
    <definedName name="Z_819A0FD3_B678_47E8_9DFB_641B3990B590_.wvu.FilterData" localSheetId="1" hidden="1">#REF!</definedName>
    <definedName name="Z_819A0FD3_B678_47E8_9DFB_641B3990B590_.wvu.FilterData" hidden="1">#REF!</definedName>
    <definedName name="Z_82999604_BD48_4054_BDCB_CB8B074A34A3_.wvu.FilterData" localSheetId="0" hidden="1">#REF!</definedName>
    <definedName name="Z_82999604_BD48_4054_BDCB_CB8B074A34A3_.wvu.FilterData" localSheetId="1" hidden="1">#REF!</definedName>
    <definedName name="Z_82999604_BD48_4054_BDCB_CB8B074A34A3_.wvu.FilterData" hidden="1">#REF!</definedName>
    <definedName name="Z_8473B3F0_0740_4E9F_9BAE_9113E5077DE8_.wvu.FilterData" localSheetId="0" hidden="1">#REF!</definedName>
    <definedName name="Z_8473B3F0_0740_4E9F_9BAE_9113E5077DE8_.wvu.FilterData" localSheetId="1" hidden="1">#REF!</definedName>
    <definedName name="Z_8473B3F0_0740_4E9F_9BAE_9113E5077DE8_.wvu.FilterData" hidden="1">#REF!</definedName>
    <definedName name="Z_85A83A94_71B4_44C8_8B5A_68CAA2461241_.wvu.FilterData" localSheetId="0" hidden="1">#REF!</definedName>
    <definedName name="Z_85A83A94_71B4_44C8_8B5A_68CAA2461241_.wvu.FilterData" localSheetId="1" hidden="1">#REF!</definedName>
    <definedName name="Z_85A83A94_71B4_44C8_8B5A_68CAA2461241_.wvu.FilterData" hidden="1">#REF!</definedName>
    <definedName name="Z_86E0C273_91AF_11D7_9C1E_0004231B06E7_.wvu.FilterData" localSheetId="0" hidden="1">#REF!</definedName>
    <definedName name="Z_86E0C273_91AF_11D7_9C1E_0004231B06E7_.wvu.FilterData" localSheetId="1" hidden="1">#REF!</definedName>
    <definedName name="Z_86E0C273_91AF_11D7_9C1E_0004231B06E7_.wvu.FilterData" hidden="1">#REF!</definedName>
    <definedName name="Z_87F04A72_68BF_497D_8569_47D1A3B89590_.wvu.FilterData" localSheetId="0" hidden="1">#REF!</definedName>
    <definedName name="Z_87F04A72_68BF_497D_8569_47D1A3B89590_.wvu.FilterData" localSheetId="1" hidden="1">#REF!</definedName>
    <definedName name="Z_87F04A72_68BF_497D_8569_47D1A3B89590_.wvu.FilterData" hidden="1">#REF!</definedName>
    <definedName name="Z_893CBEFD_F317_41F0_BA87_CC1860E1F73B_.wvu.FilterData" localSheetId="0" hidden="1">#REF!</definedName>
    <definedName name="Z_893CBEFD_F317_41F0_BA87_CC1860E1F73B_.wvu.FilterData" localSheetId="1" hidden="1">#REF!</definedName>
    <definedName name="Z_893CBEFD_F317_41F0_BA87_CC1860E1F73B_.wvu.FilterData" hidden="1">#REF!</definedName>
    <definedName name="Z_89D83FA2_2F4F_4275_9074_3A6247C2CDA6_.wvu.FilterData" localSheetId="0" hidden="1">#REF!</definedName>
    <definedName name="Z_89D83FA2_2F4F_4275_9074_3A6247C2CDA6_.wvu.FilterData" localSheetId="1" hidden="1">#REF!</definedName>
    <definedName name="Z_89D83FA2_2F4F_4275_9074_3A6247C2CDA6_.wvu.FilterData" hidden="1">#REF!</definedName>
    <definedName name="Z_8B2E8E84_1A68_4B75_A867_04E8EAC8E685_.wvu.FilterData" localSheetId="0" hidden="1">#REF!</definedName>
    <definedName name="Z_8B2E8E84_1A68_4B75_A867_04E8EAC8E685_.wvu.FilterData" localSheetId="1" hidden="1">#REF!</definedName>
    <definedName name="Z_8B2E8E84_1A68_4B75_A867_04E8EAC8E685_.wvu.FilterData" hidden="1">#REF!</definedName>
    <definedName name="Z_8B5FADF8_BAFC_44E0_9D1D_DE21657D83CA_.wvu.FilterData" localSheetId="0" hidden="1">#REF!</definedName>
    <definedName name="Z_8B5FADF8_BAFC_44E0_9D1D_DE21657D83CA_.wvu.FilterData" localSheetId="1" hidden="1">#REF!</definedName>
    <definedName name="Z_8B5FADF8_BAFC_44E0_9D1D_DE21657D83CA_.wvu.FilterData" hidden="1">#REF!</definedName>
    <definedName name="Z_8CBA7976_3F45_4926_8F5C_251343B1DCDB_.wvu.FilterData" localSheetId="0" hidden="1">#REF!</definedName>
    <definedName name="Z_8CBA7976_3F45_4926_8F5C_251343B1DCDB_.wvu.FilterData" localSheetId="1" hidden="1">#REF!</definedName>
    <definedName name="Z_8CBA7976_3F45_4926_8F5C_251343B1DCDB_.wvu.FilterData" hidden="1">#REF!</definedName>
    <definedName name="Z_8D213052_8AFD_4E06_B410_DCB431062572_.wvu.FilterData" localSheetId="0" hidden="1">#REF!</definedName>
    <definedName name="Z_8D213052_8AFD_4E06_B410_DCB431062572_.wvu.FilterData" localSheetId="1" hidden="1">#REF!</definedName>
    <definedName name="Z_8D213052_8AFD_4E06_B410_DCB431062572_.wvu.FilterData" hidden="1">#REF!</definedName>
    <definedName name="Z_8EA755F4_0515_4AA0_970C_55F473C7FD9B_.wvu.FilterData" localSheetId="0" hidden="1">#REF!</definedName>
    <definedName name="Z_8EA755F4_0515_4AA0_970C_55F473C7FD9B_.wvu.FilterData" localSheetId="1" hidden="1">#REF!</definedName>
    <definedName name="Z_8EA755F4_0515_4AA0_970C_55F473C7FD9B_.wvu.FilterData" hidden="1">#REF!</definedName>
    <definedName name="Z_8F33F4E3_A14E_4DD4_ADD4_B19023A45B10_.wvu.FilterData" localSheetId="0" hidden="1">#REF!</definedName>
    <definedName name="Z_8F33F4E3_A14E_4DD4_ADD4_B19023A45B10_.wvu.FilterData" localSheetId="1" hidden="1">#REF!</definedName>
    <definedName name="Z_8F33F4E3_A14E_4DD4_ADD4_B19023A45B10_.wvu.FilterData" hidden="1">#REF!</definedName>
    <definedName name="Z_901BF8EA_CA8A_411C_8FD3_BCB793FCF48A_.wvu.FilterData" localSheetId="0" hidden="1">#REF!</definedName>
    <definedName name="Z_901BF8EA_CA8A_411C_8FD3_BCB793FCF48A_.wvu.FilterData" localSheetId="1" hidden="1">#REF!</definedName>
    <definedName name="Z_901BF8EA_CA8A_411C_8FD3_BCB793FCF48A_.wvu.FilterData" hidden="1">#REF!</definedName>
    <definedName name="Z_91488B6D_F045_4050_BA1B_41C2E3B3B10A_.wvu.FilterData" localSheetId="0" hidden="1">#REF!</definedName>
    <definedName name="Z_91488B6D_F045_4050_BA1B_41C2E3B3B10A_.wvu.FilterData" localSheetId="1" hidden="1">#REF!</definedName>
    <definedName name="Z_91488B6D_F045_4050_BA1B_41C2E3B3B10A_.wvu.FilterData" hidden="1">#REF!</definedName>
    <definedName name="Z_92919032_3A1D_4E0A_A8D8_FD23494D13A8_.wvu.FilterData" localSheetId="0" hidden="1">#REF!</definedName>
    <definedName name="Z_92919032_3A1D_4E0A_A8D8_FD23494D13A8_.wvu.FilterData" localSheetId="1" hidden="1">#REF!</definedName>
    <definedName name="Z_92919032_3A1D_4E0A_A8D8_FD23494D13A8_.wvu.FilterData" hidden="1">#REF!</definedName>
    <definedName name="Z_9587B38A_B060_410B_8598_4B23623A371C_.wvu.FilterData" localSheetId="0" hidden="1">#REF!</definedName>
    <definedName name="Z_9587B38A_B060_410B_8598_4B23623A371C_.wvu.FilterData" localSheetId="1" hidden="1">#REF!</definedName>
    <definedName name="Z_9587B38A_B060_410B_8598_4B23623A371C_.wvu.FilterData" hidden="1">#REF!</definedName>
    <definedName name="Z_96EB0306_BB94_45E8_9D0D_4C07A6623010_.wvu.FilterData" localSheetId="0" hidden="1">#REF!</definedName>
    <definedName name="Z_96EB0306_BB94_45E8_9D0D_4C07A6623010_.wvu.FilterData" localSheetId="1" hidden="1">#REF!</definedName>
    <definedName name="Z_96EB0306_BB94_45E8_9D0D_4C07A6623010_.wvu.FilterData" hidden="1">#REF!</definedName>
    <definedName name="Z_97666733_8666_4F9D_9588_AF9B6CF9224C_.wvu.FilterData" localSheetId="0" hidden="1">#REF!</definedName>
    <definedName name="Z_97666733_8666_4F9D_9588_AF9B6CF9224C_.wvu.FilterData" localSheetId="1" hidden="1">#REF!</definedName>
    <definedName name="Z_97666733_8666_4F9D_9588_AF9B6CF9224C_.wvu.FilterData" hidden="1">#REF!</definedName>
    <definedName name="Z_98599B4F_1D05_4040_9183_E1D7A1DDEB9C_.wvu.FilterData" localSheetId="0" hidden="1">#REF!</definedName>
    <definedName name="Z_98599B4F_1D05_4040_9183_E1D7A1DDEB9C_.wvu.FilterData" localSheetId="1" hidden="1">#REF!</definedName>
    <definedName name="Z_98599B4F_1D05_4040_9183_E1D7A1DDEB9C_.wvu.FilterData" hidden="1">#REF!</definedName>
    <definedName name="Z_98C8BF36_C172_45C3_8EFB_521E6ACCA0D3_.wvu.FilterData" localSheetId="0" hidden="1">#REF!</definedName>
    <definedName name="Z_98C8BF36_C172_45C3_8EFB_521E6ACCA0D3_.wvu.FilterData" localSheetId="1" hidden="1">#REF!</definedName>
    <definedName name="Z_98C8BF36_C172_45C3_8EFB_521E6ACCA0D3_.wvu.FilterData" hidden="1">#REF!</definedName>
    <definedName name="Z_9A372634_7C2D_4502_BF44_0C63FD1FB6D2_.wvu.FilterData" localSheetId="0" hidden="1">#REF!</definedName>
    <definedName name="Z_9A372634_7C2D_4502_BF44_0C63FD1FB6D2_.wvu.FilterData" localSheetId="1" hidden="1">#REF!</definedName>
    <definedName name="Z_9A372634_7C2D_4502_BF44_0C63FD1FB6D2_.wvu.FilterData" hidden="1">#REF!</definedName>
    <definedName name="Z_9A5CC0D4_28E7_4461_BE2E_802002496535_.wvu.FilterData" localSheetId="0" hidden="1">#REF!</definedName>
    <definedName name="Z_9A5CC0D4_28E7_4461_BE2E_802002496535_.wvu.FilterData" localSheetId="1" hidden="1">#REF!</definedName>
    <definedName name="Z_9A5CC0D4_28E7_4461_BE2E_802002496535_.wvu.FilterData" hidden="1">#REF!</definedName>
    <definedName name="Z_9C86BF25_210A_4B5C_9F2A_856CA801294A_.wvu.FilterData" localSheetId="0" hidden="1">#REF!</definedName>
    <definedName name="Z_9C86BF25_210A_4B5C_9F2A_856CA801294A_.wvu.FilterData" localSheetId="1" hidden="1">#REF!</definedName>
    <definedName name="Z_9C86BF25_210A_4B5C_9F2A_856CA801294A_.wvu.FilterData" hidden="1">#REF!</definedName>
    <definedName name="Z_9C8AF864_7E20_415C_848E_C2849E8CBF0C_.wvu.FilterData" localSheetId="0" hidden="1">#REF!</definedName>
    <definedName name="Z_9C8AF864_7E20_415C_848E_C2849E8CBF0C_.wvu.FilterData" localSheetId="1" hidden="1">#REF!</definedName>
    <definedName name="Z_9C8AF864_7E20_415C_848E_C2849E8CBF0C_.wvu.FilterData" hidden="1">#REF!</definedName>
    <definedName name="Z_9E7B61E2_2701_4257_A261_86548A6D7D7C_.wvu.FilterData" localSheetId="0" hidden="1">#REF!</definedName>
    <definedName name="Z_9E7B61E2_2701_4257_A261_86548A6D7D7C_.wvu.FilterData" localSheetId="1" hidden="1">#REF!</definedName>
    <definedName name="Z_9E7B61E2_2701_4257_A261_86548A6D7D7C_.wvu.FilterData" hidden="1">#REF!</definedName>
    <definedName name="Z_A0276843_5A14_4A7A_AD1C_583475FE9ED2_.wvu.FilterData" localSheetId="0" hidden="1">#REF!</definedName>
    <definedName name="Z_A0276843_5A14_4A7A_AD1C_583475FE9ED2_.wvu.FilterData" localSheetId="1" hidden="1">#REF!</definedName>
    <definedName name="Z_A0276843_5A14_4A7A_AD1C_583475FE9ED2_.wvu.FilterData" hidden="1">#REF!</definedName>
    <definedName name="Z_A2CB926C_E33A_4E38_9626_682814771DB1_.wvu.FilterData" localSheetId="0" hidden="1">#REF!</definedName>
    <definedName name="Z_A2CB926C_E33A_4E38_9626_682814771DB1_.wvu.FilterData" localSheetId="1" hidden="1">#REF!</definedName>
    <definedName name="Z_A2CB926C_E33A_4E38_9626_682814771DB1_.wvu.FilterData" hidden="1">#REF!</definedName>
    <definedName name="Z_A320C8A7_8D87_4204_85D4_AE25493D1363_.wvu.FilterData" localSheetId="0" hidden="1">#REF!</definedName>
    <definedName name="Z_A320C8A7_8D87_4204_85D4_AE25493D1363_.wvu.FilterData" localSheetId="1" hidden="1">#REF!</definedName>
    <definedName name="Z_A320C8A7_8D87_4204_85D4_AE25493D1363_.wvu.FilterData" hidden="1">#REF!</definedName>
    <definedName name="Z_A5F4C2AC_640B_40D9_88C9_69B3215DBE96_.wvu.FilterData" localSheetId="0" hidden="1">#REF!</definedName>
    <definedName name="Z_A5F4C2AC_640B_40D9_88C9_69B3215DBE96_.wvu.FilterData" localSheetId="1" hidden="1">#REF!</definedName>
    <definedName name="Z_A5F4C2AC_640B_40D9_88C9_69B3215DBE96_.wvu.FilterData" hidden="1">#REF!</definedName>
    <definedName name="Z_A686C168_1672_48B1_ADFD_481A1276CC81_.wvu.FilterData" localSheetId="0" hidden="1">#REF!</definedName>
    <definedName name="Z_A686C168_1672_48B1_ADFD_481A1276CC81_.wvu.FilterData" localSheetId="1" hidden="1">#REF!</definedName>
    <definedName name="Z_A686C168_1672_48B1_ADFD_481A1276CC81_.wvu.FilterData" hidden="1">#REF!</definedName>
    <definedName name="Z_A933351F_4BD3_4901_98D5_53D192BD61DC_.wvu.FilterData" localSheetId="0" hidden="1">#REF!</definedName>
    <definedName name="Z_A933351F_4BD3_4901_98D5_53D192BD61DC_.wvu.FilterData" localSheetId="1" hidden="1">#REF!</definedName>
    <definedName name="Z_A933351F_4BD3_4901_98D5_53D192BD61DC_.wvu.FilterData" hidden="1">#REF!</definedName>
    <definedName name="Z_AA0BD2F5_1513_40DB_B224_CC27CA57E181_.wvu.FilterData" localSheetId="0" hidden="1">#REF!</definedName>
    <definedName name="Z_AA0BD2F5_1513_40DB_B224_CC27CA57E181_.wvu.FilterData" localSheetId="1" hidden="1">#REF!</definedName>
    <definedName name="Z_AA0BD2F5_1513_40DB_B224_CC27CA57E181_.wvu.FilterData" hidden="1">#REF!</definedName>
    <definedName name="Z_AA329A38_94E6_4014_8D54_EFB48C7FA433_.wvu.FilterData" localSheetId="0" hidden="1">#REF!</definedName>
    <definedName name="Z_AA329A38_94E6_4014_8D54_EFB48C7FA433_.wvu.FilterData" localSheetId="1" hidden="1">#REF!</definedName>
    <definedName name="Z_AA329A38_94E6_4014_8D54_EFB48C7FA433_.wvu.FilterData" hidden="1">#REF!</definedName>
    <definedName name="Z_AC5679A6_5A24_441C_BBA3_F0C9D8E8E441_.wvu.FilterData" localSheetId="0" hidden="1">#REF!</definedName>
    <definedName name="Z_AC5679A6_5A24_441C_BBA3_F0C9D8E8E441_.wvu.FilterData" localSheetId="1" hidden="1">#REF!</definedName>
    <definedName name="Z_AC5679A6_5A24_441C_BBA3_F0C9D8E8E441_.wvu.FilterData" hidden="1">#REF!</definedName>
    <definedName name="Z_ACE528A7_3516_429C_8E77_FA07F86ED2D8_.wvu.Cols" localSheetId="0" hidden="1">#REF!</definedName>
    <definedName name="Z_ACE528A7_3516_429C_8E77_FA07F86ED2D8_.wvu.Cols" localSheetId="1" hidden="1">#REF!</definedName>
    <definedName name="Z_ACE528A7_3516_429C_8E77_FA07F86ED2D8_.wvu.Cols" hidden="1">#REF!</definedName>
    <definedName name="Z_AE302359_F16A_4874_8921_3865B0ECD878_.wvu.FilterData" localSheetId="0" hidden="1">#REF!</definedName>
    <definedName name="Z_AE302359_F16A_4874_8921_3865B0ECD878_.wvu.FilterData" localSheetId="1" hidden="1">#REF!</definedName>
    <definedName name="Z_AE302359_F16A_4874_8921_3865B0ECD878_.wvu.FilterData" hidden="1">#REF!</definedName>
    <definedName name="Z_AF0BF736_181F_4A59_8FB9_D3BCA8E591F7_.wvu.FilterData" localSheetId="0" hidden="1">#REF!</definedName>
    <definedName name="Z_AF0BF736_181F_4A59_8FB9_D3BCA8E591F7_.wvu.FilterData" localSheetId="1" hidden="1">#REF!</definedName>
    <definedName name="Z_AF0BF736_181F_4A59_8FB9_D3BCA8E591F7_.wvu.FilterData" hidden="1">#REF!</definedName>
    <definedName name="Z_AF12B415_1D2E_4088_9C86_BB0173951217_.wvu.FilterData" localSheetId="0" hidden="1">#REF!</definedName>
    <definedName name="Z_AF12B415_1D2E_4088_9C86_BB0173951217_.wvu.FilterData" localSheetId="1" hidden="1">#REF!</definedName>
    <definedName name="Z_AF12B415_1D2E_4088_9C86_BB0173951217_.wvu.FilterData" hidden="1">#REF!</definedName>
    <definedName name="Z_AF537E87_E5DE_4792_8C82_FFA1FC35463A_.wvu.FilterData" localSheetId="0" hidden="1">#REF!</definedName>
    <definedName name="Z_AF537E87_E5DE_4792_8C82_FFA1FC35463A_.wvu.FilterData" localSheetId="1" hidden="1">#REF!</definedName>
    <definedName name="Z_AF537E87_E5DE_4792_8C82_FFA1FC35463A_.wvu.FilterData" hidden="1">#REF!</definedName>
    <definedName name="Z_B1269BAB_A618_45E5_8379_9ECE98405A14_.wvu.FilterData" localSheetId="0" hidden="1">#REF!</definedName>
    <definedName name="Z_B1269BAB_A618_45E5_8379_9ECE98405A14_.wvu.FilterData" localSheetId="1" hidden="1">#REF!</definedName>
    <definedName name="Z_B1269BAB_A618_45E5_8379_9ECE98405A14_.wvu.FilterData" hidden="1">#REF!</definedName>
    <definedName name="Z_B20EEB3D_E9E6_496E_8678_B417DDC74718_.wvu.FilterData" localSheetId="0" hidden="1">#REF!</definedName>
    <definedName name="Z_B20EEB3D_E9E6_496E_8678_B417DDC74718_.wvu.FilterData" localSheetId="1" hidden="1">#REF!</definedName>
    <definedName name="Z_B20EEB3D_E9E6_496E_8678_B417DDC74718_.wvu.FilterData" hidden="1">#REF!</definedName>
    <definedName name="Z_B4864B96_AD18_4114_8AFA_A8BAA8915737_.wvu.FilterData" localSheetId="0" hidden="1">#REF!</definedName>
    <definedName name="Z_B4864B96_AD18_4114_8AFA_A8BAA8915737_.wvu.FilterData" localSheetId="1" hidden="1">#REF!</definedName>
    <definedName name="Z_B4864B96_AD18_4114_8AFA_A8BAA8915737_.wvu.FilterData" hidden="1">#REF!</definedName>
    <definedName name="Z_B645C4A8_1830_42C7_9DBF_0F519499A6CE_.wvu.FilterData" localSheetId="0" hidden="1">#REF!</definedName>
    <definedName name="Z_B645C4A8_1830_42C7_9DBF_0F519499A6CE_.wvu.FilterData" localSheetId="1" hidden="1">#REF!</definedName>
    <definedName name="Z_B645C4A8_1830_42C7_9DBF_0F519499A6CE_.wvu.FilterData" hidden="1">#REF!</definedName>
    <definedName name="Z_B7475313_60A1_440E_A07B_6B97978B34F2_.wvu.FilterData" localSheetId="0" hidden="1">#REF!</definedName>
    <definedName name="Z_B7475313_60A1_440E_A07B_6B97978B34F2_.wvu.FilterData" localSheetId="1" hidden="1">#REF!</definedName>
    <definedName name="Z_B7475313_60A1_440E_A07B_6B97978B34F2_.wvu.FilterData" hidden="1">#REF!</definedName>
    <definedName name="Z_B891B51F_1CA2_435F_A819_8A494B08D3EE_.wvu.FilterData" localSheetId="0" hidden="1">#REF!</definedName>
    <definedName name="Z_B891B51F_1CA2_435F_A819_8A494B08D3EE_.wvu.FilterData" localSheetId="1" hidden="1">#REF!</definedName>
    <definedName name="Z_B891B51F_1CA2_435F_A819_8A494B08D3EE_.wvu.FilterData" hidden="1">#REF!</definedName>
    <definedName name="Z_B8CE2FA5_D3F2_48A0_8603_A3FBA2808CB4_.wvu.FilterData" localSheetId="0" hidden="1">#REF!</definedName>
    <definedName name="Z_B8CE2FA5_D3F2_48A0_8603_A3FBA2808CB4_.wvu.FilterData" localSheetId="1" hidden="1">#REF!</definedName>
    <definedName name="Z_B8CE2FA5_D3F2_48A0_8603_A3FBA2808CB4_.wvu.FilterData" hidden="1">#REF!</definedName>
    <definedName name="Z_B9837360_94DA_11D7_9C1E_0004231B06E7_.wvu.FilterData" localSheetId="0" hidden="1">#REF!</definedName>
    <definedName name="Z_B9837360_94DA_11D7_9C1E_0004231B06E7_.wvu.FilterData" localSheetId="1" hidden="1">#REF!</definedName>
    <definedName name="Z_B9837360_94DA_11D7_9C1E_0004231B06E7_.wvu.FilterData" hidden="1">#REF!</definedName>
    <definedName name="Z_BBE1AFA0_C6F6_4019_9D53_075DA4654337_.wvu.FilterData" localSheetId="0" hidden="1">#REF!</definedName>
    <definedName name="Z_BBE1AFA0_C6F6_4019_9D53_075DA4654337_.wvu.FilterData" localSheetId="1" hidden="1">#REF!</definedName>
    <definedName name="Z_BBE1AFA0_C6F6_4019_9D53_075DA4654337_.wvu.FilterData" hidden="1">#REF!</definedName>
    <definedName name="Z_BC0EED6A_3F15_49FF_A48F_B40AC74B528A_.wvu.FilterData" localSheetId="0" hidden="1">#REF!</definedName>
    <definedName name="Z_BC0EED6A_3F15_49FF_A48F_B40AC74B528A_.wvu.FilterData" localSheetId="1" hidden="1">#REF!</definedName>
    <definedName name="Z_BC0EED6A_3F15_49FF_A48F_B40AC74B528A_.wvu.FilterData" hidden="1">#REF!</definedName>
    <definedName name="Z_BC4212E8_2D54_48E9_A2B4_66875F86EBEF_.wvu.FilterData" localSheetId="0" hidden="1">#REF!</definedName>
    <definedName name="Z_BC4212E8_2D54_48E9_A2B4_66875F86EBEF_.wvu.FilterData" localSheetId="1" hidden="1">#REF!</definedName>
    <definedName name="Z_BC4212E8_2D54_48E9_A2B4_66875F86EBEF_.wvu.FilterData" hidden="1">#REF!</definedName>
    <definedName name="Z_BE48B5BF_102F_4FB8_8807_DA126440E01B_.wvu.FilterData" localSheetId="0" hidden="1">#REF!</definedName>
    <definedName name="Z_BE48B5BF_102F_4FB8_8807_DA126440E01B_.wvu.FilterData" localSheetId="1" hidden="1">#REF!</definedName>
    <definedName name="Z_BE48B5BF_102F_4FB8_8807_DA126440E01B_.wvu.FilterData" hidden="1">#REF!</definedName>
    <definedName name="Z_BE949522_4A35_4352_9A91_0CE0E28D3461_.wvu.FilterData" localSheetId="0" hidden="1">#REF!</definedName>
    <definedName name="Z_BE949522_4A35_4352_9A91_0CE0E28D3461_.wvu.FilterData" localSheetId="1" hidden="1">#REF!</definedName>
    <definedName name="Z_BE949522_4A35_4352_9A91_0CE0E28D3461_.wvu.FilterData" hidden="1">#REF!</definedName>
    <definedName name="Z_C1310828_8567_4952_A9D3_7183F1221321_.wvu.FilterData" localSheetId="0" hidden="1">#REF!</definedName>
    <definedName name="Z_C1310828_8567_4952_A9D3_7183F1221321_.wvu.FilterData" localSheetId="1" hidden="1">#REF!</definedName>
    <definedName name="Z_C1310828_8567_4952_A9D3_7183F1221321_.wvu.FilterData" hidden="1">#REF!</definedName>
    <definedName name="Z_C581774C_2FCD_4906_B930_CCB3F9F9A50B_.wvu.FilterData" localSheetId="0" hidden="1">#REF!</definedName>
    <definedName name="Z_C581774C_2FCD_4906_B930_CCB3F9F9A50B_.wvu.FilterData" localSheetId="1" hidden="1">#REF!</definedName>
    <definedName name="Z_C581774C_2FCD_4906_B930_CCB3F9F9A50B_.wvu.FilterData" hidden="1">#REF!</definedName>
    <definedName name="Z_C67C9A44_7556_4756_AC39_E00F137116ED_.wvu.FilterData" localSheetId="0" hidden="1">#REF!</definedName>
    <definedName name="Z_C67C9A44_7556_4756_AC39_E00F137116ED_.wvu.FilterData" localSheetId="1" hidden="1">#REF!</definedName>
    <definedName name="Z_C67C9A44_7556_4756_AC39_E00F137116ED_.wvu.FilterData" hidden="1">#REF!</definedName>
    <definedName name="Z_C908089F_9A5A_11D7_9C1E_0004231B06E7_.wvu.FilterData" localSheetId="0" hidden="1">#REF!</definedName>
    <definedName name="Z_C908089F_9A5A_11D7_9C1E_0004231B06E7_.wvu.FilterData" localSheetId="1" hidden="1">#REF!</definedName>
    <definedName name="Z_C908089F_9A5A_11D7_9C1E_0004231B06E7_.wvu.FilterData" hidden="1">#REF!</definedName>
    <definedName name="Z_C942EE3A_8DBF_41D7_ADAF_F43C01F31E23_.wvu.FilterData" localSheetId="0" hidden="1">#REF!</definedName>
    <definedName name="Z_C942EE3A_8DBF_41D7_ADAF_F43C01F31E23_.wvu.FilterData" localSheetId="1" hidden="1">#REF!</definedName>
    <definedName name="Z_C942EE3A_8DBF_41D7_ADAF_F43C01F31E23_.wvu.FilterData" hidden="1">#REF!</definedName>
    <definedName name="Z_CB8FB7EE_B771_11D7_9C1E_0004231B06E7_.wvu.FilterData" localSheetId="0" hidden="1">#REF!</definedName>
    <definedName name="Z_CB8FB7EE_B771_11D7_9C1E_0004231B06E7_.wvu.FilterData" localSheetId="1" hidden="1">#REF!</definedName>
    <definedName name="Z_CB8FB7EE_B771_11D7_9C1E_0004231B06E7_.wvu.FilterData" hidden="1">#REF!</definedName>
    <definedName name="Z_CB8FB7F1_B771_11D7_9C1E_0004231B06E7_.wvu.FilterData" localSheetId="0" hidden="1">#REF!</definedName>
    <definedName name="Z_CB8FB7F1_B771_11D7_9C1E_0004231B06E7_.wvu.FilterData" localSheetId="1" hidden="1">#REF!</definedName>
    <definedName name="Z_CB8FB7F1_B771_11D7_9C1E_0004231B06E7_.wvu.FilterData" hidden="1">#REF!</definedName>
    <definedName name="Z_CD48E0DF_E307_492A_9CFD_ADF6DE6ECCFB_.wvu.FilterData" localSheetId="0" hidden="1">#REF!</definedName>
    <definedName name="Z_CD48E0DF_E307_492A_9CFD_ADF6DE6ECCFB_.wvu.FilterData" localSheetId="1" hidden="1">#REF!</definedName>
    <definedName name="Z_CD48E0DF_E307_492A_9CFD_ADF6DE6ECCFB_.wvu.FilterData" hidden="1">#REF!</definedName>
    <definedName name="Z_CDAD3BC7_95B1_4949_91B3_EAB234D2A550_.wvu.FilterData" localSheetId="0" hidden="1">#REF!</definedName>
    <definedName name="Z_CDAD3BC7_95B1_4949_91B3_EAB234D2A550_.wvu.FilterData" localSheetId="1" hidden="1">#REF!</definedName>
    <definedName name="Z_CDAD3BC7_95B1_4949_91B3_EAB234D2A550_.wvu.FilterData" hidden="1">#REF!</definedName>
    <definedName name="Z_CE1A6073_4007_44EE_88D3_3C79CF746C78_.wvu.FilterData" localSheetId="0" hidden="1">#REF!</definedName>
    <definedName name="Z_CE1A6073_4007_44EE_88D3_3C79CF746C78_.wvu.FilterData" localSheetId="1" hidden="1">#REF!</definedName>
    <definedName name="Z_CE1A6073_4007_44EE_88D3_3C79CF746C78_.wvu.FilterData" hidden="1">#REF!</definedName>
    <definedName name="Z_D0500033_B90B_46E5_BD62_60D0DA033A55_.wvu.FilterData" localSheetId="0" hidden="1">#REF!</definedName>
    <definedName name="Z_D0500033_B90B_46E5_BD62_60D0DA033A55_.wvu.FilterData" localSheetId="1" hidden="1">#REF!</definedName>
    <definedName name="Z_D0500033_B90B_46E5_BD62_60D0DA033A55_.wvu.FilterData" hidden="1">#REF!</definedName>
    <definedName name="Z_D11C04A2_606C_4EF4_9AD3_4865E5EFAE70_.wvu.FilterData" localSheetId="0" hidden="1">#REF!</definedName>
    <definedName name="Z_D11C04A2_606C_4EF4_9AD3_4865E5EFAE70_.wvu.FilterData" localSheetId="1" hidden="1">#REF!</definedName>
    <definedName name="Z_D11C04A2_606C_4EF4_9AD3_4865E5EFAE70_.wvu.FilterData" hidden="1">#REF!</definedName>
    <definedName name="Z_D1371C66_ADFD_11D7_9C1E_0004231B06E7_.wvu.FilterData" localSheetId="0" hidden="1">#REF!</definedName>
    <definedName name="Z_D1371C66_ADFD_11D7_9C1E_0004231B06E7_.wvu.FilterData" localSheetId="1" hidden="1">#REF!</definedName>
    <definedName name="Z_D1371C66_ADFD_11D7_9C1E_0004231B06E7_.wvu.FilterData" hidden="1">#REF!</definedName>
    <definedName name="Z_D1371C82_ADFD_11D7_9C1E_0004231B06E7_.wvu.FilterData" localSheetId="0" hidden="1">#REF!</definedName>
    <definedName name="Z_D1371C82_ADFD_11D7_9C1E_0004231B06E7_.wvu.FilterData" localSheetId="1" hidden="1">#REF!</definedName>
    <definedName name="Z_D1371C82_ADFD_11D7_9C1E_0004231B06E7_.wvu.FilterData" hidden="1">#REF!</definedName>
    <definedName name="Z_D1371C98_ADFD_11D7_9C1E_0004231B06E7_.wvu.FilterData" localSheetId="0" hidden="1">#REF!</definedName>
    <definedName name="Z_D1371C98_ADFD_11D7_9C1E_0004231B06E7_.wvu.FilterData" localSheetId="1" hidden="1">#REF!</definedName>
    <definedName name="Z_D1371C98_ADFD_11D7_9C1E_0004231B06E7_.wvu.FilterData" hidden="1">#REF!</definedName>
    <definedName name="Z_D15727E9_9BC2_420E_AC98_E8E9B60BD754_.wvu.FilterData" localSheetId="0" hidden="1">#REF!</definedName>
    <definedName name="Z_D15727E9_9BC2_420E_AC98_E8E9B60BD754_.wvu.FilterData" localSheetId="1" hidden="1">#REF!</definedName>
    <definedName name="Z_D15727E9_9BC2_420E_AC98_E8E9B60BD754_.wvu.FilterData" hidden="1">#REF!</definedName>
    <definedName name="Z_D371D622_5497_46A4_826D_01F2F492E39D_.wvu.FilterData" localSheetId="0" hidden="1">#REF!</definedName>
    <definedName name="Z_D371D622_5497_46A4_826D_01F2F492E39D_.wvu.FilterData" localSheetId="1" hidden="1">#REF!</definedName>
    <definedName name="Z_D371D622_5497_46A4_826D_01F2F492E39D_.wvu.FilterData" hidden="1">#REF!</definedName>
    <definedName name="Z_D3FF2053_BD11_4CA8_9648_A06F387C0C79_.wvu.FilterData" localSheetId="0" hidden="1">#REF!</definedName>
    <definedName name="Z_D3FF2053_BD11_4CA8_9648_A06F387C0C79_.wvu.FilterData" localSheetId="1" hidden="1">#REF!</definedName>
    <definedName name="Z_D3FF2053_BD11_4CA8_9648_A06F387C0C79_.wvu.FilterData" hidden="1">#REF!</definedName>
    <definedName name="Z_D4D6DC3A_302F_4BF4_8221_EFB7EA05B30F_.wvu.FilterData" localSheetId="0" hidden="1">#REF!</definedName>
    <definedName name="Z_D4D6DC3A_302F_4BF4_8221_EFB7EA05B30F_.wvu.FilterData" localSheetId="1" hidden="1">#REF!</definedName>
    <definedName name="Z_D4D6DC3A_302F_4BF4_8221_EFB7EA05B30F_.wvu.FilterData" hidden="1">#REF!</definedName>
    <definedName name="Z_D4FF4BA0_F9BE_4CEE_B334_FBD19DA86BF4_.wvu.FilterData" localSheetId="0" hidden="1">#REF!</definedName>
    <definedName name="Z_D4FF4BA0_F9BE_4CEE_B334_FBD19DA86BF4_.wvu.FilterData" localSheetId="1" hidden="1">#REF!</definedName>
    <definedName name="Z_D4FF4BA0_F9BE_4CEE_B334_FBD19DA86BF4_.wvu.FilterData" hidden="1">#REF!</definedName>
    <definedName name="Z_D5810466_54E3_455B_B341_3E7B86FB72D3_.wvu.FilterData" localSheetId="0" hidden="1">#REF!</definedName>
    <definedName name="Z_D5810466_54E3_455B_B341_3E7B86FB72D3_.wvu.FilterData" localSheetId="1" hidden="1">#REF!</definedName>
    <definedName name="Z_D5810466_54E3_455B_B341_3E7B86FB72D3_.wvu.FilterData" hidden="1">#REF!</definedName>
    <definedName name="Z_D60B1DF7_D653_4F01_B5AD_6A66E578C24F_.wvu.FilterData" localSheetId="0" hidden="1">#REF!</definedName>
    <definedName name="Z_D60B1DF7_D653_4F01_B5AD_6A66E578C24F_.wvu.FilterData" localSheetId="1" hidden="1">#REF!</definedName>
    <definedName name="Z_D60B1DF7_D653_4F01_B5AD_6A66E578C24F_.wvu.FilterData" hidden="1">#REF!</definedName>
    <definedName name="Z_D684BA0E_B94B_4BF7_8F27_4E3A1924425C_.wvu.FilterData" localSheetId="0" hidden="1">#REF!</definedName>
    <definedName name="Z_D684BA0E_B94B_4BF7_8F27_4E3A1924425C_.wvu.FilterData" localSheetId="1" hidden="1">#REF!</definedName>
    <definedName name="Z_D684BA0E_B94B_4BF7_8F27_4E3A1924425C_.wvu.FilterData" hidden="1">#REF!</definedName>
    <definedName name="Z_D9443332_B48E_4E65_8F23_AC96FB75A5A9_.wvu.FilterData" localSheetId="0" hidden="1">#REF!</definedName>
    <definedName name="Z_D9443332_B48E_4E65_8F23_AC96FB75A5A9_.wvu.FilterData" localSheetId="1" hidden="1">#REF!</definedName>
    <definedName name="Z_D9443332_B48E_4E65_8F23_AC96FB75A5A9_.wvu.FilterData" hidden="1">#REF!</definedName>
    <definedName name="Z_DAA35AF8_874B_4671_A195_994D9700CFB0_.wvu.FilterData" localSheetId="0" hidden="1">#REF!</definedName>
    <definedName name="Z_DAA35AF8_874B_4671_A195_994D9700CFB0_.wvu.FilterData" localSheetId="1" hidden="1">#REF!</definedName>
    <definedName name="Z_DAA35AF8_874B_4671_A195_994D9700CFB0_.wvu.FilterData" hidden="1">#REF!</definedName>
    <definedName name="Z_DB31579F_8662_40C5_BB19_660F0F7B70E5_.wvu.FilterData" localSheetId="0" hidden="1">#REF!</definedName>
    <definedName name="Z_DB31579F_8662_40C5_BB19_660F0F7B70E5_.wvu.FilterData" localSheetId="1" hidden="1">#REF!</definedName>
    <definedName name="Z_DB31579F_8662_40C5_BB19_660F0F7B70E5_.wvu.FilterData" hidden="1">#REF!</definedName>
    <definedName name="Z_DB349C77_BBCF_4BF0_8906_770DC9CEB279_.wvu.FilterData" localSheetId="0" hidden="1">#REF!</definedName>
    <definedName name="Z_DB349C77_BBCF_4BF0_8906_770DC9CEB279_.wvu.FilterData" localSheetId="1" hidden="1">#REF!</definedName>
    <definedName name="Z_DB349C77_BBCF_4BF0_8906_770DC9CEB279_.wvu.FilterData" hidden="1">#REF!</definedName>
    <definedName name="Z_DBA9A16F_C863_43D6_BEF6_4907AD7FF11A_.wvu.FilterData" localSheetId="0" hidden="1">#REF!</definedName>
    <definedName name="Z_DBA9A16F_C863_43D6_BEF6_4907AD7FF11A_.wvu.FilterData" localSheetId="1" hidden="1">#REF!</definedName>
    <definedName name="Z_DBA9A16F_C863_43D6_BEF6_4907AD7FF11A_.wvu.FilterData" hidden="1">#REF!</definedName>
    <definedName name="Z_DC39DC03_5BF1_41DE_A26D_8DA774859990_.wvu.FilterData" localSheetId="0" hidden="1">#REF!</definedName>
    <definedName name="Z_DC39DC03_5BF1_41DE_A26D_8DA774859990_.wvu.FilterData" localSheetId="1" hidden="1">#REF!</definedName>
    <definedName name="Z_DC39DC03_5BF1_41DE_A26D_8DA774859990_.wvu.FilterData" hidden="1">#REF!</definedName>
    <definedName name="Z_DC4BE57B_E9B6_4823_AAB5_0B4AD0A1C9F8_.wvu.FilterData" localSheetId="0" hidden="1">#REF!</definedName>
    <definedName name="Z_DC4BE57B_E9B6_4823_AAB5_0B4AD0A1C9F8_.wvu.FilterData" localSheetId="1" hidden="1">#REF!</definedName>
    <definedName name="Z_DC4BE57B_E9B6_4823_AAB5_0B4AD0A1C9F8_.wvu.FilterData" hidden="1">#REF!</definedName>
    <definedName name="Z_DD40B456_B833_4D7B_A3C9_47AA2D6A0830_.wvu.FilterData" localSheetId="0" hidden="1">#REF!</definedName>
    <definedName name="Z_DD40B456_B833_4D7B_A3C9_47AA2D6A0830_.wvu.FilterData" localSheetId="1" hidden="1">#REF!</definedName>
    <definedName name="Z_DD40B456_B833_4D7B_A3C9_47AA2D6A0830_.wvu.FilterData" hidden="1">#REF!</definedName>
    <definedName name="Z_DDC9046D_2716_4CA3_9471_7091058B3C12_.wvu.FilterData" localSheetId="0" hidden="1">#REF!</definedName>
    <definedName name="Z_DDC9046D_2716_4CA3_9471_7091058B3C12_.wvu.FilterData" localSheetId="1" hidden="1">#REF!</definedName>
    <definedName name="Z_DDC9046D_2716_4CA3_9471_7091058B3C12_.wvu.FilterData" hidden="1">#REF!</definedName>
    <definedName name="Z_DF3B204A_F509_4DA0_BCB7_F89536B5FEBF_.wvu.FilterData" localSheetId="0" hidden="1">#REF!</definedName>
    <definedName name="Z_DF3B204A_F509_4DA0_BCB7_F89536B5FEBF_.wvu.FilterData" localSheetId="1" hidden="1">#REF!</definedName>
    <definedName name="Z_DF3B204A_F509_4DA0_BCB7_F89536B5FEBF_.wvu.FilterData" hidden="1">#REF!</definedName>
    <definedName name="Z_E3FFE9E0_6C4F_4FB4_A56E_FBE96871B5C8_.wvu.Cols" hidden="1">[74]Jurídico!$D$1:$D$65536,[74]Jurídico!$F$1:$K$65536</definedName>
    <definedName name="Z_E3FFE9E0_6C4F_4FB4_A56E_FBE96871B5C8_.wvu.FilterData" localSheetId="10" hidden="1">#REF!</definedName>
    <definedName name="Z_E3FFE9E0_6C4F_4FB4_A56E_FBE96871B5C8_.wvu.FilterData" localSheetId="0" hidden="1">#REF!</definedName>
    <definedName name="Z_E3FFE9E0_6C4F_4FB4_A56E_FBE96871B5C8_.wvu.FilterData" localSheetId="1" hidden="1">#REF!</definedName>
    <definedName name="Z_E3FFE9E0_6C4F_4FB4_A56E_FBE96871B5C8_.wvu.FilterData" hidden="1">#REF!</definedName>
    <definedName name="Z_E42D429F_E4E8_41D2_9176_83C726BAF8E3_.wvu.FilterData" localSheetId="10" hidden="1">#REF!</definedName>
    <definedName name="Z_E42D429F_E4E8_41D2_9176_83C726BAF8E3_.wvu.FilterData" localSheetId="0" hidden="1">#REF!</definedName>
    <definedName name="Z_E42D429F_E4E8_41D2_9176_83C726BAF8E3_.wvu.FilterData" localSheetId="1" hidden="1">#REF!</definedName>
    <definedName name="Z_E42D429F_E4E8_41D2_9176_83C726BAF8E3_.wvu.FilterData" hidden="1">#REF!</definedName>
    <definedName name="Z_E491B72F_902A_11D7_9C1E_0004231B06E7_.wvu.FilterData" localSheetId="10" hidden="1">#REF!</definedName>
    <definedName name="Z_E491B72F_902A_11D7_9C1E_0004231B06E7_.wvu.FilterData" localSheetId="0" hidden="1">#REF!</definedName>
    <definedName name="Z_E491B72F_902A_11D7_9C1E_0004231B06E7_.wvu.FilterData" localSheetId="1" hidden="1">#REF!</definedName>
    <definedName name="Z_E491B72F_902A_11D7_9C1E_0004231B06E7_.wvu.FilterData" hidden="1">#REF!</definedName>
    <definedName name="Z_E491B77E_902A_11D7_9C1E_0004231B06E7_.wvu.FilterData" localSheetId="0" hidden="1">#REF!</definedName>
    <definedName name="Z_E491B77E_902A_11D7_9C1E_0004231B06E7_.wvu.FilterData" localSheetId="1" hidden="1">#REF!</definedName>
    <definedName name="Z_E491B77E_902A_11D7_9C1E_0004231B06E7_.wvu.FilterData" hidden="1">#REF!</definedName>
    <definedName name="Z_E4A534A8_CD89_4423_9F3F_8134353F3CAC_.wvu.FilterData" localSheetId="0" hidden="1">#REF!</definedName>
    <definedName name="Z_E4A534A8_CD89_4423_9F3F_8134353F3CAC_.wvu.FilterData" localSheetId="1" hidden="1">#REF!</definedName>
    <definedName name="Z_E4A534A8_CD89_4423_9F3F_8134353F3CAC_.wvu.FilterData" hidden="1">#REF!</definedName>
    <definedName name="Z_E4E1532E_DC25_47E7_8CAC_8E70342889F1_.wvu.FilterData" localSheetId="0" hidden="1">#REF!</definedName>
    <definedName name="Z_E4E1532E_DC25_47E7_8CAC_8E70342889F1_.wvu.FilterData" localSheetId="1" hidden="1">#REF!</definedName>
    <definedName name="Z_E4E1532E_DC25_47E7_8CAC_8E70342889F1_.wvu.FilterData" hidden="1">#REF!</definedName>
    <definedName name="Z_E74731A0_5CEF_4B97_AFDD_B1DCA3953478_.wvu.FilterData" localSheetId="0" hidden="1">#REF!</definedName>
    <definedName name="Z_E74731A0_5CEF_4B97_AFDD_B1DCA3953478_.wvu.FilterData" localSheetId="1" hidden="1">#REF!</definedName>
    <definedName name="Z_E74731A0_5CEF_4B97_AFDD_B1DCA3953478_.wvu.FilterData" hidden="1">#REF!</definedName>
    <definedName name="Z_E7582842_0D7F_4174_A223_2AB1DD8C9047_.wvu.FilterData" localSheetId="0" hidden="1">#REF!</definedName>
    <definedName name="Z_E7582842_0D7F_4174_A223_2AB1DD8C9047_.wvu.FilterData" localSheetId="1" hidden="1">#REF!</definedName>
    <definedName name="Z_E7582842_0D7F_4174_A223_2AB1DD8C9047_.wvu.FilterData" hidden="1">#REF!</definedName>
    <definedName name="Z_E7E3B215_0D2B_424B_B9A9_091ABF42A9B2_.wvu.FilterData" localSheetId="0" hidden="1">#REF!</definedName>
    <definedName name="Z_E7E3B215_0D2B_424B_B9A9_091ABF42A9B2_.wvu.FilterData" localSheetId="1" hidden="1">#REF!</definedName>
    <definedName name="Z_E7E3B215_0D2B_424B_B9A9_091ABF42A9B2_.wvu.FilterData" hidden="1">#REF!</definedName>
    <definedName name="Z_E833D806_B408_4951_8EA0_84873DD98CC6_.wvu.FilterData" localSheetId="0" hidden="1">#REF!</definedName>
    <definedName name="Z_E833D806_B408_4951_8EA0_84873DD98CC6_.wvu.FilterData" localSheetId="1" hidden="1">#REF!</definedName>
    <definedName name="Z_E833D806_B408_4951_8EA0_84873DD98CC6_.wvu.FilterData" hidden="1">#REF!</definedName>
    <definedName name="Z_E84FA520_D8B7_472A_9913_1B62E15D532D_.wvu.FilterData" localSheetId="0" hidden="1">#REF!</definedName>
    <definedName name="Z_E84FA520_D8B7_472A_9913_1B62E15D532D_.wvu.FilterData" localSheetId="1" hidden="1">#REF!</definedName>
    <definedName name="Z_E84FA520_D8B7_472A_9913_1B62E15D532D_.wvu.FilterData" hidden="1">#REF!</definedName>
    <definedName name="Z_E856A7FB_F0DE_4CE8_85BE_FBD78193AF0B_.wvu.FilterData" localSheetId="0" hidden="1">#REF!</definedName>
    <definedName name="Z_E856A7FB_F0DE_4CE8_85BE_FBD78193AF0B_.wvu.FilterData" localSheetId="1" hidden="1">#REF!</definedName>
    <definedName name="Z_E856A7FB_F0DE_4CE8_85BE_FBD78193AF0B_.wvu.FilterData" hidden="1">#REF!</definedName>
    <definedName name="Z_E8B81FC8_C17A_451A_B505_641DE5886245_.wvu.FilterData" localSheetId="0" hidden="1">#REF!</definedName>
    <definedName name="Z_E8B81FC8_C17A_451A_B505_641DE5886245_.wvu.FilterData" localSheetId="1" hidden="1">#REF!</definedName>
    <definedName name="Z_E8B81FC8_C17A_451A_B505_641DE5886245_.wvu.FilterData" hidden="1">#REF!</definedName>
    <definedName name="Z_EA900FC6_5EC3_4E18_9ED9_37FAC8862A4C_.wvu.FilterData" localSheetId="0" hidden="1">#REF!</definedName>
    <definedName name="Z_EA900FC6_5EC3_4E18_9ED9_37FAC8862A4C_.wvu.FilterData" localSheetId="1" hidden="1">#REF!</definedName>
    <definedName name="Z_EA900FC6_5EC3_4E18_9ED9_37FAC8862A4C_.wvu.FilterData" hidden="1">#REF!</definedName>
    <definedName name="Z_EC12F0CE_807C_4CF2_B52D_1E5945238C05_.wvu.FilterData" localSheetId="0" hidden="1">#REF!</definedName>
    <definedName name="Z_EC12F0CE_807C_4CF2_B52D_1E5945238C05_.wvu.FilterData" localSheetId="1" hidden="1">#REF!</definedName>
    <definedName name="Z_EC12F0CE_807C_4CF2_B52D_1E5945238C05_.wvu.FilterData" hidden="1">#REF!</definedName>
    <definedName name="Z_EC74CDC8_4C91_4C55_BE9F_24DF0A9793FF_.wvu.FilterData" localSheetId="0" hidden="1">#REF!</definedName>
    <definedName name="Z_EC74CDC8_4C91_4C55_BE9F_24DF0A9793FF_.wvu.FilterData" localSheetId="1" hidden="1">#REF!</definedName>
    <definedName name="Z_EC74CDC8_4C91_4C55_BE9F_24DF0A9793FF_.wvu.FilterData" hidden="1">#REF!</definedName>
    <definedName name="Z_ED3E33DB_FBFA_4FDE_929F_AD12074101A3_.wvu.FilterData" localSheetId="0" hidden="1">#REF!</definedName>
    <definedName name="Z_ED3E33DB_FBFA_4FDE_929F_AD12074101A3_.wvu.FilterData" localSheetId="1" hidden="1">#REF!</definedName>
    <definedName name="Z_ED3E33DB_FBFA_4FDE_929F_AD12074101A3_.wvu.FilterData" hidden="1">#REF!</definedName>
    <definedName name="Z_EE21DFC7_81AA_40DA_B313_9BC83DA41DD6_.wvu.FilterData" localSheetId="0" hidden="1">#REF!</definedName>
    <definedName name="Z_EE21DFC7_81AA_40DA_B313_9BC83DA41DD6_.wvu.FilterData" localSheetId="1" hidden="1">#REF!</definedName>
    <definedName name="Z_EE21DFC7_81AA_40DA_B313_9BC83DA41DD6_.wvu.FilterData" hidden="1">#REF!</definedName>
    <definedName name="Z_EE5311D7_3149_40F1_82F5_7EEC6ACB6C85_.wvu.FilterData" localSheetId="0" hidden="1">#REF!</definedName>
    <definedName name="Z_EE5311D7_3149_40F1_82F5_7EEC6ACB6C85_.wvu.FilterData" localSheetId="1" hidden="1">#REF!</definedName>
    <definedName name="Z_EE5311D7_3149_40F1_82F5_7EEC6ACB6C85_.wvu.FilterData" hidden="1">#REF!</definedName>
    <definedName name="Z_EEE8CD21_C3A5_4786_B8BE_B9E68F0A5347_.wvu.FilterData" localSheetId="0" hidden="1">#REF!</definedName>
    <definedName name="Z_EEE8CD21_C3A5_4786_B8BE_B9E68F0A5347_.wvu.FilterData" localSheetId="1" hidden="1">#REF!</definedName>
    <definedName name="Z_EEE8CD21_C3A5_4786_B8BE_B9E68F0A5347_.wvu.FilterData" hidden="1">#REF!</definedName>
    <definedName name="Z_F0522591_4E2E_4AD6_B99B_B69551272A68_.wvu.FilterData" localSheetId="0" hidden="1">#REF!</definedName>
    <definedName name="Z_F0522591_4E2E_4AD6_B99B_B69551272A68_.wvu.FilterData" localSheetId="1" hidden="1">#REF!</definedName>
    <definedName name="Z_F0522591_4E2E_4AD6_B99B_B69551272A68_.wvu.FilterData" hidden="1">#REF!</definedName>
    <definedName name="Z_F1326E0B_5376_4D6E_9BC8_214AA525DE83_.wvu.FilterData" localSheetId="0" hidden="1">#REF!</definedName>
    <definedName name="Z_F1326E0B_5376_4D6E_9BC8_214AA525DE83_.wvu.FilterData" localSheetId="1" hidden="1">#REF!</definedName>
    <definedName name="Z_F1326E0B_5376_4D6E_9BC8_214AA525DE83_.wvu.FilterData" hidden="1">#REF!</definedName>
    <definedName name="Z_F300E2D5_C458_4E4B_AB71_FF06367EF684_.wvu.FilterData" localSheetId="0" hidden="1">#REF!</definedName>
    <definedName name="Z_F300E2D5_C458_4E4B_AB71_FF06367EF684_.wvu.FilterData" localSheetId="1" hidden="1">#REF!</definedName>
    <definedName name="Z_F300E2D5_C458_4E4B_AB71_FF06367EF684_.wvu.FilterData" hidden="1">#REF!</definedName>
    <definedName name="Z_F3F443DB_8EE1_48F9_9BF4_EAF21EDD719F_.wvu.FilterData" localSheetId="0" hidden="1">#REF!</definedName>
    <definedName name="Z_F3F443DB_8EE1_48F9_9BF4_EAF21EDD719F_.wvu.FilterData" localSheetId="1" hidden="1">#REF!</definedName>
    <definedName name="Z_F3F443DB_8EE1_48F9_9BF4_EAF21EDD719F_.wvu.FilterData" hidden="1">#REF!</definedName>
    <definedName name="Z_F6923408_DB58_4A59_8717_D0133A922204_.wvu.FilterData" localSheetId="0" hidden="1">#REF!</definedName>
    <definedName name="Z_F6923408_DB58_4A59_8717_D0133A922204_.wvu.FilterData" localSheetId="1" hidden="1">#REF!</definedName>
    <definedName name="Z_F6923408_DB58_4A59_8717_D0133A922204_.wvu.FilterData" hidden="1">#REF!</definedName>
    <definedName name="Z_F9CB3A99_6D24_412C_93C4_575819594890_.wvu.FilterData" localSheetId="0" hidden="1">#REF!</definedName>
    <definedName name="Z_F9CB3A99_6D24_412C_93C4_575819594890_.wvu.FilterData" localSheetId="1" hidden="1">#REF!</definedName>
    <definedName name="Z_F9CB3A99_6D24_412C_93C4_575819594890_.wvu.FilterData" hidden="1">#REF!</definedName>
    <definedName name="Z_FA40CB26_17FE_4901_96A4_2176E8FA5EEE_.wvu.FilterData" localSheetId="0" hidden="1">#REF!</definedName>
    <definedName name="Z_FA40CB26_17FE_4901_96A4_2176E8FA5EEE_.wvu.FilterData" localSheetId="1" hidden="1">#REF!</definedName>
    <definedName name="Z_FA40CB26_17FE_4901_96A4_2176E8FA5EEE_.wvu.FilterData" hidden="1">#REF!</definedName>
    <definedName name="Z_FC4D1412_4B52_4393_A184_1BAD70B9C231_.wvu.FilterData" localSheetId="0" hidden="1">#REF!</definedName>
    <definedName name="Z_FC4D1412_4B52_4393_A184_1BAD70B9C231_.wvu.FilterData" localSheetId="1" hidden="1">#REF!</definedName>
    <definedName name="Z_FC4D1412_4B52_4393_A184_1BAD70B9C231_.wvu.FilterData" hidden="1">#REF!</definedName>
    <definedName name="Z_FD259A29_AD61_4284_9BC7_5C3B20DD002B_.wvu.FilterData" localSheetId="0" hidden="1">#REF!</definedName>
    <definedName name="Z_FD259A29_AD61_4284_9BC7_5C3B20DD002B_.wvu.FilterData" localSheetId="1" hidden="1">#REF!</definedName>
    <definedName name="Z_FD259A29_AD61_4284_9BC7_5C3B20DD002B_.wvu.FilterData" hidden="1">#REF!</definedName>
    <definedName name="Z_FDFF93A6_D487_497C_8FA1_B8636451E74C_.wvu.FilterData" localSheetId="0" hidden="1">#REF!</definedName>
    <definedName name="Z_FDFF93A6_D487_497C_8FA1_B8636451E74C_.wvu.FilterData" localSheetId="1" hidden="1">#REF!</definedName>
    <definedName name="Z_FDFF93A6_D487_497C_8FA1_B8636451E74C_.wvu.FilterData" hidden="1">#REF!</definedName>
    <definedName name="Z_FE37516D_56E4_424C_8DE6_6B2719F76EF4_.wvu.FilterData" localSheetId="0" hidden="1">#REF!</definedName>
    <definedName name="Z_FE37516D_56E4_424C_8DE6_6B2719F76EF4_.wvu.FilterData" localSheetId="1" hidden="1">#REF!</definedName>
    <definedName name="Z_FE37516D_56E4_424C_8DE6_6B2719F76EF4_.wvu.FilterData" hidden="1">#REF!</definedName>
    <definedName name="Z_FEBB3479_FB57_4CDC_BCCD_5D8B83257FC7_.wvu.FilterData" localSheetId="0" hidden="1">#REF!</definedName>
    <definedName name="Z_FEBB3479_FB57_4CDC_BCCD_5D8B83257FC7_.wvu.FilterData" localSheetId="1" hidden="1">#REF!</definedName>
    <definedName name="Z_FEBB3479_FB57_4CDC_BCCD_5D8B83257FC7_.wvu.FilterData" hidden="1">#REF!</definedName>
    <definedName name="zarc">[16]INSUMOS!$E$188</definedName>
    <definedName name="zba" localSheetId="10">[12]Insumos!$E$867</definedName>
    <definedName name="zba">[15]Insumos!$E$867</definedName>
    <definedName name="ZONASUL">'[56]CUSTO ZONA SUL'!$A$3:$N$21</definedName>
    <definedName name="zsddfsfd" localSheetId="7">#REF!</definedName>
    <definedName name="zsddfsfd">#REF!</definedName>
    <definedName name="zx" localSheetId="0">#REF!</definedName>
    <definedName name="zx" localSheetId="1">#REF!</definedName>
    <definedName name="zx">#REF!</definedName>
  </definedNames>
  <calcPr calcId="181029"/>
</workbook>
</file>

<file path=xl/calcChain.xml><?xml version="1.0" encoding="utf-8"?>
<calcChain xmlns="http://schemas.openxmlformats.org/spreadsheetml/2006/main">
  <c r="F40" i="15" l="1"/>
  <c r="E40" i="15"/>
  <c r="D40" i="15"/>
  <c r="C40" i="15"/>
  <c r="F36" i="15"/>
  <c r="E36" i="15"/>
  <c r="D36" i="15"/>
  <c r="C36" i="15"/>
  <c r="F29" i="15"/>
  <c r="E29" i="15"/>
  <c r="D29" i="15"/>
  <c r="C29" i="15"/>
  <c r="F17" i="15"/>
  <c r="E17" i="15"/>
  <c r="D17" i="15"/>
  <c r="C17" i="15"/>
  <c r="F5" i="14"/>
  <c r="E5" i="14"/>
  <c r="N37" i="3"/>
  <c r="F37" i="3"/>
  <c r="F26" i="3"/>
  <c r="F15" i="3"/>
  <c r="H43" i="3"/>
  <c r="G43" i="3"/>
  <c r="H42" i="3"/>
  <c r="G42" i="3"/>
  <c r="H18" i="3"/>
  <c r="G18" i="3"/>
  <c r="H16" i="3"/>
  <c r="G16" i="3"/>
  <c r="H15" i="3"/>
  <c r="G15" i="3"/>
  <c r="H13" i="3"/>
  <c r="G13" i="3"/>
  <c r="H12" i="3"/>
  <c r="G12" i="3"/>
  <c r="H10" i="3"/>
  <c r="G10" i="3"/>
  <c r="H7" i="3"/>
  <c r="G7" i="3"/>
  <c r="L7" i="3" s="1"/>
  <c r="H6" i="3"/>
  <c r="G6" i="3"/>
  <c r="L6" i="3" s="1"/>
  <c r="G91" i="2"/>
  <c r="G62" i="2"/>
  <c r="G33" i="2"/>
  <c r="E34" i="2"/>
  <c r="D34" i="2"/>
  <c r="F43" i="3" l="1"/>
  <c r="F42" i="3"/>
  <c r="E67" i="2"/>
  <c r="E38" i="2"/>
  <c r="H17" i="6"/>
  <c r="E96" i="2"/>
  <c r="E92" i="2"/>
  <c r="D92" i="2"/>
  <c r="E63" i="2"/>
  <c r="D63" i="2"/>
  <c r="C8" i="5"/>
  <c r="A1" i="14"/>
  <c r="A2" i="15"/>
  <c r="A2" i="10"/>
  <c r="B3" i="5"/>
  <c r="C4" i="2"/>
  <c r="A1" i="3"/>
  <c r="A2" i="12"/>
  <c r="L42" i="3" l="1"/>
  <c r="I42" i="3"/>
  <c r="E1" i="3"/>
  <c r="B29" i="3"/>
  <c r="B40" i="3" s="1"/>
  <c r="B27" i="3"/>
  <c r="B38" i="3" s="1"/>
  <c r="B26" i="3"/>
  <c r="B37" i="3" s="1"/>
  <c r="B24" i="3"/>
  <c r="B35" i="3" s="1"/>
  <c r="B23" i="3"/>
  <c r="B34" i="3" s="1"/>
  <c r="B21" i="3"/>
  <c r="B32" i="3" s="1"/>
  <c r="H29" i="3"/>
  <c r="G24" i="3"/>
  <c r="G35" i="3" s="1"/>
  <c r="G29" i="3"/>
  <c r="G40" i="3" s="1"/>
  <c r="H27" i="3"/>
  <c r="G27" i="3"/>
  <c r="G38" i="3" s="1"/>
  <c r="G26" i="3"/>
  <c r="G37" i="3" s="1"/>
  <c r="H24" i="3"/>
  <c r="H23" i="3"/>
  <c r="G23" i="3"/>
  <c r="G34" i="3" s="1"/>
  <c r="G21" i="3"/>
  <c r="G32" i="3" s="1"/>
  <c r="D3" i="6"/>
  <c r="H26" i="3" l="1"/>
  <c r="H21" i="3"/>
  <c r="D8" i="12"/>
  <c r="D7" i="12"/>
  <c r="D6" i="12"/>
  <c r="C8" i="12"/>
  <c r="C7" i="12"/>
  <c r="C6" i="12"/>
  <c r="B7" i="12"/>
  <c r="F29" i="3"/>
  <c r="D19" i="3"/>
  <c r="E68" i="2"/>
  <c r="D68" i="2"/>
  <c r="D67" i="2"/>
  <c r="E64" i="2"/>
  <c r="F27" i="3" s="1"/>
  <c r="L27" i="3" s="1"/>
  <c r="D64" i="2"/>
  <c r="E62" i="2"/>
  <c r="L26" i="3" s="1"/>
  <c r="D62" i="2"/>
  <c r="E58" i="2"/>
  <c r="E59" i="2" s="1"/>
  <c r="F24" i="3" s="1"/>
  <c r="L24" i="3" s="1"/>
  <c r="D58" i="2"/>
  <c r="D59" i="2" s="1"/>
  <c r="E55" i="2"/>
  <c r="F21" i="3" s="1"/>
  <c r="L21" i="3" s="1"/>
  <c r="D55" i="2"/>
  <c r="D35" i="2"/>
  <c r="E6" i="12" l="1"/>
  <c r="E8" i="12"/>
  <c r="E7" i="12"/>
  <c r="F23" i="3"/>
  <c r="L23" i="3" s="1"/>
  <c r="L29" i="3"/>
  <c r="I29" i="3"/>
  <c r="I28" i="3" s="1"/>
  <c r="I21" i="3"/>
  <c r="I20" i="3" s="1"/>
  <c r="I26" i="3"/>
  <c r="I24" i="3"/>
  <c r="I27" i="3"/>
  <c r="I25" i="3" l="1"/>
  <c r="E9" i="12"/>
  <c r="I23" i="3"/>
  <c r="I22" i="3" s="1"/>
  <c r="I19" i="3" l="1"/>
  <c r="F7" i="12" s="1"/>
  <c r="J2" i="19" l="1"/>
  <c r="F7" i="3" l="1"/>
  <c r="I7" i="3" s="1"/>
  <c r="E11" i="5" s="1"/>
  <c r="J11" i="5" l="1"/>
  <c r="I11" i="5"/>
  <c r="E26" i="2"/>
  <c r="F10" i="3" s="1"/>
  <c r="I10" i="3" s="1"/>
  <c r="I9" i="3" s="1"/>
  <c r="D30" i="3" l="1"/>
  <c r="D8" i="3"/>
  <c r="B8" i="12" l="1"/>
  <c r="B6" i="12"/>
  <c r="D3" i="12" l="1"/>
  <c r="D17" i="6" l="1"/>
  <c r="G17" i="6" s="1"/>
  <c r="AN3" i="6"/>
  <c r="AM3" i="6"/>
  <c r="AL3" i="6"/>
  <c r="AK3" i="6"/>
  <c r="AJ3" i="6"/>
  <c r="AI3" i="6"/>
  <c r="AH3" i="6"/>
  <c r="AG3" i="6"/>
  <c r="AF3" i="6"/>
  <c r="AE3" i="6"/>
  <c r="AD3" i="6"/>
  <c r="AC3" i="6"/>
  <c r="AB3" i="6"/>
  <c r="AA3" i="6"/>
  <c r="Z3" i="6"/>
  <c r="Y3" i="6"/>
  <c r="X3" i="6"/>
  <c r="W3" i="6"/>
  <c r="V3" i="6"/>
  <c r="U3" i="6"/>
  <c r="T3" i="6"/>
  <c r="S3" i="6"/>
  <c r="R3" i="6"/>
  <c r="P3" i="6"/>
  <c r="G3" i="6"/>
  <c r="P1" i="6"/>
  <c r="F15" i="10"/>
  <c r="F9" i="10"/>
  <c r="C21" i="5"/>
  <c r="C19" i="5"/>
  <c r="C17" i="5"/>
  <c r="C15" i="5"/>
  <c r="C13" i="5"/>
  <c r="H40" i="3"/>
  <c r="H38" i="3"/>
  <c r="H37" i="3"/>
  <c r="H35" i="3"/>
  <c r="H34" i="3"/>
  <c r="H32" i="3"/>
  <c r="E97" i="2"/>
  <c r="D97" i="2"/>
  <c r="F40" i="3"/>
  <c r="D96" i="2"/>
  <c r="E93" i="2"/>
  <c r="F38" i="3" s="1"/>
  <c r="D93" i="2"/>
  <c r="E91" i="2"/>
  <c r="D91" i="2"/>
  <c r="E87" i="2"/>
  <c r="F34" i="3" s="1"/>
  <c r="D87" i="2"/>
  <c r="D88" i="2" s="1"/>
  <c r="E84" i="2"/>
  <c r="F32" i="3" s="1"/>
  <c r="D84" i="2"/>
  <c r="E39" i="2"/>
  <c r="D39" i="2"/>
  <c r="F18" i="3"/>
  <c r="I18" i="3" s="1"/>
  <c r="I17" i="3" s="1"/>
  <c r="D38" i="2"/>
  <c r="E35" i="2"/>
  <c r="F16" i="3" s="1"/>
  <c r="E33" i="2"/>
  <c r="D33" i="2"/>
  <c r="E29" i="2"/>
  <c r="E30" i="2" s="1"/>
  <c r="F13" i="3" s="1"/>
  <c r="I13" i="3" s="1"/>
  <c r="D29" i="2"/>
  <c r="D30" i="2" s="1"/>
  <c r="D26" i="2"/>
  <c r="E8" i="2"/>
  <c r="F6" i="3" s="1"/>
  <c r="I6" i="3" s="1"/>
  <c r="E9" i="5" s="1"/>
  <c r="K2" i="11"/>
  <c r="I2" i="11"/>
  <c r="J9" i="5" l="1"/>
  <c r="I9" i="5"/>
  <c r="F6" i="14"/>
  <c r="E6" i="14"/>
  <c r="I16" i="3"/>
  <c r="F23" i="10"/>
  <c r="C42" i="15"/>
  <c r="D4" i="15" s="1"/>
  <c r="D42" i="15"/>
  <c r="E42" i="15"/>
  <c r="F42" i="15"/>
  <c r="L16" i="3"/>
  <c r="L18" i="3"/>
  <c r="L38" i="3"/>
  <c r="L37" i="3"/>
  <c r="L10" i="3"/>
  <c r="L40" i="3"/>
  <c r="I40" i="3"/>
  <c r="I39" i="3" s="1"/>
  <c r="L13" i="3"/>
  <c r="L34" i="3"/>
  <c r="I34" i="3"/>
  <c r="L32" i="3"/>
  <c r="I32" i="3"/>
  <c r="I31" i="3" s="1"/>
  <c r="J6" i="11" s="1"/>
  <c r="F12" i="3"/>
  <c r="I37" i="3"/>
  <c r="E88" i="2"/>
  <c r="F35" i="3" s="1"/>
  <c r="I38" i="3"/>
  <c r="I36" i="3" l="1"/>
  <c r="F4" i="14"/>
  <c r="E4" i="14"/>
  <c r="I12" i="3"/>
  <c r="I11" i="3" s="1"/>
  <c r="I15" i="3"/>
  <c r="I14" i="3" s="1"/>
  <c r="I2" i="19"/>
  <c r="F4" i="15"/>
  <c r="C17" i="6"/>
  <c r="J17" i="6" s="1"/>
  <c r="K17" i="6" s="1"/>
  <c r="H11" i="5"/>
  <c r="L15" i="3"/>
  <c r="B3" i="12"/>
  <c r="J2" i="11"/>
  <c r="I2" i="3"/>
  <c r="F11" i="5"/>
  <c r="G11" i="5"/>
  <c r="I5" i="3"/>
  <c r="J5" i="11" s="1"/>
  <c r="O9" i="3"/>
  <c r="J9" i="11"/>
  <c r="L35" i="3"/>
  <c r="I35" i="3"/>
  <c r="I33" i="3" s="1"/>
  <c r="L12" i="3"/>
  <c r="J7" i="11" l="1"/>
  <c r="J8" i="11"/>
  <c r="E17" i="5" s="1"/>
  <c r="E13" i="5"/>
  <c r="I8" i="3"/>
  <c r="E15" i="5"/>
  <c r="I30" i="3"/>
  <c r="F8" i="12" s="1"/>
  <c r="J3" i="6"/>
  <c r="J4" i="6" s="1"/>
  <c r="C11" i="6" s="1"/>
  <c r="C4" i="6"/>
  <c r="H9" i="5"/>
  <c r="G9" i="5"/>
  <c r="F9" i="5"/>
  <c r="C18" i="6"/>
  <c r="J17" i="5" l="1"/>
  <c r="I17" i="5"/>
  <c r="J15" i="5"/>
  <c r="I15" i="5"/>
  <c r="H13" i="5"/>
  <c r="J13" i="5"/>
  <c r="I13" i="5"/>
  <c r="F6" i="12"/>
  <c r="F9" i="12" s="1"/>
  <c r="K3" i="6"/>
  <c r="K4" i="6" s="1"/>
  <c r="K18" i="6"/>
  <c r="J18" i="6"/>
  <c r="C25" i="6" s="1"/>
  <c r="E19" i="5" l="1"/>
  <c r="G15" i="5"/>
  <c r="F17" i="5"/>
  <c r="F15" i="5"/>
  <c r="H15" i="5"/>
  <c r="G13" i="5"/>
  <c r="F13" i="5"/>
  <c r="C10" i="6"/>
  <c r="C13" i="6" s="1"/>
  <c r="H17" i="5"/>
  <c r="G17" i="5"/>
  <c r="C24" i="6"/>
  <c r="C27" i="6" s="1"/>
  <c r="G19" i="5" l="1"/>
  <c r="J19" i="5"/>
  <c r="I19" i="5"/>
  <c r="F19" i="5"/>
  <c r="H19" i="5"/>
  <c r="L43" i="3"/>
  <c r="I43" i="3"/>
  <c r="I41" i="3" s="1"/>
  <c r="H47" i="3" s="1"/>
  <c r="L46" i="3" l="1"/>
  <c r="H45" i="3" s="1"/>
  <c r="H46" i="3" s="1"/>
  <c r="J42" i="3"/>
  <c r="J10" i="11"/>
  <c r="I12" i="11"/>
  <c r="E21" i="5" l="1"/>
  <c r="I14" i="11"/>
  <c r="K9" i="11" s="1"/>
  <c r="J26" i="3"/>
  <c r="J21" i="3"/>
  <c r="J20" i="3" s="1"/>
  <c r="J29" i="3"/>
  <c r="J28" i="3" s="1"/>
  <c r="J24" i="3"/>
  <c r="J23" i="3"/>
  <c r="J27" i="3"/>
  <c r="L49" i="3"/>
  <c r="J43" i="3"/>
  <c r="J41" i="3" s="1"/>
  <c r="J37" i="3"/>
  <c r="J18" i="3"/>
  <c r="J17" i="3" s="1"/>
  <c r="J38" i="3"/>
  <c r="J12" i="3"/>
  <c r="J13" i="3"/>
  <c r="J34" i="3"/>
  <c r="J16" i="3"/>
  <c r="J15" i="3"/>
  <c r="J14" i="3" s="1"/>
  <c r="J10" i="3"/>
  <c r="J9" i="3" s="1"/>
  <c r="J6" i="3"/>
  <c r="J35" i="3"/>
  <c r="F21" i="5"/>
  <c r="F24" i="5" s="1"/>
  <c r="G21" i="5"/>
  <c r="G24" i="5" s="1"/>
  <c r="J32" i="3"/>
  <c r="J31" i="3" s="1"/>
  <c r="J40" i="3"/>
  <c r="J39" i="3" s="1"/>
  <c r="J7" i="3"/>
  <c r="J5" i="3" l="1"/>
  <c r="J36" i="3"/>
  <c r="J25" i="3"/>
  <c r="F26" i="5"/>
  <c r="G26" i="5"/>
  <c r="J21" i="5"/>
  <c r="J24" i="5" s="1"/>
  <c r="I21" i="5"/>
  <c r="I24" i="5" s="1"/>
  <c r="E26" i="5"/>
  <c r="F25" i="5" s="1"/>
  <c r="F27" i="5" s="1"/>
  <c r="I13" i="11"/>
  <c r="K5" i="11"/>
  <c r="K6" i="11"/>
  <c r="K10" i="11"/>
  <c r="H21" i="5"/>
  <c r="H24" i="5" s="1"/>
  <c r="K8" i="11"/>
  <c r="K7" i="11"/>
  <c r="J22" i="3"/>
  <c r="J33" i="3"/>
  <c r="J11" i="3"/>
  <c r="H26" i="5" l="1"/>
  <c r="G27" i="5"/>
  <c r="G25" i="5"/>
  <c r="H27" i="5"/>
  <c r="I26" i="5"/>
  <c r="D19" i="5"/>
  <c r="J25" i="5"/>
  <c r="I25" i="5"/>
  <c r="D21" i="5"/>
  <c r="H25" i="5"/>
  <c r="D13" i="5"/>
  <c r="D11" i="5"/>
  <c r="D9" i="5"/>
  <c r="D17" i="5"/>
  <c r="D15" i="5"/>
  <c r="J19" i="3"/>
  <c r="J30" i="3"/>
  <c r="J8" i="3"/>
  <c r="I27" i="5" l="1"/>
  <c r="J26" i="5"/>
  <c r="J27" i="5" s="1"/>
  <c r="E27" i="5"/>
</calcChain>
</file>

<file path=xl/sharedStrings.xml><?xml version="1.0" encoding="utf-8"?>
<sst xmlns="http://schemas.openxmlformats.org/spreadsheetml/2006/main" count="14298" uniqueCount="627">
  <si>
    <t>SERVIÇOS PRELIMINARES</t>
  </si>
  <si>
    <t>PLACA DA OBRA EM CHAPA DE AÇO GALVANIZADO</t>
  </si>
  <si>
    <t>m²</t>
  </si>
  <si>
    <t>ADMINISTRAÇÃO LOCAL DA OBRA</t>
  </si>
  <si>
    <t>VER CRONOGRAMA</t>
  </si>
  <si>
    <t>meses</t>
  </si>
  <si>
    <t>DADOS GERAIS DA RUA:</t>
  </si>
  <si>
    <t>m</t>
  </si>
  <si>
    <t>unid.(s)</t>
  </si>
  <si>
    <t>1.0 - TERRAPLENAGEM</t>
  </si>
  <si>
    <t>2.0 - PAVIMENTAÇÃO</t>
  </si>
  <si>
    <t>COMPACTAÇÃO MECÂNICA</t>
  </si>
  <si>
    <t>3.0 - SERVIÇOS COMPLEMENTARES</t>
  </si>
  <si>
    <t>1,80 x 3,60</t>
  </si>
  <si>
    <t>Nº DE PLACAS "PARE" =</t>
  </si>
  <si>
    <t>Nº DE PLACAS DE IDENTIFICAÇÃO DO NOME DE RUA =</t>
  </si>
  <si>
    <t xml:space="preserve">EXTENSÃO (m) = </t>
  </si>
  <si>
    <t xml:space="preserve">LARGURA (m) = </t>
  </si>
  <si>
    <t xml:space="preserve">EXTENSÃO CABEÇA DE RUA = </t>
  </si>
  <si>
    <t xml:space="preserve">LARGURA CABEÇA DE RUA = </t>
  </si>
  <si>
    <t xml:space="preserve">N° DE CABEÇA DE RUA = </t>
  </si>
  <si>
    <t>LARGURA RUA QUE CRUZA</t>
  </si>
  <si>
    <t>4.0 - SINALIZAÇÃO</t>
  </si>
  <si>
    <t>UND</t>
  </si>
  <si>
    <t>und</t>
  </si>
  <si>
    <t>m³</t>
  </si>
  <si>
    <t>PLACA ESMALTADA PARA IDENTIFICAÇÃO DE NOME DE RUA, DIMENSÕES 45 X 20 CM COM TUBO DE AÇO</t>
  </si>
  <si>
    <t>PLACA DE REGULAMENTAÇÃO/ADVERTÊNCIA REFLETIVA EM ALUMÍNIO</t>
  </si>
  <si>
    <t>Total Geral</t>
  </si>
  <si>
    <t>Total do BDI</t>
  </si>
  <si>
    <t>Total sem BDI</t>
  </si>
  <si>
    <t>TXKM</t>
  </si>
  <si>
    <t>SINAPI</t>
  </si>
  <si>
    <t/>
  </si>
  <si>
    <t>TRANSPORTES</t>
  </si>
  <si>
    <t xml:space="preserve">  </t>
  </si>
  <si>
    <t>Próprio</t>
  </si>
  <si>
    <t>SINALIZAÇÃO</t>
  </si>
  <si>
    <t>M</t>
  </si>
  <si>
    <t>EXECUÇÃO DE SARJETA EM TRECHO RETO</t>
  </si>
  <si>
    <t>ASSENTAMENTO DE GUIA (MEIO-FIO) EM TRECHO RETO, CONFECCIONADA EM CONCRETO PRÉ-FABRICADO, DIMENSÕES 100X15X13X30 CM (COMPRIMENTO X BASE INFERIOR X BASE SUPERIOR X ALTURA), PARA VIAS URBANAS (USO VIÁRIO)</t>
  </si>
  <si>
    <t>SERVIÇOS COMPLEMENTARES</t>
  </si>
  <si>
    <t>M²</t>
  </si>
  <si>
    <t>EXECUÇÃO DE PAVIMENTO EM PARELEPÍPEDOS, REJUNTAMENTO COM ARGAMASSA TRAÇO 1:3 (CIMENTO E AREIA)</t>
  </si>
  <si>
    <t>PAVIMENTAÇÃO</t>
  </si>
  <si>
    <t>REGULARIZAÇÃO MECÂNICA DO SUBLEITO</t>
  </si>
  <si>
    <t>TERRAPLENAGEM</t>
  </si>
  <si>
    <t xml:space="preserve"> 2 </t>
  </si>
  <si>
    <t>MÊS</t>
  </si>
  <si>
    <t>ADMINISTRAÇÃO LOCAL</t>
  </si>
  <si>
    <t xml:space="preserve"> 1.2 </t>
  </si>
  <si>
    <t>PLACA DA OBRA</t>
  </si>
  <si>
    <t xml:space="preserve"> 1.1 </t>
  </si>
  <si>
    <t xml:space="preserve"> 1 </t>
  </si>
  <si>
    <t>Peso (%)</t>
  </si>
  <si>
    <t>Total</t>
  </si>
  <si>
    <t>Valor Unit com BDI</t>
  </si>
  <si>
    <t>Valor Unit</t>
  </si>
  <si>
    <t>Quant.</t>
  </si>
  <si>
    <t>Und</t>
  </si>
  <si>
    <t>Descrição</t>
  </si>
  <si>
    <t>Banco</t>
  </si>
  <si>
    <t>Código</t>
  </si>
  <si>
    <t>Item</t>
  </si>
  <si>
    <t>Orçamento Sintético</t>
  </si>
  <si>
    <t xml:space="preserve">SINAPI - 03/2025 - Piauí
SICRO3 - 01/2025 - Piauí
ORSE - 01/2025 - Sergipe
SEINFRA - 028 - Ceará
</t>
  </si>
  <si>
    <t>Encargos Sociais</t>
  </si>
  <si>
    <t>B.D.I.</t>
  </si>
  <si>
    <t>2.1</t>
  </si>
  <si>
    <t>2.1.1</t>
  </si>
  <si>
    <t>2.2</t>
  </si>
  <si>
    <t>2.2.1</t>
  </si>
  <si>
    <t>2.2.2</t>
  </si>
  <si>
    <t>2.3</t>
  </si>
  <si>
    <t>2.3.1</t>
  </si>
  <si>
    <t>2.3.2</t>
  </si>
  <si>
    <t>2.4</t>
  </si>
  <si>
    <t>2.4.1</t>
  </si>
  <si>
    <t>Valor com BDI =&gt;</t>
  </si>
  <si>
    <t>Valor do BDI =&gt;</t>
  </si>
  <si>
    <t>MO com LS =&gt;</t>
  </si>
  <si>
    <t>LS =&gt;</t>
  </si>
  <si>
    <t>MO sem LS =&gt;</t>
  </si>
  <si>
    <t>H</t>
  </si>
  <si>
    <t>Material</t>
  </si>
  <si>
    <t>SEGURO - HORISTA (COLETADO CAIXA - ENCARGOS COMPLEMENTARES)</t>
  </si>
  <si>
    <t xml:space="preserve"> 00037373 </t>
  </si>
  <si>
    <t>Insumo</t>
  </si>
  <si>
    <t>EXAMES - HORISTA (COLETADO CAIXA - ENCARGOS COMPLEMENTARES)</t>
  </si>
  <si>
    <t xml:space="preserve"> 00037372 </t>
  </si>
  <si>
    <t>FERRAMENTAS - FAMILIA SERVENTE - HORISTA (ENCARGOS COMPLEMENTARES - COLETADO CAIXA)</t>
  </si>
  <si>
    <t xml:space="preserve"> 00043467 </t>
  </si>
  <si>
    <t>TRANSPORTE - HORISTA (COLETADO CAIXA - ENCARGOS COMPLEMENTARES)</t>
  </si>
  <si>
    <t xml:space="preserve"> 00037371 </t>
  </si>
  <si>
    <t>ALIMENTACAO - HORISTA (COLETADO CAIXA - ENCARGOS COMPLEMENTARES)</t>
  </si>
  <si>
    <t xml:space="preserve"> 00037370 </t>
  </si>
  <si>
    <t>EPI - FAMILIA SERVENTE - HORISTA (ENCARGOS COMPLEMENTARES - COLETADO CAIXA)</t>
  </si>
  <si>
    <t xml:space="preserve"> 00043491 </t>
  </si>
  <si>
    <t>Mão de Obra</t>
  </si>
  <si>
    <t>SERVENTE DE OBRAS (HORISTA)</t>
  </si>
  <si>
    <t xml:space="preserve"> 00006111 </t>
  </si>
  <si>
    <t>Livro SINAPI: Cálculos e Parâmetros</t>
  </si>
  <si>
    <t>CURSO DE CAPACITAÇÃO PARA SERVENTE (ENCARGOS COMPLEMENTARES) - HORISTA</t>
  </si>
  <si>
    <t xml:space="preserve"> 95378 </t>
  </si>
  <si>
    <t>Composição Auxiliar</t>
  </si>
  <si>
    <t>SERVENTE COM ENCARGOS COMPLEMENTARES</t>
  </si>
  <si>
    <t xml:space="preserve"> 88316 </t>
  </si>
  <si>
    <t>Composição</t>
  </si>
  <si>
    <t>Tipo</t>
  </si>
  <si>
    <t>CHP</t>
  </si>
  <si>
    <t>CHOR - CUSTOS HORÁRIOS DE MÁQUINAS E EQUIPAMENTOS</t>
  </si>
  <si>
    <t>PLACA VIBRATÓRIA REVERSÍVEL COM MOTOR 4 TEMPOS A GASOLINA, FORÇA CENTRÍFUGA DE 25 KN (2500 KGF), POTÊNCIA 5,5 CV - CHP DIURNO. AF_08/2015</t>
  </si>
  <si>
    <t xml:space="preserve"> 91277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</si>
  <si>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</si>
  <si>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5901 </t>
  </si>
  <si>
    <t>CHI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</si>
  <si>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</si>
  <si>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5903 </t>
  </si>
  <si>
    <t>MOVT - MOVIMENTO DE TERRA</t>
  </si>
  <si>
    <t>REATERRO MANUAL DE VALAS, COM PLACA VIBRATÓRIA. AF_08/2023</t>
  </si>
  <si>
    <t xml:space="preserve"> 104737 </t>
  </si>
  <si>
    <t>L</t>
  </si>
  <si>
    <t>GASOLINA COMUM</t>
  </si>
  <si>
    <t xml:space="preserve"> 00004222 </t>
  </si>
  <si>
    <t>PLACA VIBRATÓRIA REVERSÍVEL COM MOTOR 4 TEMPOS A GASOLINA, FORÇA CENTRÍFUGA DE 25 KN (2500 KGF), POTÊNCIA 5,5 CV - MATERIAIS NA OPERAÇÃO. AF_08/2015</t>
  </si>
  <si>
    <t xml:space="preserve"> 91276 </t>
  </si>
  <si>
    <t>UN</t>
  </si>
  <si>
    <t>Equipamento</t>
  </si>
  <si>
    <t>COMPACTADOR DE SOLO TIPO PLACA VIBRATORIA REVERSIVEL, A GASOLINA 4 TEMPOS, PESO 125 A 150 KG, FORCA CENTRIF. 2500 A 2800 KGF, LARG. TRABALHO 400 A 450 MM, FREQ. VIBRACAO 4300 A 4500 RPM, VELOC. TRABALHO 15 A 20 M/MIN, POT. 5,5 A 6,0 HP</t>
  </si>
  <si>
    <t xml:space="preserve"> 00001442 </t>
  </si>
  <si>
    <t>PLACA VIBRATÓRIA REVERSÍVEL COM MOTOR 4 TEMPOS A GASOLINA, FORÇA CENTRÍFUGA DE 25 KN (2500 KGF), POTÊNCIA 5,5 CV - MANUTENÇÃO. AF_08/2015</t>
  </si>
  <si>
    <t xml:space="preserve"> 91275 </t>
  </si>
  <si>
    <t>PLACA VIBRATÓRIA REVERSÍVEL COM MOTOR 4 TEMPOS A GASOLINA, FORÇA CENTRÍFUGA DE 25 KN (2500 KGF), POTÊNCIA 5,5 CV - JUROS. AF_08/2015</t>
  </si>
  <si>
    <t xml:space="preserve"> 91274 </t>
  </si>
  <si>
    <t>PLACA VIBRATÓRIA REVERSÍVEL COM MOTOR 4 TEMPOS A GASOLINA, FORÇA CENTRÍFUGA DE 25 KN (2500 KGF), POTÊNCIA 5,5 CV - DEPRECIAÇÃO. AF_08/2015</t>
  </si>
  <si>
    <t xml:space="preserve"> 91273 </t>
  </si>
  <si>
    <t>PEDREIRO (HORISTA)</t>
  </si>
  <si>
    <t xml:space="preserve"> 00004750 </t>
  </si>
  <si>
    <t>FERRAMENTAS - FAMILIA PEDREIRO - HORISTA (ENCARGOS COMPLEMENTARES - COLETADO CAIXA)</t>
  </si>
  <si>
    <t xml:space="preserve"> 00043465 </t>
  </si>
  <si>
    <t>EPI - FAMILIA PEDREIRO - HORISTA (ENCARGOS COMPLEMENTARES - COLETADO CAIXA)</t>
  </si>
  <si>
    <t xml:space="preserve"> 00043489 </t>
  </si>
  <si>
    <t>SEDI - SERVIÇOS DIVERSOS</t>
  </si>
  <si>
    <t>CURSO DE CAPACITAÇÃO PARA PEDREIRO (ENCARGOS COMPLEMENTARES) - HORISTA</t>
  </si>
  <si>
    <t xml:space="preserve"> 95371 </t>
  </si>
  <si>
    <t>PEDREIRO COM ENCARGOS COMPLEMENTARES</t>
  </si>
  <si>
    <t xml:space="preserve"> 88309 </t>
  </si>
  <si>
    <t>FERRAMENTAS - FAMILIA OPERADOR ESCAVADEIRA - HORISTA (ENCARGOS COMPLEMENTARES - COLETADO CAIXA)</t>
  </si>
  <si>
    <t xml:space="preserve"> 00043464 </t>
  </si>
  <si>
    <t>EPI - FAMILIA OPERADOR ESCAVADEIRA - HORISTA (ENCARGOS COMPLEMENTARES - COLETADO CAIXA)</t>
  </si>
  <si>
    <t xml:space="preserve"> 00043488 </t>
  </si>
  <si>
    <t>OPERADOR DE MOTONIVELADORA (HORISTA)</t>
  </si>
  <si>
    <t xml:space="preserve"> 00004239 </t>
  </si>
  <si>
    <t>CURSO DE CAPACITAÇÃO PARA OPERADOR DE MOTONIVELADORA (ENCARGOS COMPLEMENTARES) - HORISTA</t>
  </si>
  <si>
    <t xml:space="preserve"> 95363 </t>
  </si>
  <si>
    <t>OPERADOR DE MOTONIVELADORA COM ENCARGOS COMPLEMENTARES</t>
  </si>
  <si>
    <t xml:space="preserve"> 88300 </t>
  </si>
  <si>
    <t>OPERADOR DE BETONEIRA ESTACIONARIA / MISTURADOR (HORISTA)</t>
  </si>
  <si>
    <t xml:space="preserve"> 00037666 </t>
  </si>
  <si>
    <t>CURSO DE CAPACITAÇÃO PARA OPERADOR DE BETONEIRA ESTACIONÁRIA/MISTURADOR (ENCARGOS COMPLEMENTARES) - HORISTA</t>
  </si>
  <si>
    <t xml:space="preserve"> 95389 </t>
  </si>
  <si>
    <t>OPERADOR DE BETONEIRA ESTACIONÁRIA/MISTURADOR COM ENCARGOS COMPLEMENTARES</t>
  </si>
  <si>
    <t xml:space="preserve"> 88377 </t>
  </si>
  <si>
    <t>MOTORISTA DE CAMINHAO (HORISTA)</t>
  </si>
  <si>
    <t xml:space="preserve"> 00004093 </t>
  </si>
  <si>
    <t>CURSO DE CAPACITAÇÃO PARA MOTORISTA DE CAMINHÃO (ENCARGOS COMPLEMENTARES) - HORISTA</t>
  </si>
  <si>
    <t xml:space="preserve"> 95347 </t>
  </si>
  <si>
    <t>MOTORISTA DE CAMINHÃO COM ENCARGOS COMPLEMENTARES</t>
  </si>
  <si>
    <t xml:space="preserve"> 88282 </t>
  </si>
  <si>
    <t>OLEO DIESEL COMBUSTIVEL COMUM METROPOLITANO S-10 OU S-500</t>
  </si>
  <si>
    <t xml:space="preserve"> 00004221 </t>
  </si>
  <si>
    <t>MOTONIVELADORA POTÊNCIA BÁSICA LÍQUIDA (PRIMEIRA MARCHA) 125 HP, PESO BRUTO 13032 KG, LARGURA DA LÂMINA DE 3,7 M - MATERIAIS NA OPERAÇÃO. AF_06/2014</t>
  </si>
  <si>
    <t xml:space="preserve"> 53849 </t>
  </si>
  <si>
    <t>MOTONIVELADORA POTENCIA BASICA LIQUIDA (PRIMEIRA MARCHA) 125 HP, PESO BRUTO 13843 KG, LARGURA DA LAMINA DE 3,7 M</t>
  </si>
  <si>
    <t xml:space="preserve"> 00004090 </t>
  </si>
  <si>
    <t>MOTONIVELADORA POTÊNCIA BÁSICA LÍQUIDA (PRIMEIRA MARCHA) 125 HP, PESO BRUTO 13032 KG, LARGURA DA LÂMINA DE 3,7 M - MANUTENÇÃO. AF_06/2014</t>
  </si>
  <si>
    <t xml:space="preserve"> 5779 </t>
  </si>
  <si>
    <t>MOTONIVELADORA POTÊNCIA BÁSICA LÍQUIDA (PRIMEIRA MARCHA) 125 HP, PESO BRUTO 13032 KG, LARGURA DA LÂMINA DE 3,7 M - JUROS. AF_06/2014</t>
  </si>
  <si>
    <t xml:space="preserve"> 89229 </t>
  </si>
  <si>
    <t>MOTONIVELADORA POTÊNCIA BÁSICA LÍQUIDA (PRIMEIRA MARCHA) 125 HP, PESO BRUTO 13032 KG, LARGURA DA LÂMINA DE 3,7 M - DEPRECIAÇÃO. AF_06/2014</t>
  </si>
  <si>
    <t xml:space="preserve"> 89228 </t>
  </si>
  <si>
    <t>MOTONIVELADORA POTÊNCIA BÁSICA LÍQUIDA (PRIMEIRA MARCHA) 125 HP, PESO BRUTO 13032 KG, LARGURA DA LÂMINA DE 3,7 M - CHP DIURNO. AF_06/2014</t>
  </si>
  <si>
    <t xml:space="preserve"> 5932 </t>
  </si>
  <si>
    <t>FUES - FUNDAÇÕES E ESTRUTURAS</t>
  </si>
  <si>
    <t>CONCRETO MAGRO PARA LASTRO, TRAÇO 1:4,5:4,5 (EM MASSA SECA DE CIMENTO/ AREIA MÉDIA/ BRITA 1) - PREPARO MECÂNICO COM BETONEIRA 600 L. AF_05/2021</t>
  </si>
  <si>
    <t xml:space="preserve"> 94968 </t>
  </si>
  <si>
    <t>LASTRO DE CONCRETO MAGRO, APLICADO EM PISOS, LAJES SOBRE SOLO OU RADIERS, ESPESSURA DE 3 CM. AF_01/2024</t>
  </si>
  <si>
    <t xml:space="preserve"> 95240 </t>
  </si>
  <si>
    <t>ESCAVAÇÃO MANUAL DE VALA. AF_09/2024</t>
  </si>
  <si>
    <t xml:space="preserve"> 93358 </t>
  </si>
  <si>
    <t>FERRAMENTAS - FAMILIA ENGENHEIRO CIVIL - HORISTA (ENCARGOS COMPLEMENTARES - COLETADO CAIXA)</t>
  </si>
  <si>
    <t xml:space="preserve"> 00043462 </t>
  </si>
  <si>
    <t>ENGENHEIRO CIVIL DE OBRA JUNIOR (HORISTA)</t>
  </si>
  <si>
    <t xml:space="preserve"> 00002706 </t>
  </si>
  <si>
    <t>EPI - FAMILIA ENGENHEIRO CIVIL - HORISTA (ENCARGOS COMPLEMENTARES - COLETADO CAIXA)</t>
  </si>
  <si>
    <t xml:space="preserve"> 00043486 </t>
  </si>
  <si>
    <t>CURSO DE CAPACITAÇÃO PARA ENGENHEIRO CIVIL DE OBRA JÚNIOR (ENCARGOS COMPLEMENTARES) - HORISTA</t>
  </si>
  <si>
    <t xml:space="preserve"> 95402 </t>
  </si>
  <si>
    <t>ENGENHEIRO CIVIL DE OBRA JUNIOR COM ENCARGOS COMPLEMENTARES</t>
  </si>
  <si>
    <t xml:space="preserve"> 90777 </t>
  </si>
  <si>
    <t>EPI - FAMILIA ENCARREGADO GERAL - HORISTA (ENCARGOS COMPLEMENTARES - COLETADO CAIXA)</t>
  </si>
  <si>
    <t xml:space="preserve"> 00043487 </t>
  </si>
  <si>
    <t>FERRAMENTAS - FAMILIA ENCARREGADO GERAL - HORISTA (ENCARGOS COMPLEMENTARES - COLETADO CAIXA)</t>
  </si>
  <si>
    <t xml:space="preserve"> 00043463 </t>
  </si>
  <si>
    <t>ENCARREGADO GERAL DE OBRAS (HORISTA)</t>
  </si>
  <si>
    <t xml:space="preserve"> 00004083 </t>
  </si>
  <si>
    <t>CURSO DE CAPACITAÇÃO PARA ENCARREGADO GERAL (ENCARGOS COMPLEMENTARES) - HORISTA</t>
  </si>
  <si>
    <t xml:space="preserve"> 95401 </t>
  </si>
  <si>
    <t>ENCARREGADO GERAL COM ENCARGOS COMPLEMENTARES</t>
  </si>
  <si>
    <t xml:space="preserve"> 90776 </t>
  </si>
  <si>
    <t>PAVI - PAVIMENTAÇÃO</t>
  </si>
  <si>
    <t>CARPINTEIRO DE FORMAS PARA CONCRETO (HORISTA)</t>
  </si>
  <si>
    <t xml:space="preserve"> 00001213 </t>
  </si>
  <si>
    <t>CURSO DE CAPACITAÇÃO PARA CARPINTEIRO DE FÔRMAS (ENCARGOS COMPLEMENTARES) - HORISTA</t>
  </si>
  <si>
    <t xml:space="preserve"> 95330 </t>
  </si>
  <si>
    <t>CALCETEIRO / RASTELEIRO (HORISTA)</t>
  </si>
  <si>
    <t xml:space="preserve"> 00004759 </t>
  </si>
  <si>
    <t>CURSO DE CAPACITAÇÃO PARA CALCETEIRO (ENCARGOS COMPLEMENTARES) - HORISTA</t>
  </si>
  <si>
    <t xml:space="preserve"> 95328 </t>
  </si>
  <si>
    <t>M³</t>
  </si>
  <si>
    <t>PEDRA BRITADA N. 1 (9,5 A 19 MM) POSTO PEDREIRA/FORNECEDOR, SEM FRETE</t>
  </si>
  <si>
    <t xml:space="preserve"> 00004721 </t>
  </si>
  <si>
    <t>AREIA MEDIA - POSTO JAZIDA/FORNECEDOR (RETIRADO NA JAZIDA, SEM TRANSPORTE)</t>
  </si>
  <si>
    <t xml:space="preserve"> 00000370 </t>
  </si>
  <si>
    <t>KG</t>
  </si>
  <si>
    <t>CIMENTO PORTLAND COMPOSTO CP II-32</t>
  </si>
  <si>
    <t xml:space="preserve"> 00001379 </t>
  </si>
  <si>
    <t>BETONEIRA CAPACIDADE NOMINAL DE 600 L, CAPACIDADE DE MISTURA 360 L, MOTOR ELÉTRICO TRIFÁSICO POTÊNCIA DE 4 CV, SEM CARREGADOR - CHP DIURNO. AF_05/2023</t>
  </si>
  <si>
    <t xml:space="preserve"> 89225 </t>
  </si>
  <si>
    <t>BETONEIRA CAPACIDADE NOMINAL DE 600 L, CAPACIDADE DE MISTURA 360 L, MOTOR ELÉTRICO TRIFÁSICO POTÊNCIA DE 4 CV, SEM CARREGADOR - CHI DIURNO. AF_05/2023</t>
  </si>
  <si>
    <t xml:space="preserve"> 89226 </t>
  </si>
  <si>
    <t>CONCRETO FCK = 15MPA, TRAÇO 1:3,4:3,5 (EM MASSA SECA DE CIMENTO/ AREIA MÉDIA/ BRITA 1) - PREPARO MECÂNICO COM BETONEIRA 600 L. AF_05/2021</t>
  </si>
  <si>
    <t xml:space="preserve"> 94969 </t>
  </si>
  <si>
    <t>FERRAMENTAS - FAMILIA CARPINTEIRO DE FORMAS - HORISTA (ENCARGOS COMPLEMENTARES - COLETADO CAIXA)</t>
  </si>
  <si>
    <t xml:space="preserve"> 00043459 </t>
  </si>
  <si>
    <t>EPI - FAMILIA CARPINTEIRO DE FORMAS - HORISTA (ENCARGOS COMPLEMENTARES - COLETADO CAIXA)</t>
  </si>
  <si>
    <t xml:space="preserve"> 00043483 </t>
  </si>
  <si>
    <t>CARPINTEIRO DE FORMAS COM ENCARGOS COMPLEMENTARES</t>
  </si>
  <si>
    <t xml:space="preserve"> 88262 </t>
  </si>
  <si>
    <t>CAMINHÃO PIPA 10.000 L TRUCADO, PESO BRUTO TOTAL 23.000 KG, CARGA ÚTIL MÁXIMA 15.935 KG, DISTÂNCIA ENTRE EIXOS 4,8 M, POTÊNCIA 230 CV, INCLUSIVE TANQUE DE AÇO PARA TRANSPORTE DE ÁGUA - MATERIAIS NA OPERAÇÃO. AF_06/2014</t>
  </si>
  <si>
    <t xml:space="preserve"> 53831 </t>
  </si>
  <si>
    <t>CAMINHAO TRUCADO, PESO BRUTO TOTAL 23000 KG, CARGA UTIL MAXIMA 15285 KG, DISTANCIA ENTRE EIXOS 4,80 M, POTENCIA 326 CV (INCLUI CABINE E CHASSI, NAO INCLUI CARROCERIA)</t>
  </si>
  <si>
    <t xml:space="preserve"> 00037758 </t>
  </si>
  <si>
    <t>TANQUE DE ACO CARBONO NAO REVESTIDO, PARA TRANSPORTE DE AGUA COM CAPACIDADE DE 10 M3, COM BOMBA CENTRIFUGA POR TOMADA DE FORCA, VAZAO MAXIMA *75* M3/H (INCLUI MONTAGEM, NAO INCLUI CAMINHAO)</t>
  </si>
  <si>
    <t xml:space="preserve"> 00037736 </t>
  </si>
  <si>
    <t>CAMINHÃO PIPA 10.000 L TRUCADO, PESO BRUTO TOTAL 23.000 KG, CARGA ÚTIL MÁXIMA 15.935 KG, DISTÂNCIA ENTRE EIXOS 4,8 M, POTÊNCIA 230 CV, INCLUSIVE TANQUE DE AÇO PARA TRANSPORTE DE ÁGUA - MANUTENÇÃO. AF_06/2014</t>
  </si>
  <si>
    <t xml:space="preserve"> 5763 </t>
  </si>
  <si>
    <t>CAMINHÃO PIPA 10.000 L TRUCADO, PESO BRUTO TOTAL 23.000 KG, CARGA ÚTIL MÁXIMA 15.935 KG, DISTÂNCIA ENTRE EIXOS 4,8 M, POTÊNCIA 230 CV, INCLUSIVE TANQUE DE AÇO PARA TRANSPORTE DE ÁGUA - JUROS. AF_06/2014</t>
  </si>
  <si>
    <t xml:space="preserve"> 91397 </t>
  </si>
  <si>
    <t>CAMINHÃO PIPA 10.000 L TRUCADO, PESO BRUTO TOTAL 23.000 KG, CARGA ÚTIL MÁXIMA 15.935 KG, DISTÂNCIA ENTRE EIXOS 4,8 M, POTÊNCIA 230 CV, INCLUSIVE TANQUE DE AÇO PARA TRANSPORTE DE ÁGUA - IMPOSTOS E SEGUROS. AF_06/2014</t>
  </si>
  <si>
    <t xml:space="preserve"> 91398 </t>
  </si>
  <si>
    <t>CAMINHÃO PIPA 10.000 L TRUCADO, PESO BRUTO TOTAL 23.000 KG, CARGA ÚTIL MÁXIMA 15.935 KG, DISTÂNCIA ENTRE EIXOS 4,8 M, POTÊNCIA 230 CV, INCLUSIVE TANQUE DE AÇO PARA TRANSPORTE DE ÁGUA - DEPRECIAÇÃO. AF_06/2014</t>
  </si>
  <si>
    <t xml:space="preserve"> 91396 </t>
  </si>
  <si>
    <t>CALCETEIRO COM ENCARGOS COMPLEMENTARES</t>
  </si>
  <si>
    <t xml:space="preserve"> 88260 </t>
  </si>
  <si>
    <t>KW/H</t>
  </si>
  <si>
    <t>ENERGIA ELETRICA ATE 2000 KWH INDUSTRIAL, SEM DEMANDA</t>
  </si>
  <si>
    <t xml:space="preserve"> 00002705 </t>
  </si>
  <si>
    <t>BETONEIRA CAPACIDADE NOMINAL DE 600 L, CAPACIDADE DE MISTURA 360 L, MOTOR ELÉTRICO TRIFÁSICO POTÊNCIA DE 4 CV, SEM CARREGADOR - MATERIAIS NA OPERAÇÃO. AF_05/2023</t>
  </si>
  <si>
    <t xml:space="preserve"> 89224 </t>
  </si>
  <si>
    <t>BETONEIRA, CAPACIDADE NOMINAL 600 L, CAPACIDADE DE MISTURA 360L, MOTOR ELETRICO TRIFASICO 220/380V, POTENCIA 4CV, EXCLUSO CARREGADOR</t>
  </si>
  <si>
    <t xml:space="preserve"> 00036397 </t>
  </si>
  <si>
    <t>BETONEIRA CAPACIDADE NOMINAL DE 600 L, CAPACIDADE DE MISTURA 360 L, MOTOR ELÉTRICO TRIFÁSICO POTÊNCIA DE 4 CV, SEM CARREGADOR - MANUTENÇÃO. AF_05/2023</t>
  </si>
  <si>
    <t xml:space="preserve"> 89223 </t>
  </si>
  <si>
    <t>BETONEIRA CAPACIDADE NOMINAL DE 600 L, CAPACIDADE DE MISTURA 360 L, MOTOR ELÉTRICO TRIFÁSICO POTÊNCIA DE 4 CV, SEM CARREGADOR - JUROS. AF_05/2023</t>
  </si>
  <si>
    <t xml:space="preserve"> 89222 </t>
  </si>
  <si>
    <t>BETONEIRA CAPACIDADE NOMINAL DE 600 L, CAPACIDADE DE MISTURA 360 L, MOTOR ELÉTRICO TRIFÁSICO POTÊNCIA DE 4 CV, SEM CARREGADOR - DEPRECIAÇÃO. AF_05/2023</t>
  </si>
  <si>
    <t xml:space="preserve"> 89221 </t>
  </si>
  <si>
    <t>BETONEIRA CAPACIDADE NOMINAL DE 400 L, CAPACIDADE DE MISTURA 280 L, MOTOR ELÉTRICO TRIFÁSICO POTÊNCIA DE 2 CV, SEM CARREGADOR - MATERIAIS NA OPERAÇÃO. AF_05/2023</t>
  </si>
  <si>
    <t xml:space="preserve"> 88829 </t>
  </si>
  <si>
    <t>BETONEIRA CAPACIDADE NOMINAL 400 L, CAPACIDADE DE MISTURA 280 L, MOTOR ELETRICO TRIFASICO 220/380 V POTENCIA 2 CV, SEM CARREGADOR</t>
  </si>
  <si>
    <t xml:space="preserve"> 00010535 </t>
  </si>
  <si>
    <t>BETONEIRA CAPACIDADE NOMINAL DE 400 L, CAPACIDADE DE MISTURA 280 L, MOTOR ELÉTRICO TRIFÁSICO POTÊNCIA DE 2 CV, SEM CARREGADOR - MANUTENÇÃO. AF_05/2023</t>
  </si>
  <si>
    <t xml:space="preserve"> 88828 </t>
  </si>
  <si>
    <t>BETONEIRA CAPACIDADE NOMINAL DE 400 L, CAPACIDADE DE MISTURA 280 L, MOTOR ELÉTRICO TRIFÁSICO POTÊNCIA DE 2 CV, SEM CARREGADOR - JUROS. AF_05/2023</t>
  </si>
  <si>
    <t xml:space="preserve"> 88827 </t>
  </si>
  <si>
    <t>BETONEIRA CAPACIDADE NOMINAL DE 400 L, CAPACIDADE DE MISTURA 280 L, MOTOR ELÉTRICO TRIFÁSICO POTÊNCIA DE 2 CV, SEM CARREGADOR - DEPRECIAÇÃO. AF_05/2023</t>
  </si>
  <si>
    <t xml:space="preserve"> 88826 </t>
  </si>
  <si>
    <t>BETONEIRA CAPACIDADE NOMINAL DE 400 L, CAPACIDADE DE MISTURA 280 L, MOTOR ELÉTRICO TRIFÁSICO POTÊNCIA DE 2 CV, SEM CARREGADOR - CHP DIURNO. AF_05/2023</t>
  </si>
  <si>
    <t xml:space="preserve"> 88830 </t>
  </si>
  <si>
    <t>BETONEIRA CAPACIDADE NOMINAL DE 400 L, CAPACIDADE DE MISTURA 280 L, MOTOR ELÉTRICO TRIFÁSICO POTÊNCIA DE 2 CV, SEM CARREGADOR - CHI DIURNO. AF_05/2023</t>
  </si>
  <si>
    <t xml:space="preserve"> 88831 </t>
  </si>
  <si>
    <t>ARGAMASSA TRAÇO 1:3 (EM VOLUME DE CIMENTO E AREIA MÉDIA ÚMIDA), PREPARO MECÂNICO COM BETONEIRA 400 L. AF_08/2019</t>
  </si>
  <si>
    <t xml:space="preserve"> 88628 </t>
  </si>
  <si>
    <t>ARGAMASSA TRAÇO 1:3 (EM VOLUME DE CIMENTO E AREIA MÉDIA ÚMIDA), PREPARO MANUAL. AF_08/2019</t>
  </si>
  <si>
    <t xml:space="preserve"> 88629 </t>
  </si>
  <si>
    <t>Composições Auxiliares</t>
  </si>
  <si>
    <t>PARAFUSO C/PORCA E ARRUELA DE 5/16X3 1/2"</t>
  </si>
  <si>
    <t>SEINFRA</t>
  </si>
  <si>
    <t xml:space="preserve"> I2526 </t>
  </si>
  <si>
    <t>PARAFUSO C/PORCA E ARRUELA DE 1/4X1 1/2"</t>
  </si>
  <si>
    <t xml:space="preserve"> I2525 </t>
  </si>
  <si>
    <t>TUBO ACO GALVANIZADO COM COSTURA, CLASSE MEDIA, DN 2", E = *3,65* MM, PESO *5,10* KG/M (NBR 5580)</t>
  </si>
  <si>
    <t xml:space="preserve"> 00007696 </t>
  </si>
  <si>
    <t>ABRACADEIRA EM ACO PARA AMARRACAO DE ELETRODUTOS, TIPO D, COM 4" E CUNHA DE FIXACAO</t>
  </si>
  <si>
    <t xml:space="preserve"> 00039126 </t>
  </si>
  <si>
    <t>Barra chata de ferro 1 1/2" x 1/4" (1,90 kg/m)</t>
  </si>
  <si>
    <t>ORSE</t>
  </si>
  <si>
    <t xml:space="preserve"> 257 </t>
  </si>
  <si>
    <t>PLACA REFLETIVA DE ALUMÍNIO</t>
  </si>
  <si>
    <t xml:space="preserve"> I2696 </t>
  </si>
  <si>
    <t>PLACA DE ACO ESMALTADA PARA IDENTIFICACAO DE RUA, *45 CM X 20* CM</t>
  </si>
  <si>
    <t xml:space="preserve"> 00013521 </t>
  </si>
  <si>
    <t>TABUA NAO APARELHADA *2,5 X 30* CM, EM MACARANDUBA/MASSARANDUBA, ANGELIM OU EQUIVALENTE DA REGIAO - BRUTA</t>
  </si>
  <si>
    <t xml:space="preserve"> 00006189 </t>
  </si>
  <si>
    <t>SARRAFO *2,5 X 7,5* CM EM PINUS, MISTA OU EQUIVALENTE DA REGIAO - BRUTA</t>
  </si>
  <si>
    <t xml:space="preserve"> 00004517 </t>
  </si>
  <si>
    <t>DROP - DRENAGEM/OBRAS DE CONTENÇÃO / POÇOS DE VISITA E CAIXAS</t>
  </si>
  <si>
    <t>MEIO-FIO OU GUIA DE CONCRETO, PRE-MOLDADO, COMP 1 M, *30 X 12/15* CM (H X L1/L2)</t>
  </si>
  <si>
    <t xml:space="preserve"> 00004059 </t>
  </si>
  <si>
    <t>COMPACTADOR DE PLACA VIBRATÓRIA HP 7 (CHP)</t>
  </si>
  <si>
    <t xml:space="preserve"> I0725 </t>
  </si>
  <si>
    <t>AREIA GROSSA - POSTO JAZIDA/FORNECEDOR (RETIRADO NA JAZIDA, SEM TRANSPORTE)</t>
  </si>
  <si>
    <t xml:space="preserve"> 00000367 </t>
  </si>
  <si>
    <t>PLACA DE OBRA (PARA CONSTRUCAO CIVIL) EM CHAPA GALVANIZADA *N. 22*, ADESIVADA, DE *2,4 X 1,2* M (SEM POSTES PARA FIXACAO)</t>
  </si>
  <si>
    <t xml:space="preserve"> 00004813 </t>
  </si>
  <si>
    <t>CAIBRO NAO APARELHADO *6 X 6* CM, EM MACARANDUBA/MASSARANDUBA, ANGELIM OU EQUIVALENTE DA REGIAO - BRUTA</t>
  </si>
  <si>
    <t xml:space="preserve"> 00004433 </t>
  </si>
  <si>
    <t>TABUA *2,5 X 15 CM EM PINUS, MISTA OU EQUIVALENTE DA REGIAO - BRUTA</t>
  </si>
  <si>
    <t xml:space="preserve"> 00006194 </t>
  </si>
  <si>
    <t>PREGO DE ACO POLIDO COM CABECA 16 X 24 (2 1/4 X 12)</t>
  </si>
  <si>
    <t xml:space="preserve"> 00005067 </t>
  </si>
  <si>
    <t>Composições Principais</t>
  </si>
  <si>
    <t>Composições Analíticas com Preço Unitário</t>
  </si>
  <si>
    <t>3.1</t>
  </si>
  <si>
    <t>3.1.1</t>
  </si>
  <si>
    <t>3.2</t>
  </si>
  <si>
    <t>3.2.1</t>
  </si>
  <si>
    <t>3.2.2</t>
  </si>
  <si>
    <t>3.3</t>
  </si>
  <si>
    <t>3.3.1</t>
  </si>
  <si>
    <t>3.3.2</t>
  </si>
  <si>
    <t>3.4</t>
  </si>
  <si>
    <t>3.4.1</t>
  </si>
  <si>
    <t>4.1</t>
  </si>
  <si>
    <t>4.1.1</t>
  </si>
  <si>
    <t>4.2</t>
  </si>
  <si>
    <t>4.2.1</t>
  </si>
  <si>
    <t>4.2.2</t>
  </si>
  <si>
    <t>4.3</t>
  </si>
  <si>
    <t>4.3.1</t>
  </si>
  <si>
    <t>4.3.2</t>
  </si>
  <si>
    <t>4.4</t>
  </si>
  <si>
    <t>4.4.1</t>
  </si>
  <si>
    <t>5.1</t>
  </si>
  <si>
    <t>5.2</t>
  </si>
  <si>
    <t>MEMÓRIA DE CÁLCULO</t>
  </si>
  <si>
    <t>CRONOGRAMA FÍSICO-FINANCEIRO</t>
  </si>
  <si>
    <t>ITEM</t>
  </si>
  <si>
    <t>DISCRIMINAÇÃO DOS SERVIÇOS</t>
  </si>
  <si>
    <t>PESO                                  (%)</t>
  </si>
  <si>
    <t>VALOR DAS OBRAS E SERVIÇOS                                             (R$)</t>
  </si>
  <si>
    <t>MESES</t>
  </si>
  <si>
    <t>1° MÊS                                                         (R$)</t>
  </si>
  <si>
    <t>2° MÊS                                                         (R$)</t>
  </si>
  <si>
    <t>3° MÊS                                                         (R$)</t>
  </si>
  <si>
    <t>1.0</t>
  </si>
  <si>
    <t>1.1</t>
  </si>
  <si>
    <t>1.2</t>
  </si>
  <si>
    <t>1.3</t>
  </si>
  <si>
    <t>1.4</t>
  </si>
  <si>
    <t>1.5</t>
  </si>
  <si>
    <t>1.6</t>
  </si>
  <si>
    <t xml:space="preserve">CUSTO </t>
  </si>
  <si>
    <t>PORCENTAGEM</t>
  </si>
  <si>
    <t xml:space="preserve">CUSTO ACUMULADO </t>
  </si>
  <si>
    <t>PORCENTAGEM ACUMULADA</t>
  </si>
  <si>
    <t>OBRA: PAVIMENTAÇÃO EM PARALELEPÍPEDO NO MUNICÍPIO DE ANÍSIO DE ABREU - PI</t>
  </si>
  <si>
    <t>t.km/m²</t>
  </si>
  <si>
    <t>Transporte em rodovia com revestimento primário</t>
  </si>
  <si>
    <t>t.km</t>
  </si>
  <si>
    <t>Transporte em rodovia pavimentada</t>
  </si>
  <si>
    <t>Área (m²)  x  Transporte em rodovia pavimentada (t.km/m²)</t>
  </si>
  <si>
    <t>km</t>
  </si>
  <si>
    <t>Distância percorrida em rodovia com revestimento primário</t>
  </si>
  <si>
    <t>área (m²)</t>
  </si>
  <si>
    <t>Distância percorrida em rodovia pavimentada</t>
  </si>
  <si>
    <t>TRANSPORTE COM CAMINHÃO BASCULANTE DE 10 M³ - RODOVIA PAVIMENTADA</t>
  </si>
  <si>
    <t>t/m²</t>
  </si>
  <si>
    <t>Peso do paralelepípedo por m²</t>
  </si>
  <si>
    <t>t</t>
  </si>
  <si>
    <t>Peso do paralelepípedo (Volume x Densidade)</t>
  </si>
  <si>
    <t>Quantidade de pedras por m2</t>
  </si>
  <si>
    <t>DMT =</t>
  </si>
  <si>
    <t>∑ (Peso)</t>
  </si>
  <si>
    <r>
      <rPr>
        <b/>
        <sz val="11"/>
        <color indexed="8"/>
        <rFont val="Aptos Narrow"/>
        <family val="2"/>
      </rPr>
      <t>∑ (Distancia x Peso)</t>
    </r>
  </si>
  <si>
    <t>Distância Média de Transporte (DMT) para a obra foi obtida pela seguinte fórmula:</t>
  </si>
  <si>
    <t>TOTAL</t>
  </si>
  <si>
    <t>1</t>
  </si>
  <si>
    <t>Momento de Transporte (Ton x Km)</t>
  </si>
  <si>
    <t>Peso                                      (Ton)</t>
  </si>
  <si>
    <t>DISTÂNCIA P/ JAZIDA (Km)</t>
  </si>
  <si>
    <t>LOCALIZAÇÃO DA JAZIDA</t>
  </si>
  <si>
    <t>PESO (M²)</t>
  </si>
  <si>
    <t>DENSIDADE</t>
  </si>
  <si>
    <t>QUANT. PEDRA/M2</t>
  </si>
  <si>
    <t>VOLUME DA PEDRA</t>
  </si>
  <si>
    <t>PAVIMENTAÇÃO                                  PREVISTA                                    (m²)</t>
  </si>
  <si>
    <t>CÓDIGO PROJETO</t>
  </si>
  <si>
    <t xml:space="preserve">ITEM </t>
  </si>
  <si>
    <t xml:space="preserve">CÁLCULO DA DISTÂNCIA MÉDIA DE TRANSPORTE (DMT) DA PEDRA </t>
  </si>
  <si>
    <t>Descrição dos serviços</t>
  </si>
  <si>
    <t>Preço de Venda (%)</t>
  </si>
  <si>
    <t>Custo Direto (%)</t>
  </si>
  <si>
    <t>Administração Central (A)</t>
  </si>
  <si>
    <t>Impostos e Taxas (I)</t>
  </si>
  <si>
    <t>ISS</t>
  </si>
  <si>
    <t>PIS</t>
  </si>
  <si>
    <t>Cofins</t>
  </si>
  <si>
    <t>CPRB (INSS)</t>
  </si>
  <si>
    <t>3</t>
  </si>
  <si>
    <t xml:space="preserve">Risco, seguro e garantia (R) </t>
  </si>
  <si>
    <t>Risco</t>
  </si>
  <si>
    <t>Seguro + Garantia</t>
  </si>
  <si>
    <t>Despesas Financeiras (DF)</t>
  </si>
  <si>
    <t>Lucro (L)</t>
  </si>
  <si>
    <t>BDI* (%):</t>
  </si>
  <si>
    <t>Considerações:</t>
  </si>
  <si>
    <t>Acórdão nº 2622/2013 - TCU /Plenário</t>
  </si>
  <si>
    <r>
      <rPr>
        <sz val="10"/>
        <color theme="1"/>
        <rFont val="Arial"/>
        <family val="2"/>
      </rPr>
      <t xml:space="preserve">(*) </t>
    </r>
    <r>
      <rPr>
        <b/>
        <sz val="10"/>
        <color theme="1"/>
        <rFont val="Arial"/>
        <family val="2"/>
      </rPr>
      <t>BDI (%) = (((1+(AC+S+R+G))*(1+DF)*(1+L)/(1-I))-1)*100</t>
    </r>
  </si>
  <si>
    <t>* Considerando a Lei nº 12.844/2013 e Acórdão 2293/2013-TCU -Plenário  (Desoneração da Folha de Pagamento)</t>
  </si>
  <si>
    <t>Planilha Orçamentária Resumida</t>
  </si>
  <si>
    <t xml:space="preserve"> 3 </t>
  </si>
  <si>
    <t xml:space="preserve"> 4 </t>
  </si>
  <si>
    <t xml:space="preserve"> 5 </t>
  </si>
  <si>
    <t xml:space="preserve"> 6 </t>
  </si>
  <si>
    <t>EXTENSÃO (M)</t>
  </si>
  <si>
    <t>LARGURA (M)</t>
  </si>
  <si>
    <t>ÁREA TOTAL (M²)</t>
  </si>
  <si>
    <t>RUA</t>
  </si>
  <si>
    <t>VALOR (R$)</t>
  </si>
  <si>
    <t>TOTAL:</t>
  </si>
  <si>
    <t xml:space="preserve">MEIO - FIO DE CONTENÇÃO = LARGURA DA VIA x QTD DE LADOS A SER COLOCADO + N° DE CABEÇA DE RUA x LARGURA DA CABEÇA DE RUA </t>
  </si>
  <si>
    <t xml:space="preserve">EXECUÇÃO DE MEIO-FIO = EXTENSÃO DA RUA X 2 +  Nº DE CABEÇA DE RUA x (COMPRIMENTO CABEÇA DE RUA x 2)  - (N° DE CRUZAMENTOS x LARGURA DA RUA QUE CRUZA X 1 (OBS: CRUZAMENTO PARCIAL)) </t>
  </si>
  <si>
    <t xml:space="preserve">N° DE CRUZAMENTOS (PARCIAL) = </t>
  </si>
  <si>
    <t>REGULARIZAÇÃO MECÂNICA (EXTENSÃO DA RUA x LARGURA DA RUA) +  Nº CABEÇA DE RUA x (COMPRIMENTO DA CABEÇA DE RUA x LARGURA DA CABEÇA DE RUA)</t>
  </si>
  <si>
    <t>PAVIMENTAÇÃO EM PARALELEPÍPEDO = EXTENSÃO DA RUA x LARGURA DA RUA +  Nº DE CABEÇA DE RUA x (COMPRIMENTO CABEÇA DE RUA x LARGURA CABEÇA DE RUA)</t>
  </si>
  <si>
    <t>COMPACTAÇÃO MECÂNICA = EXTENSÃO DA RUA x LARGURA DA RUA +  Nº DE CABEÇA DE RUA x (COMPRIMENTO CABEÇA DE RUA x LARGURA CABEÇA DE RUA)</t>
  </si>
  <si>
    <t xml:space="preserve">EXECUÇÃO DE SARJETA = EXTENSÃO DA RUA x 2 +  Nº DE CABEÇA DE RUA x (COMPRIMENTO CABEÇA DE RUA x 2)  - (N° DE CRUZAMENTOS x LARGURA DA RUA QUE CRUZA X 1 (OBS: CRUZAMENTO PARCIAL) </t>
  </si>
  <si>
    <t xml:space="preserve">N° DE CRUZAMENTOS (PARCIAL) =  </t>
  </si>
  <si>
    <t xml:space="preserve">EXECUÇÃO DE MEIO-FIO = EXTENSÃO DA RUA x 2 +  Nº DE CABEÇA DE RUA x (COMPRIMENTO CABEÇA DE RUA x 2)  - (N° DE CRUZAMENTOS x LARGURA DA RUA QUE CRUZA X 1 (OBS: CRUZAMENTO PARCIAL)) </t>
  </si>
  <si>
    <t>1.7</t>
  </si>
  <si>
    <t>2. Até 08 itens, que representem individualmente mais de 4,00% do valor global, desconsiderados os itens de aquisição e transporte;</t>
  </si>
  <si>
    <t>1. No levantamento foram considerados os serviços constantes do objeto;</t>
  </si>
  <si>
    <t>Critérios de escolha dos itens relevantes:</t>
  </si>
  <si>
    <t>QUANT.</t>
  </si>
  <si>
    <t>UNID.</t>
  </si>
  <si>
    <t>ITENS RELEVANTES</t>
  </si>
  <si>
    <t>ITENS DE MAIOR RELEVÂNCIA</t>
  </si>
  <si>
    <t>FONTE: http://www.caixa.gov.br/site/paginas/downloads.aspx</t>
  </si>
  <si>
    <t>GRUPO A + B + C + D</t>
  </si>
  <si>
    <t>D</t>
  </si>
  <si>
    <t>REINCIDÊNCIA DE GRUPO A SOBRE AVISO PRÉVIO TRABALHADO E REINCIDÊNCIA DO FGTS SOBRE AVISO PRÉVIO INDENIZADO</t>
  </si>
  <si>
    <t>D2</t>
  </si>
  <si>
    <t>REINCIDÊNCIA DE GRUPO A SOBRE GRUPO B</t>
  </si>
  <si>
    <t>D1</t>
  </si>
  <si>
    <t>GRUPO D</t>
  </si>
  <si>
    <t>C</t>
  </si>
  <si>
    <t>INDENIZAÇÃO ADICIONAL</t>
  </si>
  <si>
    <t>C5</t>
  </si>
  <si>
    <t>DEPÓSITO RESCISÃO SEM JUSTA CAUSA</t>
  </si>
  <si>
    <t>C4</t>
  </si>
  <si>
    <t>FÉRIAS INDENIZADAS</t>
  </si>
  <si>
    <t>C3</t>
  </si>
  <si>
    <t>AVISO PRÉVIO TRABALHADO</t>
  </si>
  <si>
    <t>C2</t>
  </si>
  <si>
    <t>AVISO PRÉVIO INDENIZADO</t>
  </si>
  <si>
    <t>C1</t>
  </si>
  <si>
    <t>GRUPO C</t>
  </si>
  <si>
    <t>B</t>
  </si>
  <si>
    <t>SALÁRIO MATERNIDADE</t>
  </si>
  <si>
    <t>B10</t>
  </si>
  <si>
    <t>FÉRIAS GOZADAS</t>
  </si>
  <si>
    <t>B9</t>
  </si>
  <si>
    <t>AUXÍLIO ACIDENTE DE TRABALHO</t>
  </si>
  <si>
    <t>B8</t>
  </si>
  <si>
    <t>Não incide</t>
  </si>
  <si>
    <t>DIAS DE CHUVAS</t>
  </si>
  <si>
    <t>B7</t>
  </si>
  <si>
    <t>FALTAS JUSTIFICADAS</t>
  </si>
  <si>
    <t>B6</t>
  </si>
  <si>
    <t>LICENÇA PATERNIDADE</t>
  </si>
  <si>
    <t>B5</t>
  </si>
  <si>
    <t>13º SALÁRIO</t>
  </si>
  <si>
    <t>B4</t>
  </si>
  <si>
    <t>AUXÍLIO - ENFERMIDADE</t>
  </si>
  <si>
    <t>B3</t>
  </si>
  <si>
    <t>FERIADOS</t>
  </si>
  <si>
    <t>B2</t>
  </si>
  <si>
    <t>REPOUSO SEMANAL REMUNERADO</t>
  </si>
  <si>
    <t>B1</t>
  </si>
  <si>
    <t>GRUPO B</t>
  </si>
  <si>
    <t>A</t>
  </si>
  <si>
    <t>SECONCI</t>
  </si>
  <si>
    <t>A9</t>
  </si>
  <si>
    <t>FGTS</t>
  </si>
  <si>
    <t>A8</t>
  </si>
  <si>
    <t>SEGURO CONTRA ACIDENTES DE TRABALHO</t>
  </si>
  <si>
    <t>A7</t>
  </si>
  <si>
    <t>SALÁRIO EDUCAÇÃO</t>
  </si>
  <si>
    <t>A6</t>
  </si>
  <si>
    <t>SEBRAE</t>
  </si>
  <si>
    <t>A5</t>
  </si>
  <si>
    <t>INCRA</t>
  </si>
  <si>
    <t>A4</t>
  </si>
  <si>
    <t>SENAI</t>
  </si>
  <si>
    <t>A3</t>
  </si>
  <si>
    <t>SESI</t>
  </si>
  <si>
    <t>A2</t>
  </si>
  <si>
    <t>INSS</t>
  </si>
  <si>
    <t>A1</t>
  </si>
  <si>
    <t>GRUPO A</t>
  </si>
  <si>
    <t>MENSALISTA</t>
  </si>
  <si>
    <t>HORISTA</t>
  </si>
  <si>
    <t>SEM DESONERAÇÃO</t>
  </si>
  <si>
    <t>COM DESONERAÇÃO</t>
  </si>
  <si>
    <t>DESCRIÇÃO</t>
  </si>
  <si>
    <t>CÓDIGO</t>
  </si>
  <si>
    <t>BDI (%):</t>
  </si>
  <si>
    <t>LEIS SOCIAIS (%):</t>
  </si>
  <si>
    <t>DATA BASE:</t>
  </si>
  <si>
    <t>PLANILHA DE LEIS SOCIAIS - SINAPI</t>
  </si>
  <si>
    <t>B.D.I</t>
  </si>
  <si>
    <t>OBRA: PAVIMENTAÇÃO EM PARALELEPÍPEDO NO MUNICÍPIO DE LAGOA ALEGRE- PI</t>
  </si>
  <si>
    <t xml:space="preserve"> </t>
  </si>
  <si>
    <t xml:space="preserve"> COMP. SADA 01 </t>
  </si>
  <si>
    <t>ASTU - ASSENTAMENTO DE TUBOS E PECAS</t>
  </si>
  <si>
    <t xml:space="preserve"> COMP. SADA 02 </t>
  </si>
  <si>
    <t>CANT - CANTEIRO DE OBRAS</t>
  </si>
  <si>
    <t>mês</t>
  </si>
  <si>
    <t xml:space="preserve"> 2.1.1 </t>
  </si>
  <si>
    <t xml:space="preserve"> COMP. SADA 03 </t>
  </si>
  <si>
    <t xml:space="preserve"> 2.2.1 </t>
  </si>
  <si>
    <t xml:space="preserve"> COMP. SADA 04 </t>
  </si>
  <si>
    <t xml:space="preserve"> TCE PI </t>
  </si>
  <si>
    <t>DESMONTE MANUAL DE ROCHA ORIGEM ARENÍTICA</t>
  </si>
  <si>
    <t>mil</t>
  </si>
  <si>
    <t xml:space="preserve"> 2.2.2 </t>
  </si>
  <si>
    <t xml:space="preserve"> COMP. SADA 05 </t>
  </si>
  <si>
    <t xml:space="preserve"> 2.3.1 </t>
  </si>
  <si>
    <t xml:space="preserve"> COMP. SADA 06 </t>
  </si>
  <si>
    <t xml:space="preserve"> 2.3.3 </t>
  </si>
  <si>
    <t xml:space="preserve"> COMP. SADA 07 </t>
  </si>
  <si>
    <t xml:space="preserve"> 2.4.1 </t>
  </si>
  <si>
    <t xml:space="preserve"> COMP. SADA 08 </t>
  </si>
  <si>
    <t xml:space="preserve"> 2.4.2 </t>
  </si>
  <si>
    <t xml:space="preserve"> COMP009 </t>
  </si>
  <si>
    <t xml:space="preserve"> 10.1 </t>
  </si>
  <si>
    <t xml:space="preserve"> 5914374 </t>
  </si>
  <si>
    <t>SICRO3</t>
  </si>
  <si>
    <t>Transporte com caminhão basculante de 10 m³ - rodovia em revestimento primário</t>
  </si>
  <si>
    <t>tkm</t>
  </si>
  <si>
    <t>Equipamentos</t>
  </si>
  <si>
    <t>Quantidade</t>
  </si>
  <si>
    <t>Utilização</t>
  </si>
  <si>
    <t>Custo Horário</t>
  </si>
  <si>
    <t>Custo Horário Total</t>
  </si>
  <si>
    <t>Operativa</t>
  </si>
  <si>
    <t>Improdutiva</t>
  </si>
  <si>
    <t xml:space="preserve"> E9579 </t>
  </si>
  <si>
    <t>Caminhão basculante com capacidade de 10 m³ - 210 kW</t>
  </si>
  <si>
    <t>Custo horário total de equipamentos</t>
  </si>
  <si>
    <t>Custo horário total de execução</t>
  </si>
  <si>
    <t>Produção de equipe</t>
  </si>
  <si>
    <t>Custo unitário de execução</t>
  </si>
  <si>
    <t>Custo do FIC</t>
  </si>
  <si>
    <t>Custo do FIT</t>
  </si>
  <si>
    <t xml:space="preserve"> 10.2 </t>
  </si>
  <si>
    <t xml:space="preserve"> 5914389 </t>
  </si>
  <si>
    <t>Transporte com caminhão basculante de 10 m³ - rodovia pavimentada</t>
  </si>
  <si>
    <t>Taxas</t>
  </si>
  <si>
    <t>Serviços</t>
  </si>
  <si>
    <t xml:space="preserve"> COTAÇÃO INDENIZAÇÃO </t>
  </si>
  <si>
    <t>Indenização de Jazida</t>
  </si>
  <si>
    <t>milheiro</t>
  </si>
  <si>
    <t xml:space="preserve"> COMP. SADA 01</t>
  </si>
  <si>
    <t xml:space="preserve"> COMP. SADA 02</t>
  </si>
  <si>
    <t xml:space="preserve"> COMP. SADA 03</t>
  </si>
  <si>
    <t xml:space="preserve"> COMP. SADA 04</t>
  </si>
  <si>
    <t xml:space="preserve"> COMP. SADA 05</t>
  </si>
  <si>
    <t xml:space="preserve"> COMP. SADA 06</t>
  </si>
  <si>
    <t xml:space="preserve"> COMP. SADA 07</t>
  </si>
  <si>
    <t xml:space="preserve"> COMP. SADA 08</t>
  </si>
  <si>
    <t>Com Desoneração</t>
  </si>
  <si>
    <t>COMPOSIÇÃO BDI - COM DESONERAÇÃO</t>
  </si>
  <si>
    <t>26,89%</t>
  </si>
  <si>
    <t>Custos Horários Produtivo e Improdutivo dos Equipamentos</t>
  </si>
  <si>
    <t>Argamassas</t>
  </si>
  <si>
    <t>Aterro e Reaterro de Valas</t>
  </si>
  <si>
    <t>Escavação de Valas</t>
  </si>
  <si>
    <t>Lastro</t>
  </si>
  <si>
    <t>Produção de Concreto</t>
  </si>
  <si>
    <t>Depreciação, Juros, Impostos e Seguros, Manutenção e Materiais na Operação dos Equipamentos</t>
  </si>
  <si>
    <t>BETONEIRA, CAPACIDADE NOMINAL 400 L, CAPACIDADE DE MISTURA 280 L, MOTOR ELETRICO TRIFASICO 220/380 V, POTENCIA 2 CV, SEM CARREGADOR</t>
  </si>
  <si>
    <t>Equipamento para Aquisição Permanente</t>
  </si>
  <si>
    <t>Franquia</t>
  </si>
  <si>
    <t>KWH</t>
  </si>
  <si>
    <t>BETONEIRA, CAPACIDADE NOMINAL 600 L, CAPACIDADE DE MISTURA 360 L, MOTOR ELETRICO TRIFASICO 220/380V, POTENCIA 4CV, SEM CARREGADOR</t>
  </si>
  <si>
    <t>3. Quantidade exigida no edital deverá se igual a 50% da quantidade, no orçamento, do item escolhido.</t>
  </si>
  <si>
    <t>RUA PRINCIPAL TRECHO 01 - POVOADO FORMOSO</t>
  </si>
  <si>
    <t>RUA PRINCIPAL TRECHO 02 - POVOADO FORMOSO</t>
  </si>
  <si>
    <t>BARRAS - BATALHA (RODOVIA EM REVESTIMENTO PRIMÁRIO)</t>
  </si>
  <si>
    <t xml:space="preserve">BATALHA </t>
  </si>
  <si>
    <t>BARRAS - BATALHA (RODOVIA PAVIMENTADA)</t>
  </si>
  <si>
    <t>OBRA: PAVIMENTAÇÃO EM PARALELEPÍPEDO NO MUNICÍPIO DE BARRAS - PI</t>
  </si>
  <si>
    <t xml:space="preserve"> 5.1 </t>
  </si>
  <si>
    <t xml:space="preserve"> 5.2 </t>
  </si>
  <si>
    <t>PAVIMENTAÇÃO EM PARALELEPÍPEDO NO MUNICÍPIO DE BARRAS - PI</t>
  </si>
  <si>
    <t>4° MÊS                                                         (R$)</t>
  </si>
  <si>
    <t>5° MÊS                                                         (R$)</t>
  </si>
  <si>
    <t>MUNICÍPIO DE BARRAS - PI</t>
  </si>
  <si>
    <r>
      <t xml:space="preserve">DMT Cálculada apartir da pedreira localizada na cidade de </t>
    </r>
    <r>
      <rPr>
        <b/>
        <i/>
        <sz val="11"/>
        <rFont val="Aptos Narrow"/>
        <family val="2"/>
      </rPr>
      <t>Batalha - PI (Lat.  4°2'17.06"S, Long.  42°13'31.00"O)</t>
    </r>
  </si>
  <si>
    <t>RUA PRINCIPAL TRECHO 03 - POVOADO FORMOSO</t>
  </si>
  <si>
    <t xml:space="preserve"> 2.3.2 </t>
  </si>
  <si>
    <t>F</t>
  </si>
  <si>
    <t>Momento de Transporte</t>
  </si>
  <si>
    <t>Distância Média de Transporte (DMT)</t>
  </si>
  <si>
    <t>LN</t>
  </si>
  <si>
    <t>RP</t>
  </si>
  <si>
    <t>P</t>
  </si>
  <si>
    <t>FE</t>
  </si>
  <si>
    <t>Custo total de transporte</t>
  </si>
  <si>
    <t>Encargos Complementares</t>
  </si>
  <si>
    <t xml:space="preserve">SINAPI - 12/2025 - Piauí
SICRO3 - 10/2025 - Piauí
ORSE - 12/2025 - Sergipe
SEINFRA - 028 - Ceará
</t>
  </si>
  <si>
    <t>_______________________________________________________________
Pablio Henrique
Outros</t>
  </si>
  <si>
    <t>SINAPI - 12/2025 - Piauí - SICRO3 - 10/2025 - Piauí - ORSE - 12/2025 - Sergipe - SEINFRA - 028 - Ceará</t>
  </si>
  <si>
    <t>SINAPI - 12/2025 - Piauí, SICRO3 - 10/2025 - Piauí, ORSE - 12/2025 - Sergipe, SEINFRA - 028 - Ceará , COM DESONERAÇÃO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</si>
</sst>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5" formatCode="&quot;R$&quot;\ #,##0;\-&quot;R$&quot;\ #,##0"/>
    <numFmt numFmtId="6" formatCode="&quot;R$&quot;\ #,##0;[Red]\-&quot;R$&quot;\ #,##0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_(* #,##0.00_);_(* \(#,##0.00\);_(* &quot;-&quot;??_);_(@_)"/>
    <numFmt numFmtId="167" formatCode="#,##0.00;[Red]#,##0.00"/>
    <numFmt numFmtId="168" formatCode="_(&quot;R$ &quot;* #,##0.00_);_(&quot;R$ &quot;* \(#,##0.00\);_(&quot;R$ &quot;* &quot;-&quot;??_);_(@_)"/>
    <numFmt numFmtId="169" formatCode="&quot;R$&quot;\ #,##0.00"/>
    <numFmt numFmtId="170" formatCode="#,##0.00&quot; Km&quot;"/>
    <numFmt numFmtId="171" formatCode="#,##0.000"/>
    <numFmt numFmtId="172" formatCode="_-* #,##0.0000_-;\-* #,##0.0000_-;_-* &quot;-&quot;??_-;_-@_-"/>
    <numFmt numFmtId="173" formatCode="_-* #,##0.0000_-;\-* #,##0.0000_-;_-* &quot;-&quot;????_-;_-@_-"/>
    <numFmt numFmtId="174" formatCode="[$€]#,##0.00_);[Red]\([$€]#,##0.00\)"/>
    <numFmt numFmtId="175" formatCode="_-* #,##0.00_-;\-* #,##0.00_-;_-* \-??_-;_-@_-"/>
    <numFmt numFmtId="176" formatCode="_(* #,##0.000_);_(* \(#,##0.000\);_(* &quot;-&quot;??_);_(@_)"/>
    <numFmt numFmtId="177" formatCode="_(* #,##0.00_);_(* \(#,##0.00\);_(* \-??_);_(@_)"/>
    <numFmt numFmtId="178" formatCode="&quot;EQ &quot;000"/>
    <numFmt numFmtId="179" formatCode="_(&quot;R$ &quot;* #,##0.00_);_(&quot;R$ &quot;* \(#,##0.00\);_(&quot;R$ &quot;* \-??_);_(@_)"/>
    <numFmt numFmtId="180" formatCode="&quot;R$ &quot;#,##0.00_);\(&quot;R$ &quot;#,##0.00\)"/>
    <numFmt numFmtId="181" formatCode="\$#,##0\ ;\(\$#,##0\)"/>
    <numFmt numFmtId="182" formatCode="&quot;R$&quot;\ #,##0_);[Red]\(&quot;R$&quot;\ #,##0\)"/>
    <numFmt numFmtId="183" formatCode="&quot;R$&quot;\ #,##0.00_);\(&quot;R$&quot;\ #,##0.00\)"/>
    <numFmt numFmtId="184" formatCode="_(&quot;Cr$&quot;* #,##0.00_);_(&quot;Cr$&quot;* \(#,##0.00\);_(&quot;Cr$&quot;* &quot;-&quot;??_);_(@_)"/>
    <numFmt numFmtId="185" formatCode="%#,#00"/>
    <numFmt numFmtId="186" formatCode="#.##000"/>
    <numFmt numFmtId="187" formatCode="#."/>
    <numFmt numFmtId="188" formatCode="&quot;R$ &quot;#,##0_);\(&quot;R$ &quot;#,##0\)"/>
    <numFmt numFmtId="189" formatCode="_(&quot;R$&quot;* #,##0.00_);_(&quot;R$&quot;* \(#,##0.00\);_(&quot;R$&quot;* &quot;-&quot;??_);_(@_)"/>
    <numFmt numFmtId="190" formatCode="&quot;R$&quot;#,##0_);\(&quot;R$&quot;#,##0\)"/>
    <numFmt numFmtId="191" formatCode="_(* #,##0.00000_);_(* \(#,##0.00000\);_(* &quot;-&quot;??_);_(@_)"/>
    <numFmt numFmtId="192" formatCode="_(* #,##0_);_(* \(#,##0\);_(* &quot;-&quot;_);_(@_)"/>
    <numFmt numFmtId="193" formatCode="0.0000"/>
    <numFmt numFmtId="194" formatCode="0\.00"/>
    <numFmt numFmtId="195" formatCode="&quot;Verdadeiro&quot;;&quot;Verdadeiro&quot;;&quot;Falso&quot;"/>
    <numFmt numFmtId="196" formatCode="00"/>
    <numFmt numFmtId="197" formatCode="#,##0\ &quot;€&quot;;\-#,##0\ &quot;€&quot;"/>
    <numFmt numFmtId="198" formatCode="#,"/>
    <numFmt numFmtId="199" formatCode="#,##0.00;[Black]#,##0.00"/>
    <numFmt numFmtId="200" formatCode="_(&quot;R$ &quot;* #,##0_);_(&quot;R$ &quot;* \(#,##0\);_(&quot;R$ &quot;* &quot;-&quot;_);_(@_)"/>
    <numFmt numFmtId="201" formatCode="&quot;R$&quot;\ #,##0.000000000"/>
    <numFmt numFmtId="202" formatCode="#,##0.0000"/>
  </numFmts>
  <fonts count="10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1"/>
    </font>
    <font>
      <sz val="10"/>
      <name val="Arial"/>
      <family val="1"/>
    </font>
    <font>
      <sz val="10"/>
      <name val="Times New Roman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1"/>
      <name val="Arial"/>
      <family val="1"/>
    </font>
    <font>
      <sz val="10"/>
      <name val="Arial"/>
      <family val="2"/>
    </font>
    <font>
      <sz val="12"/>
      <name val="Times New Roman"/>
      <family val="1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6"/>
      <name val="Arial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4"/>
      <color theme="1"/>
      <name val="Aptos Narrow"/>
      <family val="2"/>
    </font>
    <font>
      <b/>
      <sz val="11"/>
      <color indexed="8"/>
      <name val="Aptos Narrow"/>
      <family val="2"/>
    </font>
    <font>
      <sz val="10"/>
      <name val="Aptos Narrow"/>
      <family val="2"/>
    </font>
    <font>
      <sz val="11"/>
      <color rgb="FF000000"/>
      <name val="Aptos Narrow"/>
      <family val="2"/>
    </font>
    <font>
      <b/>
      <sz val="12"/>
      <color theme="1"/>
      <name val="Aptos Narrow"/>
      <family val="2"/>
    </font>
    <font>
      <b/>
      <sz val="16"/>
      <color indexed="24"/>
      <name val="Arial"/>
      <family val="2"/>
    </font>
    <font>
      <b/>
      <sz val="12"/>
      <color indexed="24"/>
      <name val="Arial"/>
      <family val="2"/>
    </font>
    <font>
      <sz val="10"/>
      <color indexed="24"/>
      <name val="Arial"/>
      <family val="2"/>
    </font>
    <font>
      <sz val="12"/>
      <color indexed="24"/>
      <name val="Arial"/>
      <family val="2"/>
    </font>
    <font>
      <sz val="14"/>
      <name val="Arial"/>
      <family val="2"/>
    </font>
    <font>
      <sz val="10"/>
      <name val="Courier"/>
      <family val="3"/>
    </font>
    <font>
      <b/>
      <sz val="12"/>
      <name val="Helv"/>
    </font>
    <font>
      <u/>
      <sz val="10"/>
      <color indexed="12"/>
      <name val="Arial"/>
      <family val="2"/>
    </font>
    <font>
      <u/>
      <sz val="11"/>
      <color theme="10"/>
      <name val="Arial"/>
      <family val="2"/>
    </font>
    <font>
      <sz val="11"/>
      <name val="‚l‚r ‚oƒSƒVƒbƒN"/>
      <family val="3"/>
      <charset val="128"/>
    </font>
    <font>
      <b/>
      <sz val="11"/>
      <name val="Helv"/>
    </font>
    <font>
      <sz val="10"/>
      <name val="Helv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Times New Roman"/>
      <family val="1"/>
    </font>
    <font>
      <sz val="8"/>
      <name val="Arial"/>
      <family val="2"/>
    </font>
    <font>
      <sz val="8.5"/>
      <name val="MS Sans Serif"/>
      <family val="2"/>
    </font>
    <font>
      <sz val="10"/>
      <color indexed="8"/>
      <name val="MS Sans Serif"/>
      <family val="2"/>
    </font>
    <font>
      <sz val="11"/>
      <name val="‚l‚r ‚o–¾’©"/>
      <family val="1"/>
      <charset val="128"/>
    </font>
    <font>
      <sz val="11"/>
      <name val="Tahoma"/>
      <family val="2"/>
    </font>
    <font>
      <sz val="1"/>
      <color indexed="8"/>
      <name val="Courier"/>
      <family val="3"/>
    </font>
    <font>
      <sz val="1"/>
      <color indexed="18"/>
      <name val="Courier"/>
      <family val="3"/>
    </font>
    <font>
      <sz val="11"/>
      <color rgb="FF000000"/>
      <name val="Calibri"/>
      <family val="2"/>
      <charset val="1"/>
    </font>
    <font>
      <b/>
      <sz val="1"/>
      <color indexed="8"/>
      <name val="Courier"/>
      <family val="3"/>
    </font>
    <font>
      <sz val="6"/>
      <color indexed="8"/>
      <name val="Times New Roman"/>
      <family val="1"/>
    </font>
    <font>
      <sz val="10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1"/>
      <name val="Aptos Narrow"/>
      <family val="2"/>
    </font>
    <font>
      <b/>
      <sz val="11"/>
      <name val="Aptos Narrow"/>
      <family val="2"/>
    </font>
    <font>
      <b/>
      <sz val="10"/>
      <color rgb="FF000000"/>
      <name val="Aptos Narrow"/>
      <family val="2"/>
    </font>
    <font>
      <b/>
      <sz val="10"/>
      <name val="Aptos Narrow"/>
      <family val="2"/>
    </font>
    <font>
      <b/>
      <sz val="14"/>
      <name val="Aptos Narrow"/>
      <family val="2"/>
    </font>
    <font>
      <b/>
      <i/>
      <sz val="11"/>
      <name val="Aptos Narrow"/>
      <family val="2"/>
    </font>
    <font>
      <b/>
      <sz val="11"/>
      <name val="Calibri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Arial"/>
      <family val="1"/>
    </font>
    <font>
      <b/>
      <sz val="9"/>
      <color indexed="8"/>
      <name val="Calibri"/>
      <family val="2"/>
    </font>
    <font>
      <sz val="10"/>
      <color rgb="FF000000"/>
      <name val="Arial"/>
      <family val="2"/>
    </font>
    <font>
      <b/>
      <sz val="11.4"/>
      <name val="Arial"/>
      <family val="2"/>
    </font>
    <font>
      <b/>
      <sz val="12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FF0D8"/>
        <bgColor rgb="FFDFF0D8"/>
      </patternFill>
    </fill>
    <fill>
      <patternFill patternType="solid">
        <fgColor rgb="FFEFEFEF"/>
        <bgColor rgb="FFEFEFEF"/>
      </patternFill>
    </fill>
    <fill>
      <patternFill patternType="solid">
        <fgColor rgb="FFD6D6D6"/>
        <bgColor rgb="FFD6D6D6"/>
      </patternFill>
    </fill>
    <fill>
      <patternFill patternType="solid">
        <fgColor theme="9" tint="0.39997558519241921"/>
        <bgColor rgb="FFD8ECF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6"/>
        <bgColor indexed="9"/>
      </patternFill>
    </fill>
    <fill>
      <patternFill patternType="solid">
        <fgColor indexed="53"/>
        <bgColor indexed="10"/>
      </patternFill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FFFFFF"/>
      </patternFill>
    </fill>
    <fill>
      <patternFill patternType="solid">
        <fgColor theme="9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FF"/>
      </patternFill>
    </fill>
  </fills>
  <borders count="8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/>
      <right style="thin">
        <color indexed="64"/>
      </right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auto="1"/>
      </top>
      <bottom style="thin">
        <color rgb="FFCCCCCC"/>
      </bottom>
      <diagonal/>
    </border>
    <border>
      <left/>
      <right style="thin">
        <color rgb="FFCCCCCC"/>
      </right>
      <top style="thin">
        <color auto="1"/>
      </top>
      <bottom style="thin">
        <color rgb="FFCCCCCC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n">
        <color rgb="FFCCCCCC"/>
      </bottom>
      <diagonal/>
    </border>
    <border>
      <left/>
      <right/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indexed="64"/>
      </right>
      <top/>
      <bottom style="thin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70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13" fillId="0" borderId="0"/>
    <xf numFmtId="16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2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8" fillId="12" borderId="0" applyNumberFormat="0" applyBorder="0" applyAlignment="0" applyProtection="0"/>
    <xf numFmtId="0" fontId="19" fillId="15" borderId="0" applyNumberFormat="0" applyBorder="0" applyAlignment="0" applyProtection="0"/>
    <xf numFmtId="0" fontId="20" fillId="31" borderId="12" applyNumberFormat="0" applyAlignment="0" applyProtection="0"/>
    <xf numFmtId="0" fontId="21" fillId="32" borderId="12" applyNumberFormat="0" applyAlignment="0" applyProtection="0"/>
    <xf numFmtId="0" fontId="22" fillId="33" borderId="13" applyNumberFormat="0" applyAlignment="0" applyProtection="0"/>
    <xf numFmtId="0" fontId="23" fillId="0" borderId="14" applyNumberFormat="0" applyFill="0" applyAlignment="0" applyProtection="0"/>
    <xf numFmtId="0" fontId="22" fillId="33" borderId="13" applyNumberFormat="0" applyAlignment="0" applyProtection="0"/>
    <xf numFmtId="0" fontId="17" fillId="34" borderId="0" applyNumberFormat="0" applyBorder="0" applyAlignment="0" applyProtection="0"/>
    <xf numFmtId="0" fontId="17" fillId="27" borderId="0" applyNumberFormat="0" applyBorder="0" applyAlignment="0" applyProtection="0"/>
    <xf numFmtId="0" fontId="17" fillId="21" borderId="0" applyNumberFormat="0" applyBorder="0" applyAlignment="0" applyProtection="0"/>
    <xf numFmtId="0" fontId="17" fillId="3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4" fillId="22" borderId="12" applyNumberFormat="0" applyAlignment="0" applyProtection="0"/>
    <xf numFmtId="0" fontId="25" fillId="0" borderId="0" applyNumberFormat="0" applyFill="0" applyBorder="0" applyAlignment="0" applyProtection="0"/>
    <xf numFmtId="0" fontId="19" fillId="13" borderId="0" applyNumberFormat="0" applyBorder="0" applyAlignment="0" applyProtection="0"/>
    <xf numFmtId="0" fontId="26" fillId="0" borderId="15" applyNumberFormat="0" applyFill="0" applyAlignment="0" applyProtection="0"/>
    <xf numFmtId="0" fontId="27" fillId="0" borderId="16" applyNumberFormat="0" applyFill="0" applyAlignment="0" applyProtection="0"/>
    <xf numFmtId="0" fontId="28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18" fillId="14" borderId="0" applyNumberFormat="0" applyBorder="0" applyAlignment="0" applyProtection="0"/>
    <xf numFmtId="0" fontId="24" fillId="16" borderId="12" applyNumberFormat="0" applyAlignment="0" applyProtection="0"/>
    <xf numFmtId="0" fontId="29" fillId="0" borderId="18" applyNumberFormat="0" applyFill="0" applyAlignment="0" applyProtection="0"/>
    <xf numFmtId="0" fontId="30" fillId="22" borderId="0" applyNumberFormat="0" applyBorder="0" applyAlignment="0" applyProtection="0"/>
    <xf numFmtId="0" fontId="3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19" borderId="19" applyNumberFormat="0" applyFont="0" applyAlignment="0" applyProtection="0"/>
    <xf numFmtId="0" fontId="16" fillId="19" borderId="19" applyNumberFormat="0" applyFont="0" applyAlignment="0" applyProtection="0"/>
    <xf numFmtId="0" fontId="32" fillId="31" borderId="20" applyNumberFormat="0" applyAlignment="0" applyProtection="0"/>
    <xf numFmtId="0" fontId="32" fillId="32" borderId="20" applyNumberFormat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1" applyNumberFormat="0" applyFill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23" fillId="0" borderId="0" applyNumberFormat="0" applyFill="0" applyBorder="0" applyAlignment="0" applyProtection="0"/>
    <xf numFmtId="0" fontId="13" fillId="0" borderId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36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3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40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41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42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4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44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42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0" fillId="31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7" fillId="28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24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1" fillId="0" borderId="0" applyFont="0"/>
    <xf numFmtId="0" fontId="56" fillId="0" borderId="0">
      <alignment horizontal="left" vertical="top" wrapText="1"/>
    </xf>
    <xf numFmtId="174" fontId="57" fillId="0" borderId="0" applyFont="0" applyFill="0" applyBorder="0" applyAlignment="0" applyProtection="0"/>
    <xf numFmtId="175" fontId="13" fillId="0" borderId="0"/>
    <xf numFmtId="0" fontId="13" fillId="0" borderId="0"/>
    <xf numFmtId="0" fontId="13" fillId="0" borderId="0"/>
    <xf numFmtId="3" fontId="13" fillId="0" borderId="0"/>
    <xf numFmtId="2" fontId="55" fillId="0" borderId="0" applyFont="0" applyFill="0" applyBorder="0" applyAlignment="0" applyProtection="0"/>
    <xf numFmtId="0" fontId="58" fillId="0" borderId="0">
      <alignment horizontal="left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57" fillId="0" borderId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0" fontId="62" fillId="0" borderId="25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77" fontId="13" fillId="0" borderId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7" fontId="13" fillId="0" borderId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68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68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81" fontId="55" fillId="0" borderId="0" applyFont="0" applyFill="0" applyBorder="0" applyAlignment="0" applyProtection="0"/>
    <xf numFmtId="182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6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65" fillId="0" borderId="0"/>
    <xf numFmtId="0" fontId="13" fillId="0" borderId="0"/>
    <xf numFmtId="0" fontId="6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67" fillId="0" borderId="0"/>
    <xf numFmtId="0" fontId="1" fillId="0" borderId="0"/>
    <xf numFmtId="0" fontId="1" fillId="0" borderId="0"/>
    <xf numFmtId="0" fontId="67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3" fillId="0" borderId="0"/>
    <xf numFmtId="0" fontId="13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4" fontId="68" fillId="0" borderId="0">
      <alignment vertical="center"/>
    </xf>
    <xf numFmtId="4" fontId="68" fillId="0" borderId="0">
      <alignment vertical="center"/>
    </xf>
    <xf numFmtId="0" fontId="13" fillId="0" borderId="0"/>
    <xf numFmtId="0" fontId="13" fillId="0" borderId="0"/>
    <xf numFmtId="0" fontId="69" fillId="0" borderId="0"/>
    <xf numFmtId="0" fontId="6" fillId="0" borderId="0"/>
    <xf numFmtId="0" fontId="13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1" fillId="0" borderId="0"/>
    <xf numFmtId="0" fontId="13" fillId="0" borderId="0"/>
    <xf numFmtId="0" fontId="13" fillId="46" borderId="19" applyNumberFormat="0" applyAlignment="0" applyProtection="0"/>
    <xf numFmtId="0" fontId="13" fillId="46" borderId="19" applyNumberFormat="0" applyAlignment="0" applyProtection="0"/>
    <xf numFmtId="0" fontId="13" fillId="19" borderId="19" applyNumberFormat="0" applyFont="0" applyAlignment="0" applyProtection="0"/>
    <xf numFmtId="0" fontId="13" fillId="19" borderId="19" applyNumberFormat="0" applyFont="0" applyAlignment="0" applyProtection="0"/>
    <xf numFmtId="0" fontId="13" fillId="46" borderId="19" applyNumberForma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40" fontId="70" fillId="0" borderId="0" applyFont="0" applyFill="0" applyBorder="0" applyAlignment="0" applyProtection="0"/>
    <xf numFmtId="38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85" fontId="72" fillId="0" borderId="0">
      <protection locked="0"/>
    </xf>
    <xf numFmtId="186" fontId="72" fillId="0" borderId="0">
      <protection locked="0"/>
    </xf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31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13" fillId="47" borderId="0" applyNumberFormat="0" applyBorder="0" applyAlignment="0" applyProtection="0"/>
    <xf numFmtId="187" fontId="73" fillId="0" borderId="0">
      <protection locked="0"/>
    </xf>
    <xf numFmtId="166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8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67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2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6" fontId="13" fillId="0" borderId="0" applyFill="0" applyBorder="0" applyAlignment="0" applyProtection="0"/>
    <xf numFmtId="6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ill="0" applyBorder="0" applyAlignment="0" applyProtection="0"/>
    <xf numFmtId="6" fontId="13" fillId="0" borderId="0" applyFill="0" applyBorder="0" applyAlignment="0" applyProtection="0"/>
    <xf numFmtId="166" fontId="67" fillId="0" borderId="0" applyFont="0" applyFill="0" applyBorder="0" applyAlignment="0" applyProtection="0"/>
    <xf numFmtId="166" fontId="67" fillId="0" borderId="0" applyFont="0" applyFill="0" applyBorder="0" applyAlignment="0" applyProtection="0"/>
    <xf numFmtId="192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9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5" fontId="13" fillId="0" borderId="0" applyFont="0" applyFill="0" applyBorder="0" applyAlignment="0" applyProtection="0"/>
    <xf numFmtId="196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6" fontId="13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97" fontId="67" fillId="0" borderId="0" applyFill="0" applyBorder="0" applyAlignment="0" applyProtection="0"/>
    <xf numFmtId="197" fontId="67" fillId="0" borderId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7" fontId="67" fillId="0" borderId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62" fillId="0" borderId="0"/>
    <xf numFmtId="0" fontId="74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4" fillId="0" borderId="26" applyNumberFormat="0" applyFill="0" applyAlignment="0" applyProtection="0"/>
    <xf numFmtId="0" fontId="3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28" fillId="0" borderId="1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98" fontId="75" fillId="0" borderId="0">
      <protection locked="0"/>
    </xf>
    <xf numFmtId="198" fontId="75" fillId="0" borderId="0">
      <protection locked="0"/>
    </xf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19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20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55" fillId="0" borderId="0" applyFont="0" applyFill="0" applyBorder="0" applyAlignment="0" applyProtection="0"/>
    <xf numFmtId="0" fontId="77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5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6" fontId="13" fillId="0" borderId="0" applyFill="0" applyBorder="0" applyAlignment="0" applyProtection="0"/>
    <xf numFmtId="6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</cellStyleXfs>
  <cellXfs count="482">
    <xf numFmtId="0" fontId="0" fillId="0" borderId="0" xfId="0"/>
    <xf numFmtId="0" fontId="1" fillId="0" borderId="0" xfId="2"/>
    <xf numFmtId="0" fontId="1" fillId="0" borderId="0" xfId="2" applyAlignment="1">
      <alignment horizontal="center"/>
    </xf>
    <xf numFmtId="43" fontId="0" fillId="0" borderId="0" xfId="3" applyFont="1"/>
    <xf numFmtId="0" fontId="1" fillId="2" borderId="0" xfId="2" applyFill="1"/>
    <xf numFmtId="0" fontId="1" fillId="3" borderId="0" xfId="2" applyFill="1"/>
    <xf numFmtId="0" fontId="5" fillId="0" borderId="6" xfId="2" applyFont="1" applyBorder="1"/>
    <xf numFmtId="0" fontId="5" fillId="0" borderId="6" xfId="2" applyFont="1" applyBorder="1" applyAlignment="1">
      <alignment horizontal="center"/>
    </xf>
    <xf numFmtId="43" fontId="5" fillId="0" borderId="6" xfId="2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1" applyFont="1" applyFill="1" applyBorder="1" applyAlignment="1">
      <alignment horizontal="right"/>
    </xf>
    <xf numFmtId="0" fontId="5" fillId="0" borderId="6" xfId="2" applyFont="1" applyBorder="1" applyAlignment="1">
      <alignment horizontal="center" vertical="center"/>
    </xf>
    <xf numFmtId="43" fontId="5" fillId="0" borderId="6" xfId="3" applyFont="1" applyBorder="1" applyAlignment="1">
      <alignment vertical="center"/>
    </xf>
    <xf numFmtId="0" fontId="5" fillId="0" borderId="6" xfId="2" applyFont="1" applyBorder="1" applyAlignment="1">
      <alignment vertical="center"/>
    </xf>
    <xf numFmtId="0" fontId="5" fillId="0" borderId="6" xfId="2" applyFont="1" applyBorder="1" applyAlignment="1">
      <alignment horizontal="left" vertical="center" wrapText="1"/>
    </xf>
    <xf numFmtId="0" fontId="2" fillId="0" borderId="0" xfId="2" applyFont="1" applyAlignment="1">
      <alignment horizontal="center"/>
    </xf>
    <xf numFmtId="43" fontId="5" fillId="0" borderId="6" xfId="3" applyFont="1" applyBorder="1" applyAlignment="1">
      <alignment horizontal="center" vertical="center"/>
    </xf>
    <xf numFmtId="0" fontId="5" fillId="0" borderId="6" xfId="2" applyFont="1" applyBorder="1" applyAlignment="1">
      <alignment vertical="center" wrapText="1"/>
    </xf>
    <xf numFmtId="0" fontId="4" fillId="2" borderId="6" xfId="2" applyFont="1" applyFill="1" applyBorder="1" applyAlignment="1">
      <alignment horizontal="center" vertical="center"/>
    </xf>
    <xf numFmtId="43" fontId="4" fillId="2" borderId="6" xfId="3" applyFont="1" applyFill="1" applyBorder="1" applyAlignment="1">
      <alignment vertical="center"/>
    </xf>
    <xf numFmtId="0" fontId="4" fillId="2" borderId="6" xfId="2" applyFont="1" applyFill="1" applyBorder="1" applyAlignment="1">
      <alignment vertical="center"/>
    </xf>
    <xf numFmtId="0" fontId="6" fillId="0" borderId="0" xfId="5"/>
    <xf numFmtId="0" fontId="9" fillId="4" borderId="0" xfId="5" applyFont="1" applyFill="1" applyAlignment="1">
      <alignment horizontal="center" vertical="top" wrapText="1"/>
    </xf>
    <xf numFmtId="0" fontId="9" fillId="4" borderId="0" xfId="5" applyFont="1" applyFill="1" applyAlignment="1">
      <alignment horizontal="right" vertical="top" wrapText="1"/>
    </xf>
    <xf numFmtId="0" fontId="7" fillId="4" borderId="0" xfId="5" applyFont="1" applyFill="1" applyAlignment="1">
      <alignment horizontal="left" vertical="top" wrapText="1"/>
    </xf>
    <xf numFmtId="0" fontId="7" fillId="4" borderId="0" xfId="5" applyFont="1" applyFill="1" applyAlignment="1">
      <alignment horizontal="center" vertical="top" wrapText="1"/>
    </xf>
    <xf numFmtId="4" fontId="10" fillId="5" borderId="10" xfId="5" applyNumberFormat="1" applyFont="1" applyFill="1" applyBorder="1" applyAlignment="1">
      <alignment horizontal="right" vertical="top" wrapText="1"/>
    </xf>
    <xf numFmtId="0" fontId="10" fillId="5" borderId="10" xfId="5" applyFont="1" applyFill="1" applyBorder="1" applyAlignment="1">
      <alignment horizontal="right" vertical="top" wrapText="1"/>
    </xf>
    <xf numFmtId="0" fontId="10" fillId="5" borderId="10" xfId="5" applyFont="1" applyFill="1" applyBorder="1" applyAlignment="1">
      <alignment horizontal="center" vertical="top" wrapText="1"/>
    </xf>
    <xf numFmtId="0" fontId="12" fillId="4" borderId="10" xfId="5" applyFont="1" applyFill="1" applyBorder="1" applyAlignment="1">
      <alignment horizontal="right" vertical="top" wrapText="1"/>
    </xf>
    <xf numFmtId="0" fontId="12" fillId="4" borderId="10" xfId="5" applyFont="1" applyFill="1" applyBorder="1" applyAlignment="1">
      <alignment horizontal="center" vertical="top" wrapText="1"/>
    </xf>
    <xf numFmtId="0" fontId="10" fillId="5" borderId="11" xfId="5" applyFont="1" applyFill="1" applyBorder="1" applyAlignment="1">
      <alignment horizontal="left" vertical="top" wrapText="1"/>
    </xf>
    <xf numFmtId="4" fontId="7" fillId="6" borderId="10" xfId="5" applyNumberFormat="1" applyFont="1" applyFill="1" applyBorder="1" applyAlignment="1">
      <alignment horizontal="right" vertical="top" wrapText="1"/>
    </xf>
    <xf numFmtId="165" fontId="7" fillId="6" borderId="10" xfId="5" applyNumberFormat="1" applyFont="1" applyFill="1" applyBorder="1" applyAlignment="1">
      <alignment horizontal="right" vertical="top" wrapText="1"/>
    </xf>
    <xf numFmtId="0" fontId="7" fillId="6" borderId="10" xfId="5" applyFont="1" applyFill="1" applyBorder="1" applyAlignment="1">
      <alignment horizontal="center" vertical="top" wrapText="1"/>
    </xf>
    <xf numFmtId="0" fontId="7" fillId="6" borderId="10" xfId="5" applyFont="1" applyFill="1" applyBorder="1" applyAlignment="1">
      <alignment horizontal="right" vertical="top" wrapText="1"/>
    </xf>
    <xf numFmtId="4" fontId="7" fillId="7" borderId="10" xfId="5" applyNumberFormat="1" applyFont="1" applyFill="1" applyBorder="1" applyAlignment="1">
      <alignment horizontal="right" vertical="top" wrapText="1"/>
    </xf>
    <xf numFmtId="165" fontId="7" fillId="7" borderId="10" xfId="5" applyNumberFormat="1" applyFont="1" applyFill="1" applyBorder="1" applyAlignment="1">
      <alignment horizontal="right" vertical="top" wrapText="1"/>
    </xf>
    <xf numFmtId="0" fontId="7" fillId="7" borderId="10" xfId="5" applyFont="1" applyFill="1" applyBorder="1" applyAlignment="1">
      <alignment horizontal="center" vertical="top" wrapText="1"/>
    </xf>
    <xf numFmtId="0" fontId="7" fillId="7" borderId="10" xfId="5" applyFont="1" applyFill="1" applyBorder="1" applyAlignment="1">
      <alignment horizontal="right" vertical="top" wrapText="1"/>
    </xf>
    <xf numFmtId="165" fontId="10" fillId="5" borderId="10" xfId="5" applyNumberFormat="1" applyFont="1" applyFill="1" applyBorder="1" applyAlignment="1">
      <alignment horizontal="right" vertical="top" wrapText="1"/>
    </xf>
    <xf numFmtId="0" fontId="2" fillId="2" borderId="0" xfId="2" applyFont="1" applyFill="1" applyAlignment="1">
      <alignment horizontal="center"/>
    </xf>
    <xf numFmtId="43" fontId="5" fillId="0" borderId="6" xfId="3" applyFont="1" applyBorder="1"/>
    <xf numFmtId="0" fontId="8" fillId="0" borderId="0" xfId="6" applyFont="1"/>
    <xf numFmtId="43" fontId="8" fillId="0" borderId="0" xfId="6" applyNumberFormat="1" applyFont="1"/>
    <xf numFmtId="167" fontId="8" fillId="0" borderId="0" xfId="6" applyNumberFormat="1" applyFont="1"/>
    <xf numFmtId="0" fontId="45" fillId="0" borderId="0" xfId="0" applyFont="1"/>
    <xf numFmtId="4" fontId="45" fillId="0" borderId="0" xfId="0" applyNumberFormat="1" applyFont="1"/>
    <xf numFmtId="170" fontId="45" fillId="0" borderId="0" xfId="0" applyNumberFormat="1" applyFont="1" applyAlignment="1">
      <alignment vertical="center"/>
    </xf>
    <xf numFmtId="4" fontId="45" fillId="0" borderId="0" xfId="0" applyNumberFormat="1" applyFont="1" applyAlignment="1">
      <alignment horizontal="center" vertical="center"/>
    </xf>
    <xf numFmtId="0" fontId="47" fillId="0" borderId="0" xfId="0" applyFont="1"/>
    <xf numFmtId="0" fontId="46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43" fontId="45" fillId="0" borderId="0" xfId="0" applyNumberFormat="1" applyFont="1" applyAlignment="1">
      <alignment horizontal="center" vertical="center"/>
    </xf>
    <xf numFmtId="166" fontId="49" fillId="0" borderId="0" xfId="86" applyFont="1" applyFill="1" applyBorder="1" applyAlignment="1" applyProtection="1"/>
    <xf numFmtId="43" fontId="45" fillId="0" borderId="6" xfId="1" applyFont="1" applyBorder="1" applyAlignment="1">
      <alignment horizontal="left" vertical="center"/>
    </xf>
    <xf numFmtId="43" fontId="50" fillId="0" borderId="3" xfId="1" applyFont="1" applyBorder="1" applyAlignment="1">
      <alignment vertical="center"/>
    </xf>
    <xf numFmtId="172" fontId="50" fillId="0" borderId="3" xfId="1" applyNumberFormat="1" applyFont="1" applyBorder="1" applyAlignment="1">
      <alignment vertical="center"/>
    </xf>
    <xf numFmtId="172" fontId="50" fillId="0" borderId="3" xfId="1" applyNumberFormat="1" applyFont="1" applyBorder="1" applyAlignment="1">
      <alignment horizontal="center" vertical="center"/>
    </xf>
    <xf numFmtId="43" fontId="50" fillId="0" borderId="6" xfId="0" applyNumberFormat="1" applyFont="1" applyBorder="1" applyAlignment="1">
      <alignment horizontal="left" vertical="center" wrapText="1"/>
    </xf>
    <xf numFmtId="0" fontId="45" fillId="0" borderId="6" xfId="0" applyFont="1" applyBorder="1" applyAlignment="1">
      <alignment horizontal="center" vertical="center"/>
    </xf>
    <xf numFmtId="173" fontId="45" fillId="0" borderId="0" xfId="0" applyNumberFormat="1" applyFont="1"/>
    <xf numFmtId="43" fontId="45" fillId="0" borderId="0" xfId="0" applyNumberFormat="1" applyFont="1"/>
    <xf numFmtId="0" fontId="77" fillId="0" borderId="0" xfId="1273"/>
    <xf numFmtId="0" fontId="79" fillId="0" borderId="0" xfId="1273" applyFont="1" applyAlignment="1">
      <alignment vertical="center"/>
    </xf>
    <xf numFmtId="0" fontId="80" fillId="4" borderId="41" xfId="1273" applyFont="1" applyFill="1" applyBorder="1" applyAlignment="1">
      <alignment vertical="center"/>
    </xf>
    <xf numFmtId="0" fontId="80" fillId="4" borderId="0" xfId="1273" applyFont="1" applyFill="1" applyAlignment="1">
      <alignment vertical="center"/>
    </xf>
    <xf numFmtId="10" fontId="80" fillId="4" borderId="42" xfId="1273" applyNumberFormat="1" applyFont="1" applyFill="1" applyBorder="1" applyAlignment="1">
      <alignment vertical="center"/>
    </xf>
    <xf numFmtId="0" fontId="80" fillId="4" borderId="0" xfId="1273" applyFont="1" applyFill="1" applyAlignment="1">
      <alignment horizontal="center" vertical="center"/>
    </xf>
    <xf numFmtId="0" fontId="81" fillId="4" borderId="41" xfId="1273" applyFont="1" applyFill="1" applyBorder="1" applyAlignment="1">
      <alignment horizontal="center" vertical="center"/>
    </xf>
    <xf numFmtId="0" fontId="81" fillId="4" borderId="0" xfId="1273" applyFont="1" applyFill="1" applyAlignment="1">
      <alignment vertical="center"/>
    </xf>
    <xf numFmtId="0" fontId="80" fillId="4" borderId="42" xfId="1273" applyFont="1" applyFill="1" applyBorder="1" applyAlignment="1">
      <alignment vertical="center"/>
    </xf>
    <xf numFmtId="10" fontId="81" fillId="4" borderId="0" xfId="1273" applyNumberFormat="1" applyFont="1" applyFill="1" applyAlignment="1">
      <alignment vertical="center"/>
    </xf>
    <xf numFmtId="10" fontId="81" fillId="4" borderId="42" xfId="1273" applyNumberFormat="1" applyFont="1" applyFill="1" applyBorder="1" applyAlignment="1">
      <alignment vertical="center"/>
    </xf>
    <xf numFmtId="0" fontId="80" fillId="4" borderId="41" xfId="1273" applyFont="1" applyFill="1" applyBorder="1" applyAlignment="1">
      <alignment horizontal="center" vertical="center"/>
    </xf>
    <xf numFmtId="10" fontId="80" fillId="4" borderId="0" xfId="1273" applyNumberFormat="1" applyFont="1" applyFill="1" applyAlignment="1">
      <alignment vertical="center"/>
    </xf>
    <xf numFmtId="49" fontId="80" fillId="4" borderId="41" xfId="1273" applyNumberFormat="1" applyFont="1" applyFill="1" applyBorder="1" applyAlignment="1">
      <alignment horizontal="right" vertical="center"/>
    </xf>
    <xf numFmtId="49" fontId="80" fillId="4" borderId="41" xfId="1273" applyNumberFormat="1" applyFont="1" applyFill="1" applyBorder="1" applyAlignment="1">
      <alignment horizontal="center" vertical="center"/>
    </xf>
    <xf numFmtId="49" fontId="81" fillId="4" borderId="41" xfId="1273" applyNumberFormat="1" applyFont="1" applyFill="1" applyBorder="1" applyAlignment="1">
      <alignment horizontal="center" vertical="center"/>
    </xf>
    <xf numFmtId="0" fontId="79" fillId="4" borderId="0" xfId="1273" applyFont="1" applyFill="1" applyAlignment="1">
      <alignment vertical="center"/>
    </xf>
    <xf numFmtId="0" fontId="80" fillId="4" borderId="35" xfId="1273" applyFont="1" applyFill="1" applyBorder="1" applyAlignment="1">
      <alignment horizontal="center" vertical="center"/>
    </xf>
    <xf numFmtId="0" fontId="80" fillId="4" borderId="36" xfId="1273" applyFont="1" applyFill="1" applyBorder="1" applyAlignment="1">
      <alignment vertical="center"/>
    </xf>
    <xf numFmtId="4" fontId="80" fillId="4" borderId="36" xfId="1273" applyNumberFormat="1" applyFont="1" applyFill="1" applyBorder="1" applyAlignment="1">
      <alignment vertical="center"/>
    </xf>
    <xf numFmtId="4" fontId="80" fillId="4" borderId="37" xfId="1273" applyNumberFormat="1" applyFont="1" applyFill="1" applyBorder="1" applyAlignment="1">
      <alignment vertical="center"/>
    </xf>
    <xf numFmtId="0" fontId="81" fillId="4" borderId="0" xfId="1273" applyFont="1" applyFill="1" applyAlignment="1">
      <alignment horizontal="center" vertical="center"/>
    </xf>
    <xf numFmtId="4" fontId="80" fillId="4" borderId="0" xfId="1273" applyNumberFormat="1" applyFont="1" applyFill="1" applyAlignment="1">
      <alignment vertical="center"/>
    </xf>
    <xf numFmtId="0" fontId="82" fillId="4" borderId="41" xfId="1273" applyFont="1" applyFill="1" applyBorder="1" applyAlignment="1">
      <alignment vertical="center"/>
    </xf>
    <xf numFmtId="0" fontId="82" fillId="4" borderId="0" xfId="1273" applyFont="1" applyFill="1" applyAlignment="1">
      <alignment horizontal="right" vertical="center"/>
    </xf>
    <xf numFmtId="0" fontId="65" fillId="4" borderId="0" xfId="1273" applyFont="1" applyFill="1" applyAlignment="1">
      <alignment vertical="center"/>
    </xf>
    <xf numFmtId="10" fontId="65" fillId="4" borderId="42" xfId="1273" applyNumberFormat="1" applyFont="1" applyFill="1" applyBorder="1" applyAlignment="1">
      <alignment vertical="center"/>
    </xf>
    <xf numFmtId="0" fontId="65" fillId="4" borderId="41" xfId="1273" applyFont="1" applyFill="1" applyBorder="1" applyAlignment="1">
      <alignment vertical="center"/>
    </xf>
    <xf numFmtId="49" fontId="65" fillId="0" borderId="35" xfId="1273" applyNumberFormat="1" applyFont="1" applyBorder="1" applyAlignment="1">
      <alignment vertical="top"/>
    </xf>
    <xf numFmtId="49" fontId="65" fillId="0" borderId="36" xfId="1273" applyNumberFormat="1" applyFont="1" applyBorder="1"/>
    <xf numFmtId="177" fontId="65" fillId="0" borderId="0" xfId="1273" applyNumberFormat="1" applyFont="1"/>
    <xf numFmtId="49" fontId="65" fillId="0" borderId="0" xfId="1273" applyNumberFormat="1" applyFont="1" applyAlignment="1">
      <alignment vertical="top"/>
    </xf>
    <xf numFmtId="49" fontId="65" fillId="0" borderId="0" xfId="1273" applyNumberFormat="1" applyFont="1"/>
    <xf numFmtId="0" fontId="11" fillId="8" borderId="6" xfId="5" applyFont="1" applyFill="1" applyBorder="1" applyAlignment="1">
      <alignment horizontal="left" vertical="center" wrapText="1"/>
    </xf>
    <xf numFmtId="0" fontId="11" fillId="8" borderId="6" xfId="5" applyFont="1" applyFill="1" applyBorder="1" applyAlignment="1">
      <alignment horizontal="left" vertical="center"/>
    </xf>
    <xf numFmtId="0" fontId="11" fillId="8" borderId="6" xfId="5" applyFont="1" applyFill="1" applyBorder="1" applyAlignment="1">
      <alignment horizontal="center" vertical="center" wrapText="1"/>
    </xf>
    <xf numFmtId="0" fontId="11" fillId="8" borderId="6" xfId="5" applyFont="1" applyFill="1" applyBorder="1" applyAlignment="1">
      <alignment horizontal="right" vertical="center" wrapText="1"/>
    </xf>
    <xf numFmtId="164" fontId="11" fillId="8" borderId="6" xfId="5" applyNumberFormat="1" applyFont="1" applyFill="1" applyBorder="1" applyAlignment="1">
      <alignment horizontal="right" vertical="center" wrapText="1"/>
    </xf>
    <xf numFmtId="0" fontId="10" fillId="0" borderId="6" xfId="5" applyFont="1" applyBorder="1" applyAlignment="1">
      <alignment horizontal="left" vertical="center" wrapText="1"/>
    </xf>
    <xf numFmtId="0" fontId="10" fillId="0" borderId="6" xfId="5" applyFont="1" applyBorder="1" applyAlignment="1">
      <alignment horizontal="left" vertical="center"/>
    </xf>
    <xf numFmtId="0" fontId="10" fillId="0" borderId="6" xfId="5" applyFont="1" applyBorder="1" applyAlignment="1">
      <alignment horizontal="center" vertical="center" wrapText="1"/>
    </xf>
    <xf numFmtId="43" fontId="10" fillId="0" borderId="6" xfId="5" applyNumberFormat="1" applyFont="1" applyBorder="1" applyAlignment="1">
      <alignment horizontal="right" vertical="center" wrapText="1"/>
    </xf>
    <xf numFmtId="164" fontId="10" fillId="0" borderId="6" xfId="5" applyNumberFormat="1" applyFont="1" applyBorder="1" applyAlignment="1">
      <alignment horizontal="right" vertical="center" wrapText="1"/>
    </xf>
    <xf numFmtId="0" fontId="80" fillId="4" borderId="41" xfId="1273" applyFont="1" applyFill="1" applyBorder="1" applyAlignment="1">
      <alignment horizontal="right" vertical="center"/>
    </xf>
    <xf numFmtId="0" fontId="84" fillId="0" borderId="0" xfId="764" applyFont="1"/>
    <xf numFmtId="169" fontId="86" fillId="2" borderId="6" xfId="0" applyNumberFormat="1" applyFont="1" applyFill="1" applyBorder="1" applyAlignment="1">
      <alignment horizontal="right" vertical="center" wrapText="1"/>
    </xf>
    <xf numFmtId="164" fontId="86" fillId="2" borderId="6" xfId="0" applyNumberFormat="1" applyFont="1" applyFill="1" applyBorder="1" applyAlignment="1">
      <alignment horizontal="right" vertical="center" wrapText="1"/>
    </xf>
    <xf numFmtId="0" fontId="49" fillId="2" borderId="0" xfId="0" applyFont="1" applyFill="1" applyAlignment="1">
      <alignment horizontal="center" vertical="center" wrapText="1"/>
    </xf>
    <xf numFmtId="0" fontId="49" fillId="2" borderId="0" xfId="0" applyFont="1" applyFill="1" applyAlignment="1">
      <alignment horizontal="left" vertical="center" wrapText="1"/>
    </xf>
    <xf numFmtId="0" fontId="87" fillId="2" borderId="0" xfId="0" applyFont="1" applyFill="1" applyAlignment="1">
      <alignment horizontal="right" vertical="center" wrapText="1"/>
    </xf>
    <xf numFmtId="0" fontId="84" fillId="2" borderId="0" xfId="764" applyFont="1" applyFill="1" applyAlignment="1">
      <alignment vertical="center"/>
    </xf>
    <xf numFmtId="169" fontId="84" fillId="2" borderId="0" xfId="764" applyNumberFormat="1" applyFont="1" applyFill="1" applyAlignment="1">
      <alignment vertical="center"/>
    </xf>
    <xf numFmtId="169" fontId="85" fillId="9" borderId="6" xfId="764" applyNumberFormat="1" applyFont="1" applyFill="1" applyBorder="1" applyAlignment="1">
      <alignment horizontal="center" vertical="center" wrapText="1"/>
    </xf>
    <xf numFmtId="0" fontId="85" fillId="9" borderId="6" xfId="764" applyFont="1" applyFill="1" applyBorder="1" applyAlignment="1">
      <alignment horizontal="center" vertical="center" wrapText="1"/>
    </xf>
    <xf numFmtId="0" fontId="80" fillId="0" borderId="0" xfId="0" applyFont="1"/>
    <xf numFmtId="0" fontId="80" fillId="0" borderId="6" xfId="0" quotePrefix="1" applyFont="1" applyBorder="1" applyAlignment="1">
      <alignment horizontal="center" vertical="center"/>
    </xf>
    <xf numFmtId="169" fontId="11" fillId="8" borderId="6" xfId="5" applyNumberFormat="1" applyFont="1" applyFill="1" applyBorder="1" applyAlignment="1">
      <alignment horizontal="right" vertical="center" wrapText="1"/>
    </xf>
    <xf numFmtId="169" fontId="10" fillId="0" borderId="6" xfId="5" applyNumberFormat="1" applyFont="1" applyBorder="1" applyAlignment="1">
      <alignment horizontal="right" vertical="center" wrapText="1"/>
    </xf>
    <xf numFmtId="172" fontId="50" fillId="2" borderId="3" xfId="1" applyNumberFormat="1" applyFont="1" applyFill="1" applyBorder="1" applyAlignment="1">
      <alignment horizontal="center" vertical="center"/>
    </xf>
    <xf numFmtId="43" fontId="46" fillId="9" borderId="6" xfId="1" applyFont="1" applyFill="1" applyBorder="1" applyAlignment="1">
      <alignment horizontal="center" vertical="center"/>
    </xf>
    <xf numFmtId="43" fontId="2" fillId="0" borderId="0" xfId="2" applyNumberFormat="1" applyFont="1" applyAlignment="1">
      <alignment horizontal="center"/>
    </xf>
    <xf numFmtId="2" fontId="8" fillId="0" borderId="0" xfId="6" applyNumberFormat="1" applyFont="1"/>
    <xf numFmtId="169" fontId="6" fillId="0" borderId="0" xfId="5" applyNumberFormat="1"/>
    <xf numFmtId="43" fontId="6" fillId="0" borderId="0" xfId="5" applyNumberFormat="1"/>
    <xf numFmtId="0" fontId="46" fillId="49" borderId="6" xfId="0" applyFont="1" applyFill="1" applyBorder="1" applyAlignment="1">
      <alignment horizontal="center" vertical="center"/>
    </xf>
    <xf numFmtId="0" fontId="46" fillId="49" borderId="6" xfId="0" applyFont="1" applyFill="1" applyBorder="1" applyAlignment="1">
      <alignment horizontal="center" vertical="center" wrapText="1"/>
    </xf>
    <xf numFmtId="10" fontId="6" fillId="0" borderId="0" xfId="5" applyNumberFormat="1"/>
    <xf numFmtId="0" fontId="12" fillId="51" borderId="6" xfId="5" applyFont="1" applyFill="1" applyBorder="1" applyAlignment="1">
      <alignment horizontal="center" vertical="center" wrapText="1"/>
    </xf>
    <xf numFmtId="0" fontId="81" fillId="52" borderId="43" xfId="1273" applyFont="1" applyFill="1" applyBorder="1" applyAlignment="1">
      <alignment horizontal="center" vertical="center"/>
    </xf>
    <xf numFmtId="0" fontId="81" fillId="52" borderId="44" xfId="1273" applyFont="1" applyFill="1" applyBorder="1" applyAlignment="1">
      <alignment horizontal="center" vertical="center"/>
    </xf>
    <xf numFmtId="0" fontId="81" fillId="52" borderId="44" xfId="1273" applyFont="1" applyFill="1" applyBorder="1" applyAlignment="1">
      <alignment horizontal="center" vertical="center" wrapText="1"/>
    </xf>
    <xf numFmtId="0" fontId="81" fillId="52" borderId="45" xfId="1273" applyFont="1" applyFill="1" applyBorder="1" applyAlignment="1">
      <alignment horizontal="center" vertical="center" wrapText="1"/>
    </xf>
    <xf numFmtId="4" fontId="78" fillId="52" borderId="40" xfId="1273" applyNumberFormat="1" applyFont="1" applyFill="1" applyBorder="1" applyAlignment="1">
      <alignment vertical="center"/>
    </xf>
    <xf numFmtId="0" fontId="49" fillId="0" borderId="0" xfId="577" applyFont="1"/>
    <xf numFmtId="0" fontId="87" fillId="0" borderId="0" xfId="624" applyFont="1" applyAlignment="1">
      <alignment horizontal="left" wrapText="1"/>
    </xf>
    <xf numFmtId="0" fontId="87" fillId="0" borderId="0" xfId="624" applyFont="1" applyAlignment="1">
      <alignment horizontal="justify" vertical="center" wrapText="1"/>
    </xf>
    <xf numFmtId="43" fontId="49" fillId="0" borderId="0" xfId="577" applyNumberFormat="1" applyFont="1"/>
    <xf numFmtId="39" fontId="49" fillId="0" borderId="0" xfId="930" applyNumberFormat="1" applyFont="1" applyFill="1" applyBorder="1" applyAlignment="1" applyProtection="1"/>
    <xf numFmtId="4" fontId="87" fillId="0" borderId="0" xfId="624" applyNumberFormat="1" applyFont="1" applyAlignment="1">
      <alignment vertical="center" wrapText="1"/>
    </xf>
    <xf numFmtId="0" fontId="88" fillId="53" borderId="0" xfId="624" applyFont="1" applyFill="1" applyAlignment="1" applyProtection="1">
      <alignment horizontal="center" vertical="center"/>
      <protection hidden="1"/>
    </xf>
    <xf numFmtId="0" fontId="23" fillId="0" borderId="0" xfId="0" applyFont="1" applyAlignment="1">
      <alignment horizontal="left" vertical="center"/>
    </xf>
    <xf numFmtId="0" fontId="0" fillId="0" borderId="49" xfId="0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4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90" fillId="9" borderId="49" xfId="0" applyFont="1" applyFill="1" applyBorder="1" applyAlignment="1">
      <alignment horizontal="center" vertical="center"/>
    </xf>
    <xf numFmtId="10" fontId="90" fillId="9" borderId="49" xfId="0" applyNumberFormat="1" applyFont="1" applyFill="1" applyBorder="1" applyAlignment="1">
      <alignment horizontal="center" vertical="center"/>
    </xf>
    <xf numFmtId="4" fontId="9" fillId="4" borderId="1" xfId="5" applyNumberFormat="1" applyFont="1" applyFill="1" applyBorder="1" applyAlignment="1">
      <alignment horizontal="center" vertical="center" wrapText="1"/>
    </xf>
    <xf numFmtId="0" fontId="12" fillId="4" borderId="1" xfId="5" applyFont="1" applyFill="1" applyBorder="1" applyAlignment="1">
      <alignment horizontal="center" vertical="center" wrapText="1"/>
    </xf>
    <xf numFmtId="0" fontId="12" fillId="4" borderId="58" xfId="5" applyFont="1" applyFill="1" applyBorder="1" applyAlignment="1">
      <alignment horizontal="left" vertical="top" wrapText="1"/>
    </xf>
    <xf numFmtId="0" fontId="12" fillId="4" borderId="59" xfId="5" applyFont="1" applyFill="1" applyBorder="1" applyAlignment="1">
      <alignment horizontal="right" vertical="top" wrapText="1"/>
    </xf>
    <xf numFmtId="0" fontId="10" fillId="5" borderId="58" xfId="5" applyFont="1" applyFill="1" applyBorder="1" applyAlignment="1">
      <alignment horizontal="left" vertical="top" wrapText="1"/>
    </xf>
    <xf numFmtId="4" fontId="10" fillId="5" borderId="59" xfId="5" applyNumberFormat="1" applyFont="1" applyFill="1" applyBorder="1" applyAlignment="1">
      <alignment horizontal="right" vertical="top" wrapText="1"/>
    </xf>
    <xf numFmtId="0" fontId="7" fillId="7" borderId="58" xfId="5" applyFont="1" applyFill="1" applyBorder="1" applyAlignment="1">
      <alignment horizontal="left" vertical="top" wrapText="1"/>
    </xf>
    <xf numFmtId="4" fontId="7" fillId="7" borderId="59" xfId="5" applyNumberFormat="1" applyFont="1" applyFill="1" applyBorder="1" applyAlignment="1">
      <alignment horizontal="right" vertical="top" wrapText="1"/>
    </xf>
    <xf numFmtId="0" fontId="7" fillId="6" borderId="58" xfId="5" applyFont="1" applyFill="1" applyBorder="1" applyAlignment="1">
      <alignment horizontal="left" vertical="top" wrapText="1"/>
    </xf>
    <xf numFmtId="4" fontId="7" fillId="6" borderId="59" xfId="5" applyNumberFormat="1" applyFont="1" applyFill="1" applyBorder="1" applyAlignment="1">
      <alignment horizontal="right" vertical="top" wrapText="1"/>
    </xf>
    <xf numFmtId="0" fontId="7" fillId="4" borderId="56" xfId="5" applyFont="1" applyFill="1" applyBorder="1" applyAlignment="1">
      <alignment horizontal="right" vertical="top" wrapText="1"/>
    </xf>
    <xf numFmtId="4" fontId="7" fillId="4" borderId="57" xfId="5" applyNumberFormat="1" applyFont="1" applyFill="1" applyBorder="1" applyAlignment="1">
      <alignment horizontal="right" vertical="top" wrapText="1"/>
    </xf>
    <xf numFmtId="0" fontId="10" fillId="5" borderId="60" xfId="5" applyFont="1" applyFill="1" applyBorder="1" applyAlignment="1">
      <alignment horizontal="left" vertical="top" wrapText="1"/>
    </xf>
    <xf numFmtId="0" fontId="10" fillId="5" borderId="61" xfId="5" applyFont="1" applyFill="1" applyBorder="1" applyAlignment="1">
      <alignment horizontal="left" vertical="top" wrapText="1"/>
    </xf>
    <xf numFmtId="0" fontId="7" fillId="4" borderId="4" xfId="5" applyFont="1" applyFill="1" applyBorder="1" applyAlignment="1">
      <alignment horizontal="right" vertical="top" wrapText="1"/>
    </xf>
    <xf numFmtId="4" fontId="7" fillId="4" borderId="5" xfId="5" applyNumberFormat="1" applyFont="1" applyFill="1" applyBorder="1" applyAlignment="1">
      <alignment horizontal="right" vertical="top" wrapText="1"/>
    </xf>
    <xf numFmtId="4" fontId="7" fillId="4" borderId="9" xfId="5" applyNumberFormat="1" applyFont="1" applyFill="1" applyBorder="1" applyAlignment="1">
      <alignment horizontal="right" vertical="top" wrapText="1"/>
    </xf>
    <xf numFmtId="0" fontId="12" fillId="4" borderId="7" xfId="5" applyFont="1" applyFill="1" applyBorder="1" applyAlignment="1">
      <alignment horizontal="center" vertical="center" wrapText="1"/>
    </xf>
    <xf numFmtId="0" fontId="12" fillId="4" borderId="55" xfId="5" applyFont="1" applyFill="1" applyBorder="1" applyAlignment="1">
      <alignment horizontal="center" vertical="center" wrapText="1"/>
    </xf>
    <xf numFmtId="0" fontId="12" fillId="4" borderId="4" xfId="5" applyFont="1" applyFill="1" applyBorder="1" applyAlignment="1">
      <alignment horizontal="center" vertical="center" wrapText="1"/>
    </xf>
    <xf numFmtId="0" fontId="12" fillId="4" borderId="5" xfId="5" applyFont="1" applyFill="1" applyBorder="1" applyAlignment="1">
      <alignment horizontal="center" vertical="center" wrapText="1"/>
    </xf>
    <xf numFmtId="0" fontId="81" fillId="9" borderId="62" xfId="0" applyFont="1" applyFill="1" applyBorder="1" applyAlignment="1">
      <alignment horizontal="center" vertical="center"/>
    </xf>
    <xf numFmtId="0" fontId="81" fillId="9" borderId="62" xfId="0" applyFont="1" applyFill="1" applyBorder="1" applyAlignment="1">
      <alignment horizontal="center" vertical="center" wrapText="1"/>
    </xf>
    <xf numFmtId="0" fontId="12" fillId="4" borderId="0" xfId="5" applyFont="1" applyFill="1" applyAlignment="1">
      <alignment horizontal="center" vertical="center" wrapText="1"/>
    </xf>
    <xf numFmtId="0" fontId="9" fillId="4" borderId="49" xfId="5" applyFont="1" applyFill="1" applyBorder="1" applyAlignment="1">
      <alignment horizontal="center" vertical="center" wrapText="1"/>
    </xf>
    <xf numFmtId="4" fontId="9" fillId="4" borderId="49" xfId="5" applyNumberFormat="1" applyFont="1" applyFill="1" applyBorder="1" applyAlignment="1">
      <alignment horizontal="center" vertical="center" wrapText="1"/>
    </xf>
    <xf numFmtId="0" fontId="91" fillId="0" borderId="49" xfId="624" applyFont="1" applyBorder="1" applyAlignment="1">
      <alignment horizontal="center" vertical="center"/>
    </xf>
    <xf numFmtId="4" fontId="91" fillId="0" borderId="49" xfId="624" applyNumberFormat="1" applyFont="1" applyBorder="1" applyAlignment="1">
      <alignment horizontal="center" vertical="center" wrapText="1"/>
    </xf>
    <xf numFmtId="0" fontId="92" fillId="0" borderId="49" xfId="624" applyFont="1" applyBorder="1" applyAlignment="1">
      <alignment horizontal="center" vertical="center" wrapText="1"/>
    </xf>
    <xf numFmtId="39" fontId="93" fillId="0" borderId="49" xfId="930" applyNumberFormat="1" applyFont="1" applyFill="1" applyBorder="1" applyAlignment="1" applyProtection="1">
      <alignment vertical="center"/>
    </xf>
    <xf numFmtId="0" fontId="12" fillId="4" borderId="51" xfId="5" applyFont="1" applyFill="1" applyBorder="1" applyAlignment="1">
      <alignment horizontal="center" vertical="center" wrapText="1"/>
    </xf>
    <xf numFmtId="4" fontId="9" fillId="4" borderId="51" xfId="5" applyNumberFormat="1" applyFont="1" applyFill="1" applyBorder="1" applyAlignment="1">
      <alignment horizontal="center" vertical="center" wrapText="1"/>
    </xf>
    <xf numFmtId="44" fontId="49" fillId="0" borderId="0" xfId="1275" applyFont="1"/>
    <xf numFmtId="10" fontId="49" fillId="0" borderId="0" xfId="1274" applyNumberFormat="1" applyFont="1"/>
    <xf numFmtId="177" fontId="93" fillId="0" borderId="49" xfId="930" applyNumberFormat="1" applyFont="1" applyFill="1" applyBorder="1" applyAlignment="1" applyProtection="1">
      <alignment vertical="center"/>
    </xf>
    <xf numFmtId="4" fontId="92" fillId="0" borderId="49" xfId="930" applyNumberFormat="1" applyFont="1" applyBorder="1" applyAlignment="1">
      <alignment vertical="center"/>
    </xf>
    <xf numFmtId="10" fontId="38" fillId="0" borderId="0" xfId="1274" applyNumberFormat="1" applyFont="1" applyFill="1" applyBorder="1" applyAlignment="1" applyProtection="1">
      <alignment horizontal="center" vertical="center"/>
    </xf>
    <xf numFmtId="0" fontId="12" fillId="4" borderId="49" xfId="5" applyFont="1" applyFill="1" applyBorder="1" applyAlignment="1">
      <alignment horizontal="center" vertical="center" wrapText="1"/>
    </xf>
    <xf numFmtId="0" fontId="65" fillId="0" borderId="49" xfId="0" applyFont="1" applyBorder="1" applyAlignment="1">
      <alignment horizontal="left" vertical="center" wrapText="1"/>
    </xf>
    <xf numFmtId="2" fontId="65" fillId="0" borderId="49" xfId="0" applyNumberFormat="1" applyFont="1" applyBorder="1" applyAlignment="1">
      <alignment horizontal="center" vertical="center" wrapText="1"/>
    </xf>
    <xf numFmtId="169" fontId="41" fillId="10" borderId="49" xfId="7" applyNumberFormat="1" applyFont="1" applyFill="1" applyBorder="1" applyAlignment="1">
      <alignment horizontal="center" vertical="center" wrapText="1"/>
    </xf>
    <xf numFmtId="169" fontId="41" fillId="10" borderId="49" xfId="1274" applyNumberFormat="1" applyFont="1" applyFill="1" applyBorder="1" applyAlignment="1">
      <alignment horizontal="center" vertical="center" wrapText="1"/>
    </xf>
    <xf numFmtId="10" fontId="43" fillId="0" borderId="49" xfId="7" applyNumberFormat="1" applyFont="1" applyFill="1" applyBorder="1" applyAlignment="1">
      <alignment horizontal="center" vertical="center" wrapText="1"/>
    </xf>
    <xf numFmtId="10" fontId="43" fillId="0" borderId="49" xfId="1274" applyNumberFormat="1" applyFont="1" applyFill="1" applyBorder="1" applyAlignment="1">
      <alignment horizontal="center" vertical="center" wrapText="1"/>
    </xf>
    <xf numFmtId="169" fontId="83" fillId="10" borderId="49" xfId="0" applyNumberFormat="1" applyFont="1" applyFill="1" applyBorder="1"/>
    <xf numFmtId="166" fontId="39" fillId="9" borderId="49" xfId="7" applyFont="1" applyFill="1" applyBorder="1" applyAlignment="1">
      <alignment horizontal="center" vertical="center" wrapText="1"/>
    </xf>
    <xf numFmtId="0" fontId="12" fillId="4" borderId="10" xfId="5" applyFont="1" applyFill="1" applyBorder="1" applyAlignment="1">
      <alignment horizontal="left" vertical="top" wrapText="1"/>
    </xf>
    <xf numFmtId="0" fontId="10" fillId="5" borderId="10" xfId="5" applyFont="1" applyFill="1" applyBorder="1" applyAlignment="1">
      <alignment horizontal="left" vertical="top" wrapText="1"/>
    </xf>
    <xf numFmtId="0" fontId="7" fillId="7" borderId="10" xfId="5" applyFont="1" applyFill="1" applyBorder="1" applyAlignment="1">
      <alignment horizontal="left" vertical="top" wrapText="1"/>
    </xf>
    <xf numFmtId="0" fontId="7" fillId="6" borderId="10" xfId="5" applyFont="1" applyFill="1" applyBorder="1" applyAlignment="1">
      <alignment horizontal="left" vertical="top" wrapText="1"/>
    </xf>
    <xf numFmtId="0" fontId="7" fillId="4" borderId="5" xfId="5" applyFont="1" applyFill="1" applyBorder="1" applyAlignment="1">
      <alignment horizontal="right" vertical="top" wrapText="1"/>
    </xf>
    <xf numFmtId="169" fontId="45" fillId="0" borderId="0" xfId="1" applyNumberFormat="1" applyFont="1"/>
    <xf numFmtId="0" fontId="10" fillId="5" borderId="0" xfId="5" applyFont="1" applyFill="1" applyAlignment="1">
      <alignment horizontal="left" vertical="top" wrapText="1"/>
    </xf>
    <xf numFmtId="0" fontId="7" fillId="4" borderId="0" xfId="5" applyFont="1" applyFill="1" applyAlignment="1">
      <alignment horizontal="right" vertical="top" wrapText="1"/>
    </xf>
    <xf numFmtId="4" fontId="7" fillId="4" borderId="0" xfId="5" applyNumberFormat="1" applyFont="1" applyFill="1" applyAlignment="1">
      <alignment horizontal="right" vertical="top" wrapText="1"/>
    </xf>
    <xf numFmtId="0" fontId="15" fillId="0" borderId="0" xfId="6" applyFont="1" applyAlignment="1">
      <alignment horizontal="center" vertical="center"/>
    </xf>
    <xf numFmtId="43" fontId="95" fillId="2" borderId="6" xfId="3" applyFont="1" applyFill="1" applyBorder="1"/>
    <xf numFmtId="43" fontId="5" fillId="2" borderId="6" xfId="3" applyFont="1" applyFill="1" applyBorder="1" applyAlignment="1">
      <alignment vertical="center"/>
    </xf>
    <xf numFmtId="0" fontId="2" fillId="0" borderId="56" xfId="2" applyFont="1" applyBorder="1" applyAlignment="1">
      <alignment horizontal="center"/>
    </xf>
    <xf numFmtId="0" fontId="12" fillId="4" borderId="10" xfId="0" applyFont="1" applyFill="1" applyBorder="1" applyAlignment="1">
      <alignment horizontal="left" vertical="top" wrapText="1"/>
    </xf>
    <xf numFmtId="0" fontId="12" fillId="4" borderId="10" xfId="0" applyFont="1" applyFill="1" applyBorder="1" applyAlignment="1">
      <alignment horizontal="right" vertical="top" wrapText="1"/>
    </xf>
    <xf numFmtId="0" fontId="12" fillId="4" borderId="10" xfId="0" applyFont="1" applyFill="1" applyBorder="1" applyAlignment="1">
      <alignment horizontal="center" vertical="top" wrapText="1"/>
    </xf>
    <xf numFmtId="0" fontId="10" fillId="5" borderId="10" xfId="0" applyFont="1" applyFill="1" applyBorder="1" applyAlignment="1">
      <alignment horizontal="left" vertical="top" wrapText="1"/>
    </xf>
    <xf numFmtId="0" fontId="10" fillId="5" borderId="10" xfId="0" applyFont="1" applyFill="1" applyBorder="1" applyAlignment="1">
      <alignment horizontal="right" vertical="top" wrapText="1"/>
    </xf>
    <xf numFmtId="0" fontId="10" fillId="5" borderId="10" xfId="0" applyFont="1" applyFill="1" applyBorder="1" applyAlignment="1">
      <alignment horizontal="center" vertical="top" wrapText="1"/>
    </xf>
    <xf numFmtId="165" fontId="10" fillId="5" borderId="10" xfId="0" applyNumberFormat="1" applyFont="1" applyFill="1" applyBorder="1" applyAlignment="1">
      <alignment horizontal="right" vertical="top" wrapText="1"/>
    </xf>
    <xf numFmtId="4" fontId="10" fillId="5" borderId="10" xfId="0" applyNumberFormat="1" applyFont="1" applyFill="1" applyBorder="1" applyAlignment="1">
      <alignment horizontal="right" vertical="top" wrapText="1"/>
    </xf>
    <xf numFmtId="0" fontId="7" fillId="7" borderId="10" xfId="0" applyFont="1" applyFill="1" applyBorder="1" applyAlignment="1">
      <alignment horizontal="left" vertical="top" wrapText="1"/>
    </xf>
    <xf numFmtId="0" fontId="7" fillId="7" borderId="10" xfId="0" applyFont="1" applyFill="1" applyBorder="1" applyAlignment="1">
      <alignment horizontal="right" vertical="top" wrapText="1"/>
    </xf>
    <xf numFmtId="0" fontId="7" fillId="7" borderId="10" xfId="0" applyFont="1" applyFill="1" applyBorder="1" applyAlignment="1">
      <alignment horizontal="center" vertical="top" wrapText="1"/>
    </xf>
    <xf numFmtId="165" fontId="7" fillId="7" borderId="10" xfId="0" applyNumberFormat="1" applyFont="1" applyFill="1" applyBorder="1" applyAlignment="1">
      <alignment horizontal="right" vertical="top" wrapText="1"/>
    </xf>
    <xf numFmtId="4" fontId="7" fillId="7" borderId="10" xfId="0" applyNumberFormat="1" applyFont="1" applyFill="1" applyBorder="1" applyAlignment="1">
      <alignment horizontal="right" vertical="top" wrapText="1"/>
    </xf>
    <xf numFmtId="0" fontId="7" fillId="6" borderId="10" xfId="0" applyFont="1" applyFill="1" applyBorder="1" applyAlignment="1">
      <alignment horizontal="left" vertical="top" wrapText="1"/>
    </xf>
    <xf numFmtId="0" fontId="7" fillId="6" borderId="10" xfId="0" applyFont="1" applyFill="1" applyBorder="1" applyAlignment="1">
      <alignment horizontal="right" vertical="top" wrapText="1"/>
    </xf>
    <xf numFmtId="0" fontId="7" fillId="6" borderId="10" xfId="0" applyFont="1" applyFill="1" applyBorder="1" applyAlignment="1">
      <alignment horizontal="center" vertical="top" wrapText="1"/>
    </xf>
    <xf numFmtId="165" fontId="7" fillId="6" borderId="10" xfId="0" applyNumberFormat="1" applyFont="1" applyFill="1" applyBorder="1" applyAlignment="1">
      <alignment horizontal="right" vertical="top" wrapText="1"/>
    </xf>
    <xf numFmtId="4" fontId="7" fillId="6" borderId="10" xfId="0" applyNumberFormat="1" applyFont="1" applyFill="1" applyBorder="1" applyAlignment="1">
      <alignment horizontal="right" vertical="top" wrapText="1"/>
    </xf>
    <xf numFmtId="0" fontId="7" fillId="4" borderId="0" xfId="0" applyFont="1" applyFill="1" applyAlignment="1">
      <alignment horizontal="right" vertical="top" wrapText="1"/>
    </xf>
    <xf numFmtId="4" fontId="7" fillId="4" borderId="0" xfId="0" applyNumberFormat="1" applyFont="1" applyFill="1" applyAlignment="1">
      <alignment horizontal="right" vertical="top" wrapText="1"/>
    </xf>
    <xf numFmtId="0" fontId="10" fillId="5" borderId="11" xfId="0" applyFont="1" applyFill="1" applyBorder="1" applyAlignment="1">
      <alignment horizontal="left" vertical="top" wrapText="1"/>
    </xf>
    <xf numFmtId="202" fontId="7" fillId="6" borderId="10" xfId="0" applyNumberFormat="1" applyFont="1" applyFill="1" applyBorder="1" applyAlignment="1">
      <alignment horizontal="right" vertical="top" wrapText="1"/>
    </xf>
    <xf numFmtId="0" fontId="9" fillId="4" borderId="0" xfId="0" applyFont="1" applyFill="1" applyAlignment="1">
      <alignment horizontal="right" vertical="top" wrapText="1"/>
    </xf>
    <xf numFmtId="10" fontId="8" fillId="0" borderId="0" xfId="6" applyNumberFormat="1" applyFont="1"/>
    <xf numFmtId="0" fontId="96" fillId="0" borderId="6" xfId="5" applyFont="1" applyBorder="1" applyAlignment="1">
      <alignment horizontal="left" vertical="center" wrapText="1"/>
    </xf>
    <xf numFmtId="0" fontId="97" fillId="0" borderId="0" xfId="0" applyFont="1" applyAlignment="1">
      <alignment horizontal="left" vertical="center"/>
    </xf>
    <xf numFmtId="43" fontId="65" fillId="0" borderId="6" xfId="1" applyFont="1" applyBorder="1" applyAlignment="1">
      <alignment horizontal="center" vertical="center"/>
    </xf>
    <xf numFmtId="169" fontId="98" fillId="0" borderId="6" xfId="1" applyNumberFormat="1" applyFont="1" applyBorder="1" applyAlignment="1">
      <alignment vertical="center"/>
    </xf>
    <xf numFmtId="43" fontId="82" fillId="10" borderId="6" xfId="1" applyFont="1" applyFill="1" applyBorder="1" applyAlignment="1">
      <alignment horizontal="center" vertical="center"/>
    </xf>
    <xf numFmtId="169" fontId="45" fillId="0" borderId="0" xfId="0" applyNumberFormat="1" applyFont="1"/>
    <xf numFmtId="0" fontId="39" fillId="9" borderId="49" xfId="6" applyFont="1" applyFill="1" applyBorder="1" applyAlignment="1">
      <alignment horizontal="center" vertical="center"/>
    </xf>
    <xf numFmtId="10" fontId="9" fillId="4" borderId="0" xfId="5" applyNumberFormat="1" applyFont="1" applyFill="1" applyAlignment="1">
      <alignment horizontal="center" vertical="top" wrapText="1"/>
    </xf>
    <xf numFmtId="169" fontId="82" fillId="10" borderId="6" xfId="1" applyNumberFormat="1" applyFont="1" applyFill="1" applyBorder="1" applyAlignment="1">
      <alignment horizontal="right" vertical="center"/>
    </xf>
    <xf numFmtId="168" fontId="43" fillId="2" borderId="49" xfId="8" applyFont="1" applyFill="1" applyBorder="1" applyAlignment="1">
      <alignment horizontal="center" vertical="center" wrapText="1"/>
    </xf>
    <xf numFmtId="168" fontId="41" fillId="0" borderId="49" xfId="8" applyFont="1" applyFill="1" applyBorder="1" applyAlignment="1">
      <alignment horizontal="right" wrapText="1"/>
    </xf>
    <xf numFmtId="10" fontId="41" fillId="0" borderId="49" xfId="8" applyNumberFormat="1" applyFont="1" applyFill="1" applyBorder="1" applyAlignment="1">
      <alignment horizontal="right" wrapText="1"/>
    </xf>
    <xf numFmtId="169" fontId="41" fillId="0" borderId="49" xfId="6" applyNumberFormat="1" applyFont="1" applyBorder="1" applyAlignment="1">
      <alignment horizontal="center" vertical="center" wrapText="1"/>
    </xf>
    <xf numFmtId="10" fontId="41" fillId="0" borderId="49" xfId="6" applyNumberFormat="1" applyFont="1" applyBorder="1" applyAlignment="1">
      <alignment horizontal="center" vertical="center" wrapText="1"/>
    </xf>
    <xf numFmtId="10" fontId="41" fillId="0" borderId="49" xfId="6" applyNumberFormat="1" applyFont="1" applyBorder="1" applyAlignment="1">
      <alignment horizontal="right" wrapText="1"/>
    </xf>
    <xf numFmtId="0" fontId="13" fillId="0" borderId="4" xfId="6" applyBorder="1"/>
    <xf numFmtId="0" fontId="13" fillId="0" borderId="5" xfId="6" applyBorder="1"/>
    <xf numFmtId="0" fontId="13" fillId="0" borderId="9" xfId="6" applyBorder="1"/>
    <xf numFmtId="0" fontId="0" fillId="0" borderId="0" xfId="2" applyFont="1"/>
    <xf numFmtId="0" fontId="9" fillId="4" borderId="57" xfId="5" applyFont="1" applyFill="1" applyBorder="1" applyAlignment="1">
      <alignment horizontal="right" vertical="top" wrapText="1"/>
    </xf>
    <xf numFmtId="202" fontId="7" fillId="6" borderId="59" xfId="5" applyNumberFormat="1" applyFont="1" applyFill="1" applyBorder="1" applyAlignment="1">
      <alignment horizontal="right" vertical="top" wrapText="1"/>
    </xf>
    <xf numFmtId="0" fontId="12" fillId="4" borderId="78" xfId="5" applyFont="1" applyFill="1" applyBorder="1" applyAlignment="1">
      <alignment horizontal="right" vertical="top" wrapText="1"/>
    </xf>
    <xf numFmtId="0" fontId="12" fillId="4" borderId="77" xfId="5" applyFont="1" applyFill="1" applyBorder="1" applyAlignment="1">
      <alignment horizontal="left" vertical="top" wrapText="1"/>
    </xf>
    <xf numFmtId="0" fontId="12" fillId="4" borderId="71" xfId="5" applyFont="1" applyFill="1" applyBorder="1" applyAlignment="1">
      <alignment horizontal="center" vertical="top" wrapText="1"/>
    </xf>
    <xf numFmtId="0" fontId="12" fillId="4" borderId="71" xfId="5" applyFont="1" applyFill="1" applyBorder="1" applyAlignment="1">
      <alignment horizontal="left" vertical="top" wrapText="1"/>
    </xf>
    <xf numFmtId="0" fontId="12" fillId="4" borderId="71" xfId="5" applyFont="1" applyFill="1" applyBorder="1" applyAlignment="1">
      <alignment horizontal="right" vertical="top" wrapText="1"/>
    </xf>
    <xf numFmtId="202" fontId="7" fillId="6" borderId="10" xfId="5" applyNumberFormat="1" applyFont="1" applyFill="1" applyBorder="1" applyAlignment="1">
      <alignment horizontal="right" vertical="top" wrapText="1"/>
    </xf>
    <xf numFmtId="169" fontId="80" fillId="0" borderId="0" xfId="0" applyNumberFormat="1" applyFont="1"/>
    <xf numFmtId="2" fontId="45" fillId="0" borderId="0" xfId="0" applyNumberFormat="1" applyFont="1"/>
    <xf numFmtId="0" fontId="0" fillId="0" borderId="0" xfId="0" applyAlignment="1">
      <alignment wrapText="1"/>
    </xf>
    <xf numFmtId="43" fontId="50" fillId="0" borderId="49" xfId="1" applyFont="1" applyBorder="1" applyAlignment="1">
      <alignment vertical="center"/>
    </xf>
    <xf numFmtId="201" fontId="8" fillId="0" borderId="76" xfId="6" applyNumberFormat="1" applyFont="1" applyBorder="1"/>
    <xf numFmtId="43" fontId="100" fillId="0" borderId="0" xfId="2" applyNumberFormat="1" applyFont="1" applyAlignment="1">
      <alignment horizontal="left"/>
    </xf>
    <xf numFmtId="43" fontId="100" fillId="0" borderId="0" xfId="2" applyNumberFormat="1" applyFont="1" applyAlignment="1">
      <alignment horizontal="center"/>
    </xf>
    <xf numFmtId="0" fontId="12" fillId="4" borderId="58" xfId="5" applyFont="1" applyFill="1" applyBorder="1" applyAlignment="1">
      <alignment horizontal="center" vertical="top" wrapText="1"/>
    </xf>
    <xf numFmtId="0" fontId="12" fillId="4" borderId="59" xfId="5" applyFont="1" applyFill="1" applyBorder="1" applyAlignment="1">
      <alignment horizontal="center" vertical="top" wrapText="1"/>
    </xf>
    <xf numFmtId="10" fontId="0" fillId="0" borderId="79" xfId="0" applyNumberFormat="1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85" fillId="9" borderId="48" xfId="764" applyFont="1" applyFill="1" applyBorder="1" applyAlignment="1">
      <alignment horizontal="center" vertical="center" wrapText="1"/>
    </xf>
    <xf numFmtId="0" fontId="84" fillId="9" borderId="48" xfId="764" applyFont="1" applyFill="1" applyBorder="1" applyAlignment="1">
      <alignment vertical="center"/>
    </xf>
    <xf numFmtId="0" fontId="85" fillId="9" borderId="6" xfId="764" applyFont="1" applyFill="1" applyBorder="1" applyAlignment="1">
      <alignment horizontal="center" vertical="center" wrapText="1"/>
    </xf>
    <xf numFmtId="0" fontId="12" fillId="4" borderId="6" xfId="5" applyFont="1" applyFill="1" applyBorder="1" applyAlignment="1">
      <alignment horizontal="center" vertical="center" wrapText="1"/>
    </xf>
    <xf numFmtId="0" fontId="9" fillId="4" borderId="7" xfId="5" applyFont="1" applyFill="1" applyBorder="1" applyAlignment="1">
      <alignment horizontal="left" vertical="top" wrapText="1"/>
    </xf>
    <xf numFmtId="0" fontId="9" fillId="4" borderId="55" xfId="5" applyFont="1" applyFill="1" applyBorder="1" applyAlignment="1">
      <alignment horizontal="left" vertical="top" wrapText="1"/>
    </xf>
    <xf numFmtId="0" fontId="9" fillId="4" borderId="8" xfId="5" applyFont="1" applyFill="1" applyBorder="1" applyAlignment="1">
      <alignment horizontal="left" vertical="top" wrapText="1"/>
    </xf>
    <xf numFmtId="0" fontId="9" fillId="4" borderId="4" xfId="5" applyFont="1" applyFill="1" applyBorder="1" applyAlignment="1">
      <alignment horizontal="left" vertical="top" wrapText="1"/>
    </xf>
    <xf numFmtId="0" fontId="9" fillId="4" borderId="5" xfId="5" applyFont="1" applyFill="1" applyBorder="1" applyAlignment="1">
      <alignment horizontal="left" vertical="top" wrapText="1"/>
    </xf>
    <xf numFmtId="0" fontId="9" fillId="4" borderId="9" xfId="5" applyFont="1" applyFill="1" applyBorder="1" applyAlignment="1">
      <alignment horizontal="left" vertical="top" wrapText="1"/>
    </xf>
    <xf numFmtId="0" fontId="86" fillId="2" borderId="6" xfId="0" applyFont="1" applyFill="1" applyBorder="1" applyAlignment="1">
      <alignment horizontal="center" vertical="center" wrapText="1"/>
    </xf>
    <xf numFmtId="0" fontId="86" fillId="2" borderId="6" xfId="0" applyFont="1" applyFill="1" applyBorder="1" applyAlignment="1">
      <alignment horizontal="left" vertical="center" wrapText="1"/>
    </xf>
    <xf numFmtId="4" fontId="87" fillId="48" borderId="0" xfId="812" applyNumberFormat="1" applyFont="1" applyFill="1" applyAlignment="1">
      <alignment horizontal="right" vertical="top" wrapText="1"/>
    </xf>
    <xf numFmtId="0" fontId="87" fillId="48" borderId="0" xfId="812" applyFont="1" applyFill="1" applyAlignment="1">
      <alignment horizontal="right" vertical="top" wrapText="1"/>
    </xf>
    <xf numFmtId="0" fontId="87" fillId="2" borderId="0" xfId="0" applyFont="1" applyFill="1" applyAlignment="1">
      <alignment horizontal="right" vertical="center" wrapText="1"/>
    </xf>
    <xf numFmtId="0" fontId="87" fillId="2" borderId="6" xfId="0" applyFont="1" applyFill="1" applyBorder="1" applyAlignment="1">
      <alignment horizontal="left" vertical="center" wrapText="1"/>
    </xf>
    <xf numFmtId="0" fontId="87" fillId="2" borderId="6" xfId="0" applyFont="1" applyFill="1" applyBorder="1" applyAlignment="1">
      <alignment horizontal="right" vertical="center" wrapText="1"/>
    </xf>
    <xf numFmtId="169" fontId="87" fillId="2" borderId="6" xfId="0" applyNumberFormat="1" applyFont="1" applyFill="1" applyBorder="1" applyAlignment="1">
      <alignment horizontal="right" vertical="center" wrapText="1"/>
    </xf>
    <xf numFmtId="0" fontId="87" fillId="2" borderId="49" xfId="0" applyFont="1" applyFill="1" applyBorder="1" applyAlignment="1">
      <alignment horizontal="left" vertical="center" wrapText="1"/>
    </xf>
    <xf numFmtId="0" fontId="87" fillId="2" borderId="49" xfId="0" applyFont="1" applyFill="1" applyBorder="1" applyAlignment="1">
      <alignment horizontal="right" vertical="center" wrapText="1"/>
    </xf>
    <xf numFmtId="169" fontId="87" fillId="2" borderId="49" xfId="0" applyNumberFormat="1" applyFont="1" applyFill="1" applyBorder="1" applyAlignment="1">
      <alignment horizontal="right" vertical="center" wrapText="1"/>
    </xf>
    <xf numFmtId="169" fontId="87" fillId="48" borderId="0" xfId="812" applyNumberFormat="1" applyFont="1" applyFill="1" applyAlignment="1">
      <alignment horizontal="right" vertical="top" wrapText="1"/>
    </xf>
    <xf numFmtId="0" fontId="12" fillId="4" borderId="7" xfId="5" applyFont="1" applyFill="1" applyBorder="1" applyAlignment="1">
      <alignment horizontal="center" vertical="center" wrapText="1"/>
    </xf>
    <xf numFmtId="0" fontId="12" fillId="4" borderId="55" xfId="5" applyFont="1" applyFill="1" applyBorder="1" applyAlignment="1">
      <alignment horizontal="center" vertical="center" wrapText="1"/>
    </xf>
    <xf numFmtId="0" fontId="12" fillId="4" borderId="4" xfId="5" applyFont="1" applyFill="1" applyBorder="1" applyAlignment="1">
      <alignment horizontal="center" vertical="center" wrapText="1"/>
    </xf>
    <xf numFmtId="0" fontId="12" fillId="4" borderId="5" xfId="5" applyFont="1" applyFill="1" applyBorder="1" applyAlignment="1">
      <alignment horizontal="center" vertical="center" wrapText="1"/>
    </xf>
    <xf numFmtId="0" fontId="82" fillId="10" borderId="1" xfId="0" applyFont="1" applyFill="1" applyBorder="1" applyAlignment="1">
      <alignment horizontal="right" vertical="center"/>
    </xf>
    <xf numFmtId="0" fontId="82" fillId="10" borderId="2" xfId="0" applyFont="1" applyFill="1" applyBorder="1" applyAlignment="1">
      <alignment horizontal="right" vertical="center"/>
    </xf>
    <xf numFmtId="0" fontId="82" fillId="10" borderId="3" xfId="0" applyFont="1" applyFill="1" applyBorder="1" applyAlignment="1">
      <alignment horizontal="right" vertical="center"/>
    </xf>
    <xf numFmtId="0" fontId="12" fillId="4" borderId="49" xfId="5" applyFont="1" applyFill="1" applyBorder="1" applyAlignment="1">
      <alignment horizontal="center" vertical="center" wrapText="1"/>
    </xf>
    <xf numFmtId="0" fontId="9" fillId="4" borderId="49" xfId="5" applyFont="1" applyFill="1" applyBorder="1" applyAlignment="1">
      <alignment horizontal="left" vertical="center" wrapText="1"/>
    </xf>
    <xf numFmtId="0" fontId="9" fillId="4" borderId="49" xfId="5" applyFont="1" applyFill="1" applyBorder="1" applyAlignment="1">
      <alignment horizontal="left" vertical="center"/>
    </xf>
    <xf numFmtId="0" fontId="9" fillId="4" borderId="51" xfId="5" applyFont="1" applyFill="1" applyBorder="1" applyAlignment="1">
      <alignment horizontal="center" vertical="center" wrapText="1"/>
    </xf>
    <xf numFmtId="0" fontId="9" fillId="4" borderId="52" xfId="5" applyFont="1" applyFill="1" applyBorder="1" applyAlignment="1">
      <alignment horizontal="center" vertical="center" wrapText="1"/>
    </xf>
    <xf numFmtId="0" fontId="9" fillId="4" borderId="50" xfId="5" applyFont="1" applyFill="1" applyBorder="1" applyAlignment="1">
      <alignment horizontal="center" vertical="center" wrapText="1"/>
    </xf>
    <xf numFmtId="4" fontId="9" fillId="4" borderId="47" xfId="5" applyNumberFormat="1" applyFont="1" applyFill="1" applyBorder="1" applyAlignment="1">
      <alignment horizontal="right" vertical="top" wrapText="1"/>
    </xf>
    <xf numFmtId="0" fontId="9" fillId="4" borderId="47" xfId="5" applyFont="1" applyFill="1" applyBorder="1" applyAlignment="1">
      <alignment horizontal="right" vertical="top" wrapText="1"/>
    </xf>
    <xf numFmtId="0" fontId="9" fillId="4" borderId="32" xfId="5" applyFont="1" applyFill="1" applyBorder="1" applyAlignment="1">
      <alignment horizontal="right" vertical="top" wrapText="1"/>
    </xf>
    <xf numFmtId="0" fontId="9" fillId="4" borderId="0" xfId="5" applyFont="1" applyFill="1" applyAlignment="1">
      <alignment horizontal="right" vertical="top" wrapText="1"/>
    </xf>
    <xf numFmtId="0" fontId="9" fillId="4" borderId="29" xfId="5" applyFont="1" applyFill="1" applyBorder="1" applyAlignment="1">
      <alignment horizontal="left" vertical="top" wrapText="1"/>
    </xf>
    <xf numFmtId="0" fontId="9" fillId="4" borderId="25" xfId="5" applyFont="1" applyFill="1" applyBorder="1" applyAlignment="1">
      <alignment horizontal="right" vertical="top" wrapText="1"/>
    </xf>
    <xf numFmtId="4" fontId="9" fillId="4" borderId="25" xfId="5" applyNumberFormat="1" applyFont="1" applyFill="1" applyBorder="1" applyAlignment="1">
      <alignment horizontal="right" vertical="top" wrapText="1"/>
    </xf>
    <xf numFmtId="0" fontId="9" fillId="4" borderId="30" xfId="5" applyFont="1" applyFill="1" applyBorder="1" applyAlignment="1">
      <alignment horizontal="right" vertical="top" wrapText="1"/>
    </xf>
    <xf numFmtId="0" fontId="7" fillId="4" borderId="0" xfId="5" applyFont="1" applyFill="1" applyAlignment="1">
      <alignment horizontal="center" vertical="top" wrapText="1"/>
    </xf>
    <xf numFmtId="0" fontId="6" fillId="0" borderId="0" xfId="5"/>
    <xf numFmtId="0" fontId="12" fillId="50" borderId="6" xfId="5" applyFont="1" applyFill="1" applyBorder="1" applyAlignment="1">
      <alignment horizontal="center" vertical="center" wrapText="1"/>
    </xf>
    <xf numFmtId="0" fontId="6" fillId="50" borderId="6" xfId="5" applyFill="1" applyBorder="1" applyAlignment="1">
      <alignment vertical="center"/>
    </xf>
    <xf numFmtId="0" fontId="9" fillId="4" borderId="33" xfId="5" applyFont="1" applyFill="1" applyBorder="1" applyAlignment="1">
      <alignment horizontal="left" vertical="top" wrapText="1"/>
    </xf>
    <xf numFmtId="0" fontId="9" fillId="4" borderId="46" xfId="5" applyFont="1" applyFill="1" applyBorder="1" applyAlignment="1">
      <alignment horizontal="right" vertical="top" wrapText="1"/>
    </xf>
    <xf numFmtId="4" fontId="9" fillId="4" borderId="46" xfId="5" applyNumberFormat="1" applyFont="1" applyFill="1" applyBorder="1" applyAlignment="1">
      <alignment horizontal="right" vertical="top" wrapText="1"/>
    </xf>
    <xf numFmtId="0" fontId="9" fillId="4" borderId="34" xfId="5" applyFont="1" applyFill="1" applyBorder="1" applyAlignment="1">
      <alignment horizontal="right" vertical="top" wrapText="1"/>
    </xf>
    <xf numFmtId="0" fontId="9" fillId="4" borderId="31" xfId="5" applyFont="1" applyFill="1" applyBorder="1" applyAlignment="1">
      <alignment horizontal="left" vertical="top" wrapText="1"/>
    </xf>
    <xf numFmtId="0" fontId="12" fillId="54" borderId="75" xfId="5" applyFont="1" applyFill="1" applyBorder="1" applyAlignment="1">
      <alignment horizontal="center" wrapText="1"/>
    </xf>
    <xf numFmtId="0" fontId="6" fillId="2" borderId="52" xfId="5" applyFill="1" applyBorder="1"/>
    <xf numFmtId="0" fontId="6" fillId="2" borderId="76" xfId="5" applyFill="1" applyBorder="1"/>
    <xf numFmtId="0" fontId="12" fillId="4" borderId="75" xfId="5" applyFont="1" applyFill="1" applyBorder="1" applyAlignment="1">
      <alignment horizontal="center" wrapText="1"/>
    </xf>
    <xf numFmtId="0" fontId="6" fillId="0" borderId="52" xfId="5" applyBorder="1"/>
    <xf numFmtId="0" fontId="6" fillId="0" borderId="76" xfId="5" applyBorder="1"/>
    <xf numFmtId="0" fontId="12" fillId="4" borderId="71" xfId="5" applyFont="1" applyFill="1" applyBorder="1" applyAlignment="1">
      <alignment horizontal="left" vertical="top" wrapText="1"/>
    </xf>
    <xf numFmtId="0" fontId="10" fillId="5" borderId="10" xfId="5" applyFont="1" applyFill="1" applyBorder="1" applyAlignment="1">
      <alignment horizontal="left" vertical="top" wrapText="1"/>
    </xf>
    <xf numFmtId="0" fontId="7" fillId="7" borderId="10" xfId="5" applyFont="1" applyFill="1" applyBorder="1" applyAlignment="1">
      <alignment horizontal="left" vertical="top" wrapText="1"/>
    </xf>
    <xf numFmtId="0" fontId="12" fillId="4" borderId="75" xfId="5" applyFont="1" applyFill="1" applyBorder="1" applyAlignment="1">
      <alignment horizontal="center" vertical="center" wrapText="1"/>
    </xf>
    <xf numFmtId="0" fontId="12" fillId="4" borderId="76" xfId="5" applyFont="1" applyFill="1" applyBorder="1" applyAlignment="1">
      <alignment horizontal="center" vertical="center" wrapText="1"/>
    </xf>
    <xf numFmtId="0" fontId="9" fillId="4" borderId="75" xfId="5" applyFont="1" applyFill="1" applyBorder="1" applyAlignment="1">
      <alignment horizontal="center" vertical="center" wrapText="1"/>
    </xf>
    <xf numFmtId="0" fontId="9" fillId="4" borderId="76" xfId="5" applyFont="1" applyFill="1" applyBorder="1" applyAlignment="1">
      <alignment horizontal="center" vertical="center" wrapText="1"/>
    </xf>
    <xf numFmtId="0" fontId="7" fillId="4" borderId="0" xfId="5" applyFont="1" applyFill="1" applyAlignment="1">
      <alignment horizontal="right" vertical="top" wrapText="1"/>
    </xf>
    <xf numFmtId="0" fontId="12" fillId="4" borderId="10" xfId="5" applyFont="1" applyFill="1" applyBorder="1" applyAlignment="1">
      <alignment horizontal="left" vertical="top" wrapText="1"/>
    </xf>
    <xf numFmtId="0" fontId="7" fillId="6" borderId="10" xfId="5" applyFont="1" applyFill="1" applyBorder="1" applyAlignment="1">
      <alignment horizontal="left" vertical="top" wrapText="1"/>
    </xf>
    <xf numFmtId="0" fontId="12" fillId="4" borderId="58" xfId="5" applyFont="1" applyFill="1" applyBorder="1" applyAlignment="1">
      <alignment horizontal="left" vertical="top" wrapText="1"/>
    </xf>
    <xf numFmtId="0" fontId="12" fillId="4" borderId="58" xfId="5" applyFont="1" applyFill="1" applyBorder="1" applyAlignment="1">
      <alignment horizontal="right" vertical="top" wrapText="1"/>
    </xf>
    <xf numFmtId="0" fontId="12" fillId="4" borderId="10" xfId="5" applyFont="1" applyFill="1" applyBorder="1" applyAlignment="1">
      <alignment horizontal="right" vertical="top" wrapText="1"/>
    </xf>
    <xf numFmtId="0" fontId="12" fillId="4" borderId="10" xfId="5" applyFont="1" applyFill="1" applyBorder="1" applyAlignment="1">
      <alignment horizontal="center" vertical="top" wrapText="1"/>
    </xf>
    <xf numFmtId="0" fontId="9" fillId="4" borderId="56" xfId="5" applyFont="1" applyFill="1" applyBorder="1" applyAlignment="1">
      <alignment horizontal="right" vertical="top" wrapText="1"/>
    </xf>
    <xf numFmtId="0" fontId="12" fillId="4" borderId="59" xfId="5" applyFont="1" applyFill="1" applyBorder="1" applyAlignment="1">
      <alignment horizontal="right" vertical="top" wrapText="1"/>
    </xf>
    <xf numFmtId="0" fontId="12" fillId="4" borderId="56" xfId="5" applyFont="1" applyFill="1" applyBorder="1" applyAlignment="1">
      <alignment horizontal="center" wrapText="1"/>
    </xf>
    <xf numFmtId="0" fontId="6" fillId="0" borderId="57" xfId="5" applyBorder="1"/>
    <xf numFmtId="0" fontId="9" fillId="4" borderId="72" xfId="5" applyFont="1" applyFill="1" applyBorder="1" applyAlignment="1">
      <alignment horizontal="center" vertical="center" wrapText="1"/>
    </xf>
    <xf numFmtId="0" fontId="9" fillId="4" borderId="73" xfId="5" applyFont="1" applyFill="1" applyBorder="1" applyAlignment="1">
      <alignment horizontal="center" vertical="center" wrapText="1"/>
    </xf>
    <xf numFmtId="0" fontId="9" fillId="4" borderId="74" xfId="5" applyFont="1" applyFill="1" applyBorder="1" applyAlignment="1">
      <alignment horizontal="center" vertical="center" wrapText="1"/>
    </xf>
    <xf numFmtId="0" fontId="9" fillId="4" borderId="4" xfId="5" applyFont="1" applyFill="1" applyBorder="1" applyAlignment="1">
      <alignment horizontal="center" vertical="center" wrapText="1"/>
    </xf>
    <xf numFmtId="0" fontId="9" fillId="4" borderId="5" xfId="5" applyFont="1" applyFill="1" applyBorder="1" applyAlignment="1">
      <alignment horizontal="center" vertical="center" wrapText="1"/>
    </xf>
    <xf numFmtId="0" fontId="9" fillId="4" borderId="9" xfId="5" applyFont="1" applyFill="1" applyBorder="1" applyAlignment="1">
      <alignment horizontal="center" vertical="center" wrapText="1"/>
    </xf>
    <xf numFmtId="0" fontId="9" fillId="4" borderId="72" xfId="5" applyFont="1" applyFill="1" applyBorder="1" applyAlignment="1">
      <alignment horizontal="left" vertical="top" wrapText="1"/>
    </xf>
    <xf numFmtId="0" fontId="9" fillId="4" borderId="74" xfId="5" applyFont="1" applyFill="1" applyBorder="1" applyAlignment="1">
      <alignment horizontal="left" vertical="top" wrapText="1"/>
    </xf>
    <xf numFmtId="0" fontId="9" fillId="4" borderId="0" xfId="5" applyFont="1" applyFill="1" applyAlignment="1">
      <alignment horizontal="left" vertical="top" wrapText="1"/>
    </xf>
    <xf numFmtId="4" fontId="9" fillId="4" borderId="0" xfId="5" applyNumberFormat="1" applyFont="1" applyFill="1" applyAlignment="1">
      <alignment horizontal="right" vertical="top" wrapText="1"/>
    </xf>
    <xf numFmtId="0" fontId="7" fillId="4" borderId="5" xfId="5" applyFont="1" applyFill="1" applyBorder="1" applyAlignment="1">
      <alignment horizontal="right" vertical="top" wrapText="1"/>
    </xf>
    <xf numFmtId="2" fontId="5" fillId="0" borderId="6" xfId="2" applyNumberFormat="1" applyFont="1" applyBorder="1" applyAlignment="1">
      <alignment vertical="center"/>
    </xf>
    <xf numFmtId="0" fontId="4" fillId="10" borderId="6" xfId="2" applyFont="1" applyFill="1" applyBorder="1" applyAlignment="1">
      <alignment horizontal="center" vertical="center"/>
    </xf>
    <xf numFmtId="0" fontId="5" fillId="0" borderId="6" xfId="2" applyFont="1" applyBorder="1" applyAlignment="1">
      <alignment horizontal="center"/>
    </xf>
    <xf numFmtId="0" fontId="4" fillId="9" borderId="6" xfId="2" applyFont="1" applyFill="1" applyBorder="1" applyAlignment="1">
      <alignment horizontal="left"/>
    </xf>
    <xf numFmtId="0" fontId="4" fillId="0" borderId="6" xfId="2" applyFont="1" applyBorder="1" applyAlignment="1">
      <alignment horizontal="left" vertical="center"/>
    </xf>
    <xf numFmtId="4" fontId="5" fillId="0" borderId="6" xfId="2" applyNumberFormat="1" applyFont="1" applyBorder="1" applyAlignment="1">
      <alignment vertical="center"/>
    </xf>
    <xf numFmtId="0" fontId="3" fillId="50" borderId="6" xfId="2" applyFont="1" applyFill="1" applyBorder="1" applyAlignment="1">
      <alignment horizontal="center" vertical="center"/>
    </xf>
    <xf numFmtId="0" fontId="4" fillId="50" borderId="6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5" fillId="0" borderId="6" xfId="2" applyFont="1" applyBorder="1" applyAlignment="1">
      <alignment horizontal="center" vertical="center"/>
    </xf>
    <xf numFmtId="0" fontId="5" fillId="0" borderId="6" xfId="2" applyFont="1" applyBorder="1" applyAlignment="1">
      <alignment horizontal="left" vertical="center" wrapText="1"/>
    </xf>
    <xf numFmtId="0" fontId="5" fillId="0" borderId="51" xfId="2" applyFont="1" applyBorder="1" applyAlignment="1">
      <alignment horizontal="center" vertical="center" wrapText="1"/>
    </xf>
    <xf numFmtId="0" fontId="5" fillId="0" borderId="52" xfId="2" applyFont="1" applyBorder="1" applyAlignment="1">
      <alignment horizontal="center" vertical="center" wrapText="1"/>
    </xf>
    <xf numFmtId="0" fontId="5" fillId="0" borderId="50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7" fillId="6" borderId="63" xfId="0" applyFont="1" applyFill="1" applyBorder="1" applyAlignment="1">
      <alignment horizontal="left" vertical="top" wrapText="1"/>
    </xf>
    <xf numFmtId="0" fontId="7" fillId="6" borderId="64" xfId="0" applyFont="1" applyFill="1" applyBorder="1" applyAlignment="1">
      <alignment horizontal="left" vertical="top" wrapText="1"/>
    </xf>
    <xf numFmtId="0" fontId="12" fillId="4" borderId="63" xfId="0" applyFont="1" applyFill="1" applyBorder="1" applyAlignment="1">
      <alignment horizontal="left" vertical="top" wrapText="1"/>
    </xf>
    <xf numFmtId="0" fontId="12" fillId="4" borderId="64" xfId="0" applyFont="1" applyFill="1" applyBorder="1" applyAlignment="1">
      <alignment horizontal="left" vertical="top" wrapText="1"/>
    </xf>
    <xf numFmtId="0" fontId="7" fillId="4" borderId="68" xfId="0" applyFont="1" applyFill="1" applyBorder="1" applyAlignment="1">
      <alignment horizontal="right" vertical="top" wrapText="1"/>
    </xf>
    <xf numFmtId="0" fontId="7" fillId="4" borderId="67" xfId="0" applyFont="1" applyFill="1" applyBorder="1" applyAlignment="1">
      <alignment horizontal="right" vertical="top" wrapText="1"/>
    </xf>
    <xf numFmtId="0" fontId="7" fillId="7" borderId="63" xfId="0" applyFont="1" applyFill="1" applyBorder="1" applyAlignment="1">
      <alignment horizontal="left" vertical="top" wrapText="1"/>
    </xf>
    <xf numFmtId="0" fontId="7" fillId="7" borderId="64" xfId="0" applyFont="1" applyFill="1" applyBorder="1" applyAlignment="1">
      <alignment horizontal="left" vertical="top" wrapText="1"/>
    </xf>
    <xf numFmtId="0" fontId="10" fillId="5" borderId="63" xfId="0" applyFont="1" applyFill="1" applyBorder="1" applyAlignment="1">
      <alignment horizontal="left" vertical="top" wrapText="1"/>
    </xf>
    <xf numFmtId="0" fontId="10" fillId="5" borderId="64" xfId="0" applyFont="1" applyFill="1" applyBorder="1" applyAlignment="1">
      <alignment horizontal="left" vertical="top" wrapText="1"/>
    </xf>
    <xf numFmtId="0" fontId="12" fillId="4" borderId="70" xfId="0" applyFont="1" applyFill="1" applyBorder="1" applyAlignment="1">
      <alignment horizontal="right" vertical="top" wrapText="1"/>
    </xf>
    <xf numFmtId="0" fontId="12" fillId="4" borderId="71" xfId="0" applyFont="1" applyFill="1" applyBorder="1" applyAlignment="1">
      <alignment horizontal="right" vertical="top" wrapText="1"/>
    </xf>
    <xf numFmtId="0" fontId="9" fillId="4" borderId="69" xfId="0" applyFont="1" applyFill="1" applyBorder="1" applyAlignment="1">
      <alignment horizontal="right" vertical="top" wrapText="1"/>
    </xf>
    <xf numFmtId="0" fontId="9" fillId="4" borderId="0" xfId="0" applyFont="1" applyFill="1" applyAlignment="1">
      <alignment horizontal="right" vertical="top" wrapText="1"/>
    </xf>
    <xf numFmtId="0" fontId="12" fillId="4" borderId="70" xfId="0" applyFont="1" applyFill="1" applyBorder="1" applyAlignment="1">
      <alignment horizontal="left" vertical="top" wrapText="1"/>
    </xf>
    <xf numFmtId="0" fontId="12" fillId="4" borderId="71" xfId="0" applyFont="1" applyFill="1" applyBorder="1" applyAlignment="1">
      <alignment horizontal="left" vertical="top" wrapText="1"/>
    </xf>
    <xf numFmtId="0" fontId="12" fillId="4" borderId="63" xfId="0" applyFont="1" applyFill="1" applyBorder="1" applyAlignment="1">
      <alignment horizontal="center" vertical="top" wrapText="1"/>
    </xf>
    <xf numFmtId="0" fontId="12" fillId="4" borderId="64" xfId="0" applyFont="1" applyFill="1" applyBorder="1" applyAlignment="1">
      <alignment horizontal="center" vertical="top" wrapText="1"/>
    </xf>
    <xf numFmtId="0" fontId="12" fillId="4" borderId="68" xfId="0" applyFont="1" applyFill="1" applyBorder="1" applyAlignment="1">
      <alignment horizontal="center" wrapText="1"/>
    </xf>
    <xf numFmtId="0" fontId="12" fillId="4" borderId="7" xfId="5" applyFont="1" applyFill="1" applyBorder="1" applyAlignment="1">
      <alignment horizontal="center" wrapText="1"/>
    </xf>
    <xf numFmtId="0" fontId="6" fillId="0" borderId="55" xfId="5" applyBorder="1"/>
    <xf numFmtId="0" fontId="6" fillId="0" borderId="8" xfId="5" applyBorder="1"/>
    <xf numFmtId="0" fontId="12" fillId="4" borderId="49" xfId="5" applyFont="1" applyFill="1" applyBorder="1" applyAlignment="1">
      <alignment horizontal="center" wrapText="1"/>
    </xf>
    <xf numFmtId="0" fontId="6" fillId="0" borderId="49" xfId="5" applyBorder="1"/>
    <xf numFmtId="0" fontId="12" fillId="4" borderId="65" xfId="0" applyFont="1" applyFill="1" applyBorder="1" applyAlignment="1">
      <alignment horizontal="left" vertical="top" wrapText="1"/>
    </xf>
    <xf numFmtId="0" fontId="12" fillId="4" borderId="66" xfId="0" applyFont="1" applyFill="1" applyBorder="1" applyAlignment="1">
      <alignment horizontal="left" vertical="top" wrapText="1"/>
    </xf>
    <xf numFmtId="0" fontId="42" fillId="0" borderId="54" xfId="6" applyFont="1" applyBorder="1" applyAlignment="1">
      <alignment horizontal="center" vertical="center"/>
    </xf>
    <xf numFmtId="0" fontId="42" fillId="0" borderId="53" xfId="6" applyFont="1" applyBorder="1" applyAlignment="1">
      <alignment horizontal="center" vertical="center"/>
    </xf>
    <xf numFmtId="0" fontId="43" fillId="0" borderId="49" xfId="6" applyFont="1" applyBorder="1" applyAlignment="1">
      <alignment horizontal="left" vertical="center" wrapText="1"/>
    </xf>
    <xf numFmtId="10" fontId="43" fillId="0" borderId="49" xfId="6" applyNumberFormat="1" applyFont="1" applyBorder="1" applyAlignment="1">
      <alignment horizontal="center" vertical="center" wrapText="1"/>
    </xf>
    <xf numFmtId="167" fontId="43" fillId="0" borderId="49" xfId="7" applyNumberFormat="1" applyFont="1" applyFill="1" applyBorder="1" applyAlignment="1">
      <alignment horizontal="center" vertical="center" wrapText="1"/>
    </xf>
    <xf numFmtId="0" fontId="41" fillId="0" borderId="49" xfId="6" applyFont="1" applyBorder="1" applyAlignment="1">
      <alignment vertical="center" wrapText="1"/>
    </xf>
    <xf numFmtId="0" fontId="42" fillId="0" borderId="75" xfId="6" applyFont="1" applyBorder="1" applyAlignment="1">
      <alignment horizontal="center" vertical="center"/>
    </xf>
    <xf numFmtId="0" fontId="42" fillId="0" borderId="5" xfId="6" applyFont="1" applyBorder="1" applyAlignment="1">
      <alignment horizontal="center" vertical="center"/>
    </xf>
    <xf numFmtId="0" fontId="42" fillId="0" borderId="9" xfId="6" applyFont="1" applyBorder="1" applyAlignment="1">
      <alignment horizontal="center" vertical="center"/>
    </xf>
    <xf numFmtId="0" fontId="43" fillId="0" borderId="49" xfId="6" applyFont="1" applyBorder="1" applyAlignment="1">
      <alignment vertical="center" wrapText="1"/>
    </xf>
    <xf numFmtId="0" fontId="13" fillId="0" borderId="49" xfId="6" applyBorder="1" applyAlignment="1">
      <alignment horizontal="left" vertical="center" wrapText="1"/>
    </xf>
    <xf numFmtId="0" fontId="8" fillId="0" borderId="5" xfId="6" applyFont="1" applyBorder="1" applyAlignment="1">
      <alignment horizontal="center"/>
    </xf>
    <xf numFmtId="0" fontId="44" fillId="9" borderId="75" xfId="6" applyFont="1" applyFill="1" applyBorder="1" applyAlignment="1">
      <alignment horizontal="center" vertical="center"/>
    </xf>
    <xf numFmtId="0" fontId="44" fillId="9" borderId="52" xfId="6" applyFont="1" applyFill="1" applyBorder="1" applyAlignment="1">
      <alignment horizontal="center" vertical="center"/>
    </xf>
    <xf numFmtId="0" fontId="44" fillId="9" borderId="76" xfId="6" applyFont="1" applyFill="1" applyBorder="1" applyAlignment="1">
      <alignment horizontal="center" vertical="center"/>
    </xf>
    <xf numFmtId="0" fontId="40" fillId="9" borderId="72" xfId="6" applyFont="1" applyFill="1" applyBorder="1" applyAlignment="1">
      <alignment horizontal="center" vertical="center" wrapText="1"/>
    </xf>
    <xf numFmtId="0" fontId="40" fillId="9" borderId="73" xfId="6" applyFont="1" applyFill="1" applyBorder="1" applyAlignment="1">
      <alignment horizontal="center" vertical="center" wrapText="1"/>
    </xf>
    <xf numFmtId="0" fontId="40" fillId="9" borderId="74" xfId="6" applyFont="1" applyFill="1" applyBorder="1" applyAlignment="1">
      <alignment horizontal="center" vertical="center" wrapText="1"/>
    </xf>
    <xf numFmtId="0" fontId="40" fillId="9" borderId="4" xfId="6" applyFont="1" applyFill="1" applyBorder="1" applyAlignment="1">
      <alignment horizontal="center" vertical="center" wrapText="1"/>
    </xf>
    <xf numFmtId="0" fontId="40" fillId="9" borderId="5" xfId="6" applyFont="1" applyFill="1" applyBorder="1" applyAlignment="1">
      <alignment horizontal="center" vertical="center" wrapText="1"/>
    </xf>
    <xf numFmtId="0" fontId="40" fillId="9" borderId="9" xfId="6" applyFont="1" applyFill="1" applyBorder="1" applyAlignment="1">
      <alignment horizontal="center" vertical="center" wrapText="1"/>
    </xf>
    <xf numFmtId="166" fontId="39" fillId="9" borderId="75" xfId="7" applyFont="1" applyFill="1" applyBorder="1" applyAlignment="1">
      <alignment horizontal="center" vertical="center"/>
    </xf>
    <xf numFmtId="166" fontId="39" fillId="9" borderId="52" xfId="7" applyFont="1" applyFill="1" applyBorder="1" applyAlignment="1">
      <alignment horizontal="center" vertical="center"/>
    </xf>
    <xf numFmtId="166" fontId="39" fillId="9" borderId="76" xfId="7" applyFont="1" applyFill="1" applyBorder="1" applyAlignment="1">
      <alignment horizontal="center" vertical="center"/>
    </xf>
    <xf numFmtId="0" fontId="99" fillId="9" borderId="75" xfId="6" applyFont="1" applyFill="1" applyBorder="1" applyAlignment="1">
      <alignment horizontal="left" vertical="center" wrapText="1"/>
    </xf>
    <xf numFmtId="0" fontId="99" fillId="9" borderId="52" xfId="6" applyFont="1" applyFill="1" applyBorder="1" applyAlignment="1">
      <alignment horizontal="left" vertical="center" wrapText="1"/>
    </xf>
    <xf numFmtId="0" fontId="99" fillId="9" borderId="76" xfId="6" applyFont="1" applyFill="1" applyBorder="1" applyAlignment="1">
      <alignment horizontal="left" vertical="center" wrapText="1"/>
    </xf>
    <xf numFmtId="0" fontId="39" fillId="0" borderId="75" xfId="6" applyFont="1" applyBorder="1" applyAlignment="1">
      <alignment horizontal="center" vertical="center"/>
    </xf>
    <xf numFmtId="0" fontId="39" fillId="0" borderId="52" xfId="6" applyFont="1" applyBorder="1" applyAlignment="1">
      <alignment horizontal="center" vertical="center"/>
    </xf>
    <xf numFmtId="0" fontId="39" fillId="0" borderId="76" xfId="6" applyFont="1" applyBorder="1" applyAlignment="1">
      <alignment horizontal="center" vertical="center"/>
    </xf>
    <xf numFmtId="0" fontId="39" fillId="9" borderId="49" xfId="6" applyFont="1" applyFill="1" applyBorder="1" applyAlignment="1">
      <alignment horizontal="center" vertical="center"/>
    </xf>
    <xf numFmtId="0" fontId="39" fillId="9" borderId="49" xfId="6" applyFont="1" applyFill="1" applyBorder="1" applyAlignment="1">
      <alignment horizontal="center" vertical="center" wrapText="1"/>
    </xf>
    <xf numFmtId="166" fontId="39" fillId="9" borderId="49" xfId="7" applyFont="1" applyFill="1" applyBorder="1" applyAlignment="1">
      <alignment horizontal="center" vertical="center" wrapText="1"/>
    </xf>
    <xf numFmtId="4" fontId="78" fillId="4" borderId="31" xfId="1273" applyNumberFormat="1" applyFont="1" applyFill="1" applyBorder="1" applyAlignment="1">
      <alignment horizontal="center" vertical="top"/>
    </xf>
    <xf numFmtId="0" fontId="13" fillId="0" borderId="47" xfId="1273" applyFont="1" applyBorder="1"/>
    <xf numFmtId="0" fontId="13" fillId="0" borderId="32" xfId="1273" applyFont="1" applyBorder="1"/>
    <xf numFmtId="49" fontId="78" fillId="4" borderId="35" xfId="1273" applyNumberFormat="1" applyFont="1" applyFill="1" applyBorder="1" applyAlignment="1">
      <alignment horizontal="center" vertical="center" wrapText="1"/>
    </xf>
    <xf numFmtId="0" fontId="13" fillId="0" borderId="36" xfId="1273" applyFont="1" applyBorder="1"/>
    <xf numFmtId="0" fontId="13" fillId="0" borderId="37" xfId="1273" applyFont="1" applyBorder="1"/>
    <xf numFmtId="0" fontId="81" fillId="52" borderId="38" xfId="1273" applyFont="1" applyFill="1" applyBorder="1" applyAlignment="1">
      <alignment horizontal="right" vertical="center"/>
    </xf>
    <xf numFmtId="0" fontId="13" fillId="50" borderId="39" xfId="1273" applyFont="1" applyFill="1" applyBorder="1"/>
    <xf numFmtId="0" fontId="65" fillId="4" borderId="0" xfId="1273" applyFont="1" applyFill="1" applyAlignment="1">
      <alignment horizontal="left" vertical="center" wrapText="1"/>
    </xf>
    <xf numFmtId="0" fontId="13" fillId="0" borderId="0" xfId="1273" applyFont="1"/>
    <xf numFmtId="0" fontId="13" fillId="0" borderId="42" xfId="1273" applyFont="1" applyBorder="1"/>
    <xf numFmtId="4" fontId="45" fillId="0" borderId="5" xfId="0" applyNumberFormat="1" applyFont="1" applyBorder="1" applyAlignment="1">
      <alignment horizontal="center" vertical="center"/>
    </xf>
    <xf numFmtId="4" fontId="45" fillId="0" borderId="0" xfId="0" applyNumberFormat="1" applyFont="1" applyAlignment="1">
      <alignment horizontal="center" vertical="center"/>
    </xf>
    <xf numFmtId="170" fontId="46" fillId="9" borderId="8" xfId="0" applyNumberFormat="1" applyFont="1" applyFill="1" applyBorder="1" applyAlignment="1">
      <alignment horizontal="center" vertical="center"/>
    </xf>
    <xf numFmtId="170" fontId="46" fillId="9" borderId="9" xfId="0" applyNumberFormat="1" applyFont="1" applyFill="1" applyBorder="1" applyAlignment="1">
      <alignment horizontal="center" vertical="center"/>
    </xf>
    <xf numFmtId="0" fontId="51" fillId="0" borderId="51" xfId="0" applyFont="1" applyBorder="1" applyAlignment="1">
      <alignment horizontal="center" vertical="center" wrapText="1"/>
    </xf>
    <xf numFmtId="0" fontId="51" fillId="0" borderId="52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46" fillId="9" borderId="1" xfId="0" applyFont="1" applyFill="1" applyBorder="1" applyAlignment="1">
      <alignment horizontal="center" vertical="center"/>
    </xf>
    <xf numFmtId="0" fontId="46" fillId="9" borderId="2" xfId="0" applyFont="1" applyFill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171" fontId="46" fillId="9" borderId="7" xfId="0" applyNumberFormat="1" applyFont="1" applyFill="1" applyBorder="1" applyAlignment="1">
      <alignment horizontal="right" vertical="center"/>
    </xf>
    <xf numFmtId="171" fontId="46" fillId="9" borderId="4" xfId="0" applyNumberFormat="1" applyFont="1" applyFill="1" applyBorder="1" applyAlignment="1">
      <alignment horizontal="right" vertical="center"/>
    </xf>
    <xf numFmtId="0" fontId="46" fillId="0" borderId="0" xfId="0" applyFont="1" applyAlignment="1">
      <alignment horizontal="right" vertical="center"/>
    </xf>
    <xf numFmtId="0" fontId="45" fillId="0" borderId="0" xfId="0" applyFont="1" applyAlignment="1">
      <alignment horizontal="right" vertical="center"/>
    </xf>
    <xf numFmtId="0" fontId="45" fillId="0" borderId="0" xfId="0" applyFont="1" applyAlignment="1">
      <alignment horizontal="center" vertical="center"/>
    </xf>
    <xf numFmtId="0" fontId="84" fillId="0" borderId="1" xfId="0" applyFont="1" applyBorder="1" applyAlignment="1">
      <alignment horizontal="center"/>
    </xf>
    <xf numFmtId="0" fontId="84" fillId="0" borderId="2" xfId="0" applyFont="1" applyBorder="1" applyAlignment="1">
      <alignment horizontal="center"/>
    </xf>
    <xf numFmtId="0" fontId="84" fillId="0" borderId="3" xfId="0" applyFont="1" applyBorder="1" applyAlignment="1">
      <alignment horizontal="center"/>
    </xf>
    <xf numFmtId="0" fontId="4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90" fillId="9" borderId="54" xfId="0" applyFont="1" applyFill="1" applyBorder="1" applyAlignment="1">
      <alignment horizontal="center" vertical="center"/>
    </xf>
    <xf numFmtId="0" fontId="90" fillId="9" borderId="53" xfId="0" applyFont="1" applyFill="1" applyBorder="1" applyAlignment="1">
      <alignment horizontal="center" vertical="center"/>
    </xf>
    <xf numFmtId="0" fontId="90" fillId="9" borderId="51" xfId="0" applyFont="1" applyFill="1" applyBorder="1" applyAlignment="1">
      <alignment horizontal="center" vertical="center"/>
    </xf>
    <xf numFmtId="0" fontId="90" fillId="9" borderId="50" xfId="0" applyFont="1" applyFill="1" applyBorder="1" applyAlignment="1">
      <alignment horizontal="center" vertical="center"/>
    </xf>
    <xf numFmtId="0" fontId="90" fillId="9" borderId="52" xfId="0" applyFont="1" applyFill="1" applyBorder="1" applyAlignment="1">
      <alignment horizontal="center" vertical="center"/>
    </xf>
    <xf numFmtId="0" fontId="91" fillId="9" borderId="49" xfId="577" applyFont="1" applyFill="1" applyBorder="1" applyAlignment="1">
      <alignment horizontal="center"/>
    </xf>
    <xf numFmtId="0" fontId="91" fillId="0" borderId="0" xfId="624" applyFont="1" applyAlignment="1">
      <alignment horizontal="justify" vertical="center" wrapText="1"/>
    </xf>
    <xf numFmtId="0" fontId="87" fillId="0" borderId="0" xfId="624" applyFont="1" applyAlignment="1">
      <alignment horizontal="left" wrapText="1"/>
    </xf>
    <xf numFmtId="0" fontId="91" fillId="9" borderId="49" xfId="730" applyFont="1" applyFill="1" applyBorder="1" applyAlignment="1">
      <alignment horizontal="center" vertical="center"/>
    </xf>
    <xf numFmtId="0" fontId="92" fillId="0" borderId="49" xfId="624" applyFont="1" applyBorder="1" applyAlignment="1">
      <alignment horizontal="left" vertical="center" wrapText="1"/>
    </xf>
    <xf numFmtId="0" fontId="91" fillId="0" borderId="49" xfId="624" applyFont="1" applyBorder="1" applyAlignment="1">
      <alignment horizontal="center" vertical="center" wrapText="1"/>
    </xf>
    <xf numFmtId="0" fontId="91" fillId="0" borderId="0" xfId="624" applyFont="1" applyAlignment="1">
      <alignment horizontal="left" wrapText="1"/>
    </xf>
    <xf numFmtId="0" fontId="92" fillId="0" borderId="51" xfId="624" applyFont="1" applyBorder="1" applyAlignment="1">
      <alignment vertical="center" wrapText="1"/>
    </xf>
    <xf numFmtId="0" fontId="92" fillId="0" borderId="50" xfId="624" applyFont="1" applyBorder="1" applyAlignment="1">
      <alignment vertical="center" wrapText="1"/>
    </xf>
  </cellXfs>
  <cellStyles count="1470">
    <cellStyle name="0,0_x000d__x000a_NA_x000d__x000a_" xfId="97" xr:uid="{00000000-0005-0000-0000-000000000000}"/>
    <cellStyle name="20% - Accent1" xfId="9" xr:uid="{00000000-0005-0000-0000-000001000000}"/>
    <cellStyle name="20% - Accent1 2" xfId="98" xr:uid="{00000000-0005-0000-0000-000002000000}"/>
    <cellStyle name="20% - Accent2" xfId="10" xr:uid="{00000000-0005-0000-0000-000003000000}"/>
    <cellStyle name="20% - Accent2 2" xfId="99" xr:uid="{00000000-0005-0000-0000-000004000000}"/>
    <cellStyle name="20% - Accent3" xfId="11" xr:uid="{00000000-0005-0000-0000-000005000000}"/>
    <cellStyle name="20% - Accent3 2" xfId="100" xr:uid="{00000000-0005-0000-0000-000006000000}"/>
    <cellStyle name="20% - Accent4" xfId="12" xr:uid="{00000000-0005-0000-0000-000007000000}"/>
    <cellStyle name="20% - Accent4 2" xfId="101" xr:uid="{00000000-0005-0000-0000-000008000000}"/>
    <cellStyle name="20% - Accent5" xfId="13" xr:uid="{00000000-0005-0000-0000-000009000000}"/>
    <cellStyle name="20% - Accent5 2" xfId="102" xr:uid="{00000000-0005-0000-0000-00000A000000}"/>
    <cellStyle name="20% - Accent6" xfId="14" xr:uid="{00000000-0005-0000-0000-00000B000000}"/>
    <cellStyle name="20% - Accent6 2" xfId="103" xr:uid="{00000000-0005-0000-0000-00000C000000}"/>
    <cellStyle name="20% - Ênfase1 2" xfId="15" xr:uid="{00000000-0005-0000-0000-00000D000000}"/>
    <cellStyle name="20% - Ênfase1 2 2" xfId="104" xr:uid="{00000000-0005-0000-0000-00000E000000}"/>
    <cellStyle name="20% - Ênfase1 2 2 2" xfId="105" xr:uid="{00000000-0005-0000-0000-00000F000000}"/>
    <cellStyle name="20% - Ênfase1 2 3" xfId="106" xr:uid="{00000000-0005-0000-0000-000010000000}"/>
    <cellStyle name="20% - Ênfase1 3" xfId="107" xr:uid="{00000000-0005-0000-0000-000011000000}"/>
    <cellStyle name="20% - Ênfase1 3 2" xfId="108" xr:uid="{00000000-0005-0000-0000-000012000000}"/>
    <cellStyle name="20% - Ênfase1 4" xfId="109" xr:uid="{00000000-0005-0000-0000-000013000000}"/>
    <cellStyle name="20% - Ênfase1 4 2" xfId="110" xr:uid="{00000000-0005-0000-0000-000014000000}"/>
    <cellStyle name="20% - Ênfase1 5" xfId="111" xr:uid="{00000000-0005-0000-0000-000015000000}"/>
    <cellStyle name="20% - Ênfase1 5 2" xfId="112" xr:uid="{00000000-0005-0000-0000-000016000000}"/>
    <cellStyle name="20% - Ênfase1 6" xfId="113" xr:uid="{00000000-0005-0000-0000-000017000000}"/>
    <cellStyle name="20% - Ênfase1 6 2" xfId="114" xr:uid="{00000000-0005-0000-0000-000018000000}"/>
    <cellStyle name="20% - Ênfase1 7" xfId="115" xr:uid="{00000000-0005-0000-0000-000019000000}"/>
    <cellStyle name="20% - Ênfase1 7 2" xfId="116" xr:uid="{00000000-0005-0000-0000-00001A000000}"/>
    <cellStyle name="20% - Ênfase1 8" xfId="117" xr:uid="{00000000-0005-0000-0000-00001B000000}"/>
    <cellStyle name="20% - Ênfase1 8 2" xfId="118" xr:uid="{00000000-0005-0000-0000-00001C000000}"/>
    <cellStyle name="20% - Ênfase1 9" xfId="119" xr:uid="{00000000-0005-0000-0000-00001D000000}"/>
    <cellStyle name="20% - Ênfase1 9 2" xfId="120" xr:uid="{00000000-0005-0000-0000-00001E000000}"/>
    <cellStyle name="20% - Ênfase2 2" xfId="16" xr:uid="{00000000-0005-0000-0000-00001F000000}"/>
    <cellStyle name="20% - Ênfase2 2 2" xfId="121" xr:uid="{00000000-0005-0000-0000-000020000000}"/>
    <cellStyle name="20% - Ênfase2 2 2 2" xfId="122" xr:uid="{00000000-0005-0000-0000-000021000000}"/>
    <cellStyle name="20% - Ênfase2 2 3" xfId="123" xr:uid="{00000000-0005-0000-0000-000022000000}"/>
    <cellStyle name="20% - Ênfase2 3" xfId="124" xr:uid="{00000000-0005-0000-0000-000023000000}"/>
    <cellStyle name="20% - Ênfase2 3 2" xfId="125" xr:uid="{00000000-0005-0000-0000-000024000000}"/>
    <cellStyle name="20% - Ênfase2 4" xfId="126" xr:uid="{00000000-0005-0000-0000-000025000000}"/>
    <cellStyle name="20% - Ênfase2 4 2" xfId="127" xr:uid="{00000000-0005-0000-0000-000026000000}"/>
    <cellStyle name="20% - Ênfase2 5" xfId="128" xr:uid="{00000000-0005-0000-0000-000027000000}"/>
    <cellStyle name="20% - Ênfase2 5 2" xfId="129" xr:uid="{00000000-0005-0000-0000-000028000000}"/>
    <cellStyle name="20% - Ênfase2 6" xfId="130" xr:uid="{00000000-0005-0000-0000-000029000000}"/>
    <cellStyle name="20% - Ênfase2 6 2" xfId="131" xr:uid="{00000000-0005-0000-0000-00002A000000}"/>
    <cellStyle name="20% - Ênfase2 7" xfId="132" xr:uid="{00000000-0005-0000-0000-00002B000000}"/>
    <cellStyle name="20% - Ênfase2 7 2" xfId="133" xr:uid="{00000000-0005-0000-0000-00002C000000}"/>
    <cellStyle name="20% - Ênfase2 8" xfId="134" xr:uid="{00000000-0005-0000-0000-00002D000000}"/>
    <cellStyle name="20% - Ênfase2 8 2" xfId="135" xr:uid="{00000000-0005-0000-0000-00002E000000}"/>
    <cellStyle name="20% - Ênfase2 9" xfId="136" xr:uid="{00000000-0005-0000-0000-00002F000000}"/>
    <cellStyle name="20% - Ênfase2 9 2" xfId="137" xr:uid="{00000000-0005-0000-0000-000030000000}"/>
    <cellStyle name="20% - Ênfase3 2" xfId="17" xr:uid="{00000000-0005-0000-0000-000031000000}"/>
    <cellStyle name="20% - Ênfase3 2 2" xfId="138" xr:uid="{00000000-0005-0000-0000-000032000000}"/>
    <cellStyle name="20% - Ênfase3 2 2 2" xfId="139" xr:uid="{00000000-0005-0000-0000-000033000000}"/>
    <cellStyle name="20% - Ênfase3 2 3" xfId="140" xr:uid="{00000000-0005-0000-0000-000034000000}"/>
    <cellStyle name="20% - Ênfase3 3" xfId="141" xr:uid="{00000000-0005-0000-0000-000035000000}"/>
    <cellStyle name="20% - Ênfase3 3 2" xfId="142" xr:uid="{00000000-0005-0000-0000-000036000000}"/>
    <cellStyle name="20% - Ênfase3 4" xfId="143" xr:uid="{00000000-0005-0000-0000-000037000000}"/>
    <cellStyle name="20% - Ênfase3 4 2" xfId="144" xr:uid="{00000000-0005-0000-0000-000038000000}"/>
    <cellStyle name="20% - Ênfase3 5" xfId="145" xr:uid="{00000000-0005-0000-0000-000039000000}"/>
    <cellStyle name="20% - Ênfase3 5 2" xfId="146" xr:uid="{00000000-0005-0000-0000-00003A000000}"/>
    <cellStyle name="20% - Ênfase3 6" xfId="147" xr:uid="{00000000-0005-0000-0000-00003B000000}"/>
    <cellStyle name="20% - Ênfase3 6 2" xfId="148" xr:uid="{00000000-0005-0000-0000-00003C000000}"/>
    <cellStyle name="20% - Ênfase3 7" xfId="149" xr:uid="{00000000-0005-0000-0000-00003D000000}"/>
    <cellStyle name="20% - Ênfase3 7 2" xfId="150" xr:uid="{00000000-0005-0000-0000-00003E000000}"/>
    <cellStyle name="20% - Ênfase3 8" xfId="151" xr:uid="{00000000-0005-0000-0000-00003F000000}"/>
    <cellStyle name="20% - Ênfase3 8 2" xfId="152" xr:uid="{00000000-0005-0000-0000-000040000000}"/>
    <cellStyle name="20% - Ênfase3 9" xfId="153" xr:uid="{00000000-0005-0000-0000-000041000000}"/>
    <cellStyle name="20% - Ênfase3 9 2" xfId="154" xr:uid="{00000000-0005-0000-0000-000042000000}"/>
    <cellStyle name="20% - Ênfase4 2" xfId="18" xr:uid="{00000000-0005-0000-0000-000043000000}"/>
    <cellStyle name="20% - Ênfase4 2 2" xfId="155" xr:uid="{00000000-0005-0000-0000-000044000000}"/>
    <cellStyle name="20% - Ênfase4 2 2 2" xfId="156" xr:uid="{00000000-0005-0000-0000-000045000000}"/>
    <cellStyle name="20% - Ênfase4 2 3" xfId="157" xr:uid="{00000000-0005-0000-0000-000046000000}"/>
    <cellStyle name="20% - Ênfase4 3" xfId="158" xr:uid="{00000000-0005-0000-0000-000047000000}"/>
    <cellStyle name="20% - Ênfase4 3 2" xfId="159" xr:uid="{00000000-0005-0000-0000-000048000000}"/>
    <cellStyle name="20% - Ênfase4 4" xfId="160" xr:uid="{00000000-0005-0000-0000-000049000000}"/>
    <cellStyle name="20% - Ênfase4 4 2" xfId="161" xr:uid="{00000000-0005-0000-0000-00004A000000}"/>
    <cellStyle name="20% - Ênfase4 5" xfId="162" xr:uid="{00000000-0005-0000-0000-00004B000000}"/>
    <cellStyle name="20% - Ênfase4 5 2" xfId="163" xr:uid="{00000000-0005-0000-0000-00004C000000}"/>
    <cellStyle name="20% - Ênfase4 6" xfId="164" xr:uid="{00000000-0005-0000-0000-00004D000000}"/>
    <cellStyle name="20% - Ênfase4 6 2" xfId="165" xr:uid="{00000000-0005-0000-0000-00004E000000}"/>
    <cellStyle name="20% - Ênfase4 7" xfId="166" xr:uid="{00000000-0005-0000-0000-00004F000000}"/>
    <cellStyle name="20% - Ênfase4 7 2" xfId="167" xr:uid="{00000000-0005-0000-0000-000050000000}"/>
    <cellStyle name="20% - Ênfase4 8" xfId="168" xr:uid="{00000000-0005-0000-0000-000051000000}"/>
    <cellStyle name="20% - Ênfase4 8 2" xfId="169" xr:uid="{00000000-0005-0000-0000-000052000000}"/>
    <cellStyle name="20% - Ênfase4 9" xfId="170" xr:uid="{00000000-0005-0000-0000-000053000000}"/>
    <cellStyle name="20% - Ênfase4 9 2" xfId="171" xr:uid="{00000000-0005-0000-0000-000054000000}"/>
    <cellStyle name="20% - Ênfase5 2" xfId="19" xr:uid="{00000000-0005-0000-0000-000055000000}"/>
    <cellStyle name="20% - Ênfase5 2 2" xfId="172" xr:uid="{00000000-0005-0000-0000-000056000000}"/>
    <cellStyle name="20% - Ênfase5 2 2 2" xfId="173" xr:uid="{00000000-0005-0000-0000-000057000000}"/>
    <cellStyle name="20% - Ênfase5 2 3" xfId="174" xr:uid="{00000000-0005-0000-0000-000058000000}"/>
    <cellStyle name="20% - Ênfase5 3" xfId="175" xr:uid="{00000000-0005-0000-0000-000059000000}"/>
    <cellStyle name="20% - Ênfase5 3 2" xfId="176" xr:uid="{00000000-0005-0000-0000-00005A000000}"/>
    <cellStyle name="20% - Ênfase5 4" xfId="177" xr:uid="{00000000-0005-0000-0000-00005B000000}"/>
    <cellStyle name="20% - Ênfase5 4 2" xfId="178" xr:uid="{00000000-0005-0000-0000-00005C000000}"/>
    <cellStyle name="20% - Ênfase5 5" xfId="179" xr:uid="{00000000-0005-0000-0000-00005D000000}"/>
    <cellStyle name="20% - Ênfase5 5 2" xfId="180" xr:uid="{00000000-0005-0000-0000-00005E000000}"/>
    <cellStyle name="20% - Ênfase5 6" xfId="181" xr:uid="{00000000-0005-0000-0000-00005F000000}"/>
    <cellStyle name="20% - Ênfase5 6 2" xfId="182" xr:uid="{00000000-0005-0000-0000-000060000000}"/>
    <cellStyle name="20% - Ênfase5 7" xfId="183" xr:uid="{00000000-0005-0000-0000-000061000000}"/>
    <cellStyle name="20% - Ênfase5 7 2" xfId="184" xr:uid="{00000000-0005-0000-0000-000062000000}"/>
    <cellStyle name="20% - Ênfase5 8" xfId="185" xr:uid="{00000000-0005-0000-0000-000063000000}"/>
    <cellStyle name="20% - Ênfase5 8 2" xfId="186" xr:uid="{00000000-0005-0000-0000-000064000000}"/>
    <cellStyle name="20% - Ênfase5 9" xfId="187" xr:uid="{00000000-0005-0000-0000-000065000000}"/>
    <cellStyle name="20% - Ênfase5 9 2" xfId="188" xr:uid="{00000000-0005-0000-0000-000066000000}"/>
    <cellStyle name="20% - Ênfase6 2" xfId="20" xr:uid="{00000000-0005-0000-0000-000067000000}"/>
    <cellStyle name="20% - Ênfase6 2 2" xfId="189" xr:uid="{00000000-0005-0000-0000-000068000000}"/>
    <cellStyle name="20% - Ênfase6 2 2 2" xfId="190" xr:uid="{00000000-0005-0000-0000-000069000000}"/>
    <cellStyle name="20% - Ênfase6 2 3" xfId="191" xr:uid="{00000000-0005-0000-0000-00006A000000}"/>
    <cellStyle name="20% - Ênfase6 3" xfId="192" xr:uid="{00000000-0005-0000-0000-00006B000000}"/>
    <cellStyle name="20% - Ênfase6 3 2" xfId="193" xr:uid="{00000000-0005-0000-0000-00006C000000}"/>
    <cellStyle name="20% - Ênfase6 4" xfId="194" xr:uid="{00000000-0005-0000-0000-00006D000000}"/>
    <cellStyle name="20% - Ênfase6 4 2" xfId="195" xr:uid="{00000000-0005-0000-0000-00006E000000}"/>
    <cellStyle name="20% - Ênfase6 5" xfId="196" xr:uid="{00000000-0005-0000-0000-00006F000000}"/>
    <cellStyle name="20% - Ênfase6 5 2" xfId="197" xr:uid="{00000000-0005-0000-0000-000070000000}"/>
    <cellStyle name="20% - Ênfase6 6" xfId="198" xr:uid="{00000000-0005-0000-0000-000071000000}"/>
    <cellStyle name="20% - Ênfase6 6 2" xfId="199" xr:uid="{00000000-0005-0000-0000-000072000000}"/>
    <cellStyle name="20% - Ênfase6 7" xfId="200" xr:uid="{00000000-0005-0000-0000-000073000000}"/>
    <cellStyle name="20% - Ênfase6 7 2" xfId="201" xr:uid="{00000000-0005-0000-0000-000074000000}"/>
    <cellStyle name="20% - Ênfase6 8" xfId="202" xr:uid="{00000000-0005-0000-0000-000075000000}"/>
    <cellStyle name="20% - Ênfase6 8 2" xfId="203" xr:uid="{00000000-0005-0000-0000-000076000000}"/>
    <cellStyle name="20% - Ênfase6 9" xfId="204" xr:uid="{00000000-0005-0000-0000-000077000000}"/>
    <cellStyle name="20% - Ênfase6 9 2" xfId="205" xr:uid="{00000000-0005-0000-0000-000078000000}"/>
    <cellStyle name="40% - Accent1" xfId="21" xr:uid="{00000000-0005-0000-0000-000079000000}"/>
    <cellStyle name="40% - Accent1 2" xfId="206" xr:uid="{00000000-0005-0000-0000-00007A000000}"/>
    <cellStyle name="40% - Accent2" xfId="22" xr:uid="{00000000-0005-0000-0000-00007B000000}"/>
    <cellStyle name="40% - Accent2 2" xfId="207" xr:uid="{00000000-0005-0000-0000-00007C000000}"/>
    <cellStyle name="40% - Accent3" xfId="23" xr:uid="{00000000-0005-0000-0000-00007D000000}"/>
    <cellStyle name="40% - Accent3 2" xfId="208" xr:uid="{00000000-0005-0000-0000-00007E000000}"/>
    <cellStyle name="40% - Accent4" xfId="24" xr:uid="{00000000-0005-0000-0000-00007F000000}"/>
    <cellStyle name="40% - Accent4 2" xfId="209" xr:uid="{00000000-0005-0000-0000-000080000000}"/>
    <cellStyle name="40% - Accent5" xfId="25" xr:uid="{00000000-0005-0000-0000-000081000000}"/>
    <cellStyle name="40% - Accent5 2" xfId="210" xr:uid="{00000000-0005-0000-0000-000082000000}"/>
    <cellStyle name="40% - Accent6" xfId="26" xr:uid="{00000000-0005-0000-0000-000083000000}"/>
    <cellStyle name="40% - Accent6 2" xfId="211" xr:uid="{00000000-0005-0000-0000-000084000000}"/>
    <cellStyle name="40% - Ênfase1 2" xfId="27" xr:uid="{00000000-0005-0000-0000-000085000000}"/>
    <cellStyle name="40% - Ênfase1 2 2" xfId="212" xr:uid="{00000000-0005-0000-0000-000086000000}"/>
    <cellStyle name="40% - Ênfase1 2 2 2" xfId="213" xr:uid="{00000000-0005-0000-0000-000087000000}"/>
    <cellStyle name="40% - Ênfase1 2 3" xfId="214" xr:uid="{00000000-0005-0000-0000-000088000000}"/>
    <cellStyle name="40% - Ênfase1 3" xfId="215" xr:uid="{00000000-0005-0000-0000-000089000000}"/>
    <cellStyle name="40% - Ênfase1 3 2" xfId="216" xr:uid="{00000000-0005-0000-0000-00008A000000}"/>
    <cellStyle name="40% - Ênfase1 4" xfId="217" xr:uid="{00000000-0005-0000-0000-00008B000000}"/>
    <cellStyle name="40% - Ênfase1 4 2" xfId="218" xr:uid="{00000000-0005-0000-0000-00008C000000}"/>
    <cellStyle name="40% - Ênfase1 5" xfId="219" xr:uid="{00000000-0005-0000-0000-00008D000000}"/>
    <cellStyle name="40% - Ênfase1 5 2" xfId="220" xr:uid="{00000000-0005-0000-0000-00008E000000}"/>
    <cellStyle name="40% - Ênfase1 6" xfId="221" xr:uid="{00000000-0005-0000-0000-00008F000000}"/>
    <cellStyle name="40% - Ênfase1 6 2" xfId="222" xr:uid="{00000000-0005-0000-0000-000090000000}"/>
    <cellStyle name="40% - Ênfase1 7" xfId="223" xr:uid="{00000000-0005-0000-0000-000091000000}"/>
    <cellStyle name="40% - Ênfase1 7 2" xfId="224" xr:uid="{00000000-0005-0000-0000-000092000000}"/>
    <cellStyle name="40% - Ênfase1 8" xfId="225" xr:uid="{00000000-0005-0000-0000-000093000000}"/>
    <cellStyle name="40% - Ênfase1 8 2" xfId="226" xr:uid="{00000000-0005-0000-0000-000094000000}"/>
    <cellStyle name="40% - Ênfase1 9" xfId="227" xr:uid="{00000000-0005-0000-0000-000095000000}"/>
    <cellStyle name="40% - Ênfase1 9 2" xfId="228" xr:uid="{00000000-0005-0000-0000-000096000000}"/>
    <cellStyle name="40% - Ênfase2 2" xfId="28" xr:uid="{00000000-0005-0000-0000-000097000000}"/>
    <cellStyle name="40% - Ênfase2 2 2" xfId="229" xr:uid="{00000000-0005-0000-0000-000098000000}"/>
    <cellStyle name="40% - Ênfase2 2 2 2" xfId="230" xr:uid="{00000000-0005-0000-0000-000099000000}"/>
    <cellStyle name="40% - Ênfase2 2 3" xfId="231" xr:uid="{00000000-0005-0000-0000-00009A000000}"/>
    <cellStyle name="40% - Ênfase2 3" xfId="232" xr:uid="{00000000-0005-0000-0000-00009B000000}"/>
    <cellStyle name="40% - Ênfase2 3 2" xfId="233" xr:uid="{00000000-0005-0000-0000-00009C000000}"/>
    <cellStyle name="40% - Ênfase2 4" xfId="234" xr:uid="{00000000-0005-0000-0000-00009D000000}"/>
    <cellStyle name="40% - Ênfase2 4 2" xfId="235" xr:uid="{00000000-0005-0000-0000-00009E000000}"/>
    <cellStyle name="40% - Ênfase2 5" xfId="236" xr:uid="{00000000-0005-0000-0000-00009F000000}"/>
    <cellStyle name="40% - Ênfase2 5 2" xfId="237" xr:uid="{00000000-0005-0000-0000-0000A0000000}"/>
    <cellStyle name="40% - Ênfase2 6" xfId="238" xr:uid="{00000000-0005-0000-0000-0000A1000000}"/>
    <cellStyle name="40% - Ênfase2 6 2" xfId="239" xr:uid="{00000000-0005-0000-0000-0000A2000000}"/>
    <cellStyle name="40% - Ênfase2 7" xfId="240" xr:uid="{00000000-0005-0000-0000-0000A3000000}"/>
    <cellStyle name="40% - Ênfase2 7 2" xfId="241" xr:uid="{00000000-0005-0000-0000-0000A4000000}"/>
    <cellStyle name="40% - Ênfase2 8" xfId="242" xr:uid="{00000000-0005-0000-0000-0000A5000000}"/>
    <cellStyle name="40% - Ênfase2 8 2" xfId="243" xr:uid="{00000000-0005-0000-0000-0000A6000000}"/>
    <cellStyle name="40% - Ênfase2 9" xfId="244" xr:uid="{00000000-0005-0000-0000-0000A7000000}"/>
    <cellStyle name="40% - Ênfase2 9 2" xfId="245" xr:uid="{00000000-0005-0000-0000-0000A8000000}"/>
    <cellStyle name="40% - Ênfase3 2" xfId="29" xr:uid="{00000000-0005-0000-0000-0000A9000000}"/>
    <cellStyle name="40% - Ênfase3 2 2" xfId="246" xr:uid="{00000000-0005-0000-0000-0000AA000000}"/>
    <cellStyle name="40% - Ênfase3 2 2 2" xfId="247" xr:uid="{00000000-0005-0000-0000-0000AB000000}"/>
    <cellStyle name="40% - Ênfase3 2 3" xfId="248" xr:uid="{00000000-0005-0000-0000-0000AC000000}"/>
    <cellStyle name="40% - Ênfase3 3" xfId="249" xr:uid="{00000000-0005-0000-0000-0000AD000000}"/>
    <cellStyle name="40% - Ênfase3 3 2" xfId="250" xr:uid="{00000000-0005-0000-0000-0000AE000000}"/>
    <cellStyle name="40% - Ênfase3 4" xfId="251" xr:uid="{00000000-0005-0000-0000-0000AF000000}"/>
    <cellStyle name="40% - Ênfase3 4 2" xfId="252" xr:uid="{00000000-0005-0000-0000-0000B0000000}"/>
    <cellStyle name="40% - Ênfase3 5" xfId="253" xr:uid="{00000000-0005-0000-0000-0000B1000000}"/>
    <cellStyle name="40% - Ênfase3 5 2" xfId="254" xr:uid="{00000000-0005-0000-0000-0000B2000000}"/>
    <cellStyle name="40% - Ênfase3 6" xfId="255" xr:uid="{00000000-0005-0000-0000-0000B3000000}"/>
    <cellStyle name="40% - Ênfase3 6 2" xfId="256" xr:uid="{00000000-0005-0000-0000-0000B4000000}"/>
    <cellStyle name="40% - Ênfase3 7" xfId="257" xr:uid="{00000000-0005-0000-0000-0000B5000000}"/>
    <cellStyle name="40% - Ênfase3 7 2" xfId="258" xr:uid="{00000000-0005-0000-0000-0000B6000000}"/>
    <cellStyle name="40% - Ênfase3 8" xfId="259" xr:uid="{00000000-0005-0000-0000-0000B7000000}"/>
    <cellStyle name="40% - Ênfase3 8 2" xfId="260" xr:uid="{00000000-0005-0000-0000-0000B8000000}"/>
    <cellStyle name="40% - Ênfase3 9" xfId="261" xr:uid="{00000000-0005-0000-0000-0000B9000000}"/>
    <cellStyle name="40% - Ênfase3 9 2" xfId="262" xr:uid="{00000000-0005-0000-0000-0000BA000000}"/>
    <cellStyle name="40% - Ênfase4 2" xfId="30" xr:uid="{00000000-0005-0000-0000-0000BB000000}"/>
    <cellStyle name="40% - Ênfase4 2 2" xfId="263" xr:uid="{00000000-0005-0000-0000-0000BC000000}"/>
    <cellStyle name="40% - Ênfase4 2 2 2" xfId="264" xr:uid="{00000000-0005-0000-0000-0000BD000000}"/>
    <cellStyle name="40% - Ênfase4 2 3" xfId="265" xr:uid="{00000000-0005-0000-0000-0000BE000000}"/>
    <cellStyle name="40% - Ênfase4 3" xfId="266" xr:uid="{00000000-0005-0000-0000-0000BF000000}"/>
    <cellStyle name="40% - Ênfase4 3 2" xfId="267" xr:uid="{00000000-0005-0000-0000-0000C0000000}"/>
    <cellStyle name="40% - Ênfase4 4" xfId="268" xr:uid="{00000000-0005-0000-0000-0000C1000000}"/>
    <cellStyle name="40% - Ênfase4 4 2" xfId="269" xr:uid="{00000000-0005-0000-0000-0000C2000000}"/>
    <cellStyle name="40% - Ênfase4 5" xfId="270" xr:uid="{00000000-0005-0000-0000-0000C3000000}"/>
    <cellStyle name="40% - Ênfase4 5 2" xfId="271" xr:uid="{00000000-0005-0000-0000-0000C4000000}"/>
    <cellStyle name="40% - Ênfase4 6" xfId="272" xr:uid="{00000000-0005-0000-0000-0000C5000000}"/>
    <cellStyle name="40% - Ênfase4 6 2" xfId="273" xr:uid="{00000000-0005-0000-0000-0000C6000000}"/>
    <cellStyle name="40% - Ênfase4 7" xfId="274" xr:uid="{00000000-0005-0000-0000-0000C7000000}"/>
    <cellStyle name="40% - Ênfase4 7 2" xfId="275" xr:uid="{00000000-0005-0000-0000-0000C8000000}"/>
    <cellStyle name="40% - Ênfase4 8" xfId="276" xr:uid="{00000000-0005-0000-0000-0000C9000000}"/>
    <cellStyle name="40% - Ênfase4 8 2" xfId="277" xr:uid="{00000000-0005-0000-0000-0000CA000000}"/>
    <cellStyle name="40% - Ênfase4 9" xfId="278" xr:uid="{00000000-0005-0000-0000-0000CB000000}"/>
    <cellStyle name="40% - Ênfase4 9 2" xfId="279" xr:uid="{00000000-0005-0000-0000-0000CC000000}"/>
    <cellStyle name="40% - Ênfase5 2" xfId="31" xr:uid="{00000000-0005-0000-0000-0000CD000000}"/>
    <cellStyle name="40% - Ênfase5 2 2" xfId="280" xr:uid="{00000000-0005-0000-0000-0000CE000000}"/>
    <cellStyle name="40% - Ênfase5 2 2 2" xfId="281" xr:uid="{00000000-0005-0000-0000-0000CF000000}"/>
    <cellStyle name="40% - Ênfase5 2 3" xfId="282" xr:uid="{00000000-0005-0000-0000-0000D0000000}"/>
    <cellStyle name="40% - Ênfase5 3" xfId="283" xr:uid="{00000000-0005-0000-0000-0000D1000000}"/>
    <cellStyle name="40% - Ênfase5 3 2" xfId="284" xr:uid="{00000000-0005-0000-0000-0000D2000000}"/>
    <cellStyle name="40% - Ênfase5 4" xfId="285" xr:uid="{00000000-0005-0000-0000-0000D3000000}"/>
    <cellStyle name="40% - Ênfase5 4 2" xfId="286" xr:uid="{00000000-0005-0000-0000-0000D4000000}"/>
    <cellStyle name="40% - Ênfase5 5" xfId="287" xr:uid="{00000000-0005-0000-0000-0000D5000000}"/>
    <cellStyle name="40% - Ênfase5 5 2" xfId="288" xr:uid="{00000000-0005-0000-0000-0000D6000000}"/>
    <cellStyle name="40% - Ênfase5 6" xfId="289" xr:uid="{00000000-0005-0000-0000-0000D7000000}"/>
    <cellStyle name="40% - Ênfase5 6 2" xfId="290" xr:uid="{00000000-0005-0000-0000-0000D8000000}"/>
    <cellStyle name="40% - Ênfase5 7" xfId="291" xr:uid="{00000000-0005-0000-0000-0000D9000000}"/>
    <cellStyle name="40% - Ênfase5 7 2" xfId="292" xr:uid="{00000000-0005-0000-0000-0000DA000000}"/>
    <cellStyle name="40% - Ênfase5 8" xfId="293" xr:uid="{00000000-0005-0000-0000-0000DB000000}"/>
    <cellStyle name="40% - Ênfase5 8 2" xfId="294" xr:uid="{00000000-0005-0000-0000-0000DC000000}"/>
    <cellStyle name="40% - Ênfase5 9" xfId="295" xr:uid="{00000000-0005-0000-0000-0000DD000000}"/>
    <cellStyle name="40% - Ênfase5 9 2" xfId="296" xr:uid="{00000000-0005-0000-0000-0000DE000000}"/>
    <cellStyle name="40% - Ênfase6 2" xfId="32" xr:uid="{00000000-0005-0000-0000-0000DF000000}"/>
    <cellStyle name="40% - Ênfase6 2 2" xfId="297" xr:uid="{00000000-0005-0000-0000-0000E0000000}"/>
    <cellStyle name="40% - Ênfase6 2 2 2" xfId="298" xr:uid="{00000000-0005-0000-0000-0000E1000000}"/>
    <cellStyle name="40% - Ênfase6 2 3" xfId="299" xr:uid="{00000000-0005-0000-0000-0000E2000000}"/>
    <cellStyle name="40% - Ênfase6 3" xfId="300" xr:uid="{00000000-0005-0000-0000-0000E3000000}"/>
    <cellStyle name="40% - Ênfase6 3 2" xfId="301" xr:uid="{00000000-0005-0000-0000-0000E4000000}"/>
    <cellStyle name="40% - Ênfase6 4" xfId="302" xr:uid="{00000000-0005-0000-0000-0000E5000000}"/>
    <cellStyle name="40% - Ênfase6 4 2" xfId="303" xr:uid="{00000000-0005-0000-0000-0000E6000000}"/>
    <cellStyle name="40% - Ênfase6 5" xfId="304" xr:uid="{00000000-0005-0000-0000-0000E7000000}"/>
    <cellStyle name="40% - Ênfase6 5 2" xfId="305" xr:uid="{00000000-0005-0000-0000-0000E8000000}"/>
    <cellStyle name="40% - Ênfase6 6" xfId="306" xr:uid="{00000000-0005-0000-0000-0000E9000000}"/>
    <cellStyle name="40% - Ênfase6 6 2" xfId="307" xr:uid="{00000000-0005-0000-0000-0000EA000000}"/>
    <cellStyle name="40% - Ênfase6 7" xfId="308" xr:uid="{00000000-0005-0000-0000-0000EB000000}"/>
    <cellStyle name="40% - Ênfase6 7 2" xfId="309" xr:uid="{00000000-0005-0000-0000-0000EC000000}"/>
    <cellStyle name="40% - Ênfase6 8" xfId="310" xr:uid="{00000000-0005-0000-0000-0000ED000000}"/>
    <cellStyle name="40% - Ênfase6 8 2" xfId="311" xr:uid="{00000000-0005-0000-0000-0000EE000000}"/>
    <cellStyle name="40% - Ênfase6 9" xfId="312" xr:uid="{00000000-0005-0000-0000-0000EF000000}"/>
    <cellStyle name="40% - Ênfase6 9 2" xfId="313" xr:uid="{00000000-0005-0000-0000-0000F0000000}"/>
    <cellStyle name="60% - Accent1" xfId="33" xr:uid="{00000000-0005-0000-0000-0000F1000000}"/>
    <cellStyle name="60% - Accent2" xfId="34" xr:uid="{00000000-0005-0000-0000-0000F2000000}"/>
    <cellStyle name="60% - Accent3" xfId="35" xr:uid="{00000000-0005-0000-0000-0000F3000000}"/>
    <cellStyle name="60% - Accent4" xfId="36" xr:uid="{00000000-0005-0000-0000-0000F4000000}"/>
    <cellStyle name="60% - Accent5" xfId="37" xr:uid="{00000000-0005-0000-0000-0000F5000000}"/>
    <cellStyle name="60% - Accent6" xfId="38" xr:uid="{00000000-0005-0000-0000-0000F6000000}"/>
    <cellStyle name="60% - Ênfase1 2" xfId="39" xr:uid="{00000000-0005-0000-0000-0000F7000000}"/>
    <cellStyle name="60% - Ênfase1 2 2" xfId="314" xr:uid="{00000000-0005-0000-0000-0000F8000000}"/>
    <cellStyle name="60% - Ênfase1 3" xfId="315" xr:uid="{00000000-0005-0000-0000-0000F9000000}"/>
    <cellStyle name="60% - Ênfase1 4" xfId="316" xr:uid="{00000000-0005-0000-0000-0000FA000000}"/>
    <cellStyle name="60% - Ênfase1 5" xfId="317" xr:uid="{00000000-0005-0000-0000-0000FB000000}"/>
    <cellStyle name="60% - Ênfase1 6" xfId="318" xr:uid="{00000000-0005-0000-0000-0000FC000000}"/>
    <cellStyle name="60% - Ênfase1 7" xfId="319" xr:uid="{00000000-0005-0000-0000-0000FD000000}"/>
    <cellStyle name="60% - Ênfase1 8" xfId="320" xr:uid="{00000000-0005-0000-0000-0000FE000000}"/>
    <cellStyle name="60% - Ênfase1 9" xfId="321" xr:uid="{00000000-0005-0000-0000-0000FF000000}"/>
    <cellStyle name="60% - Ênfase2 2" xfId="40" xr:uid="{00000000-0005-0000-0000-000000010000}"/>
    <cellStyle name="60% - Ênfase2 2 2" xfId="322" xr:uid="{00000000-0005-0000-0000-000001010000}"/>
    <cellStyle name="60% - Ênfase2 3" xfId="323" xr:uid="{00000000-0005-0000-0000-000002010000}"/>
    <cellStyle name="60% - Ênfase2 4" xfId="324" xr:uid="{00000000-0005-0000-0000-000003010000}"/>
    <cellStyle name="60% - Ênfase2 5" xfId="325" xr:uid="{00000000-0005-0000-0000-000004010000}"/>
    <cellStyle name="60% - Ênfase2 6" xfId="326" xr:uid="{00000000-0005-0000-0000-000005010000}"/>
    <cellStyle name="60% - Ênfase2 7" xfId="327" xr:uid="{00000000-0005-0000-0000-000006010000}"/>
    <cellStyle name="60% - Ênfase2 8" xfId="328" xr:uid="{00000000-0005-0000-0000-000007010000}"/>
    <cellStyle name="60% - Ênfase2 9" xfId="329" xr:uid="{00000000-0005-0000-0000-000008010000}"/>
    <cellStyle name="60% - Ênfase3 2" xfId="41" xr:uid="{00000000-0005-0000-0000-000009010000}"/>
    <cellStyle name="60% - Ênfase3 2 2" xfId="330" xr:uid="{00000000-0005-0000-0000-00000A010000}"/>
    <cellStyle name="60% - Ênfase3 3" xfId="331" xr:uid="{00000000-0005-0000-0000-00000B010000}"/>
    <cellStyle name="60% - Ênfase3 4" xfId="332" xr:uid="{00000000-0005-0000-0000-00000C010000}"/>
    <cellStyle name="60% - Ênfase3 5" xfId="333" xr:uid="{00000000-0005-0000-0000-00000D010000}"/>
    <cellStyle name="60% - Ênfase3 6" xfId="334" xr:uid="{00000000-0005-0000-0000-00000E010000}"/>
    <cellStyle name="60% - Ênfase3 7" xfId="335" xr:uid="{00000000-0005-0000-0000-00000F010000}"/>
    <cellStyle name="60% - Ênfase3 8" xfId="336" xr:uid="{00000000-0005-0000-0000-000010010000}"/>
    <cellStyle name="60% - Ênfase3 9" xfId="337" xr:uid="{00000000-0005-0000-0000-000011010000}"/>
    <cellStyle name="60% - Ênfase4 2" xfId="42" xr:uid="{00000000-0005-0000-0000-000012010000}"/>
    <cellStyle name="60% - Ênfase4 2 2" xfId="338" xr:uid="{00000000-0005-0000-0000-000013010000}"/>
    <cellStyle name="60% - Ênfase4 3" xfId="339" xr:uid="{00000000-0005-0000-0000-000014010000}"/>
    <cellStyle name="60% - Ênfase4 4" xfId="340" xr:uid="{00000000-0005-0000-0000-000015010000}"/>
    <cellStyle name="60% - Ênfase4 5" xfId="341" xr:uid="{00000000-0005-0000-0000-000016010000}"/>
    <cellStyle name="60% - Ênfase4 6" xfId="342" xr:uid="{00000000-0005-0000-0000-000017010000}"/>
    <cellStyle name="60% - Ênfase4 7" xfId="343" xr:uid="{00000000-0005-0000-0000-000018010000}"/>
    <cellStyle name="60% - Ênfase4 8" xfId="344" xr:uid="{00000000-0005-0000-0000-000019010000}"/>
    <cellStyle name="60% - Ênfase4 9" xfId="345" xr:uid="{00000000-0005-0000-0000-00001A010000}"/>
    <cellStyle name="60% - Ênfase5 2" xfId="43" xr:uid="{00000000-0005-0000-0000-00001B010000}"/>
    <cellStyle name="60% - Ênfase5 2 2" xfId="346" xr:uid="{00000000-0005-0000-0000-00001C010000}"/>
    <cellStyle name="60% - Ênfase5 3" xfId="347" xr:uid="{00000000-0005-0000-0000-00001D010000}"/>
    <cellStyle name="60% - Ênfase5 4" xfId="348" xr:uid="{00000000-0005-0000-0000-00001E010000}"/>
    <cellStyle name="60% - Ênfase5 5" xfId="349" xr:uid="{00000000-0005-0000-0000-00001F010000}"/>
    <cellStyle name="60% - Ênfase5 6" xfId="350" xr:uid="{00000000-0005-0000-0000-000020010000}"/>
    <cellStyle name="60% - Ênfase5 7" xfId="351" xr:uid="{00000000-0005-0000-0000-000021010000}"/>
    <cellStyle name="60% - Ênfase5 8" xfId="352" xr:uid="{00000000-0005-0000-0000-000022010000}"/>
    <cellStyle name="60% - Ênfase5 9" xfId="353" xr:uid="{00000000-0005-0000-0000-000023010000}"/>
    <cellStyle name="60% - Ênfase6 2" xfId="44" xr:uid="{00000000-0005-0000-0000-000024010000}"/>
    <cellStyle name="60% - Ênfase6 2 2" xfId="354" xr:uid="{00000000-0005-0000-0000-000025010000}"/>
    <cellStyle name="60% - Ênfase6 3" xfId="355" xr:uid="{00000000-0005-0000-0000-000026010000}"/>
    <cellStyle name="60% - Ênfase6 4" xfId="356" xr:uid="{00000000-0005-0000-0000-000027010000}"/>
    <cellStyle name="60% - Ênfase6 5" xfId="357" xr:uid="{00000000-0005-0000-0000-000028010000}"/>
    <cellStyle name="60% - Ênfase6 6" xfId="358" xr:uid="{00000000-0005-0000-0000-000029010000}"/>
    <cellStyle name="60% - Ênfase6 7" xfId="359" xr:uid="{00000000-0005-0000-0000-00002A010000}"/>
    <cellStyle name="60% - Ênfase6 8" xfId="360" xr:uid="{00000000-0005-0000-0000-00002B010000}"/>
    <cellStyle name="60% - Ênfase6 9" xfId="361" xr:uid="{00000000-0005-0000-0000-00002C010000}"/>
    <cellStyle name="Accent1" xfId="45" xr:uid="{00000000-0005-0000-0000-00002D010000}"/>
    <cellStyle name="Accent2" xfId="46" xr:uid="{00000000-0005-0000-0000-00002E010000}"/>
    <cellStyle name="Accent3" xfId="47" xr:uid="{00000000-0005-0000-0000-00002F010000}"/>
    <cellStyle name="Accent4" xfId="48" xr:uid="{00000000-0005-0000-0000-000030010000}"/>
    <cellStyle name="Accent5" xfId="49" xr:uid="{00000000-0005-0000-0000-000031010000}"/>
    <cellStyle name="Accent6" xfId="50" xr:uid="{00000000-0005-0000-0000-000032010000}"/>
    <cellStyle name="Bad" xfId="51" xr:uid="{00000000-0005-0000-0000-000033010000}"/>
    <cellStyle name="Bom 2" xfId="52" xr:uid="{00000000-0005-0000-0000-000034010000}"/>
    <cellStyle name="Bom 2 2" xfId="362" xr:uid="{00000000-0005-0000-0000-000035010000}"/>
    <cellStyle name="Bom 3" xfId="363" xr:uid="{00000000-0005-0000-0000-000036010000}"/>
    <cellStyle name="Bom 4" xfId="364" xr:uid="{00000000-0005-0000-0000-000037010000}"/>
    <cellStyle name="Bom 5" xfId="365" xr:uid="{00000000-0005-0000-0000-000038010000}"/>
    <cellStyle name="Bom 6" xfId="366" xr:uid="{00000000-0005-0000-0000-000039010000}"/>
    <cellStyle name="Bom 7" xfId="367" xr:uid="{00000000-0005-0000-0000-00003A010000}"/>
    <cellStyle name="Bom 8" xfId="368" xr:uid="{00000000-0005-0000-0000-00003B010000}"/>
    <cellStyle name="Bom 9" xfId="369" xr:uid="{00000000-0005-0000-0000-00003C010000}"/>
    <cellStyle name="Cabeçalho 1" xfId="370" xr:uid="{00000000-0005-0000-0000-00003D010000}"/>
    <cellStyle name="Cabeçalho 2" xfId="371" xr:uid="{00000000-0005-0000-0000-00003E010000}"/>
    <cellStyle name="Calculation" xfId="53" xr:uid="{00000000-0005-0000-0000-00003F010000}"/>
    <cellStyle name="Cálculo 2" xfId="54" xr:uid="{00000000-0005-0000-0000-000040010000}"/>
    <cellStyle name="Cálculo 2 2" xfId="372" xr:uid="{00000000-0005-0000-0000-000041010000}"/>
    <cellStyle name="Cálculo 3" xfId="373" xr:uid="{00000000-0005-0000-0000-000042010000}"/>
    <cellStyle name="Cálculo 4" xfId="374" xr:uid="{00000000-0005-0000-0000-000043010000}"/>
    <cellStyle name="Cálculo 5" xfId="375" xr:uid="{00000000-0005-0000-0000-000044010000}"/>
    <cellStyle name="Cálculo 6" xfId="376" xr:uid="{00000000-0005-0000-0000-000045010000}"/>
    <cellStyle name="Cálculo 7" xfId="377" xr:uid="{00000000-0005-0000-0000-000046010000}"/>
    <cellStyle name="Cálculo 8" xfId="378" xr:uid="{00000000-0005-0000-0000-000047010000}"/>
    <cellStyle name="Cálculo 9" xfId="379" xr:uid="{00000000-0005-0000-0000-000048010000}"/>
    <cellStyle name="Célula de Verificação 2" xfId="55" xr:uid="{00000000-0005-0000-0000-000049010000}"/>
    <cellStyle name="Célula de Verificação 2 2" xfId="380" xr:uid="{00000000-0005-0000-0000-00004A010000}"/>
    <cellStyle name="Célula de Verificação 3" xfId="381" xr:uid="{00000000-0005-0000-0000-00004B010000}"/>
    <cellStyle name="Célula de Verificação 4" xfId="382" xr:uid="{00000000-0005-0000-0000-00004C010000}"/>
    <cellStyle name="Célula de Verificação 5" xfId="383" xr:uid="{00000000-0005-0000-0000-00004D010000}"/>
    <cellStyle name="Célula de Verificação 6" xfId="384" xr:uid="{00000000-0005-0000-0000-00004E010000}"/>
    <cellStyle name="Célula de Verificação 7" xfId="385" xr:uid="{00000000-0005-0000-0000-00004F010000}"/>
    <cellStyle name="Célula de Verificação 8" xfId="386" xr:uid="{00000000-0005-0000-0000-000050010000}"/>
    <cellStyle name="Célula de Verificação 9" xfId="387" xr:uid="{00000000-0005-0000-0000-000051010000}"/>
    <cellStyle name="Célula Vinculada 2" xfId="56" xr:uid="{00000000-0005-0000-0000-000052010000}"/>
    <cellStyle name="Célula Vinculada 3" xfId="388" xr:uid="{00000000-0005-0000-0000-000053010000}"/>
    <cellStyle name="Célula Vinculada 4" xfId="389" xr:uid="{00000000-0005-0000-0000-000054010000}"/>
    <cellStyle name="Célula Vinculada 5" xfId="390" xr:uid="{00000000-0005-0000-0000-000055010000}"/>
    <cellStyle name="Célula Vinculada 6" xfId="391" xr:uid="{00000000-0005-0000-0000-000056010000}"/>
    <cellStyle name="Célula Vinculada 7" xfId="392" xr:uid="{00000000-0005-0000-0000-000057010000}"/>
    <cellStyle name="Célula Vinculada 8" xfId="393" xr:uid="{00000000-0005-0000-0000-000058010000}"/>
    <cellStyle name="Célula Vinculada 9" xfId="394" xr:uid="{00000000-0005-0000-0000-000059010000}"/>
    <cellStyle name="Check Cell" xfId="57" xr:uid="{00000000-0005-0000-0000-00005A010000}"/>
    <cellStyle name="Comma 2" xfId="395" xr:uid="{00000000-0005-0000-0000-00005B010000}"/>
    <cellStyle name="Comma 2 2" xfId="396" xr:uid="{00000000-0005-0000-0000-00005C010000}"/>
    <cellStyle name="Comma 2 2 2" xfId="397" xr:uid="{00000000-0005-0000-0000-00005D010000}"/>
    <cellStyle name="Comma 2 2 2 2" xfId="1279" xr:uid="{072C7AF0-7AB7-4724-84D5-348B91B15F25}"/>
    <cellStyle name="Comma 2 3" xfId="398" xr:uid="{00000000-0005-0000-0000-00005E010000}"/>
    <cellStyle name="Comma 2 3 2" xfId="1280" xr:uid="{1A2D2B49-E8DD-40AA-BDCD-00F332FA11BD}"/>
    <cellStyle name="Comma 3" xfId="399" xr:uid="{00000000-0005-0000-0000-00005F010000}"/>
    <cellStyle name="Comma 3 2" xfId="400" xr:uid="{00000000-0005-0000-0000-000060010000}"/>
    <cellStyle name="Comma 3 2 2" xfId="401" xr:uid="{00000000-0005-0000-0000-000061010000}"/>
    <cellStyle name="Comma 3 2 2 2" xfId="1282" xr:uid="{00A715F4-B9AC-43D0-8E90-0956647DED53}"/>
    <cellStyle name="Comma 3 2 3" xfId="1281" xr:uid="{0DCE7D99-2358-4391-B480-AB8F4A2535F4}"/>
    <cellStyle name="Comma 4" xfId="402" xr:uid="{00000000-0005-0000-0000-000062010000}"/>
    <cellStyle name="Comma 4 2" xfId="403" xr:uid="{00000000-0005-0000-0000-000063010000}"/>
    <cellStyle name="Comma 4 2 2" xfId="404" xr:uid="{00000000-0005-0000-0000-000064010000}"/>
    <cellStyle name="Comma 4 2 2 2" xfId="1284" xr:uid="{ACD3E970-31CC-4916-8C85-7B83FCA4376F}"/>
    <cellStyle name="Comma 4 2 3" xfId="1283" xr:uid="{05A61910-F20A-4520-B80F-F58ACEB48266}"/>
    <cellStyle name="Comma0" xfId="405" xr:uid="{00000000-0005-0000-0000-000065010000}"/>
    <cellStyle name="Data" xfId="406" xr:uid="{00000000-0005-0000-0000-000066010000}"/>
    <cellStyle name="Ênfase1 2" xfId="58" xr:uid="{00000000-0005-0000-0000-000067010000}"/>
    <cellStyle name="Ênfase1 2 2" xfId="407" xr:uid="{00000000-0005-0000-0000-000068010000}"/>
    <cellStyle name="Ênfase1 3" xfId="408" xr:uid="{00000000-0005-0000-0000-000069010000}"/>
    <cellStyle name="Ênfase1 4" xfId="409" xr:uid="{00000000-0005-0000-0000-00006A010000}"/>
    <cellStyle name="Ênfase1 5" xfId="410" xr:uid="{00000000-0005-0000-0000-00006B010000}"/>
    <cellStyle name="Ênfase1 6" xfId="411" xr:uid="{00000000-0005-0000-0000-00006C010000}"/>
    <cellStyle name="Ênfase1 7" xfId="412" xr:uid="{00000000-0005-0000-0000-00006D010000}"/>
    <cellStyle name="Ênfase1 8" xfId="413" xr:uid="{00000000-0005-0000-0000-00006E010000}"/>
    <cellStyle name="Ênfase1 9" xfId="414" xr:uid="{00000000-0005-0000-0000-00006F010000}"/>
    <cellStyle name="Ênfase2 2" xfId="59" xr:uid="{00000000-0005-0000-0000-000070010000}"/>
    <cellStyle name="Ênfase2 2 2" xfId="415" xr:uid="{00000000-0005-0000-0000-000071010000}"/>
    <cellStyle name="Ênfase2 3" xfId="416" xr:uid="{00000000-0005-0000-0000-000072010000}"/>
    <cellStyle name="Ênfase2 4" xfId="417" xr:uid="{00000000-0005-0000-0000-000073010000}"/>
    <cellStyle name="Ênfase2 5" xfId="418" xr:uid="{00000000-0005-0000-0000-000074010000}"/>
    <cellStyle name="Ênfase2 6" xfId="419" xr:uid="{00000000-0005-0000-0000-000075010000}"/>
    <cellStyle name="Ênfase2 7" xfId="420" xr:uid="{00000000-0005-0000-0000-000076010000}"/>
    <cellStyle name="Ênfase2 8" xfId="421" xr:uid="{00000000-0005-0000-0000-000077010000}"/>
    <cellStyle name="Ênfase2 9" xfId="422" xr:uid="{00000000-0005-0000-0000-000078010000}"/>
    <cellStyle name="Ênfase3 2" xfId="60" xr:uid="{00000000-0005-0000-0000-000079010000}"/>
    <cellStyle name="Ênfase3 2 2" xfId="423" xr:uid="{00000000-0005-0000-0000-00007A010000}"/>
    <cellStyle name="Ênfase3 3" xfId="424" xr:uid="{00000000-0005-0000-0000-00007B010000}"/>
    <cellStyle name="Ênfase3 4" xfId="425" xr:uid="{00000000-0005-0000-0000-00007C010000}"/>
    <cellStyle name="Ênfase3 5" xfId="426" xr:uid="{00000000-0005-0000-0000-00007D010000}"/>
    <cellStyle name="Ênfase3 6" xfId="427" xr:uid="{00000000-0005-0000-0000-00007E010000}"/>
    <cellStyle name="Ênfase3 7" xfId="428" xr:uid="{00000000-0005-0000-0000-00007F010000}"/>
    <cellStyle name="Ênfase3 8" xfId="429" xr:uid="{00000000-0005-0000-0000-000080010000}"/>
    <cellStyle name="Ênfase3 9" xfId="430" xr:uid="{00000000-0005-0000-0000-000081010000}"/>
    <cellStyle name="Ênfase4 2" xfId="61" xr:uid="{00000000-0005-0000-0000-000082010000}"/>
    <cellStyle name="Ênfase4 2 2" xfId="431" xr:uid="{00000000-0005-0000-0000-000083010000}"/>
    <cellStyle name="Ênfase4 3" xfId="432" xr:uid="{00000000-0005-0000-0000-000084010000}"/>
    <cellStyle name="Ênfase4 4" xfId="433" xr:uid="{00000000-0005-0000-0000-000085010000}"/>
    <cellStyle name="Ênfase4 5" xfId="434" xr:uid="{00000000-0005-0000-0000-000086010000}"/>
    <cellStyle name="Ênfase4 6" xfId="435" xr:uid="{00000000-0005-0000-0000-000087010000}"/>
    <cellStyle name="Ênfase4 7" xfId="436" xr:uid="{00000000-0005-0000-0000-000088010000}"/>
    <cellStyle name="Ênfase4 8" xfId="437" xr:uid="{00000000-0005-0000-0000-000089010000}"/>
    <cellStyle name="Ênfase4 9" xfId="438" xr:uid="{00000000-0005-0000-0000-00008A010000}"/>
    <cellStyle name="Ênfase5 2" xfId="62" xr:uid="{00000000-0005-0000-0000-00008B010000}"/>
    <cellStyle name="Ênfase5 2 2" xfId="439" xr:uid="{00000000-0005-0000-0000-00008C010000}"/>
    <cellStyle name="Ênfase5 3" xfId="440" xr:uid="{00000000-0005-0000-0000-00008D010000}"/>
    <cellStyle name="Ênfase5 4" xfId="441" xr:uid="{00000000-0005-0000-0000-00008E010000}"/>
    <cellStyle name="Ênfase5 5" xfId="442" xr:uid="{00000000-0005-0000-0000-00008F010000}"/>
    <cellStyle name="Ênfase5 6" xfId="443" xr:uid="{00000000-0005-0000-0000-000090010000}"/>
    <cellStyle name="Ênfase5 7" xfId="444" xr:uid="{00000000-0005-0000-0000-000091010000}"/>
    <cellStyle name="Ênfase5 8" xfId="445" xr:uid="{00000000-0005-0000-0000-000092010000}"/>
    <cellStyle name="Ênfase5 9" xfId="446" xr:uid="{00000000-0005-0000-0000-000093010000}"/>
    <cellStyle name="Ênfase6 2" xfId="63" xr:uid="{00000000-0005-0000-0000-000094010000}"/>
    <cellStyle name="Ênfase6 2 2" xfId="447" xr:uid="{00000000-0005-0000-0000-000095010000}"/>
    <cellStyle name="Ênfase6 3" xfId="448" xr:uid="{00000000-0005-0000-0000-000096010000}"/>
    <cellStyle name="Ênfase6 4" xfId="449" xr:uid="{00000000-0005-0000-0000-000097010000}"/>
    <cellStyle name="Ênfase6 5" xfId="450" xr:uid="{00000000-0005-0000-0000-000098010000}"/>
    <cellStyle name="Ênfase6 6" xfId="451" xr:uid="{00000000-0005-0000-0000-000099010000}"/>
    <cellStyle name="Ênfase6 7" xfId="452" xr:uid="{00000000-0005-0000-0000-00009A010000}"/>
    <cellStyle name="Ênfase6 8" xfId="453" xr:uid="{00000000-0005-0000-0000-00009B010000}"/>
    <cellStyle name="Ênfase6 9" xfId="454" xr:uid="{00000000-0005-0000-0000-00009C010000}"/>
    <cellStyle name="Entrada 2" xfId="64" xr:uid="{00000000-0005-0000-0000-00009D010000}"/>
    <cellStyle name="Entrada 2 2" xfId="455" xr:uid="{00000000-0005-0000-0000-00009E010000}"/>
    <cellStyle name="Entrada 3" xfId="456" xr:uid="{00000000-0005-0000-0000-00009F010000}"/>
    <cellStyle name="Entrada 4" xfId="457" xr:uid="{00000000-0005-0000-0000-0000A0010000}"/>
    <cellStyle name="Entrada 5" xfId="458" xr:uid="{00000000-0005-0000-0000-0000A1010000}"/>
    <cellStyle name="Entrada 6" xfId="459" xr:uid="{00000000-0005-0000-0000-0000A2010000}"/>
    <cellStyle name="Entrada 7" xfId="460" xr:uid="{00000000-0005-0000-0000-0000A3010000}"/>
    <cellStyle name="Entrada 8" xfId="461" xr:uid="{00000000-0005-0000-0000-0000A4010000}"/>
    <cellStyle name="Entrada 9" xfId="462" xr:uid="{00000000-0005-0000-0000-0000A5010000}"/>
    <cellStyle name="Estilo 1" xfId="463" xr:uid="{00000000-0005-0000-0000-0000A6010000}"/>
    <cellStyle name="Estilo 1 2" xfId="464" xr:uid="{00000000-0005-0000-0000-0000A7010000}"/>
    <cellStyle name="Euro" xfId="465" xr:uid="{00000000-0005-0000-0000-0000A8010000}"/>
    <cellStyle name="Excel Built-in Comma" xfId="466" xr:uid="{00000000-0005-0000-0000-0000A9010000}"/>
    <cellStyle name="Excel Built-in Normal" xfId="467" xr:uid="{00000000-0005-0000-0000-0000AA010000}"/>
    <cellStyle name="Excel Built-in Normal 2" xfId="468" xr:uid="{00000000-0005-0000-0000-0000AB010000}"/>
    <cellStyle name="Excel_BuiltIn_Normal 2" xfId="469" xr:uid="{00000000-0005-0000-0000-0000AC010000}"/>
    <cellStyle name="Explanatory Text" xfId="65" xr:uid="{00000000-0005-0000-0000-0000AD010000}"/>
    <cellStyle name="Fixo" xfId="470" xr:uid="{00000000-0005-0000-0000-0000AE010000}"/>
    <cellStyle name="Good" xfId="66" xr:uid="{00000000-0005-0000-0000-0000AF010000}"/>
    <cellStyle name="HEADER" xfId="471" xr:uid="{00000000-0005-0000-0000-0000B0010000}"/>
    <cellStyle name="Heading 1" xfId="67" xr:uid="{00000000-0005-0000-0000-0000B1010000}"/>
    <cellStyle name="Heading 2" xfId="68" xr:uid="{00000000-0005-0000-0000-0000B2010000}"/>
    <cellStyle name="Heading 3" xfId="69" xr:uid="{00000000-0005-0000-0000-0000B3010000}"/>
    <cellStyle name="Heading 4" xfId="70" xr:uid="{00000000-0005-0000-0000-0000B4010000}"/>
    <cellStyle name="Hiperlink 2" xfId="472" xr:uid="{00000000-0005-0000-0000-0000B5010000}"/>
    <cellStyle name="Hyperlink 2" xfId="473" xr:uid="{00000000-0005-0000-0000-0000B6010000}"/>
    <cellStyle name="Hyperlink 3" xfId="474" xr:uid="{00000000-0005-0000-0000-0000B7010000}"/>
    <cellStyle name="Incorreto 2" xfId="71" xr:uid="{00000000-0005-0000-0000-0000B8010000}"/>
    <cellStyle name="Incorreto 2 2" xfId="475" xr:uid="{00000000-0005-0000-0000-0000B9010000}"/>
    <cellStyle name="Incorreto 3" xfId="476" xr:uid="{00000000-0005-0000-0000-0000BA010000}"/>
    <cellStyle name="Incorreto 4" xfId="477" xr:uid="{00000000-0005-0000-0000-0000BB010000}"/>
    <cellStyle name="Incorreto 5" xfId="478" xr:uid="{00000000-0005-0000-0000-0000BC010000}"/>
    <cellStyle name="Incorreto 6" xfId="479" xr:uid="{00000000-0005-0000-0000-0000BD010000}"/>
    <cellStyle name="Incorreto 7" xfId="480" xr:uid="{00000000-0005-0000-0000-0000BE010000}"/>
    <cellStyle name="Incorreto 8" xfId="481" xr:uid="{00000000-0005-0000-0000-0000BF010000}"/>
    <cellStyle name="Incorreto 9" xfId="482" xr:uid="{00000000-0005-0000-0000-0000C0010000}"/>
    <cellStyle name="Indefinido" xfId="483" xr:uid="{00000000-0005-0000-0000-0000C1010000}"/>
    <cellStyle name="Input" xfId="72" xr:uid="{00000000-0005-0000-0000-0000C2010000}"/>
    <cellStyle name="Linked Cell" xfId="73" xr:uid="{00000000-0005-0000-0000-0000C3010000}"/>
    <cellStyle name="Milliers [0]_after_discount" xfId="484" xr:uid="{00000000-0005-0000-0000-0000C4010000}"/>
    <cellStyle name="Milliers_after_discount" xfId="485" xr:uid="{00000000-0005-0000-0000-0000C5010000}"/>
    <cellStyle name="Model" xfId="486" xr:uid="{00000000-0005-0000-0000-0000C6010000}"/>
    <cellStyle name="Moeda" xfId="1275" builtinId="4"/>
    <cellStyle name="Moeda 10" xfId="487" xr:uid="{00000000-0005-0000-0000-0000C8010000}"/>
    <cellStyle name="Moeda 10 2" xfId="488" xr:uid="{00000000-0005-0000-0000-0000C9010000}"/>
    <cellStyle name="Moeda 10 2 2" xfId="489" xr:uid="{00000000-0005-0000-0000-0000CA010000}"/>
    <cellStyle name="Moeda 10 2 2 2" xfId="1287" xr:uid="{5B59EDA5-B46C-4E32-9B30-7E18B90EF782}"/>
    <cellStyle name="Moeda 10 2 3" xfId="1286" xr:uid="{978F8D81-FFA3-4A50-A235-A89B019566FB}"/>
    <cellStyle name="Moeda 10 3" xfId="490" xr:uid="{00000000-0005-0000-0000-0000CB010000}"/>
    <cellStyle name="Moeda 10 3 2" xfId="1288" xr:uid="{1B7841DE-F575-4A8F-BA50-66D61DDFD1F5}"/>
    <cellStyle name="Moeda 10 4" xfId="1285" xr:uid="{A4643FC0-14DF-4509-99CF-82BAE1B76603}"/>
    <cellStyle name="Moeda 11" xfId="491" xr:uid="{00000000-0005-0000-0000-0000CC010000}"/>
    <cellStyle name="Moeda 11 2" xfId="492" xr:uid="{00000000-0005-0000-0000-0000CD010000}"/>
    <cellStyle name="Moeda 11 2 2" xfId="493" xr:uid="{00000000-0005-0000-0000-0000CE010000}"/>
    <cellStyle name="Moeda 11 2 2 2" xfId="1291" xr:uid="{CAF53053-C7A3-40E6-B33B-D9BC4E53D4FF}"/>
    <cellStyle name="Moeda 11 2 3" xfId="1290" xr:uid="{723C236F-8F15-43C2-B78B-0349A344801A}"/>
    <cellStyle name="Moeda 11 3" xfId="494" xr:uid="{00000000-0005-0000-0000-0000CF010000}"/>
    <cellStyle name="Moeda 11 3 2" xfId="1292" xr:uid="{8ACA88EF-F198-4C82-B33E-4796D3F20515}"/>
    <cellStyle name="Moeda 11 4" xfId="1289" xr:uid="{41FBD749-662F-406B-981F-E74929943C4F}"/>
    <cellStyle name="Moeda 12" xfId="495" xr:uid="{00000000-0005-0000-0000-0000D0010000}"/>
    <cellStyle name="Moeda 12 2" xfId="496" xr:uid="{00000000-0005-0000-0000-0000D1010000}"/>
    <cellStyle name="Moeda 12 2 2" xfId="1294" xr:uid="{3140822A-E68E-41F9-8DB8-4F669318A105}"/>
    <cellStyle name="Moeda 12 3" xfId="1293" xr:uid="{B84BB85C-8120-4BDB-942D-DDDA7CACE86D}"/>
    <cellStyle name="Moeda 13" xfId="497" xr:uid="{00000000-0005-0000-0000-0000D2010000}"/>
    <cellStyle name="Moeda 13 2" xfId="498" xr:uid="{00000000-0005-0000-0000-0000D3010000}"/>
    <cellStyle name="Moeda 13 2 2" xfId="1296" xr:uid="{BB924EB7-159F-4A20-B20C-BC59145CA34B}"/>
    <cellStyle name="Moeda 13 3" xfId="1295" xr:uid="{8D4C463A-CE0C-4A6B-BEE1-CBBF93B5171D}"/>
    <cellStyle name="Moeda 14" xfId="1468" xr:uid="{1B16EA82-511B-4470-88AF-4F38D57EF8D0}"/>
    <cellStyle name="Moeda 2" xfId="8" xr:uid="{00000000-0005-0000-0000-0000D4010000}"/>
    <cellStyle name="Moeda 2 2" xfId="499" xr:uid="{00000000-0005-0000-0000-0000D5010000}"/>
    <cellStyle name="Moeda 2 2 2" xfId="500" xr:uid="{00000000-0005-0000-0000-0000D6010000}"/>
    <cellStyle name="Moeda 2 2 2 2" xfId="501" xr:uid="{00000000-0005-0000-0000-0000D7010000}"/>
    <cellStyle name="Moeda 2 2 3" xfId="502" xr:uid="{00000000-0005-0000-0000-0000D8010000}"/>
    <cellStyle name="Moeda 2 3" xfId="503" xr:uid="{00000000-0005-0000-0000-0000D9010000}"/>
    <cellStyle name="Moeda 2 3 2" xfId="504" xr:uid="{00000000-0005-0000-0000-0000DA010000}"/>
    <cellStyle name="Moeda 2 3 2 2" xfId="505" xr:uid="{00000000-0005-0000-0000-0000DB010000}"/>
    <cellStyle name="Moeda 2 3 3" xfId="506" xr:uid="{00000000-0005-0000-0000-0000DC010000}"/>
    <cellStyle name="Moeda 2 4" xfId="507" xr:uid="{00000000-0005-0000-0000-0000DD010000}"/>
    <cellStyle name="Moeda 2 4 2" xfId="508" xr:uid="{00000000-0005-0000-0000-0000DE010000}"/>
    <cellStyle name="Moeda 2 4 2 2" xfId="509" xr:uid="{00000000-0005-0000-0000-0000DF010000}"/>
    <cellStyle name="Moeda 2 4 3" xfId="510" xr:uid="{00000000-0005-0000-0000-0000E0010000}"/>
    <cellStyle name="Moeda 2 5" xfId="511" xr:uid="{00000000-0005-0000-0000-0000E1010000}"/>
    <cellStyle name="Moeda 2 5 2" xfId="512" xr:uid="{00000000-0005-0000-0000-0000E2010000}"/>
    <cellStyle name="Moeda 2 6" xfId="513" xr:uid="{00000000-0005-0000-0000-0000E3010000}"/>
    <cellStyle name="Moeda 2 7" xfId="514" xr:uid="{00000000-0005-0000-0000-0000E4010000}"/>
    <cellStyle name="Moeda 2 7 2" xfId="515" xr:uid="{00000000-0005-0000-0000-0000E5010000}"/>
    <cellStyle name="Moeda 2 7 2 2" xfId="1298" xr:uid="{92B0D110-07B0-490E-ADF6-BA676B0FD8B4}"/>
    <cellStyle name="Moeda 2 7 3" xfId="1297" xr:uid="{D49B0174-25D1-4F88-A966-71C966D66664}"/>
    <cellStyle name="Moeda 3" xfId="516" xr:uid="{00000000-0005-0000-0000-0000E6010000}"/>
    <cellStyle name="Moeda 3 2" xfId="517" xr:uid="{00000000-0005-0000-0000-0000E7010000}"/>
    <cellStyle name="Moeda 3 2 2" xfId="518" xr:uid="{00000000-0005-0000-0000-0000E8010000}"/>
    <cellStyle name="Moeda 3 2 2 2" xfId="519" xr:uid="{00000000-0005-0000-0000-0000E9010000}"/>
    <cellStyle name="Moeda 3 2 3" xfId="520" xr:uid="{00000000-0005-0000-0000-0000EA010000}"/>
    <cellStyle name="Moeda 3 3" xfId="521" xr:uid="{00000000-0005-0000-0000-0000EB010000}"/>
    <cellStyle name="Moeda 3 3 2" xfId="522" xr:uid="{00000000-0005-0000-0000-0000EC010000}"/>
    <cellStyle name="Moeda 3 4" xfId="523" xr:uid="{00000000-0005-0000-0000-0000ED010000}"/>
    <cellStyle name="Moeda 3 5" xfId="524" xr:uid="{00000000-0005-0000-0000-0000EE010000}"/>
    <cellStyle name="Moeda 3 5 2" xfId="525" xr:uid="{00000000-0005-0000-0000-0000EF010000}"/>
    <cellStyle name="Moeda 3 5 2 2" xfId="1301" xr:uid="{7E8F61EA-BD1E-414F-A006-F2293B8CF485}"/>
    <cellStyle name="Moeda 3 5 3" xfId="1300" xr:uid="{06201EA5-9B5D-4C36-9B77-C77E2DF6E170}"/>
    <cellStyle name="Moeda 3 6" xfId="526" xr:uid="{00000000-0005-0000-0000-0000F0010000}"/>
    <cellStyle name="Moeda 3 6 2" xfId="1302" xr:uid="{9D4845BB-ADB7-43C0-B9C2-7CD6F2714E2D}"/>
    <cellStyle name="Moeda 3 7" xfId="1299" xr:uid="{11DD5301-E7D7-4D05-9A8C-EB581E38F968}"/>
    <cellStyle name="Moeda 4" xfId="527" xr:uid="{00000000-0005-0000-0000-0000F1010000}"/>
    <cellStyle name="Moeda 4 2" xfId="528" xr:uid="{00000000-0005-0000-0000-0000F2010000}"/>
    <cellStyle name="Moeda 4 2 2" xfId="529" xr:uid="{00000000-0005-0000-0000-0000F3010000}"/>
    <cellStyle name="Moeda 4 2 2 2" xfId="530" xr:uid="{00000000-0005-0000-0000-0000F4010000}"/>
    <cellStyle name="Moeda 4 2 2 2 2" xfId="1304" xr:uid="{2F1EFAF3-24BC-4FCF-B5CE-6E2164AFE4D1}"/>
    <cellStyle name="Moeda 4 2 2 3" xfId="1303" xr:uid="{ADB80670-4ED4-4494-BE8D-927964C8BE8C}"/>
    <cellStyle name="Moeda 4 2 3" xfId="531" xr:uid="{00000000-0005-0000-0000-0000F5010000}"/>
    <cellStyle name="Moeda 4 3" xfId="532" xr:uid="{00000000-0005-0000-0000-0000F6010000}"/>
    <cellStyle name="Moeda 5" xfId="533" xr:uid="{00000000-0005-0000-0000-0000F7010000}"/>
    <cellStyle name="Moeda 5 2" xfId="534" xr:uid="{00000000-0005-0000-0000-0000F8010000}"/>
    <cellStyle name="Moeda 5 2 2" xfId="535" xr:uid="{00000000-0005-0000-0000-0000F9010000}"/>
    <cellStyle name="Moeda 5 3" xfId="536" xr:uid="{00000000-0005-0000-0000-0000FA010000}"/>
    <cellStyle name="Moeda 6" xfId="537" xr:uid="{00000000-0005-0000-0000-0000FB010000}"/>
    <cellStyle name="Moeda 6 2" xfId="538" xr:uid="{00000000-0005-0000-0000-0000FC010000}"/>
    <cellStyle name="Moeda 6 2 2" xfId="539" xr:uid="{00000000-0005-0000-0000-0000FD010000}"/>
    <cellStyle name="Moeda 6 3" xfId="540" xr:uid="{00000000-0005-0000-0000-0000FE010000}"/>
    <cellStyle name="Moeda 7" xfId="541" xr:uid="{00000000-0005-0000-0000-0000FF010000}"/>
    <cellStyle name="Moeda 7 2" xfId="542" xr:uid="{00000000-0005-0000-0000-000000020000}"/>
    <cellStyle name="Moeda 7 2 2" xfId="543" xr:uid="{00000000-0005-0000-0000-000001020000}"/>
    <cellStyle name="Moeda 7 3" xfId="544" xr:uid="{00000000-0005-0000-0000-000002020000}"/>
    <cellStyle name="Moeda 8" xfId="545" xr:uid="{00000000-0005-0000-0000-000003020000}"/>
    <cellStyle name="Moeda 8 2" xfId="546" xr:uid="{00000000-0005-0000-0000-000004020000}"/>
    <cellStyle name="Moeda 8 2 2" xfId="547" xr:uid="{00000000-0005-0000-0000-000005020000}"/>
    <cellStyle name="Moeda 8 3" xfId="548" xr:uid="{00000000-0005-0000-0000-000006020000}"/>
    <cellStyle name="Moeda 9" xfId="549" xr:uid="{00000000-0005-0000-0000-000007020000}"/>
    <cellStyle name="Moeda 9 2" xfId="550" xr:uid="{00000000-0005-0000-0000-000008020000}"/>
    <cellStyle name="Moeda0" xfId="551" xr:uid="{00000000-0005-0000-0000-000009020000}"/>
    <cellStyle name="Monétaire [0]_after_discount" xfId="552" xr:uid="{00000000-0005-0000-0000-00000A020000}"/>
    <cellStyle name="Monétaire_after_discount" xfId="553" xr:uid="{00000000-0005-0000-0000-00000B020000}"/>
    <cellStyle name="mpenho" xfId="554" xr:uid="{00000000-0005-0000-0000-00000C020000}"/>
    <cellStyle name="mpenho 2" xfId="555" xr:uid="{00000000-0005-0000-0000-00000D020000}"/>
    <cellStyle name="mpenho 2 2" xfId="556" xr:uid="{00000000-0005-0000-0000-00000E020000}"/>
    <cellStyle name="mpenho 3" xfId="557" xr:uid="{00000000-0005-0000-0000-00000F020000}"/>
    <cellStyle name="Neutra 2" xfId="74" xr:uid="{00000000-0005-0000-0000-000010020000}"/>
    <cellStyle name="Neutra 2 2" xfId="558" xr:uid="{00000000-0005-0000-0000-000011020000}"/>
    <cellStyle name="Neutra 3" xfId="559" xr:uid="{00000000-0005-0000-0000-000012020000}"/>
    <cellStyle name="Neutra 4" xfId="560" xr:uid="{00000000-0005-0000-0000-000013020000}"/>
    <cellStyle name="Neutra 5" xfId="561" xr:uid="{00000000-0005-0000-0000-000014020000}"/>
    <cellStyle name="Neutra 6" xfId="562" xr:uid="{00000000-0005-0000-0000-000015020000}"/>
    <cellStyle name="Neutra 7" xfId="563" xr:uid="{00000000-0005-0000-0000-000016020000}"/>
    <cellStyle name="Neutra 8" xfId="564" xr:uid="{00000000-0005-0000-0000-000017020000}"/>
    <cellStyle name="Neutra 9" xfId="565" xr:uid="{00000000-0005-0000-0000-000018020000}"/>
    <cellStyle name="Neutral" xfId="75" xr:uid="{00000000-0005-0000-0000-000019020000}"/>
    <cellStyle name="Normal" xfId="0" builtinId="0"/>
    <cellStyle name="Normal - Estilo1" xfId="566" xr:uid="{00000000-0005-0000-0000-00001B020000}"/>
    <cellStyle name="Normal - Estilo2" xfId="567" xr:uid="{00000000-0005-0000-0000-00001C020000}"/>
    <cellStyle name="Normal - Estilo3" xfId="568" xr:uid="{00000000-0005-0000-0000-00001D020000}"/>
    <cellStyle name="Normal - Estilo4" xfId="569" xr:uid="{00000000-0005-0000-0000-00001E020000}"/>
    <cellStyle name="Normal - Estilo5" xfId="570" xr:uid="{00000000-0005-0000-0000-00001F020000}"/>
    <cellStyle name="Normal - Estilo6" xfId="571" xr:uid="{00000000-0005-0000-0000-000020020000}"/>
    <cellStyle name="Normal - Estilo7" xfId="572" xr:uid="{00000000-0005-0000-0000-000021020000}"/>
    <cellStyle name="Normal - Estilo8" xfId="573" xr:uid="{00000000-0005-0000-0000-000022020000}"/>
    <cellStyle name="Normal 10" xfId="574" xr:uid="{00000000-0005-0000-0000-000023020000}"/>
    <cellStyle name="Normal 10 2" xfId="575" xr:uid="{00000000-0005-0000-0000-000024020000}"/>
    <cellStyle name="Normal 10 2 2" xfId="576" xr:uid="{00000000-0005-0000-0000-000025020000}"/>
    <cellStyle name="Normal 10 3" xfId="577" xr:uid="{00000000-0005-0000-0000-000026020000}"/>
    <cellStyle name="Normal 10 4" xfId="578" xr:uid="{00000000-0005-0000-0000-000027020000}"/>
    <cellStyle name="Normal 11" xfId="579" xr:uid="{00000000-0005-0000-0000-000028020000}"/>
    <cellStyle name="Normal 11 2" xfId="580" xr:uid="{00000000-0005-0000-0000-000029020000}"/>
    <cellStyle name="Normal 11 2 2" xfId="581" xr:uid="{00000000-0005-0000-0000-00002A020000}"/>
    <cellStyle name="Normal 11 3" xfId="582" xr:uid="{00000000-0005-0000-0000-00002B020000}"/>
    <cellStyle name="Normal 11 4" xfId="583" xr:uid="{00000000-0005-0000-0000-00002C020000}"/>
    <cellStyle name="Normal 117" xfId="584" xr:uid="{00000000-0005-0000-0000-00002D020000}"/>
    <cellStyle name="Normal 117 2" xfId="585" xr:uid="{00000000-0005-0000-0000-00002E020000}"/>
    <cellStyle name="Normal 12" xfId="586" xr:uid="{00000000-0005-0000-0000-00002F020000}"/>
    <cellStyle name="Normal 12 2" xfId="587" xr:uid="{00000000-0005-0000-0000-000030020000}"/>
    <cellStyle name="Normal 12 2 2" xfId="588" xr:uid="{00000000-0005-0000-0000-000031020000}"/>
    <cellStyle name="Normal 12 3" xfId="589" xr:uid="{00000000-0005-0000-0000-000032020000}"/>
    <cellStyle name="Normal 12 4" xfId="590" xr:uid="{00000000-0005-0000-0000-000033020000}"/>
    <cellStyle name="Normal 13" xfId="591" xr:uid="{00000000-0005-0000-0000-000034020000}"/>
    <cellStyle name="Normal 13 2" xfId="592" xr:uid="{00000000-0005-0000-0000-000035020000}"/>
    <cellStyle name="Normal 13 3" xfId="593" xr:uid="{00000000-0005-0000-0000-000036020000}"/>
    <cellStyle name="Normal 13 4" xfId="594" xr:uid="{00000000-0005-0000-0000-000037020000}"/>
    <cellStyle name="Normal 14" xfId="595" xr:uid="{00000000-0005-0000-0000-000038020000}"/>
    <cellStyle name="Normal 14 2" xfId="596" xr:uid="{00000000-0005-0000-0000-000039020000}"/>
    <cellStyle name="Normal 14 3" xfId="597" xr:uid="{00000000-0005-0000-0000-00003A020000}"/>
    <cellStyle name="Normal 14 4" xfId="598" xr:uid="{00000000-0005-0000-0000-00003B020000}"/>
    <cellStyle name="Normal 15" xfId="599" xr:uid="{00000000-0005-0000-0000-00003C020000}"/>
    <cellStyle name="Normal 15 2" xfId="600" xr:uid="{00000000-0005-0000-0000-00003D020000}"/>
    <cellStyle name="Normal 15 2 2" xfId="601" xr:uid="{00000000-0005-0000-0000-00003E020000}"/>
    <cellStyle name="Normal 15 3" xfId="602" xr:uid="{00000000-0005-0000-0000-00003F020000}"/>
    <cellStyle name="Normal 15 4" xfId="603" xr:uid="{00000000-0005-0000-0000-000040020000}"/>
    <cellStyle name="Normal 16" xfId="604" xr:uid="{00000000-0005-0000-0000-000041020000}"/>
    <cellStyle name="Normal 16 2" xfId="605" xr:uid="{00000000-0005-0000-0000-000042020000}"/>
    <cellStyle name="Normal 16 3" xfId="606" xr:uid="{00000000-0005-0000-0000-000043020000}"/>
    <cellStyle name="Normal 16 4" xfId="607" xr:uid="{00000000-0005-0000-0000-000044020000}"/>
    <cellStyle name="Normal 17" xfId="608" xr:uid="{00000000-0005-0000-0000-000045020000}"/>
    <cellStyle name="Normal 17 2" xfId="609" xr:uid="{00000000-0005-0000-0000-000046020000}"/>
    <cellStyle name="Normal 17 3" xfId="610" xr:uid="{00000000-0005-0000-0000-000047020000}"/>
    <cellStyle name="Normal 17 4" xfId="611" xr:uid="{00000000-0005-0000-0000-000048020000}"/>
    <cellStyle name="Normal 18" xfId="612" xr:uid="{00000000-0005-0000-0000-000049020000}"/>
    <cellStyle name="Normal 18 2" xfId="613" xr:uid="{00000000-0005-0000-0000-00004A020000}"/>
    <cellStyle name="Normal 18 3" xfId="614" xr:uid="{00000000-0005-0000-0000-00004B020000}"/>
    <cellStyle name="Normal 18 4" xfId="615" xr:uid="{00000000-0005-0000-0000-00004C020000}"/>
    <cellStyle name="Normal 19" xfId="616" xr:uid="{00000000-0005-0000-0000-00004D020000}"/>
    <cellStyle name="Normal 19 2" xfId="617" xr:uid="{00000000-0005-0000-0000-00004E020000}"/>
    <cellStyle name="Normal 19 3" xfId="618" xr:uid="{00000000-0005-0000-0000-00004F020000}"/>
    <cellStyle name="Normal 19 4" xfId="619" xr:uid="{00000000-0005-0000-0000-000050020000}"/>
    <cellStyle name="Normal 2" xfId="5" xr:uid="{00000000-0005-0000-0000-000051020000}"/>
    <cellStyle name="Normal 2 10" xfId="620" xr:uid="{00000000-0005-0000-0000-000052020000}"/>
    <cellStyle name="Normal 2 10 2" xfId="621" xr:uid="{00000000-0005-0000-0000-000053020000}"/>
    <cellStyle name="Normal 2 10 2 2" xfId="622" xr:uid="{00000000-0005-0000-0000-000054020000}"/>
    <cellStyle name="Normal 2 10 3" xfId="623" xr:uid="{00000000-0005-0000-0000-000055020000}"/>
    <cellStyle name="Normal 2 11" xfId="624" xr:uid="{00000000-0005-0000-0000-000056020000}"/>
    <cellStyle name="Normal 2 12" xfId="625" xr:uid="{00000000-0005-0000-0000-000057020000}"/>
    <cellStyle name="Normal 2 13" xfId="626" xr:uid="{00000000-0005-0000-0000-000058020000}"/>
    <cellStyle name="Normal 2 14" xfId="627" xr:uid="{00000000-0005-0000-0000-000059020000}"/>
    <cellStyle name="Normal 2 15" xfId="628" xr:uid="{00000000-0005-0000-0000-00005A020000}"/>
    <cellStyle name="Normal 2 16" xfId="629" xr:uid="{00000000-0005-0000-0000-00005B020000}"/>
    <cellStyle name="Normal 2 17" xfId="630" xr:uid="{00000000-0005-0000-0000-00005C020000}"/>
    <cellStyle name="Normal 2 18" xfId="631" xr:uid="{00000000-0005-0000-0000-00005D020000}"/>
    <cellStyle name="Normal 2 19" xfId="632" xr:uid="{00000000-0005-0000-0000-00005E020000}"/>
    <cellStyle name="Normal 2 2" xfId="633" xr:uid="{00000000-0005-0000-0000-00005F020000}"/>
    <cellStyle name="Normal 2 2 2" xfId="634" xr:uid="{00000000-0005-0000-0000-000060020000}"/>
    <cellStyle name="Normal 2 2 2 2" xfId="635" xr:uid="{00000000-0005-0000-0000-000061020000}"/>
    <cellStyle name="Normal 2 2 2 3" xfId="636" xr:uid="{00000000-0005-0000-0000-000062020000}"/>
    <cellStyle name="Normal 2 2 3" xfId="637" xr:uid="{00000000-0005-0000-0000-000063020000}"/>
    <cellStyle name="Normal 2 2 3 2" xfId="638" xr:uid="{00000000-0005-0000-0000-000064020000}"/>
    <cellStyle name="Normal 2 2 4" xfId="639" xr:uid="{00000000-0005-0000-0000-000065020000}"/>
    <cellStyle name="Normal 2 2 4 2" xfId="640" xr:uid="{00000000-0005-0000-0000-000066020000}"/>
    <cellStyle name="Normal 2 2 5" xfId="641" xr:uid="{00000000-0005-0000-0000-000067020000}"/>
    <cellStyle name="Normal 2 2 5 2" xfId="642" xr:uid="{00000000-0005-0000-0000-000068020000}"/>
    <cellStyle name="Normal 2 2 6" xfId="643" xr:uid="{00000000-0005-0000-0000-000069020000}"/>
    <cellStyle name="Normal 2 2 6 2" xfId="644" xr:uid="{00000000-0005-0000-0000-00006A020000}"/>
    <cellStyle name="Normal 2 2 7" xfId="645" xr:uid="{00000000-0005-0000-0000-00006B020000}"/>
    <cellStyle name="Normal 2 2 7 2" xfId="646" xr:uid="{00000000-0005-0000-0000-00006C020000}"/>
    <cellStyle name="Normal 2 20" xfId="647" xr:uid="{00000000-0005-0000-0000-00006D020000}"/>
    <cellStyle name="Normal 2 21" xfId="648" xr:uid="{00000000-0005-0000-0000-00006E020000}"/>
    <cellStyle name="Normal 2 22" xfId="1273" xr:uid="{00000000-0005-0000-0000-00006F020000}"/>
    <cellStyle name="Normal 2 3" xfId="649" xr:uid="{00000000-0005-0000-0000-000070020000}"/>
    <cellStyle name="Normal 2 3 2" xfId="650" xr:uid="{00000000-0005-0000-0000-000071020000}"/>
    <cellStyle name="Normal 2 3 2 2" xfId="651" xr:uid="{00000000-0005-0000-0000-000072020000}"/>
    <cellStyle name="Normal 2 3 3" xfId="652" xr:uid="{00000000-0005-0000-0000-000073020000}"/>
    <cellStyle name="Normal 2 4" xfId="653" xr:uid="{00000000-0005-0000-0000-000074020000}"/>
    <cellStyle name="Normal 2 4 2" xfId="654" xr:uid="{00000000-0005-0000-0000-000075020000}"/>
    <cellStyle name="Normal 2 4 2 2" xfId="655" xr:uid="{00000000-0005-0000-0000-000076020000}"/>
    <cellStyle name="Normal 2 4 3" xfId="656" xr:uid="{00000000-0005-0000-0000-000077020000}"/>
    <cellStyle name="Normal 2 4 4" xfId="657" xr:uid="{00000000-0005-0000-0000-000078020000}"/>
    <cellStyle name="Normal 2 4_Memória 3ª MEDIÇÃO SETRANS" xfId="658" xr:uid="{00000000-0005-0000-0000-000079020000}"/>
    <cellStyle name="Normal 2 5" xfId="659" xr:uid="{00000000-0005-0000-0000-00007A020000}"/>
    <cellStyle name="Normal 2 5 2" xfId="660" xr:uid="{00000000-0005-0000-0000-00007B020000}"/>
    <cellStyle name="Normal 2 5 3" xfId="661" xr:uid="{00000000-0005-0000-0000-00007C020000}"/>
    <cellStyle name="Normal 2 6" xfId="662" xr:uid="{00000000-0005-0000-0000-00007D020000}"/>
    <cellStyle name="Normal 2 6 2" xfId="663" xr:uid="{00000000-0005-0000-0000-00007E020000}"/>
    <cellStyle name="Normal 2 7" xfId="664" xr:uid="{00000000-0005-0000-0000-00007F020000}"/>
    <cellStyle name="Normal 2 7 2" xfId="665" xr:uid="{00000000-0005-0000-0000-000080020000}"/>
    <cellStyle name="Normal 2 8" xfId="666" xr:uid="{00000000-0005-0000-0000-000081020000}"/>
    <cellStyle name="Normal 2 8 2" xfId="667" xr:uid="{00000000-0005-0000-0000-000082020000}"/>
    <cellStyle name="Normal 2 9" xfId="668" xr:uid="{00000000-0005-0000-0000-000083020000}"/>
    <cellStyle name="Normal 2 9 2" xfId="669" xr:uid="{00000000-0005-0000-0000-000084020000}"/>
    <cellStyle name="Normal 2 9 2 2" xfId="670" xr:uid="{00000000-0005-0000-0000-000085020000}"/>
    <cellStyle name="Normal 2 9 3" xfId="671" xr:uid="{00000000-0005-0000-0000-000086020000}"/>
    <cellStyle name="Normal 2_Memória 3ª MEDIÇÃO SETRANS" xfId="672" xr:uid="{00000000-0005-0000-0000-000087020000}"/>
    <cellStyle name="Normal 20" xfId="673" xr:uid="{00000000-0005-0000-0000-000088020000}"/>
    <cellStyle name="Normal 20 2" xfId="674" xr:uid="{00000000-0005-0000-0000-000089020000}"/>
    <cellStyle name="Normal 21" xfId="675" xr:uid="{00000000-0005-0000-0000-00008A020000}"/>
    <cellStyle name="Normal 21 2" xfId="676" xr:uid="{00000000-0005-0000-0000-00008B020000}"/>
    <cellStyle name="Normal 22" xfId="677" xr:uid="{00000000-0005-0000-0000-00008C020000}"/>
    <cellStyle name="Normal 23" xfId="678" xr:uid="{00000000-0005-0000-0000-00008D020000}"/>
    <cellStyle name="Normal 24" xfId="679" xr:uid="{00000000-0005-0000-0000-00008E020000}"/>
    <cellStyle name="Normal 25" xfId="680" xr:uid="{00000000-0005-0000-0000-00008F020000}"/>
    <cellStyle name="Normal 26" xfId="681" xr:uid="{00000000-0005-0000-0000-000090020000}"/>
    <cellStyle name="Normal 27" xfId="682" xr:uid="{00000000-0005-0000-0000-000091020000}"/>
    <cellStyle name="Normal 28" xfId="683" xr:uid="{00000000-0005-0000-0000-000092020000}"/>
    <cellStyle name="Normal 29" xfId="684" xr:uid="{00000000-0005-0000-0000-000093020000}"/>
    <cellStyle name="Normal 3" xfId="6" xr:uid="{00000000-0005-0000-0000-000094020000}"/>
    <cellStyle name="Normal 3 10" xfId="685" xr:uid="{00000000-0005-0000-0000-000095020000}"/>
    <cellStyle name="Normal 3 10 2" xfId="686" xr:uid="{00000000-0005-0000-0000-000096020000}"/>
    <cellStyle name="Normal 3 10 3" xfId="687" xr:uid="{00000000-0005-0000-0000-000097020000}"/>
    <cellStyle name="Normal 3 11" xfId="688" xr:uid="{00000000-0005-0000-0000-000098020000}"/>
    <cellStyle name="Normal 3 11 2" xfId="689" xr:uid="{00000000-0005-0000-0000-000099020000}"/>
    <cellStyle name="Normal 3 11 3" xfId="76" xr:uid="{00000000-0005-0000-0000-00009A020000}"/>
    <cellStyle name="Normal 3 11 3 2" xfId="690" xr:uid="{00000000-0005-0000-0000-00009B020000}"/>
    <cellStyle name="Normal 3 11 4" xfId="691" xr:uid="{00000000-0005-0000-0000-00009C020000}"/>
    <cellStyle name="Normal 3 12" xfId="692" xr:uid="{00000000-0005-0000-0000-00009D020000}"/>
    <cellStyle name="Normal 3 12 2" xfId="693" xr:uid="{00000000-0005-0000-0000-00009E020000}"/>
    <cellStyle name="Normal 3 12 2 2" xfId="694" xr:uid="{00000000-0005-0000-0000-00009F020000}"/>
    <cellStyle name="Normal 3 12 2 2 2" xfId="695" xr:uid="{00000000-0005-0000-0000-0000A0020000}"/>
    <cellStyle name="Normal 3 12 3" xfId="696" xr:uid="{00000000-0005-0000-0000-0000A1020000}"/>
    <cellStyle name="Normal 3 12 4" xfId="697" xr:uid="{00000000-0005-0000-0000-0000A2020000}"/>
    <cellStyle name="Normal 3 13" xfId="698" xr:uid="{00000000-0005-0000-0000-0000A3020000}"/>
    <cellStyle name="Normal 3 13 2" xfId="699" xr:uid="{00000000-0005-0000-0000-0000A4020000}"/>
    <cellStyle name="Normal 3 14" xfId="77" xr:uid="{00000000-0005-0000-0000-0000A5020000}"/>
    <cellStyle name="Normal 3 14 2" xfId="700" xr:uid="{00000000-0005-0000-0000-0000A6020000}"/>
    <cellStyle name="Normal 3 14 3" xfId="701" xr:uid="{00000000-0005-0000-0000-0000A7020000}"/>
    <cellStyle name="Normal 3 14 3 2" xfId="702" xr:uid="{00000000-0005-0000-0000-0000A8020000}"/>
    <cellStyle name="Normal 3 14 3 3 3" xfId="703" xr:uid="{00000000-0005-0000-0000-0000A9020000}"/>
    <cellStyle name="Normal 3 14 4" xfId="704" xr:uid="{00000000-0005-0000-0000-0000AA020000}"/>
    <cellStyle name="Normal 3 15" xfId="705" xr:uid="{00000000-0005-0000-0000-0000AB020000}"/>
    <cellStyle name="Normal 3 15 2" xfId="706" xr:uid="{00000000-0005-0000-0000-0000AC020000}"/>
    <cellStyle name="Normal 3 16" xfId="707" xr:uid="{00000000-0005-0000-0000-0000AD020000}"/>
    <cellStyle name="Normal 3 2" xfId="708" xr:uid="{00000000-0005-0000-0000-0000AE020000}"/>
    <cellStyle name="Normal 3 2 2" xfId="709" xr:uid="{00000000-0005-0000-0000-0000AF020000}"/>
    <cellStyle name="Normal 3 2 2 2" xfId="78" xr:uid="{00000000-0005-0000-0000-0000B0020000}"/>
    <cellStyle name="Normal 3 2 2 2 2" xfId="710" xr:uid="{00000000-0005-0000-0000-0000B1020000}"/>
    <cellStyle name="Normal 3 3" xfId="711" xr:uid="{00000000-0005-0000-0000-0000B2020000}"/>
    <cellStyle name="Normal 3 4" xfId="712" xr:uid="{00000000-0005-0000-0000-0000B3020000}"/>
    <cellStyle name="Normal 3 4 2" xfId="713" xr:uid="{00000000-0005-0000-0000-0000B4020000}"/>
    <cellStyle name="Normal 3 4 3" xfId="714" xr:uid="{00000000-0005-0000-0000-0000B5020000}"/>
    <cellStyle name="Normal 3 5" xfId="715" xr:uid="{00000000-0005-0000-0000-0000B6020000}"/>
    <cellStyle name="Normal 3 5 2" xfId="716" xr:uid="{00000000-0005-0000-0000-0000B7020000}"/>
    <cellStyle name="Normal 3 6" xfId="717" xr:uid="{00000000-0005-0000-0000-0000B8020000}"/>
    <cellStyle name="Normal 3 6 2" xfId="718" xr:uid="{00000000-0005-0000-0000-0000B9020000}"/>
    <cellStyle name="Normal 3 7" xfId="719" xr:uid="{00000000-0005-0000-0000-0000BA020000}"/>
    <cellStyle name="Normal 3 7 2" xfId="720" xr:uid="{00000000-0005-0000-0000-0000BB020000}"/>
    <cellStyle name="Normal 3 7 3" xfId="721" xr:uid="{00000000-0005-0000-0000-0000BC020000}"/>
    <cellStyle name="Normal 3 8" xfId="722" xr:uid="{00000000-0005-0000-0000-0000BD020000}"/>
    <cellStyle name="Normal 3 8 2" xfId="723" xr:uid="{00000000-0005-0000-0000-0000BE020000}"/>
    <cellStyle name="Normal 3 8 3" xfId="724" xr:uid="{00000000-0005-0000-0000-0000BF020000}"/>
    <cellStyle name="Normal 3 9" xfId="725" xr:uid="{00000000-0005-0000-0000-0000C0020000}"/>
    <cellStyle name="Normal 3 9 2" xfId="726" xr:uid="{00000000-0005-0000-0000-0000C1020000}"/>
    <cellStyle name="Normal 3_Orç Lorim Batalha" xfId="727" xr:uid="{00000000-0005-0000-0000-0000C2020000}"/>
    <cellStyle name="Normal 30" xfId="728" xr:uid="{00000000-0005-0000-0000-0000C3020000}"/>
    <cellStyle name="Normal 31" xfId="729" xr:uid="{00000000-0005-0000-0000-0000C4020000}"/>
    <cellStyle name="Normal 31 2" xfId="730" xr:uid="{00000000-0005-0000-0000-0000C5020000}"/>
    <cellStyle name="Normal 32" xfId="731" xr:uid="{00000000-0005-0000-0000-0000C6020000}"/>
    <cellStyle name="Normal 33" xfId="732" xr:uid="{00000000-0005-0000-0000-0000C7020000}"/>
    <cellStyle name="Normal 33 2" xfId="733" xr:uid="{00000000-0005-0000-0000-0000C8020000}"/>
    <cellStyle name="Normal 34" xfId="734" xr:uid="{00000000-0005-0000-0000-0000C9020000}"/>
    <cellStyle name="Normal 34 2" xfId="735" xr:uid="{00000000-0005-0000-0000-0000CA020000}"/>
    <cellStyle name="Normal 35" xfId="736" xr:uid="{00000000-0005-0000-0000-0000CB020000}"/>
    <cellStyle name="Normal 36" xfId="79" xr:uid="{00000000-0005-0000-0000-0000CC020000}"/>
    <cellStyle name="Normal 37" xfId="80" xr:uid="{00000000-0005-0000-0000-0000CD020000}"/>
    <cellStyle name="Normal 37 2" xfId="737" xr:uid="{00000000-0005-0000-0000-0000CE020000}"/>
    <cellStyle name="Normal 38" xfId="738" xr:uid="{00000000-0005-0000-0000-0000CF020000}"/>
    <cellStyle name="Normal 38 2" xfId="739" xr:uid="{00000000-0005-0000-0000-0000D0020000}"/>
    <cellStyle name="Normal 39" xfId="740" xr:uid="{00000000-0005-0000-0000-0000D1020000}"/>
    <cellStyle name="Normal 39 2" xfId="741" xr:uid="{00000000-0005-0000-0000-0000D2020000}"/>
    <cellStyle name="Normal 4" xfId="742" xr:uid="{00000000-0005-0000-0000-0000D3020000}"/>
    <cellStyle name="Normal 4 10" xfId="743" xr:uid="{00000000-0005-0000-0000-0000D4020000}"/>
    <cellStyle name="Normal 4 11" xfId="744" xr:uid="{00000000-0005-0000-0000-0000D5020000}"/>
    <cellStyle name="Normal 4 12" xfId="745" xr:uid="{00000000-0005-0000-0000-0000D6020000}"/>
    <cellStyle name="Normal 4 2" xfId="2" xr:uid="{00000000-0005-0000-0000-0000D7020000}"/>
    <cellStyle name="Normal 4 2 2" xfId="746" xr:uid="{00000000-0005-0000-0000-0000D8020000}"/>
    <cellStyle name="Normal 4 2 2 2" xfId="747" xr:uid="{00000000-0005-0000-0000-0000D9020000}"/>
    <cellStyle name="Normal 4 2 3" xfId="748" xr:uid="{00000000-0005-0000-0000-0000DA020000}"/>
    <cellStyle name="Normal 4 2 3 2" xfId="749" xr:uid="{00000000-0005-0000-0000-0000DB020000}"/>
    <cellStyle name="Normal 4 2 4" xfId="750" xr:uid="{00000000-0005-0000-0000-0000DC020000}"/>
    <cellStyle name="Normal 4 2_Memória 3ª MEDIÇÃO SETRANS" xfId="751" xr:uid="{00000000-0005-0000-0000-0000DD020000}"/>
    <cellStyle name="Normal 4 3" xfId="752" xr:uid="{00000000-0005-0000-0000-0000DE020000}"/>
    <cellStyle name="Normal 4 3 2" xfId="753" xr:uid="{00000000-0005-0000-0000-0000DF020000}"/>
    <cellStyle name="Normal 4 4" xfId="754" xr:uid="{00000000-0005-0000-0000-0000E0020000}"/>
    <cellStyle name="Normal 4 4 2" xfId="755" xr:uid="{00000000-0005-0000-0000-0000E1020000}"/>
    <cellStyle name="Normal 4 5" xfId="756" xr:uid="{00000000-0005-0000-0000-0000E2020000}"/>
    <cellStyle name="Normal 4 6" xfId="757" xr:uid="{00000000-0005-0000-0000-0000E3020000}"/>
    <cellStyle name="Normal 4 7" xfId="758" xr:uid="{00000000-0005-0000-0000-0000E4020000}"/>
    <cellStyle name="Normal 4 8" xfId="759" xr:uid="{00000000-0005-0000-0000-0000E5020000}"/>
    <cellStyle name="Normal 4 9" xfId="760" xr:uid="{00000000-0005-0000-0000-0000E6020000}"/>
    <cellStyle name="Normal 4_Memória 3ª MEDIÇÃO SETRANS" xfId="761" xr:uid="{00000000-0005-0000-0000-0000E7020000}"/>
    <cellStyle name="Normal 40" xfId="762" xr:uid="{00000000-0005-0000-0000-0000E8020000}"/>
    <cellStyle name="Normal 40 2" xfId="763" xr:uid="{00000000-0005-0000-0000-0000E9020000}"/>
    <cellStyle name="Normal 41" xfId="764" xr:uid="{00000000-0005-0000-0000-0000EA020000}"/>
    <cellStyle name="Normal 42" xfId="765" xr:uid="{00000000-0005-0000-0000-0000EB020000}"/>
    <cellStyle name="Normal 43" xfId="766" xr:uid="{00000000-0005-0000-0000-0000EC020000}"/>
    <cellStyle name="Normal 44" xfId="767" xr:uid="{00000000-0005-0000-0000-0000ED020000}"/>
    <cellStyle name="Normal 45" xfId="768" xr:uid="{00000000-0005-0000-0000-0000EE020000}"/>
    <cellStyle name="Normal 46" xfId="769" xr:uid="{00000000-0005-0000-0000-0000EF020000}"/>
    <cellStyle name="Normal 47" xfId="770" xr:uid="{00000000-0005-0000-0000-0000F0020000}"/>
    <cellStyle name="Normal 48" xfId="771" xr:uid="{00000000-0005-0000-0000-0000F1020000}"/>
    <cellStyle name="Normal 49" xfId="772" xr:uid="{00000000-0005-0000-0000-0000F2020000}"/>
    <cellStyle name="Normal 49 2" xfId="773" xr:uid="{00000000-0005-0000-0000-0000F3020000}"/>
    <cellStyle name="Normal 5" xfId="774" xr:uid="{00000000-0005-0000-0000-0000F4020000}"/>
    <cellStyle name="Normal 5 2" xfId="775" xr:uid="{00000000-0005-0000-0000-0000F5020000}"/>
    <cellStyle name="Normal 5 2 2" xfId="776" xr:uid="{00000000-0005-0000-0000-0000F6020000}"/>
    <cellStyle name="Normal 5 2 2 2" xfId="777" xr:uid="{00000000-0005-0000-0000-0000F7020000}"/>
    <cellStyle name="Normal 5 2 2 2 2" xfId="778" xr:uid="{00000000-0005-0000-0000-0000F8020000}"/>
    <cellStyle name="Normal 5 2 2 3" xfId="779" xr:uid="{00000000-0005-0000-0000-0000F9020000}"/>
    <cellStyle name="Normal 5 2 3" xfId="780" xr:uid="{00000000-0005-0000-0000-0000FA020000}"/>
    <cellStyle name="Normal 5 2 4" xfId="781" xr:uid="{00000000-0005-0000-0000-0000FB020000}"/>
    <cellStyle name="Normal 5 2 5" xfId="782" xr:uid="{00000000-0005-0000-0000-0000FC020000}"/>
    <cellStyle name="Normal 5 3" xfId="783" xr:uid="{00000000-0005-0000-0000-0000FD020000}"/>
    <cellStyle name="Normal 5 3 2" xfId="784" xr:uid="{00000000-0005-0000-0000-0000FE020000}"/>
    <cellStyle name="Normal 5 4" xfId="785" xr:uid="{00000000-0005-0000-0000-0000FF020000}"/>
    <cellStyle name="Normal 5 5" xfId="786" xr:uid="{00000000-0005-0000-0000-000000030000}"/>
    <cellStyle name="Normal 5 6" xfId="787" xr:uid="{00000000-0005-0000-0000-000001030000}"/>
    <cellStyle name="Normal 5 7" xfId="788" xr:uid="{00000000-0005-0000-0000-000002030000}"/>
    <cellStyle name="Normal 5 8" xfId="789" xr:uid="{00000000-0005-0000-0000-000003030000}"/>
    <cellStyle name="Normal 50" xfId="790" xr:uid="{00000000-0005-0000-0000-000004030000}"/>
    <cellStyle name="Normal 50 2" xfId="791" xr:uid="{00000000-0005-0000-0000-000005030000}"/>
    <cellStyle name="Normal 51" xfId="792" xr:uid="{00000000-0005-0000-0000-000006030000}"/>
    <cellStyle name="Normal 52" xfId="793" xr:uid="{00000000-0005-0000-0000-000007030000}"/>
    <cellStyle name="Normal 53" xfId="794" xr:uid="{00000000-0005-0000-0000-000008030000}"/>
    <cellStyle name="Normal 54" xfId="795" xr:uid="{00000000-0005-0000-0000-000009030000}"/>
    <cellStyle name="Normal 55" xfId="796" xr:uid="{00000000-0005-0000-0000-00000A030000}"/>
    <cellStyle name="Normal 56" xfId="797" xr:uid="{00000000-0005-0000-0000-00000B030000}"/>
    <cellStyle name="Normal 57" xfId="798" xr:uid="{00000000-0005-0000-0000-00000C030000}"/>
    <cellStyle name="Normal 58" xfId="799" xr:uid="{00000000-0005-0000-0000-00000D030000}"/>
    <cellStyle name="Normal 59" xfId="800" xr:uid="{00000000-0005-0000-0000-00000E030000}"/>
    <cellStyle name="Normal 6" xfId="801" xr:uid="{00000000-0005-0000-0000-00000F030000}"/>
    <cellStyle name="Normal 6 2" xfId="802" xr:uid="{00000000-0005-0000-0000-000010030000}"/>
    <cellStyle name="Normal 6 2 2" xfId="803" xr:uid="{00000000-0005-0000-0000-000011030000}"/>
    <cellStyle name="Normal 6 3" xfId="804" xr:uid="{00000000-0005-0000-0000-000012030000}"/>
    <cellStyle name="Normal 6 4" xfId="805" xr:uid="{00000000-0005-0000-0000-000013030000}"/>
    <cellStyle name="Normal 6 4 2" xfId="806" xr:uid="{00000000-0005-0000-0000-000014030000}"/>
    <cellStyle name="Normal 6 5" xfId="807" xr:uid="{00000000-0005-0000-0000-000015030000}"/>
    <cellStyle name="Normal 6 5 2" xfId="808" xr:uid="{00000000-0005-0000-0000-000016030000}"/>
    <cellStyle name="Normal 6 6" xfId="809" xr:uid="{00000000-0005-0000-0000-000017030000}"/>
    <cellStyle name="Normal 6 7" xfId="810" xr:uid="{00000000-0005-0000-0000-000018030000}"/>
    <cellStyle name="Normal 6 8" xfId="811" xr:uid="{00000000-0005-0000-0000-000019030000}"/>
    <cellStyle name="Normal 60" xfId="812" xr:uid="{00000000-0005-0000-0000-00001A030000}"/>
    <cellStyle name="Normal 61" xfId="1469" xr:uid="{5BB7518F-8EA2-4DA7-BC49-B46CCE16394F}"/>
    <cellStyle name="Normal 7" xfId="813" xr:uid="{00000000-0005-0000-0000-00001B030000}"/>
    <cellStyle name="Normal 7 2" xfId="814" xr:uid="{00000000-0005-0000-0000-00001C030000}"/>
    <cellStyle name="Normal 7 2 2" xfId="815" xr:uid="{00000000-0005-0000-0000-00001D030000}"/>
    <cellStyle name="Normal 7 2 3" xfId="816" xr:uid="{00000000-0005-0000-0000-00001E030000}"/>
    <cellStyle name="Normal 7 3" xfId="817" xr:uid="{00000000-0005-0000-0000-00001F030000}"/>
    <cellStyle name="Normal 7 4" xfId="818" xr:uid="{00000000-0005-0000-0000-000020030000}"/>
    <cellStyle name="Normal 7 5" xfId="819" xr:uid="{00000000-0005-0000-0000-000021030000}"/>
    <cellStyle name="Normal 7 6" xfId="820" xr:uid="{00000000-0005-0000-0000-000022030000}"/>
    <cellStyle name="Normal 7 7" xfId="821" xr:uid="{00000000-0005-0000-0000-000023030000}"/>
    <cellStyle name="Normal 8" xfId="822" xr:uid="{00000000-0005-0000-0000-000024030000}"/>
    <cellStyle name="Normal 8 2" xfId="823" xr:uid="{00000000-0005-0000-0000-000025030000}"/>
    <cellStyle name="Normal 8 2 2" xfId="824" xr:uid="{00000000-0005-0000-0000-000026030000}"/>
    <cellStyle name="Normal 8 3" xfId="825" xr:uid="{00000000-0005-0000-0000-000027030000}"/>
    <cellStyle name="Normal 8 4" xfId="826" xr:uid="{00000000-0005-0000-0000-000028030000}"/>
    <cellStyle name="Normal 8_Memória 3ª MEDIÇÃO SETRANS" xfId="827" xr:uid="{00000000-0005-0000-0000-000029030000}"/>
    <cellStyle name="Normal 9" xfId="828" xr:uid="{00000000-0005-0000-0000-00002A030000}"/>
    <cellStyle name="Normal 9 2" xfId="829" xr:uid="{00000000-0005-0000-0000-00002B030000}"/>
    <cellStyle name="Normal 9 3" xfId="830" xr:uid="{00000000-0005-0000-0000-00002C030000}"/>
    <cellStyle name="Nota 2" xfId="81" xr:uid="{00000000-0005-0000-0000-00002D030000}"/>
    <cellStyle name="Nota 2 2" xfId="831" xr:uid="{00000000-0005-0000-0000-00002E030000}"/>
    <cellStyle name="Nota 2 2 2" xfId="832" xr:uid="{00000000-0005-0000-0000-00002F030000}"/>
    <cellStyle name="Nota 2 3" xfId="833" xr:uid="{00000000-0005-0000-0000-000030030000}"/>
    <cellStyle name="Nota 2 3 2" xfId="834" xr:uid="{00000000-0005-0000-0000-000031030000}"/>
    <cellStyle name="Nota 2 4" xfId="835" xr:uid="{00000000-0005-0000-0000-000032030000}"/>
    <cellStyle name="Nota 3" xfId="836" xr:uid="{00000000-0005-0000-0000-000033030000}"/>
    <cellStyle name="Nota 3 2" xfId="837" xr:uid="{00000000-0005-0000-0000-000034030000}"/>
    <cellStyle name="Nota 4" xfId="838" xr:uid="{00000000-0005-0000-0000-000035030000}"/>
    <cellStyle name="Nota 4 2" xfId="839" xr:uid="{00000000-0005-0000-0000-000036030000}"/>
    <cellStyle name="Nota 5" xfId="840" xr:uid="{00000000-0005-0000-0000-000037030000}"/>
    <cellStyle name="Nota 5 2" xfId="841" xr:uid="{00000000-0005-0000-0000-000038030000}"/>
    <cellStyle name="Nota 6" xfId="842" xr:uid="{00000000-0005-0000-0000-000039030000}"/>
    <cellStyle name="Nota 6 2" xfId="843" xr:uid="{00000000-0005-0000-0000-00003A030000}"/>
    <cellStyle name="Nota 7" xfId="844" xr:uid="{00000000-0005-0000-0000-00003B030000}"/>
    <cellStyle name="Nota 7 2" xfId="845" xr:uid="{00000000-0005-0000-0000-00003C030000}"/>
    <cellStyle name="Nota 8" xfId="846" xr:uid="{00000000-0005-0000-0000-00003D030000}"/>
    <cellStyle name="Nota 8 2" xfId="847" xr:uid="{00000000-0005-0000-0000-00003E030000}"/>
    <cellStyle name="Nota 9" xfId="848" xr:uid="{00000000-0005-0000-0000-00003F030000}"/>
    <cellStyle name="Nota 9 2" xfId="849" xr:uid="{00000000-0005-0000-0000-000040030000}"/>
    <cellStyle name="Note" xfId="82" xr:uid="{00000000-0005-0000-0000-000041030000}"/>
    <cellStyle name="Œ…‹æØ‚è [0.00]_COST_SUM" xfId="850" xr:uid="{00000000-0005-0000-0000-000042030000}"/>
    <cellStyle name="Œ…‹æØ‚è_COST_SUM" xfId="851" xr:uid="{00000000-0005-0000-0000-000043030000}"/>
    <cellStyle name="Output" xfId="83" xr:uid="{00000000-0005-0000-0000-000044030000}"/>
    <cellStyle name="Percent 2" xfId="852" xr:uid="{00000000-0005-0000-0000-000045030000}"/>
    <cellStyle name="Percent 2 2" xfId="853" xr:uid="{00000000-0005-0000-0000-000046030000}"/>
    <cellStyle name="Percent 2 3" xfId="854" xr:uid="{00000000-0005-0000-0000-000047030000}"/>
    <cellStyle name="Percent 3" xfId="855" xr:uid="{00000000-0005-0000-0000-000048030000}"/>
    <cellStyle name="Percent 3 2" xfId="856" xr:uid="{00000000-0005-0000-0000-000049030000}"/>
    <cellStyle name="Percent 4" xfId="857" xr:uid="{00000000-0005-0000-0000-00004A030000}"/>
    <cellStyle name="Percent 4 2" xfId="858" xr:uid="{00000000-0005-0000-0000-00004B030000}"/>
    <cellStyle name="Percentual" xfId="859" xr:uid="{00000000-0005-0000-0000-00004C030000}"/>
    <cellStyle name="Ponto" xfId="860" xr:uid="{00000000-0005-0000-0000-00004D030000}"/>
    <cellStyle name="Porcentagem" xfId="1274" builtinId="5"/>
    <cellStyle name="Porcentagem 10" xfId="861" xr:uid="{00000000-0005-0000-0000-00004F030000}"/>
    <cellStyle name="Porcentagem 11" xfId="862" xr:uid="{00000000-0005-0000-0000-000050030000}"/>
    <cellStyle name="Porcentagem 12" xfId="863" xr:uid="{00000000-0005-0000-0000-000051030000}"/>
    <cellStyle name="Porcentagem 2" xfId="864" xr:uid="{00000000-0005-0000-0000-000052030000}"/>
    <cellStyle name="Porcentagem 2 10" xfId="865" xr:uid="{00000000-0005-0000-0000-000053030000}"/>
    <cellStyle name="Porcentagem 2 2" xfId="866" xr:uid="{00000000-0005-0000-0000-000054030000}"/>
    <cellStyle name="Porcentagem 2 2 2" xfId="867" xr:uid="{00000000-0005-0000-0000-000055030000}"/>
    <cellStyle name="Porcentagem 2 2 2 2" xfId="868" xr:uid="{00000000-0005-0000-0000-000056030000}"/>
    <cellStyle name="Porcentagem 2 2 3" xfId="869" xr:uid="{00000000-0005-0000-0000-000057030000}"/>
    <cellStyle name="Porcentagem 2 3" xfId="870" xr:uid="{00000000-0005-0000-0000-000058030000}"/>
    <cellStyle name="Porcentagem 2 3 2" xfId="871" xr:uid="{00000000-0005-0000-0000-000059030000}"/>
    <cellStyle name="Porcentagem 2 3 2 2" xfId="872" xr:uid="{00000000-0005-0000-0000-00005A030000}"/>
    <cellStyle name="Porcentagem 2 3 3" xfId="873" xr:uid="{00000000-0005-0000-0000-00005B030000}"/>
    <cellStyle name="Porcentagem 2 3 4" xfId="874" xr:uid="{00000000-0005-0000-0000-00005C030000}"/>
    <cellStyle name="Porcentagem 2_OK 6 ORÇ oeiras" xfId="875" xr:uid="{00000000-0005-0000-0000-00005D030000}"/>
    <cellStyle name="Porcentagem 3" xfId="876" xr:uid="{00000000-0005-0000-0000-00005E030000}"/>
    <cellStyle name="Porcentagem 3 2" xfId="877" xr:uid="{00000000-0005-0000-0000-00005F030000}"/>
    <cellStyle name="Porcentagem 3 2 2" xfId="878" xr:uid="{00000000-0005-0000-0000-000060030000}"/>
    <cellStyle name="Porcentagem 3 2 3" xfId="879" xr:uid="{00000000-0005-0000-0000-000061030000}"/>
    <cellStyle name="Porcentagem 3 3" xfId="880" xr:uid="{00000000-0005-0000-0000-000062030000}"/>
    <cellStyle name="Porcentagem 3 3 2" xfId="881" xr:uid="{00000000-0005-0000-0000-000063030000}"/>
    <cellStyle name="Porcentagem 3 4" xfId="882" xr:uid="{00000000-0005-0000-0000-000064030000}"/>
    <cellStyle name="Porcentagem 3_OK 6 ORÇ oeiras" xfId="883" xr:uid="{00000000-0005-0000-0000-000065030000}"/>
    <cellStyle name="Porcentagem 4" xfId="884" xr:uid="{00000000-0005-0000-0000-000066030000}"/>
    <cellStyle name="Porcentagem 4 2" xfId="885" xr:uid="{00000000-0005-0000-0000-000067030000}"/>
    <cellStyle name="Porcentagem 4 2 2" xfId="886" xr:uid="{00000000-0005-0000-0000-000068030000}"/>
    <cellStyle name="Porcentagem 4 3" xfId="887" xr:uid="{00000000-0005-0000-0000-000069030000}"/>
    <cellStyle name="Porcentagem 4 4" xfId="888" xr:uid="{00000000-0005-0000-0000-00006A030000}"/>
    <cellStyle name="Porcentagem 5" xfId="889" xr:uid="{00000000-0005-0000-0000-00006B030000}"/>
    <cellStyle name="Porcentagem 5 2" xfId="890" xr:uid="{00000000-0005-0000-0000-00006C030000}"/>
    <cellStyle name="Porcentagem 5 2 2" xfId="891" xr:uid="{00000000-0005-0000-0000-00006D030000}"/>
    <cellStyle name="Porcentagem 5 3" xfId="892" xr:uid="{00000000-0005-0000-0000-00006E030000}"/>
    <cellStyle name="Porcentagem 6" xfId="893" xr:uid="{00000000-0005-0000-0000-00006F030000}"/>
    <cellStyle name="Porcentagem 6 2" xfId="894" xr:uid="{00000000-0005-0000-0000-000070030000}"/>
    <cellStyle name="Porcentagem 6 2 2" xfId="895" xr:uid="{00000000-0005-0000-0000-000071030000}"/>
    <cellStyle name="Porcentagem 6 3" xfId="896" xr:uid="{00000000-0005-0000-0000-000072030000}"/>
    <cellStyle name="Porcentagem 7" xfId="897" xr:uid="{00000000-0005-0000-0000-000073030000}"/>
    <cellStyle name="Porcentagem 7 2" xfId="898" xr:uid="{00000000-0005-0000-0000-000074030000}"/>
    <cellStyle name="Porcentagem 7 2 2" xfId="899" xr:uid="{00000000-0005-0000-0000-000075030000}"/>
    <cellStyle name="Porcentagem 7 3" xfId="900" xr:uid="{00000000-0005-0000-0000-000076030000}"/>
    <cellStyle name="Porcentagem 8" xfId="901" xr:uid="{00000000-0005-0000-0000-000077030000}"/>
    <cellStyle name="Porcentagem 8 2" xfId="902" xr:uid="{00000000-0005-0000-0000-000078030000}"/>
    <cellStyle name="Porcentagem 9" xfId="903" xr:uid="{00000000-0005-0000-0000-000079030000}"/>
    <cellStyle name="Saída 2" xfId="84" xr:uid="{00000000-0005-0000-0000-00007A030000}"/>
    <cellStyle name="Saída 2 2" xfId="904" xr:uid="{00000000-0005-0000-0000-00007B030000}"/>
    <cellStyle name="Saída 3" xfId="905" xr:uid="{00000000-0005-0000-0000-00007C030000}"/>
    <cellStyle name="Saída 4" xfId="906" xr:uid="{00000000-0005-0000-0000-00007D030000}"/>
    <cellStyle name="Saída 5" xfId="907" xr:uid="{00000000-0005-0000-0000-00007E030000}"/>
    <cellStyle name="Saída 6" xfId="908" xr:uid="{00000000-0005-0000-0000-00007F030000}"/>
    <cellStyle name="Saída 7" xfId="909" xr:uid="{00000000-0005-0000-0000-000080030000}"/>
    <cellStyle name="Saída 8" xfId="910" xr:uid="{00000000-0005-0000-0000-000081030000}"/>
    <cellStyle name="Saída 9" xfId="911" xr:uid="{00000000-0005-0000-0000-000082030000}"/>
    <cellStyle name="Sem título1" xfId="912" xr:uid="{00000000-0005-0000-0000-000083030000}"/>
    <cellStyle name="Separador de m" xfId="913" xr:uid="{00000000-0005-0000-0000-000084030000}"/>
    <cellStyle name="Separador de milhares 10" xfId="914" xr:uid="{00000000-0005-0000-0000-000085030000}"/>
    <cellStyle name="Separador de milhares 10 2" xfId="915" xr:uid="{00000000-0005-0000-0000-000086030000}"/>
    <cellStyle name="Separador de milhares 10 2 2" xfId="916" xr:uid="{00000000-0005-0000-0000-000087030000}"/>
    <cellStyle name="Separador de milhares 10 2 2 2" xfId="917" xr:uid="{00000000-0005-0000-0000-000088030000}"/>
    <cellStyle name="Separador de milhares 10 2 2 2 2" xfId="1305" xr:uid="{D70C6A1C-34F1-48DD-8B8D-721026003C35}"/>
    <cellStyle name="Separador de milhares 10 2 3" xfId="918" xr:uid="{00000000-0005-0000-0000-000089030000}"/>
    <cellStyle name="Separador de milhares 10 3" xfId="919" xr:uid="{00000000-0005-0000-0000-00008A030000}"/>
    <cellStyle name="Separador de milhares 10 3 2" xfId="920" xr:uid="{00000000-0005-0000-0000-00008B030000}"/>
    <cellStyle name="Separador de milhares 10 3 2 2" xfId="1306" xr:uid="{D91B32CF-0B69-4C2D-B104-7378687BFFF9}"/>
    <cellStyle name="Separador de milhares 10 4" xfId="921" xr:uid="{00000000-0005-0000-0000-00008C030000}"/>
    <cellStyle name="Separador de milhares 10 4 2" xfId="1307" xr:uid="{2E44D016-FD09-4276-9583-DF68E7C9DF76}"/>
    <cellStyle name="Separador de milhares 11" xfId="922" xr:uid="{00000000-0005-0000-0000-00008D030000}"/>
    <cellStyle name="Separador de milhares 11 2" xfId="923" xr:uid="{00000000-0005-0000-0000-00008E030000}"/>
    <cellStyle name="Separador de milhares 11 2 2" xfId="924" xr:uid="{00000000-0005-0000-0000-00008F030000}"/>
    <cellStyle name="Separador de milhares 11 2 2 2" xfId="1308" xr:uid="{0392D38F-10CF-402E-BADC-514CF73DAFA2}"/>
    <cellStyle name="Separador de milhares 11 3" xfId="925" xr:uid="{00000000-0005-0000-0000-000090030000}"/>
    <cellStyle name="Separador de milhares 11 3 2" xfId="926" xr:uid="{00000000-0005-0000-0000-000091030000}"/>
    <cellStyle name="Separador de milhares 11 3 2 2" xfId="927" xr:uid="{00000000-0005-0000-0000-000092030000}"/>
    <cellStyle name="Separador de milhares 11 3 2 2 2" xfId="1310" xr:uid="{753262C2-0D97-4830-BD43-6A0ADBC42F73}"/>
    <cellStyle name="Separador de milhares 11 3 2 3" xfId="1309" xr:uid="{14962FF9-BFCB-42F1-BFA7-202E5A1D5A6C}"/>
    <cellStyle name="Separador de milhares 12" xfId="928" xr:uid="{00000000-0005-0000-0000-000093030000}"/>
    <cellStyle name="Separador de milhares 12 2" xfId="929" xr:uid="{00000000-0005-0000-0000-000094030000}"/>
    <cellStyle name="Separador de milhares 12 2 2" xfId="930" xr:uid="{00000000-0005-0000-0000-000095030000}"/>
    <cellStyle name="Separador de milhares 12 2 2 2" xfId="931" xr:uid="{00000000-0005-0000-0000-000096030000}"/>
    <cellStyle name="Separador de milhares 12 2 2 2 2" xfId="1311" xr:uid="{037D0907-D378-48FF-8308-FC44DD75D742}"/>
    <cellStyle name="Separador de milhares 12 2 3" xfId="932" xr:uid="{00000000-0005-0000-0000-000097030000}"/>
    <cellStyle name="Separador de milhares 12 2 3 2" xfId="1312" xr:uid="{990228D8-FF21-47B2-8950-45C48BAAB8BD}"/>
    <cellStyle name="Separador de milhares 12 3" xfId="933" xr:uid="{00000000-0005-0000-0000-000098030000}"/>
    <cellStyle name="Separador de milhares 12 3 2" xfId="934" xr:uid="{00000000-0005-0000-0000-000099030000}"/>
    <cellStyle name="Separador de milhares 12 3 2 2" xfId="1314" xr:uid="{1F010415-B389-4516-A85D-C01E63378C73}"/>
    <cellStyle name="Separador de milhares 12 3 3" xfId="1313" xr:uid="{23B6AF83-7AC5-4AD0-8E22-C1B9C15F1A6B}"/>
    <cellStyle name="Separador de milhares 12 4" xfId="935" xr:uid="{00000000-0005-0000-0000-00009A030000}"/>
    <cellStyle name="Separador de milhares 13" xfId="936" xr:uid="{00000000-0005-0000-0000-00009B030000}"/>
    <cellStyle name="Separador de milhares 13 2" xfId="937" xr:uid="{00000000-0005-0000-0000-00009C030000}"/>
    <cellStyle name="Separador de milhares 13 2 2" xfId="938" xr:uid="{00000000-0005-0000-0000-00009D030000}"/>
    <cellStyle name="Separador de milhares 13 2 2 2" xfId="939" xr:uid="{00000000-0005-0000-0000-00009E030000}"/>
    <cellStyle name="Separador de milhares 13 2 2 2 2" xfId="1316" xr:uid="{1879915E-A70E-4702-B6C6-2DD74360E34E}"/>
    <cellStyle name="Separador de milhares 13 2 2 3" xfId="1315" xr:uid="{5A8726F6-FFDA-4361-BC68-F12DF0E78F30}"/>
    <cellStyle name="Separador de milhares 13 2 3" xfId="940" xr:uid="{00000000-0005-0000-0000-00009F030000}"/>
    <cellStyle name="Separador de milhares 13 2 3 2" xfId="1317" xr:uid="{68CF85AB-1CE3-47C5-BC55-4DB89816DECD}"/>
    <cellStyle name="Separador de milhares 13 3" xfId="941" xr:uid="{00000000-0005-0000-0000-0000A0030000}"/>
    <cellStyle name="Separador de milhares 13 3 2" xfId="942" xr:uid="{00000000-0005-0000-0000-0000A1030000}"/>
    <cellStyle name="Separador de milhares 13 3 2 2" xfId="1318" xr:uid="{F902A456-EAE1-4097-9D6B-08B2BA35360D}"/>
    <cellStyle name="Separador de milhares 14" xfId="943" xr:uid="{00000000-0005-0000-0000-0000A2030000}"/>
    <cellStyle name="Separador de milhares 14 2" xfId="944" xr:uid="{00000000-0005-0000-0000-0000A3030000}"/>
    <cellStyle name="Separador de milhares 14 2 2" xfId="945" xr:uid="{00000000-0005-0000-0000-0000A4030000}"/>
    <cellStyle name="Separador de milhares 14 2 2 2" xfId="1319" xr:uid="{EF0463A1-A811-4601-ACBF-B7D970068385}"/>
    <cellStyle name="Separador de milhares 14 3" xfId="946" xr:uid="{00000000-0005-0000-0000-0000A5030000}"/>
    <cellStyle name="Separador de milhares 14 3 2" xfId="1320" xr:uid="{9F28C9E7-813F-4927-9DBE-C2D9D5AB6D6A}"/>
    <cellStyle name="Separador de milhares 15" xfId="947" xr:uid="{00000000-0005-0000-0000-0000A6030000}"/>
    <cellStyle name="Separador de milhares 15 2" xfId="948" xr:uid="{00000000-0005-0000-0000-0000A7030000}"/>
    <cellStyle name="Separador de milhares 15 2 2" xfId="949" xr:uid="{00000000-0005-0000-0000-0000A8030000}"/>
    <cellStyle name="Separador de milhares 15 2 2 2" xfId="1321" xr:uid="{5F0022FE-2AD4-4FD5-98DB-DFB8BA9488FB}"/>
    <cellStyle name="Separador de milhares 15 3" xfId="950" xr:uid="{00000000-0005-0000-0000-0000A9030000}"/>
    <cellStyle name="Separador de milhares 15 3 2" xfId="951" xr:uid="{00000000-0005-0000-0000-0000AA030000}"/>
    <cellStyle name="Separador de milhares 15 3 2 2" xfId="952" xr:uid="{00000000-0005-0000-0000-0000AB030000}"/>
    <cellStyle name="Separador de milhares 15 3 2 2 2" xfId="1324" xr:uid="{6ABA68BE-F416-4D09-ACE5-8EF6EC814A72}"/>
    <cellStyle name="Separador de milhares 15 3 2 3" xfId="1323" xr:uid="{D576192A-3882-4C3B-A1D1-F20A5BF20AEA}"/>
    <cellStyle name="Separador de milhares 15 3 3" xfId="953" xr:uid="{00000000-0005-0000-0000-0000AC030000}"/>
    <cellStyle name="Separador de milhares 15 3 3 2" xfId="1325" xr:uid="{B28E4CB1-A705-4DCF-BDB3-4490C1E62D72}"/>
    <cellStyle name="Separador de milhares 15 3 4" xfId="1322" xr:uid="{8AB23179-1A30-4E82-A423-3020E8CA28C6}"/>
    <cellStyle name="Separador de milhares 15 4" xfId="954" xr:uid="{00000000-0005-0000-0000-0000AD030000}"/>
    <cellStyle name="Separador de milhares 15 4 2" xfId="955" xr:uid="{00000000-0005-0000-0000-0000AE030000}"/>
    <cellStyle name="Separador de milhares 15 4 2 2" xfId="1327" xr:uid="{74E38B86-B655-4757-A791-67ADFB9615A2}"/>
    <cellStyle name="Separador de milhares 15 4 3" xfId="1326" xr:uid="{138104DE-9720-4FD8-80B8-A3205489542A}"/>
    <cellStyle name="Separador de milhares 15 5" xfId="956" xr:uid="{00000000-0005-0000-0000-0000AF030000}"/>
    <cellStyle name="Separador de milhares 15 5 2" xfId="1328" xr:uid="{9916DCFD-ECF1-4D19-A6FF-DE9833BEC257}"/>
    <cellStyle name="Separador de milhares 16" xfId="957" xr:uid="{00000000-0005-0000-0000-0000B0030000}"/>
    <cellStyle name="Separador de milhares 16 2" xfId="958" xr:uid="{00000000-0005-0000-0000-0000B1030000}"/>
    <cellStyle name="Separador de milhares 16 2 2" xfId="959" xr:uid="{00000000-0005-0000-0000-0000B2030000}"/>
    <cellStyle name="Separador de milhares 16 2 2 2" xfId="1330" xr:uid="{F154218F-ABAA-4B44-B663-C06CF613F1CD}"/>
    <cellStyle name="Separador de milhares 16 2 3" xfId="1329" xr:uid="{E66D8CCF-8B0C-403B-841C-0B0A7A15D084}"/>
    <cellStyle name="Separador de milhares 16 3" xfId="960" xr:uid="{00000000-0005-0000-0000-0000B3030000}"/>
    <cellStyle name="Separador de milhares 16 3 2" xfId="1331" xr:uid="{1CBDE5E8-A8AA-4A05-82E3-611CB926E3A0}"/>
    <cellStyle name="Separador de milhares 17" xfId="961" xr:uid="{00000000-0005-0000-0000-0000B4030000}"/>
    <cellStyle name="Separador de milhares 17 2" xfId="962" xr:uid="{00000000-0005-0000-0000-0000B5030000}"/>
    <cellStyle name="Separador de milhares 18" xfId="963" xr:uid="{00000000-0005-0000-0000-0000B6030000}"/>
    <cellStyle name="Separador de milhares 18 2" xfId="964" xr:uid="{00000000-0005-0000-0000-0000B7030000}"/>
    <cellStyle name="Separador de milhares 19" xfId="965" xr:uid="{00000000-0005-0000-0000-0000B8030000}"/>
    <cellStyle name="Separador de milhares 19 2" xfId="966" xr:uid="{00000000-0005-0000-0000-0000B9030000}"/>
    <cellStyle name="Separador de milhares 2" xfId="85" xr:uid="{00000000-0005-0000-0000-0000BA030000}"/>
    <cellStyle name="Separador de milhares 2 10" xfId="967" xr:uid="{00000000-0005-0000-0000-0000BB030000}"/>
    <cellStyle name="Separador de milhares 2 10 2" xfId="86" xr:uid="{00000000-0005-0000-0000-0000BC030000}"/>
    <cellStyle name="Separador de milhares 2 10 2 2" xfId="968" xr:uid="{00000000-0005-0000-0000-0000BD030000}"/>
    <cellStyle name="Separador de milhares 2 10 2 2 2" xfId="1332" xr:uid="{A35DBA1F-E58F-43A3-B085-18E7B42F7267}"/>
    <cellStyle name="Separador de milhares 2 2" xfId="969" xr:uid="{00000000-0005-0000-0000-0000BE030000}"/>
    <cellStyle name="Separador de milhares 2 2 2" xfId="970" xr:uid="{00000000-0005-0000-0000-0000BF030000}"/>
    <cellStyle name="Separador de milhares 2 2 2 2" xfId="971" xr:uid="{00000000-0005-0000-0000-0000C0030000}"/>
    <cellStyle name="Separador de milhares 2 2 2 2 2" xfId="972" xr:uid="{00000000-0005-0000-0000-0000C1030000}"/>
    <cellStyle name="Separador de milhares 2 2 2 2 2 2" xfId="1334" xr:uid="{8D68E5E0-04C4-407B-A5A8-F29C9568FFE1}"/>
    <cellStyle name="Separador de milhares 2 2 2 2 3" xfId="1333" xr:uid="{1FC9723F-19F9-4798-9C1D-748533F26F9A}"/>
    <cellStyle name="Separador de milhares 2 2 2 3" xfId="973" xr:uid="{00000000-0005-0000-0000-0000C2030000}"/>
    <cellStyle name="Separador de milhares 2 2 3" xfId="974" xr:uid="{00000000-0005-0000-0000-0000C3030000}"/>
    <cellStyle name="Separador de milhares 2 2 3 2" xfId="975" xr:uid="{00000000-0005-0000-0000-0000C4030000}"/>
    <cellStyle name="Separador de milhares 2 2 4" xfId="976" xr:uid="{00000000-0005-0000-0000-0000C5030000}"/>
    <cellStyle name="Separador de milhares 2 2 4 2" xfId="977" xr:uid="{00000000-0005-0000-0000-0000C6030000}"/>
    <cellStyle name="Separador de milhares 2 2 4 2 2" xfId="978" xr:uid="{00000000-0005-0000-0000-0000C7030000}"/>
    <cellStyle name="Separador de milhares 2 2 4 2 2 2" xfId="1336" xr:uid="{DE633C44-0303-4C18-9655-090261B124ED}"/>
    <cellStyle name="Separador de milhares 2 2 4 2 3" xfId="1335" xr:uid="{94A889EA-A13E-494F-B6F5-F4DED0FCEB34}"/>
    <cellStyle name="Separador de milhares 2 2 4 3" xfId="979" xr:uid="{00000000-0005-0000-0000-0000C8030000}"/>
    <cellStyle name="Separador de milhares 2 2 4 3 2" xfId="1337" xr:uid="{84382393-B30B-47AE-BD52-AFCD188F395D}"/>
    <cellStyle name="Separador de milhares 2 2 5" xfId="980" xr:uid="{00000000-0005-0000-0000-0000C9030000}"/>
    <cellStyle name="Separador de milhares 2 2 5 2" xfId="981" xr:uid="{00000000-0005-0000-0000-0000CA030000}"/>
    <cellStyle name="Separador de milhares 2 2 5 2 2" xfId="1338" xr:uid="{70136280-5332-48A8-9869-4279490B98A9}"/>
    <cellStyle name="Separador de milhares 2 3" xfId="982" xr:uid="{00000000-0005-0000-0000-0000CB030000}"/>
    <cellStyle name="Separador de milhares 2 3 2" xfId="983" xr:uid="{00000000-0005-0000-0000-0000CC030000}"/>
    <cellStyle name="Separador de milhares 2 3 2 2" xfId="984" xr:uid="{00000000-0005-0000-0000-0000CD030000}"/>
    <cellStyle name="Separador de milhares 2 3 2 2 2" xfId="985" xr:uid="{00000000-0005-0000-0000-0000CE030000}"/>
    <cellStyle name="Separador de milhares 2 3 2 2 2 2" xfId="1340" xr:uid="{4848B8F3-3B33-4A2A-AB97-B2691F7685DC}"/>
    <cellStyle name="Separador de milhares 2 3 2 2 3" xfId="1339" xr:uid="{B47F1888-F9D0-446E-9E73-91BFF1883065}"/>
    <cellStyle name="Separador de milhares 2 3 2 3" xfId="986" xr:uid="{00000000-0005-0000-0000-0000CF030000}"/>
    <cellStyle name="Separador de milhares 2 3 3" xfId="987" xr:uid="{00000000-0005-0000-0000-0000D0030000}"/>
    <cellStyle name="Separador de milhares 2 3 3 2" xfId="988" xr:uid="{00000000-0005-0000-0000-0000D1030000}"/>
    <cellStyle name="Separador de milhares 2 3 3 2 2" xfId="1342" xr:uid="{BF3C0E46-B871-4B66-9BA4-287B7C44A448}"/>
    <cellStyle name="Separador de milhares 2 3 3 3" xfId="1341" xr:uid="{E1FAFB95-2436-4A6F-9D57-E2AA0915BAD8}"/>
    <cellStyle name="Separador de milhares 2 3 4" xfId="989" xr:uid="{00000000-0005-0000-0000-0000D2030000}"/>
    <cellStyle name="Separador de milhares 2 4" xfId="990" xr:uid="{00000000-0005-0000-0000-0000D3030000}"/>
    <cellStyle name="Separador de milhares 2 4 2" xfId="991" xr:uid="{00000000-0005-0000-0000-0000D4030000}"/>
    <cellStyle name="Separador de milhares 2 4 2 2" xfId="992" xr:uid="{00000000-0005-0000-0000-0000D5030000}"/>
    <cellStyle name="Separador de milhares 2 4 2 2 2" xfId="1344" xr:uid="{B6E5649C-98FA-423A-B0D7-BA0DABFD87A0}"/>
    <cellStyle name="Separador de milhares 2 4 2 3" xfId="1343" xr:uid="{28F6F3F7-13DD-4ED3-800B-F297A57683EA}"/>
    <cellStyle name="Separador de milhares 2 4 3" xfId="993" xr:uid="{00000000-0005-0000-0000-0000D6030000}"/>
    <cellStyle name="Separador de milhares 2 5" xfId="994" xr:uid="{00000000-0005-0000-0000-0000D7030000}"/>
    <cellStyle name="Separador de milhares 2 5 2" xfId="995" xr:uid="{00000000-0005-0000-0000-0000D8030000}"/>
    <cellStyle name="Separador de milhares 2 5 2 2" xfId="1345" xr:uid="{7FE2A466-CCE8-4514-AFB3-3A98F1AF3DFD}"/>
    <cellStyle name="Separador de milhares 2 6" xfId="996" xr:uid="{00000000-0005-0000-0000-0000D9030000}"/>
    <cellStyle name="Separador de milhares 2 6 2" xfId="997" xr:uid="{00000000-0005-0000-0000-0000DA030000}"/>
    <cellStyle name="Separador de milhares 2 6 2 2" xfId="998" xr:uid="{00000000-0005-0000-0000-0000DB030000}"/>
    <cellStyle name="Separador de milhares 2 6 2 2 2" xfId="1346" xr:uid="{F156054D-B617-4755-8B46-5761FFDC4B4B}"/>
    <cellStyle name="Separador de milhares 2 6 3" xfId="999" xr:uid="{00000000-0005-0000-0000-0000DC030000}"/>
    <cellStyle name="Separador de milhares 2 6 3 2" xfId="1347" xr:uid="{3C394428-ED36-424B-8388-00958872B582}"/>
    <cellStyle name="Separador de milhares 2 7" xfId="1000" xr:uid="{00000000-0005-0000-0000-0000DD030000}"/>
    <cellStyle name="Separador de milhares 2 7 2" xfId="1001" xr:uid="{00000000-0005-0000-0000-0000DE030000}"/>
    <cellStyle name="Separador de milhares 2 7 2 2" xfId="1002" xr:uid="{00000000-0005-0000-0000-0000DF030000}"/>
    <cellStyle name="Separador de milhares 2 7 3" xfId="1003" xr:uid="{00000000-0005-0000-0000-0000E0030000}"/>
    <cellStyle name="Separador de milhares 2 8" xfId="1004" xr:uid="{00000000-0005-0000-0000-0000E1030000}"/>
    <cellStyle name="Separador de milhares 2 8 2" xfId="1005" xr:uid="{00000000-0005-0000-0000-0000E2030000}"/>
    <cellStyle name="Separador de milhares 2 8 2 2" xfId="1006" xr:uid="{00000000-0005-0000-0000-0000E3030000}"/>
    <cellStyle name="Separador de milhares 2 8 3" xfId="1007" xr:uid="{00000000-0005-0000-0000-0000E4030000}"/>
    <cellStyle name="Separador de milhares 2 9" xfId="1008" xr:uid="{00000000-0005-0000-0000-0000E5030000}"/>
    <cellStyle name="Separador de milhares 2 9 2" xfId="1009" xr:uid="{00000000-0005-0000-0000-0000E6030000}"/>
    <cellStyle name="Separador de milhares 2 9 2 2" xfId="1010" xr:uid="{00000000-0005-0000-0000-0000E7030000}"/>
    <cellStyle name="Separador de milhares 2 9 2 2 2" xfId="1350" xr:uid="{575E91A3-F033-4D9B-94CA-E5563CE02240}"/>
    <cellStyle name="Separador de milhares 2 9 2 3" xfId="1349" xr:uid="{CA55C5C8-7201-4337-8A68-54524002A857}"/>
    <cellStyle name="Separador de milhares 2 9 3" xfId="1011" xr:uid="{00000000-0005-0000-0000-0000E8030000}"/>
    <cellStyle name="Separador de milhares 2 9 3 2" xfId="1351" xr:uid="{B0DA310C-02BF-468C-9AE7-A1CE3DD03E80}"/>
    <cellStyle name="Separador de milhares 2 9 4" xfId="1348" xr:uid="{E38510E2-A011-4CB3-A5C4-3EC10549AA62}"/>
    <cellStyle name="Separador de milhares 2_OK 6 ORÇ oeiras" xfId="1012" xr:uid="{00000000-0005-0000-0000-0000E9030000}"/>
    <cellStyle name="Separador de milhares 20" xfId="1013" xr:uid="{00000000-0005-0000-0000-0000EA030000}"/>
    <cellStyle name="Separador de milhares 20 2" xfId="1014" xr:uid="{00000000-0005-0000-0000-0000EB030000}"/>
    <cellStyle name="Separador de milhares 20 2 2" xfId="1352" xr:uid="{B63BFFCA-5F6E-43D1-97B2-A9B461ABA567}"/>
    <cellStyle name="Separador de milhares 21" xfId="1015" xr:uid="{00000000-0005-0000-0000-0000EC030000}"/>
    <cellStyle name="Separador de milhares 21 2" xfId="1016" xr:uid="{00000000-0005-0000-0000-0000ED030000}"/>
    <cellStyle name="Separador de milhares 21 2 2" xfId="1354" xr:uid="{3873218C-2E8B-4555-A26A-EA365E2ED803}"/>
    <cellStyle name="Separador de milhares 21 3" xfId="1353" xr:uid="{030319AD-5CFF-4D25-AA46-1A08DA6A9D85}"/>
    <cellStyle name="Separador de milhares 22" xfId="1017" xr:uid="{00000000-0005-0000-0000-0000EE030000}"/>
    <cellStyle name="Separador de milhares 22 2" xfId="1018" xr:uid="{00000000-0005-0000-0000-0000EF030000}"/>
    <cellStyle name="Separador de milhares 22 2 2" xfId="1019" xr:uid="{00000000-0005-0000-0000-0000F0030000}"/>
    <cellStyle name="Separador de milhares 22 2 2 2" xfId="1355" xr:uid="{F677987C-0C0F-44A0-A86F-07CE39D52BB5}"/>
    <cellStyle name="Separador de milhares 22 3" xfId="1020" xr:uid="{00000000-0005-0000-0000-0000F1030000}"/>
    <cellStyle name="Separador de milhares 22 3 2" xfId="1356" xr:uid="{586BB49D-324F-4A0B-9505-7CEA758632A0}"/>
    <cellStyle name="Separador de milhares 23" xfId="1021" xr:uid="{00000000-0005-0000-0000-0000F2030000}"/>
    <cellStyle name="Separador de milhares 23 2" xfId="1022" xr:uid="{00000000-0005-0000-0000-0000F3030000}"/>
    <cellStyle name="Separador de milhares 23 2 2" xfId="1358" xr:uid="{74A32878-76BF-421D-8A50-12BCF337ECE5}"/>
    <cellStyle name="Separador de milhares 23 3" xfId="1357" xr:uid="{2F9F9ECD-987D-42BF-8D4B-FFF3110EF9F6}"/>
    <cellStyle name="Separador de milhares 3" xfId="1023" xr:uid="{00000000-0005-0000-0000-0000F4030000}"/>
    <cellStyle name="Separador de milhares 3 2" xfId="1024" xr:uid="{00000000-0005-0000-0000-0000F5030000}"/>
    <cellStyle name="Separador de milhares 3 2 2" xfId="1025" xr:uid="{00000000-0005-0000-0000-0000F6030000}"/>
    <cellStyle name="Separador de milhares 3 2 2 2" xfId="1026" xr:uid="{00000000-0005-0000-0000-0000F7030000}"/>
    <cellStyle name="Separador de milhares 3 2 2 2 2" xfId="1027" xr:uid="{00000000-0005-0000-0000-0000F8030000}"/>
    <cellStyle name="Separador de milhares 3 2 2 2 2 2" xfId="1361" xr:uid="{D888D339-02B7-4077-A5E2-20FC769E9649}"/>
    <cellStyle name="Separador de milhares 3 2 2 2 3" xfId="1360" xr:uid="{DC36304B-F204-4457-A1F1-575D58DEE2FE}"/>
    <cellStyle name="Separador de milhares 3 2 2 3" xfId="1028" xr:uid="{00000000-0005-0000-0000-0000F9030000}"/>
    <cellStyle name="Separador de milhares 3 2 2 3 2" xfId="1362" xr:uid="{7663C074-2D45-484F-9065-1CDE0FC478ED}"/>
    <cellStyle name="Separador de milhares 3 2 3" xfId="1029" xr:uid="{00000000-0005-0000-0000-0000FA030000}"/>
    <cellStyle name="Separador de milhares 3 3" xfId="1030" xr:uid="{00000000-0005-0000-0000-0000FB030000}"/>
    <cellStyle name="Separador de milhares 3 3 2" xfId="1031" xr:uid="{00000000-0005-0000-0000-0000FC030000}"/>
    <cellStyle name="Separador de milhares 3 3 2 2" xfId="1032" xr:uid="{00000000-0005-0000-0000-0000FD030000}"/>
    <cellStyle name="Separador de milhares 3 3 2 2 2" xfId="1033" xr:uid="{00000000-0005-0000-0000-0000FE030000}"/>
    <cellStyle name="Separador de milhares 3 3 2 2 2 2" xfId="1364" xr:uid="{35CC573F-1A8D-4334-BC0C-0A9325CF7E08}"/>
    <cellStyle name="Separador de milhares 3 3 2 2 3" xfId="1363" xr:uid="{59887B9D-092A-49DC-B6DD-9F271DEC4DB0}"/>
    <cellStyle name="Separador de milhares 3 3 2 3" xfId="1034" xr:uid="{00000000-0005-0000-0000-0000FF030000}"/>
    <cellStyle name="Separador de milhares 3 3 2 3 2" xfId="1365" xr:uid="{66835B58-AB87-41CF-ABBF-AAD77FD05060}"/>
    <cellStyle name="Separador de milhares 3 3 3" xfId="1035" xr:uid="{00000000-0005-0000-0000-000000040000}"/>
    <cellStyle name="Separador de milhares 3 3 3 2" xfId="1036" xr:uid="{00000000-0005-0000-0000-000001040000}"/>
    <cellStyle name="Separador de milhares 3 3 3 2 2" xfId="1367" xr:uid="{477892F9-1586-413E-95F6-CDA323D7B1F7}"/>
    <cellStyle name="Separador de milhares 3 3 3 3" xfId="1366" xr:uid="{13546680-413F-4C00-952F-FA8F9BD9C744}"/>
    <cellStyle name="Separador de milhares 3 3 4" xfId="1037" xr:uid="{00000000-0005-0000-0000-000002040000}"/>
    <cellStyle name="Separador de milhares 3 4" xfId="1038" xr:uid="{00000000-0005-0000-0000-000003040000}"/>
    <cellStyle name="Separador de milhares 3 4 2" xfId="1039" xr:uid="{00000000-0005-0000-0000-000004040000}"/>
    <cellStyle name="Separador de milhares 3 4 2 2" xfId="1368" xr:uid="{7D2F228F-C224-4E06-8943-176C08159D6F}"/>
    <cellStyle name="Separador de milhares 3 5" xfId="1040" xr:uid="{00000000-0005-0000-0000-000005040000}"/>
    <cellStyle name="Separador de milhares 3 5 2" xfId="1369" xr:uid="{8D00D5E2-9698-41D2-A759-B7717C7A7800}"/>
    <cellStyle name="Separador de milhares 3 6" xfId="1359" xr:uid="{B4BD55D1-C6AA-4E6D-AA91-6E4B402AC9A9}"/>
    <cellStyle name="Separador de milhares 3 6 2" xfId="1041" xr:uid="{00000000-0005-0000-0000-000006040000}"/>
    <cellStyle name="Separador de milhares 3_Memória 3ª MEDIÇÃO SETRANS" xfId="1042" xr:uid="{00000000-0005-0000-0000-000007040000}"/>
    <cellStyle name="Separador de milhares 4" xfId="1043" xr:uid="{00000000-0005-0000-0000-000008040000}"/>
    <cellStyle name="Separador de milhares 4 2" xfId="1044" xr:uid="{00000000-0005-0000-0000-000009040000}"/>
    <cellStyle name="Separador de milhares 4 2 2" xfId="1045" xr:uid="{00000000-0005-0000-0000-00000A040000}"/>
    <cellStyle name="Separador de milhares 4 2 2 2" xfId="1046" xr:uid="{00000000-0005-0000-0000-00000B040000}"/>
    <cellStyle name="Separador de milhares 4 2 2 2 2" xfId="1047" xr:uid="{00000000-0005-0000-0000-00000C040000}"/>
    <cellStyle name="Separador de milhares 4 2 2 2 2 2" xfId="1371" xr:uid="{B6EE8520-43B6-4B7B-9CC7-52DE5F68F2F2}"/>
    <cellStyle name="Separador de milhares 4 2 2 2 3" xfId="1370" xr:uid="{0C0FCEA3-CAB4-49C6-B6C4-A01C77B9B310}"/>
    <cellStyle name="Separador de milhares 4 2 2 3" xfId="1048" xr:uid="{00000000-0005-0000-0000-00000D040000}"/>
    <cellStyle name="Separador de milhares 4 2 2 3 2" xfId="1372" xr:uid="{07E2B96C-4B23-44D5-87F0-99D34EF7C5B4}"/>
    <cellStyle name="Separador de milhares 4 2 3" xfId="1049" xr:uid="{00000000-0005-0000-0000-00000E040000}"/>
    <cellStyle name="Separador de milhares 4 2 3 2" xfId="1050" xr:uid="{00000000-0005-0000-0000-00000F040000}"/>
    <cellStyle name="Separador de milhares 4 2 3 2 2" xfId="1051" xr:uid="{00000000-0005-0000-0000-000010040000}"/>
    <cellStyle name="Separador de milhares 4 2 3 2 2 2" xfId="1375" xr:uid="{C0D67F93-BE8B-40EB-A737-6DE47D2F88DB}"/>
    <cellStyle name="Separador de milhares 4 2 3 2 3" xfId="1374" xr:uid="{64B0B2B4-D920-4712-9752-8446BDC1D381}"/>
    <cellStyle name="Separador de milhares 4 2 3 3" xfId="1052" xr:uid="{00000000-0005-0000-0000-000011040000}"/>
    <cellStyle name="Separador de milhares 4 2 3 3 2" xfId="1376" xr:uid="{E94FDBEF-F4AC-4D2A-B44F-4D8F8519241B}"/>
    <cellStyle name="Separador de milhares 4 2 3 4" xfId="1373" xr:uid="{6A8BFF31-F922-4AA9-BD51-C78DEE13EEF7}"/>
    <cellStyle name="Separador de milhares 4 2 4" xfId="1053" xr:uid="{00000000-0005-0000-0000-000012040000}"/>
    <cellStyle name="Separador de milhares 4 2 4 2" xfId="1054" xr:uid="{00000000-0005-0000-0000-000013040000}"/>
    <cellStyle name="Separador de milhares 4 2 4 2 2" xfId="1378" xr:uid="{F16BEDCE-FDA1-4C23-8482-098D324ACD09}"/>
    <cellStyle name="Separador de milhares 4 2 4 3" xfId="1377" xr:uid="{15E9424F-9883-4F21-8469-7D212DDC6468}"/>
    <cellStyle name="Separador de milhares 4 2 5" xfId="1055" xr:uid="{00000000-0005-0000-0000-000014040000}"/>
    <cellStyle name="Separador de milhares 4 2 5 2" xfId="1379" xr:uid="{7D78EA94-F41F-4518-908F-EA43BC97A0E4}"/>
    <cellStyle name="Separador de milhares 4 3" xfId="1056" xr:uid="{00000000-0005-0000-0000-000015040000}"/>
    <cellStyle name="Separador de milhares 4 3 2" xfId="1057" xr:uid="{00000000-0005-0000-0000-000016040000}"/>
    <cellStyle name="Separador de milhares 4 3 2 2" xfId="1058" xr:uid="{00000000-0005-0000-0000-000017040000}"/>
    <cellStyle name="Separador de milhares 4 4" xfId="1059" xr:uid="{00000000-0005-0000-0000-000018040000}"/>
    <cellStyle name="Separador de milhares 4 4 2" xfId="1060" xr:uid="{00000000-0005-0000-0000-000019040000}"/>
    <cellStyle name="Separador de milhares 4 4 2 2" xfId="1061" xr:uid="{00000000-0005-0000-0000-00001A040000}"/>
    <cellStyle name="Separador de milhares 4 4 3" xfId="1062" xr:uid="{00000000-0005-0000-0000-00001B040000}"/>
    <cellStyle name="Separador de milhares 4 5" xfId="1063" xr:uid="{00000000-0005-0000-0000-00001C040000}"/>
    <cellStyle name="Separador de milhares 4 6" xfId="1064" xr:uid="{00000000-0005-0000-0000-00001D040000}"/>
    <cellStyle name="Separador de milhares 4 6 2" xfId="1380" xr:uid="{9D250ED5-4308-4448-9781-93493D0BA378}"/>
    <cellStyle name="Separador de milhares 4_B M Serviços Extras" xfId="1065" xr:uid="{00000000-0005-0000-0000-00001E040000}"/>
    <cellStyle name="Separador de milhares 5" xfId="1066" xr:uid="{00000000-0005-0000-0000-00001F040000}"/>
    <cellStyle name="Separador de milhares 5 2" xfId="1067" xr:uid="{00000000-0005-0000-0000-000020040000}"/>
    <cellStyle name="Separador de milhares 5 2 2" xfId="1068" xr:uid="{00000000-0005-0000-0000-000021040000}"/>
    <cellStyle name="Separador de milhares 5 2 2 2" xfId="1069" xr:uid="{00000000-0005-0000-0000-000022040000}"/>
    <cellStyle name="Separador de milhares 5 2 2 2 2" xfId="1381" xr:uid="{7BFEA931-2241-46F5-BB03-54CD3E15B23F}"/>
    <cellStyle name="Separador de milhares 5 2 3" xfId="1070" xr:uid="{00000000-0005-0000-0000-000023040000}"/>
    <cellStyle name="Separador de milhares 5 2 3 2" xfId="1382" xr:uid="{94E221FF-7749-4412-8EA3-512782BCA5B5}"/>
    <cellStyle name="Separador de milhares 5 3" xfId="1071" xr:uid="{00000000-0005-0000-0000-000024040000}"/>
    <cellStyle name="Separador de milhares 5 3 2" xfId="1072" xr:uid="{00000000-0005-0000-0000-000025040000}"/>
    <cellStyle name="Separador de milhares 5 3 2 2" xfId="1073" xr:uid="{00000000-0005-0000-0000-000026040000}"/>
    <cellStyle name="Separador de milhares 5 3 2 2 2" xfId="1384" xr:uid="{34DC71E8-D838-47E4-A70A-54047F4F25AE}"/>
    <cellStyle name="Separador de milhares 5 3 2 3" xfId="1383" xr:uid="{218FF9A3-0C47-42AC-BA3B-211FB25CD466}"/>
    <cellStyle name="Separador de milhares 5 3 3" xfId="1074" xr:uid="{00000000-0005-0000-0000-000027040000}"/>
    <cellStyle name="Separador de milhares 5 4" xfId="1075" xr:uid="{00000000-0005-0000-0000-000028040000}"/>
    <cellStyle name="Separador de milhares 5 4 2" xfId="1076" xr:uid="{00000000-0005-0000-0000-000029040000}"/>
    <cellStyle name="Separador de milhares 5 5" xfId="1077" xr:uid="{00000000-0005-0000-0000-00002A040000}"/>
    <cellStyle name="Separador de milhares 5 5 2" xfId="1078" xr:uid="{00000000-0005-0000-0000-00002B040000}"/>
    <cellStyle name="Separador de milhares 5 5 2 2" xfId="1079" xr:uid="{00000000-0005-0000-0000-00002C040000}"/>
    <cellStyle name="Separador de milhares 5 5 2 2 2" xfId="1385" xr:uid="{01489DB0-38A5-496F-AC17-B8E5A4223CBA}"/>
    <cellStyle name="Separador de milhares 5 5 3" xfId="1080" xr:uid="{00000000-0005-0000-0000-00002D040000}"/>
    <cellStyle name="Separador de milhares 5 6" xfId="1081" xr:uid="{00000000-0005-0000-0000-00002E040000}"/>
    <cellStyle name="Separador de milhares 5 6 2" xfId="1082" xr:uid="{00000000-0005-0000-0000-00002F040000}"/>
    <cellStyle name="Separador de milhares 5 6 2 2" xfId="1386" xr:uid="{F49537FC-4A5A-42D8-9D31-796C39754965}"/>
    <cellStyle name="Separador de milhares 5_B M Serviços Extras" xfId="1083" xr:uid="{00000000-0005-0000-0000-000030040000}"/>
    <cellStyle name="Separador de milhares 6" xfId="1084" xr:uid="{00000000-0005-0000-0000-000031040000}"/>
    <cellStyle name="Separador de milhares 6 2" xfId="1085" xr:uid="{00000000-0005-0000-0000-000032040000}"/>
    <cellStyle name="Separador de milhares 6 2 2" xfId="1086" xr:uid="{00000000-0005-0000-0000-000033040000}"/>
    <cellStyle name="Separador de milhares 6 2 2 2" xfId="1087" xr:uid="{00000000-0005-0000-0000-000034040000}"/>
    <cellStyle name="Separador de milhares 6 2 2 2 2" xfId="1387" xr:uid="{78A95FE1-DFDB-4DB6-ABE7-07920916AEC9}"/>
    <cellStyle name="Separador de milhares 6 2 3" xfId="1088" xr:uid="{00000000-0005-0000-0000-000035040000}"/>
    <cellStyle name="Separador de milhares 6 2 3 2" xfId="1388" xr:uid="{FDEC908D-F83B-438B-8772-D6D33B563D09}"/>
    <cellStyle name="Separador de milhares 6 3" xfId="1089" xr:uid="{00000000-0005-0000-0000-000036040000}"/>
    <cellStyle name="Separador de milhares 6 3 2" xfId="1090" xr:uid="{00000000-0005-0000-0000-000037040000}"/>
    <cellStyle name="Separador de milhares 6 4" xfId="1091" xr:uid="{00000000-0005-0000-0000-000038040000}"/>
    <cellStyle name="Separador de milhares 6 4 2" xfId="1389" xr:uid="{1741D077-3488-40FC-A93E-70A61CB0B9EE}"/>
    <cellStyle name="Separador de milhares 7" xfId="1092" xr:uid="{00000000-0005-0000-0000-000039040000}"/>
    <cellStyle name="Separador de milhares 7 2" xfId="1093" xr:uid="{00000000-0005-0000-0000-00003A040000}"/>
    <cellStyle name="Separador de milhares 7 2 2" xfId="1094" xr:uid="{00000000-0005-0000-0000-00003B040000}"/>
    <cellStyle name="Separador de milhares 7 2 2 2" xfId="1095" xr:uid="{00000000-0005-0000-0000-00003C040000}"/>
    <cellStyle name="Separador de milhares 7 2 2 2 2" xfId="1391" xr:uid="{307B5981-9873-4439-BA5A-C0C93A6DADCC}"/>
    <cellStyle name="Separador de milhares 7 2 2 3" xfId="1390" xr:uid="{83A8760F-14BD-45C2-AB46-77A2F8180A8F}"/>
    <cellStyle name="Separador de milhares 7 2 3" xfId="1096" xr:uid="{00000000-0005-0000-0000-00003D040000}"/>
    <cellStyle name="Separador de milhares 7 3" xfId="1097" xr:uid="{00000000-0005-0000-0000-00003E040000}"/>
    <cellStyle name="Separador de milhares 7 3 2" xfId="1098" xr:uid="{00000000-0005-0000-0000-00003F040000}"/>
    <cellStyle name="Separador de milhares 7 4" xfId="1099" xr:uid="{00000000-0005-0000-0000-000040040000}"/>
    <cellStyle name="Separador de milhares 8" xfId="1100" xr:uid="{00000000-0005-0000-0000-000041040000}"/>
    <cellStyle name="Separador de milhares 8 2" xfId="1101" xr:uid="{00000000-0005-0000-0000-000042040000}"/>
    <cellStyle name="Separador de milhares 8 2 2" xfId="1102" xr:uid="{00000000-0005-0000-0000-000043040000}"/>
    <cellStyle name="Separador de milhares 8 2 2 2" xfId="1103" xr:uid="{00000000-0005-0000-0000-000044040000}"/>
    <cellStyle name="Separador de milhares 8 2 2 2 2" xfId="1393" xr:uid="{284A4A67-EB72-4913-B188-6BCC458E9CE0}"/>
    <cellStyle name="Separador de milhares 8 2 2 3" xfId="1392" xr:uid="{9E38B724-3062-4CFC-A341-B67F0B7FF082}"/>
    <cellStyle name="Separador de milhares 8 3" xfId="1104" xr:uid="{00000000-0005-0000-0000-000045040000}"/>
    <cellStyle name="Separador de milhares 8 3 2" xfId="1105" xr:uid="{00000000-0005-0000-0000-000046040000}"/>
    <cellStyle name="Separador de milhares 8 3 2 2" xfId="1106" xr:uid="{00000000-0005-0000-0000-000047040000}"/>
    <cellStyle name="Separador de milhares 8 3 2 2 2" xfId="1396" xr:uid="{AAA504C5-42BE-450B-B326-CC18C2258D26}"/>
    <cellStyle name="Separador de milhares 8 3 2 3" xfId="1395" xr:uid="{670559F1-358A-495F-803D-88EFCFE28E2A}"/>
    <cellStyle name="Separador de milhares 8 3 3" xfId="1107" xr:uid="{00000000-0005-0000-0000-000048040000}"/>
    <cellStyle name="Separador de milhares 8 3 3 2" xfId="1397" xr:uid="{98136D60-60ED-4284-BD23-1AF03329B62B}"/>
    <cellStyle name="Separador de milhares 8 3 4" xfId="1394" xr:uid="{561F488C-C6C7-4418-8724-05E9E701958B}"/>
    <cellStyle name="Separador de milhares 8 4" xfId="1108" xr:uid="{00000000-0005-0000-0000-000049040000}"/>
    <cellStyle name="Separador de milhares 8 4 2" xfId="1109" xr:uid="{00000000-0005-0000-0000-00004A040000}"/>
    <cellStyle name="Separador de milhares 8 4 2 2" xfId="1399" xr:uid="{672A7313-8979-49F0-B518-B27C91E5C9BB}"/>
    <cellStyle name="Separador de milhares 8 4 3" xfId="1398" xr:uid="{16390E6B-3D44-4227-97BA-726F7C698628}"/>
    <cellStyle name="Separador de milhares 9" xfId="1110" xr:uid="{00000000-0005-0000-0000-00004B040000}"/>
    <cellStyle name="Separador de milhares 9 2" xfId="1111" xr:uid="{00000000-0005-0000-0000-00004C040000}"/>
    <cellStyle name="Separador de milhares 9 2 2" xfId="1112" xr:uid="{00000000-0005-0000-0000-00004D040000}"/>
    <cellStyle name="Separador de milhares 9 2 2 2" xfId="1400" xr:uid="{28BE2821-E628-479B-8BC0-632F36AED748}"/>
    <cellStyle name="subhead" xfId="1113" xr:uid="{00000000-0005-0000-0000-00004E040000}"/>
    <cellStyle name="TableStyleLight1" xfId="1114" xr:uid="{00000000-0005-0000-0000-00004F040000}"/>
    <cellStyle name="Texto de Aviso 2" xfId="87" xr:uid="{00000000-0005-0000-0000-000050040000}"/>
    <cellStyle name="Texto de Aviso 3" xfId="1115" xr:uid="{00000000-0005-0000-0000-000051040000}"/>
    <cellStyle name="Texto de Aviso 4" xfId="1116" xr:uid="{00000000-0005-0000-0000-000052040000}"/>
    <cellStyle name="Texto de Aviso 5" xfId="1117" xr:uid="{00000000-0005-0000-0000-000053040000}"/>
    <cellStyle name="Texto de Aviso 6" xfId="1118" xr:uid="{00000000-0005-0000-0000-000054040000}"/>
    <cellStyle name="Texto de Aviso 7" xfId="1119" xr:uid="{00000000-0005-0000-0000-000055040000}"/>
    <cellStyle name="Texto de Aviso 8" xfId="1120" xr:uid="{00000000-0005-0000-0000-000056040000}"/>
    <cellStyle name="Texto de Aviso 9" xfId="1121" xr:uid="{00000000-0005-0000-0000-000057040000}"/>
    <cellStyle name="Texto Explicativo 2" xfId="88" xr:uid="{00000000-0005-0000-0000-000058040000}"/>
    <cellStyle name="Texto Explicativo 3" xfId="1122" xr:uid="{00000000-0005-0000-0000-000059040000}"/>
    <cellStyle name="Texto Explicativo 4" xfId="1123" xr:uid="{00000000-0005-0000-0000-00005A040000}"/>
    <cellStyle name="Texto Explicativo 5" xfId="1124" xr:uid="{00000000-0005-0000-0000-00005B040000}"/>
    <cellStyle name="Texto Explicativo 6" xfId="1125" xr:uid="{00000000-0005-0000-0000-00005C040000}"/>
    <cellStyle name="Texto Explicativo 7" xfId="1126" xr:uid="{00000000-0005-0000-0000-00005D040000}"/>
    <cellStyle name="Texto Explicativo 8" xfId="1127" xr:uid="{00000000-0005-0000-0000-00005E040000}"/>
    <cellStyle name="Texto Explicativo 9" xfId="1128" xr:uid="{00000000-0005-0000-0000-00005F040000}"/>
    <cellStyle name="Title" xfId="89" xr:uid="{00000000-0005-0000-0000-000060040000}"/>
    <cellStyle name="Título 1 1" xfId="1129" xr:uid="{00000000-0005-0000-0000-000061040000}"/>
    <cellStyle name="Título 1 1 1" xfId="1130" xr:uid="{00000000-0005-0000-0000-000062040000}"/>
    <cellStyle name="Título 1 1 1 1" xfId="1131" xr:uid="{00000000-0005-0000-0000-000063040000}"/>
    <cellStyle name="Título 1 1 1 1 1" xfId="1132" xr:uid="{00000000-0005-0000-0000-000064040000}"/>
    <cellStyle name="Título 1 1 1 1 1 1" xfId="1133" xr:uid="{00000000-0005-0000-0000-000065040000}"/>
    <cellStyle name="Título 1 1 1 1 1 1 1" xfId="1134" xr:uid="{00000000-0005-0000-0000-000066040000}"/>
    <cellStyle name="Título 1 1 1 1 1 1 1 1" xfId="1135" xr:uid="{00000000-0005-0000-0000-000067040000}"/>
    <cellStyle name="Título 1 1 1 1 1 1 1 1 1" xfId="1136" xr:uid="{00000000-0005-0000-0000-000068040000}"/>
    <cellStyle name="Título 1 1 1 1 1 1 1 1 1 1" xfId="1137" xr:uid="{00000000-0005-0000-0000-000069040000}"/>
    <cellStyle name="Título 1 1 1 1 1 1 1 1 1 1 1" xfId="1138" xr:uid="{00000000-0005-0000-0000-00006A040000}"/>
    <cellStyle name="Título 1 1 1 1 1 1 1 1 1 1 1 1" xfId="1139" xr:uid="{00000000-0005-0000-0000-00006B040000}"/>
    <cellStyle name="Título 1 1 1 1 1 1 1 1 1 1 1 1 1" xfId="1140" xr:uid="{00000000-0005-0000-0000-00006C040000}"/>
    <cellStyle name="Título 1 1 1 1 1 1 1 1 1 1 1 1 1 1" xfId="1141" xr:uid="{00000000-0005-0000-0000-00006D040000}"/>
    <cellStyle name="Título 1 1 1 1 1 1 1 1 1 1 1 1 1 1 1" xfId="1142" xr:uid="{00000000-0005-0000-0000-00006E040000}"/>
    <cellStyle name="Título 1 1 1 1 1 1 1 1 1 1 1 1 1 1 1 1" xfId="1143" xr:uid="{00000000-0005-0000-0000-00006F040000}"/>
    <cellStyle name="Título 1 1 1 1 1 1 1 1 1 1 1 1 1 1 1 1 1" xfId="1144" xr:uid="{00000000-0005-0000-0000-000070040000}"/>
    <cellStyle name="Título 1 1 1 1 1 1 1 1 1 1 1 1 1 1 1 1 1 1" xfId="1145" xr:uid="{00000000-0005-0000-0000-000071040000}"/>
    <cellStyle name="Título 1 1 1 1 1 1 1 1 1 1 1 1 1 1 1 1 1 1 1" xfId="1146" xr:uid="{00000000-0005-0000-0000-000072040000}"/>
    <cellStyle name="Título 1 1 1 1 1 1 1 1 1 1 1 1 1 1 1 1 1 1 1 1" xfId="1147" xr:uid="{00000000-0005-0000-0000-000073040000}"/>
    <cellStyle name="Título 1 1_OK 6 ORÇ oeiras" xfId="1148" xr:uid="{00000000-0005-0000-0000-000074040000}"/>
    <cellStyle name="Título 1 2" xfId="90" xr:uid="{00000000-0005-0000-0000-000075040000}"/>
    <cellStyle name="Título 1 3" xfId="1149" xr:uid="{00000000-0005-0000-0000-000076040000}"/>
    <cellStyle name="Título 1 4" xfId="1150" xr:uid="{00000000-0005-0000-0000-000077040000}"/>
    <cellStyle name="Título 1 5" xfId="1151" xr:uid="{00000000-0005-0000-0000-000078040000}"/>
    <cellStyle name="Título 1 6" xfId="1152" xr:uid="{00000000-0005-0000-0000-000079040000}"/>
    <cellStyle name="Título 1 7" xfId="1153" xr:uid="{00000000-0005-0000-0000-00007A040000}"/>
    <cellStyle name="Título 1 8" xfId="1154" xr:uid="{00000000-0005-0000-0000-00007B040000}"/>
    <cellStyle name="Título 1 9" xfId="1155" xr:uid="{00000000-0005-0000-0000-00007C040000}"/>
    <cellStyle name="Título 10" xfId="1156" xr:uid="{00000000-0005-0000-0000-00007D040000}"/>
    <cellStyle name="Título 11" xfId="1157" xr:uid="{00000000-0005-0000-0000-00007E040000}"/>
    <cellStyle name="Título 12" xfId="1158" xr:uid="{00000000-0005-0000-0000-00007F040000}"/>
    <cellStyle name="Título 2 2" xfId="91" xr:uid="{00000000-0005-0000-0000-000080040000}"/>
    <cellStyle name="Título 2 3" xfId="1159" xr:uid="{00000000-0005-0000-0000-000081040000}"/>
    <cellStyle name="Título 2 4" xfId="1160" xr:uid="{00000000-0005-0000-0000-000082040000}"/>
    <cellStyle name="Título 2 5" xfId="1161" xr:uid="{00000000-0005-0000-0000-000083040000}"/>
    <cellStyle name="Título 2 6" xfId="1162" xr:uid="{00000000-0005-0000-0000-000084040000}"/>
    <cellStyle name="Título 2 7" xfId="1163" xr:uid="{00000000-0005-0000-0000-000085040000}"/>
    <cellStyle name="Título 2 8" xfId="1164" xr:uid="{00000000-0005-0000-0000-000086040000}"/>
    <cellStyle name="Título 2 9" xfId="1165" xr:uid="{00000000-0005-0000-0000-000087040000}"/>
    <cellStyle name="Título 3 2" xfId="92" xr:uid="{00000000-0005-0000-0000-000088040000}"/>
    <cellStyle name="Título 3 2 2" xfId="1166" xr:uid="{00000000-0005-0000-0000-000089040000}"/>
    <cellStyle name="Título 3 3" xfId="1167" xr:uid="{00000000-0005-0000-0000-00008A040000}"/>
    <cellStyle name="Título 3 4" xfId="1168" xr:uid="{00000000-0005-0000-0000-00008B040000}"/>
    <cellStyle name="Título 3 5" xfId="1169" xr:uid="{00000000-0005-0000-0000-00008C040000}"/>
    <cellStyle name="Título 3 6" xfId="1170" xr:uid="{00000000-0005-0000-0000-00008D040000}"/>
    <cellStyle name="Título 3 7" xfId="1171" xr:uid="{00000000-0005-0000-0000-00008E040000}"/>
    <cellStyle name="Título 3 8" xfId="1172" xr:uid="{00000000-0005-0000-0000-00008F040000}"/>
    <cellStyle name="Título 3 9" xfId="1173" xr:uid="{00000000-0005-0000-0000-000090040000}"/>
    <cellStyle name="Título 4 2" xfId="93" xr:uid="{00000000-0005-0000-0000-000091040000}"/>
    <cellStyle name="Título 4 3" xfId="1174" xr:uid="{00000000-0005-0000-0000-000092040000}"/>
    <cellStyle name="Título 4 4" xfId="1175" xr:uid="{00000000-0005-0000-0000-000093040000}"/>
    <cellStyle name="Título 4 5" xfId="1176" xr:uid="{00000000-0005-0000-0000-000094040000}"/>
    <cellStyle name="Título 4 6" xfId="1177" xr:uid="{00000000-0005-0000-0000-000095040000}"/>
    <cellStyle name="Título 4 7" xfId="1178" xr:uid="{00000000-0005-0000-0000-000096040000}"/>
    <cellStyle name="Título 4 8" xfId="1179" xr:uid="{00000000-0005-0000-0000-000097040000}"/>
    <cellStyle name="Título 4 9" xfId="1180" xr:uid="{00000000-0005-0000-0000-000098040000}"/>
    <cellStyle name="Título 5" xfId="94" xr:uid="{00000000-0005-0000-0000-000099040000}"/>
    <cellStyle name="Título 6" xfId="1181" xr:uid="{00000000-0005-0000-0000-00009A040000}"/>
    <cellStyle name="Título 7" xfId="1182" xr:uid="{00000000-0005-0000-0000-00009B040000}"/>
    <cellStyle name="Título 8" xfId="1183" xr:uid="{00000000-0005-0000-0000-00009C040000}"/>
    <cellStyle name="Título 9" xfId="1184" xr:uid="{00000000-0005-0000-0000-00009D040000}"/>
    <cellStyle name="Titulo1" xfId="1185" xr:uid="{00000000-0005-0000-0000-00009E040000}"/>
    <cellStyle name="Titulo2" xfId="1186" xr:uid="{00000000-0005-0000-0000-00009F040000}"/>
    <cellStyle name="Total 2" xfId="95" xr:uid="{00000000-0005-0000-0000-0000A0040000}"/>
    <cellStyle name="Total 3" xfId="1187" xr:uid="{00000000-0005-0000-0000-0000A1040000}"/>
    <cellStyle name="Total 4" xfId="1188" xr:uid="{00000000-0005-0000-0000-0000A2040000}"/>
    <cellStyle name="Total 5" xfId="1189" xr:uid="{00000000-0005-0000-0000-0000A3040000}"/>
    <cellStyle name="Total 6" xfId="1190" xr:uid="{00000000-0005-0000-0000-0000A4040000}"/>
    <cellStyle name="Total 7" xfId="1191" xr:uid="{00000000-0005-0000-0000-0000A5040000}"/>
    <cellStyle name="Total 8" xfId="1192" xr:uid="{00000000-0005-0000-0000-0000A6040000}"/>
    <cellStyle name="Total 9" xfId="1193" xr:uid="{00000000-0005-0000-0000-0000A7040000}"/>
    <cellStyle name="Vírgula" xfId="1" builtinId="3"/>
    <cellStyle name="Vírgula 10" xfId="1194" xr:uid="{00000000-0005-0000-0000-0000A9040000}"/>
    <cellStyle name="Vírgula 10 2" xfId="1195" xr:uid="{00000000-0005-0000-0000-0000AA040000}"/>
    <cellStyle name="Vírgula 10 2 2" xfId="1401" xr:uid="{3B0A6E28-2EE2-41CD-9C4B-737B665446A2}"/>
    <cellStyle name="Vírgula 11" xfId="1196" xr:uid="{00000000-0005-0000-0000-0000AB040000}"/>
    <cellStyle name="Vírgula 11 2" xfId="1197" xr:uid="{00000000-0005-0000-0000-0000AC040000}"/>
    <cellStyle name="Vírgula 11 2 2" xfId="1198" xr:uid="{00000000-0005-0000-0000-0000AD040000}"/>
    <cellStyle name="Vírgula 11 2 2 2" xfId="1403" xr:uid="{3FFA15EA-59FA-4084-8FC9-ABA4980629CD}"/>
    <cellStyle name="Vírgula 11 2 3" xfId="1402" xr:uid="{CF4BDC09-2A8C-4F38-95DC-ED55531A878E}"/>
    <cellStyle name="Vírgula 12" xfId="1199" xr:uid="{00000000-0005-0000-0000-0000AE040000}"/>
    <cellStyle name="Vírgula 12 2" xfId="1200" xr:uid="{00000000-0005-0000-0000-0000AF040000}"/>
    <cellStyle name="Vírgula 12 2 2" xfId="1405" xr:uid="{7823BD55-AC97-45A6-B60A-50F3BCD67B0D}"/>
    <cellStyle name="Vírgula 12 3" xfId="1404" xr:uid="{84FA23B9-B4D3-4EE9-A1B1-DCFC23598059}"/>
    <cellStyle name="Vírgula 13" xfId="1201" xr:uid="{00000000-0005-0000-0000-0000B0040000}"/>
    <cellStyle name="Vírgula 13 2" xfId="1406" xr:uid="{F911F14C-ADCA-4203-A077-BBDD4DFEC46A}"/>
    <cellStyle name="Vírgula 14" xfId="1276" xr:uid="{214C7523-A42A-43EA-9E76-5D9CB4B04DCC}"/>
    <cellStyle name="Vírgula 2" xfId="4" xr:uid="{00000000-0005-0000-0000-0000B1040000}"/>
    <cellStyle name="Vírgula 2 2" xfId="3" xr:uid="{00000000-0005-0000-0000-0000B2040000}"/>
    <cellStyle name="Vírgula 2 2 2" xfId="1202" xr:uid="{00000000-0005-0000-0000-0000B3040000}"/>
    <cellStyle name="Vírgula 2 2 2 2" xfId="1203" xr:uid="{00000000-0005-0000-0000-0000B4040000}"/>
    <cellStyle name="Vírgula 2 2 2 2 2" xfId="1204" xr:uid="{00000000-0005-0000-0000-0000B5040000}"/>
    <cellStyle name="Vírgula 2 2 2 2 2 2" xfId="1409" xr:uid="{DA825C5B-538E-4B6C-B2ED-422108BC9512}"/>
    <cellStyle name="Vírgula 2 2 2 2 3" xfId="1408" xr:uid="{961FE90D-5BF3-4165-A16E-ECF773620784}"/>
    <cellStyle name="Vírgula 2 2 2 3" xfId="1205" xr:uid="{00000000-0005-0000-0000-0000B6040000}"/>
    <cellStyle name="Vírgula 2 2 2 3 2" xfId="1410" xr:uid="{67E36163-3DBA-471D-9E5A-1A24FD554D2E}"/>
    <cellStyle name="Vírgula 2 2 2 4" xfId="1407" xr:uid="{EB18BDD3-5E5E-4995-9931-82448D7582AA}"/>
    <cellStyle name="Vírgula 2 2 3" xfId="1206" xr:uid="{00000000-0005-0000-0000-0000B7040000}"/>
    <cellStyle name="Vírgula 2 2 4" xfId="1207" xr:uid="{00000000-0005-0000-0000-0000B8040000}"/>
    <cellStyle name="Vírgula 2 2 4 2" xfId="1208" xr:uid="{00000000-0005-0000-0000-0000B9040000}"/>
    <cellStyle name="Vírgula 2 2 4 2 2" xfId="1209" xr:uid="{00000000-0005-0000-0000-0000BA040000}"/>
    <cellStyle name="Vírgula 2 2 4 2 2 2" xfId="1412" xr:uid="{2A29C1AF-6323-4DC2-A7C1-EFF1BAA95780}"/>
    <cellStyle name="Vírgula 2 2 4 2 3" xfId="1411" xr:uid="{9161B052-4CBE-4503-8E4F-8AC8DA7E03EB}"/>
    <cellStyle name="Vírgula 2 2 5" xfId="1210" xr:uid="{00000000-0005-0000-0000-0000BB040000}"/>
    <cellStyle name="Vírgula 2 2 5 2" xfId="1211" xr:uid="{00000000-0005-0000-0000-0000BC040000}"/>
    <cellStyle name="Vírgula 2 2 5 2 2" xfId="1414" xr:uid="{BF2000E3-DE55-4D8B-BE23-16C1D875D82A}"/>
    <cellStyle name="Vírgula 2 2 5 3" xfId="1413" xr:uid="{FBE21653-F515-4BDA-871C-704C013340FC}"/>
    <cellStyle name="Vírgula 2 2 6" xfId="1277" xr:uid="{2FA6F0F4-168E-42F4-8BED-EF42CD138920}"/>
    <cellStyle name="Vírgula 2 3" xfId="1212" xr:uid="{00000000-0005-0000-0000-0000BD040000}"/>
    <cellStyle name="Vírgula 2 3 2" xfId="1213" xr:uid="{00000000-0005-0000-0000-0000BE040000}"/>
    <cellStyle name="Vírgula 2 3 2 2" xfId="1214" xr:uid="{00000000-0005-0000-0000-0000BF040000}"/>
    <cellStyle name="Vírgula 2 3 2 2 2" xfId="1416" xr:uid="{B13C16D2-CD03-4ABA-9537-79DD8AAC5679}"/>
    <cellStyle name="Vírgula 2 3 2 3" xfId="1415" xr:uid="{D3086EBD-FC46-4CC9-8426-28FD15BA2373}"/>
    <cellStyle name="Vírgula 2 4" xfId="1215" xr:uid="{00000000-0005-0000-0000-0000C0040000}"/>
    <cellStyle name="Vírgula 2 4 2" xfId="1216" xr:uid="{00000000-0005-0000-0000-0000C1040000}"/>
    <cellStyle name="Vírgula 2 4 2 2" xfId="1217" xr:uid="{00000000-0005-0000-0000-0000C2040000}"/>
    <cellStyle name="Vírgula 2 4 2 2 2" xfId="1418" xr:uid="{447A71D7-4759-4D44-8AB3-874C2613B8CB}"/>
    <cellStyle name="Vírgula 2 4 2 3" xfId="1417" xr:uid="{706D3FB3-E52A-47F8-B432-529E8185FB2B}"/>
    <cellStyle name="Vírgula 2 4 3" xfId="1218" xr:uid="{00000000-0005-0000-0000-0000C3040000}"/>
    <cellStyle name="Vírgula 2 4 3 2" xfId="1419" xr:uid="{EA536421-612F-4770-BBA7-9955480D1205}"/>
    <cellStyle name="Vírgula 2 5" xfId="1278" xr:uid="{BEF10883-43A4-433F-A45F-B03DCF4F3847}"/>
    <cellStyle name="Vírgula 3" xfId="7" xr:uid="{00000000-0005-0000-0000-0000C4040000}"/>
    <cellStyle name="Vírgula 3 2" xfId="1219" xr:uid="{00000000-0005-0000-0000-0000C5040000}"/>
    <cellStyle name="Vírgula 3 2 2" xfId="1220" xr:uid="{00000000-0005-0000-0000-0000C6040000}"/>
    <cellStyle name="Vírgula 3 2 2 2" xfId="1221" xr:uid="{00000000-0005-0000-0000-0000C7040000}"/>
    <cellStyle name="Vírgula 3 2 2 2 2" xfId="1222" xr:uid="{00000000-0005-0000-0000-0000C8040000}"/>
    <cellStyle name="Vírgula 3 2 2 2 2 2" xfId="1422" xr:uid="{D76D2911-459C-4932-B513-7974EEEC0B2B}"/>
    <cellStyle name="Vírgula 3 2 2 2 3" xfId="1421" xr:uid="{AD373223-344D-4E1D-95E2-6D9229CE7AA9}"/>
    <cellStyle name="Vírgula 3 2 2 3" xfId="1223" xr:uid="{00000000-0005-0000-0000-0000C9040000}"/>
    <cellStyle name="Vírgula 3 2 2 3 2" xfId="1423" xr:uid="{F0FAC6DC-F67B-449D-A073-0A7E3CBA2772}"/>
    <cellStyle name="Vírgula 3 2 2 4" xfId="1420" xr:uid="{37093130-C578-49AA-93E6-95E8F0CF6954}"/>
    <cellStyle name="Vírgula 3 3" xfId="1224" xr:uid="{00000000-0005-0000-0000-0000CA040000}"/>
    <cellStyle name="Vírgula 3 3 2" xfId="1225" xr:uid="{00000000-0005-0000-0000-0000CB040000}"/>
    <cellStyle name="Vírgula 3 3 2 2" xfId="1226" xr:uid="{00000000-0005-0000-0000-0000CC040000}"/>
    <cellStyle name="Vírgula 3 3 2 2 2" xfId="1227" xr:uid="{00000000-0005-0000-0000-0000CD040000}"/>
    <cellStyle name="Vírgula 3 3 2 2 2 2" xfId="1426" xr:uid="{AECCF766-7353-4FFC-8C7C-393E93C014B4}"/>
    <cellStyle name="Vírgula 3 3 2 2 3" xfId="1425" xr:uid="{89C3965B-A71F-4882-A61C-46ED77E86F19}"/>
    <cellStyle name="Vírgula 3 3 2 3" xfId="1228" xr:uid="{00000000-0005-0000-0000-0000CE040000}"/>
    <cellStyle name="Vírgula 3 3 2 3 2" xfId="1427" xr:uid="{4DF3F64F-A368-4A8D-A4CB-FABCDA17A434}"/>
    <cellStyle name="Vírgula 3 3 2 4" xfId="1424" xr:uid="{C83AABD2-14D9-4369-B9A7-0E1ED5CEB40C}"/>
    <cellStyle name="Vírgula 3 4" xfId="1229" xr:uid="{00000000-0005-0000-0000-0000CF040000}"/>
    <cellStyle name="Vírgula 3 4 2" xfId="1230" xr:uid="{00000000-0005-0000-0000-0000D0040000}"/>
    <cellStyle name="Vírgula 3 4 2 2" xfId="1231" xr:uid="{00000000-0005-0000-0000-0000D1040000}"/>
    <cellStyle name="Vírgula 3 4 2 2 2" xfId="1430" xr:uid="{5F8C79E1-6DF2-47B9-98CE-90781E8C4959}"/>
    <cellStyle name="Vírgula 3 4 2 3" xfId="1429" xr:uid="{7BCAC1C4-AD0B-4166-A01E-9652B019E168}"/>
    <cellStyle name="Vírgula 3 4 3" xfId="1232" xr:uid="{00000000-0005-0000-0000-0000D2040000}"/>
    <cellStyle name="Vírgula 3 4 3 2" xfId="1431" xr:uid="{BE1B0E90-4D53-49E3-BC94-42FA03491C78}"/>
    <cellStyle name="Vírgula 3 4 4" xfId="1428" xr:uid="{70C234D0-1898-4A62-8DB8-8B26A11BF9AD}"/>
    <cellStyle name="Vírgula 3 5" xfId="1233" xr:uid="{00000000-0005-0000-0000-0000D3040000}"/>
    <cellStyle name="Vírgula 3 5 2" xfId="1234" xr:uid="{00000000-0005-0000-0000-0000D4040000}"/>
    <cellStyle name="Vírgula 3 5 2 2" xfId="1433" xr:uid="{5C7EED2C-69BA-4395-B8F0-BA9521003EE2}"/>
    <cellStyle name="Vírgula 3 5 3" xfId="1432" xr:uid="{D0F13E21-8931-4BC2-B6C7-49E71005E699}"/>
    <cellStyle name="Vírgula 4" xfId="1235" xr:uid="{00000000-0005-0000-0000-0000D5040000}"/>
    <cellStyle name="Vírgula 4 2" xfId="1236" xr:uid="{00000000-0005-0000-0000-0000D6040000}"/>
    <cellStyle name="Vírgula 4 2 2" xfId="1237" xr:uid="{00000000-0005-0000-0000-0000D7040000}"/>
    <cellStyle name="Vírgula 4 2 2 2" xfId="1238" xr:uid="{00000000-0005-0000-0000-0000D8040000}"/>
    <cellStyle name="Vírgula 4 2 2 2 2" xfId="1437" xr:uid="{4312A021-C378-4DE3-8DAD-BB19E37D4801}"/>
    <cellStyle name="Vírgula 4 2 2 3" xfId="1436" xr:uid="{64549BAA-988C-4FAC-AE6A-72798D67C2D8}"/>
    <cellStyle name="Vírgula 4 2 3" xfId="1239" xr:uid="{00000000-0005-0000-0000-0000D9040000}"/>
    <cellStyle name="Vírgula 4 2 3 2" xfId="1438" xr:uid="{75422441-BE8B-4612-A245-E214EDFA8686}"/>
    <cellStyle name="Vírgula 4 2 4" xfId="1435" xr:uid="{973C7022-87F9-4ACA-83DE-3F26FF9AE105}"/>
    <cellStyle name="Vírgula 4 3" xfId="1240" xr:uid="{00000000-0005-0000-0000-0000DA040000}"/>
    <cellStyle name="Vírgula 4 3 2" xfId="1439" xr:uid="{3B2AA365-7C40-4493-9509-C4CE9E7213D8}"/>
    <cellStyle name="Vírgula 4 4" xfId="1434" xr:uid="{A5D31334-816A-4896-BC21-30DFB23FE4A8}"/>
    <cellStyle name="Vírgula 5" xfId="1241" xr:uid="{00000000-0005-0000-0000-0000DB040000}"/>
    <cellStyle name="Vírgula 5 2" xfId="1242" xr:uid="{00000000-0005-0000-0000-0000DC040000}"/>
    <cellStyle name="Vírgula 5 2 2" xfId="1243" xr:uid="{00000000-0005-0000-0000-0000DD040000}"/>
    <cellStyle name="Vírgula 5 2 2 2" xfId="1244" xr:uid="{00000000-0005-0000-0000-0000DE040000}"/>
    <cellStyle name="Vírgula 5 2 2 2 2" xfId="1443" xr:uid="{D4702694-3008-4A32-A52B-BDCB046C58D4}"/>
    <cellStyle name="Vírgula 5 2 2 3" xfId="1442" xr:uid="{E8F638B7-7625-4189-8ECC-35BD28EE2419}"/>
    <cellStyle name="Vírgula 5 2 3" xfId="1245" xr:uid="{00000000-0005-0000-0000-0000DF040000}"/>
    <cellStyle name="Vírgula 5 2 3 2" xfId="1444" xr:uid="{2E592FE6-D83E-4931-A58D-88E832E8D3B1}"/>
    <cellStyle name="Vírgula 5 2 4" xfId="1441" xr:uid="{9B417F6B-46B7-4244-8BB1-FE2425F5E666}"/>
    <cellStyle name="Vírgula 5 3" xfId="1246" xr:uid="{00000000-0005-0000-0000-0000E0040000}"/>
    <cellStyle name="Vírgula 5 3 2" xfId="1445" xr:uid="{E88CA516-711C-41B8-82E6-1433BF2EE99D}"/>
    <cellStyle name="Vírgula 5 4" xfId="1440" xr:uid="{B65CB721-64BB-46E6-9752-FE65594DBAC3}"/>
    <cellStyle name="Vírgula 6" xfId="1247" xr:uid="{00000000-0005-0000-0000-0000E1040000}"/>
    <cellStyle name="Vírgula 6 2" xfId="1248" xr:uid="{00000000-0005-0000-0000-0000E2040000}"/>
    <cellStyle name="Vírgula 6 2 2" xfId="1249" xr:uid="{00000000-0005-0000-0000-0000E3040000}"/>
    <cellStyle name="Vírgula 6 2 2 2" xfId="1250" xr:uid="{00000000-0005-0000-0000-0000E4040000}"/>
    <cellStyle name="Vírgula 6 2 2 2 2" xfId="1449" xr:uid="{1B2C0C86-E770-4A37-844D-B7EC5ABD749E}"/>
    <cellStyle name="Vírgula 6 2 2 3" xfId="1448" xr:uid="{9E0D379F-D407-41D0-A675-C808CEB6CC59}"/>
    <cellStyle name="Vírgula 6 2 3" xfId="1251" xr:uid="{00000000-0005-0000-0000-0000E5040000}"/>
    <cellStyle name="Vírgula 6 2 3 2" xfId="1450" xr:uid="{CF41539E-E6D8-43E9-978C-3DA6C50319A2}"/>
    <cellStyle name="Vírgula 6 2 4" xfId="1447" xr:uid="{ACF8B605-9192-407B-B097-904517AD890E}"/>
    <cellStyle name="Vírgula 6 3" xfId="1252" xr:uid="{00000000-0005-0000-0000-0000E6040000}"/>
    <cellStyle name="Vírgula 6 3 2" xfId="1451" xr:uid="{06787FA7-F09E-4905-9ED0-5F84EBFA8CFB}"/>
    <cellStyle name="Vírgula 6 4" xfId="1446" xr:uid="{CC37E336-1E5D-443F-B9AD-5445508AB3B9}"/>
    <cellStyle name="Vírgula 7" xfId="1253" xr:uid="{00000000-0005-0000-0000-0000E7040000}"/>
    <cellStyle name="Vírgula 7 2" xfId="1254" xr:uid="{00000000-0005-0000-0000-0000E8040000}"/>
    <cellStyle name="Vírgula 7 2 2" xfId="1255" xr:uid="{00000000-0005-0000-0000-0000E9040000}"/>
    <cellStyle name="Vírgula 7 2 2 2" xfId="1453" xr:uid="{ADBFC9EC-590F-40F1-8740-B04779C9002C}"/>
    <cellStyle name="Vírgula 7 2 3" xfId="1452" xr:uid="{6591C3E3-2057-459A-ACB0-1C5CA586C06F}"/>
    <cellStyle name="Vírgula 7 3" xfId="1256" xr:uid="{00000000-0005-0000-0000-0000EA040000}"/>
    <cellStyle name="Vírgula 7 3 2" xfId="1454" xr:uid="{7436E2DF-0B23-42FB-938A-571320E1F124}"/>
    <cellStyle name="Vírgula 8" xfId="1257" xr:uid="{00000000-0005-0000-0000-0000EB040000}"/>
    <cellStyle name="Vírgula 8 2" xfId="1258" xr:uid="{00000000-0005-0000-0000-0000EC040000}"/>
    <cellStyle name="Vírgula 8 2 2" xfId="1259" xr:uid="{00000000-0005-0000-0000-0000ED040000}"/>
    <cellStyle name="Vírgula 8 2 2 2" xfId="1260" xr:uid="{00000000-0005-0000-0000-0000EE040000}"/>
    <cellStyle name="Vírgula 8 2 2 2 2" xfId="1457" xr:uid="{6E4B20E0-C82D-4463-A3CD-477160573BB1}"/>
    <cellStyle name="Vírgula 8 2 2 3" xfId="1456" xr:uid="{A8A0F5D3-2DE2-4D9C-9985-1996B0B18DB9}"/>
    <cellStyle name="Vírgula 8 3" xfId="1261" xr:uid="{00000000-0005-0000-0000-0000EF040000}"/>
    <cellStyle name="Vírgula 8 3 2" xfId="1262" xr:uid="{00000000-0005-0000-0000-0000F0040000}"/>
    <cellStyle name="Vírgula 8 3 2 2" xfId="1459" xr:uid="{BE105F79-455E-4BA8-B047-64AC21AA6B96}"/>
    <cellStyle name="Vírgula 8 3 3" xfId="1458" xr:uid="{287C768F-CD1E-4847-A08C-074606F36906}"/>
    <cellStyle name="Vírgula 8 4" xfId="1263" xr:uid="{00000000-0005-0000-0000-0000F1040000}"/>
    <cellStyle name="Vírgula 8 4 2" xfId="1460" xr:uid="{E43D55C0-B2CD-4F14-ACCC-84C125F9A959}"/>
    <cellStyle name="Vírgula 8 5" xfId="1455" xr:uid="{E939DB98-363F-4A59-ACF6-4D10784AC2C8}"/>
    <cellStyle name="Vírgula 9" xfId="1264" xr:uid="{00000000-0005-0000-0000-0000F2040000}"/>
    <cellStyle name="Vírgula 9 2" xfId="1265" xr:uid="{00000000-0005-0000-0000-0000F3040000}"/>
    <cellStyle name="Vírgula 9 2 2" xfId="1266" xr:uid="{00000000-0005-0000-0000-0000F4040000}"/>
    <cellStyle name="Vírgula 9 2 2 2" xfId="1267" xr:uid="{00000000-0005-0000-0000-0000F5040000}"/>
    <cellStyle name="Vírgula 9 2 2 2 2" xfId="1463" xr:uid="{83BFA04A-E569-46A2-B538-34EE385BA328}"/>
    <cellStyle name="Vírgula 9 2 2 3" xfId="1462" xr:uid="{D6EC87CE-CB62-44BF-AD43-AC74F23AF39F}"/>
    <cellStyle name="Vírgula 9 2 3" xfId="1268" xr:uid="{00000000-0005-0000-0000-0000F6040000}"/>
    <cellStyle name="Vírgula 9 2 3 2" xfId="1464" xr:uid="{E4957846-F80B-46F6-9106-116A9963A19F}"/>
    <cellStyle name="Vírgula 9 2 4" xfId="1461" xr:uid="{35FC7FA8-14F9-444D-B856-8EA19C573CDE}"/>
    <cellStyle name="Vírgula 9 3" xfId="1269" xr:uid="{00000000-0005-0000-0000-0000F7040000}"/>
    <cellStyle name="Vírgula 9 3 2" xfId="1270" xr:uid="{00000000-0005-0000-0000-0000F8040000}"/>
    <cellStyle name="Vírgula 9 3 2 2" xfId="1466" xr:uid="{4033D785-3DB6-4B00-A243-D5C43D9C9583}"/>
    <cellStyle name="Vírgula 9 3 3" xfId="1465" xr:uid="{F5E88EA7-45EE-4AEC-9A63-18F0F285D4E3}"/>
    <cellStyle name="Vírgula 9 4" xfId="1271" xr:uid="{00000000-0005-0000-0000-0000F9040000}"/>
    <cellStyle name="Vírgula 9 4 2" xfId="1467" xr:uid="{94DD11A2-ADF4-4107-B6DF-979EEEA7A092}"/>
    <cellStyle name="Vírgula0" xfId="1272" xr:uid="{00000000-0005-0000-0000-0000FA040000}"/>
    <cellStyle name="Warning Text" xfId="96" xr:uid="{00000000-0005-0000-0000-0000FB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5.xml"/><Relationship Id="rId21" Type="http://schemas.openxmlformats.org/officeDocument/2006/relationships/externalLink" Target="externalLinks/externalLink10.xml"/><Relationship Id="rId42" Type="http://schemas.openxmlformats.org/officeDocument/2006/relationships/externalLink" Target="externalLinks/externalLink31.xml"/><Relationship Id="rId47" Type="http://schemas.openxmlformats.org/officeDocument/2006/relationships/externalLink" Target="externalLinks/externalLink36.xml"/><Relationship Id="rId63" Type="http://schemas.openxmlformats.org/officeDocument/2006/relationships/externalLink" Target="externalLinks/externalLink52.xml"/><Relationship Id="rId68" Type="http://schemas.openxmlformats.org/officeDocument/2006/relationships/externalLink" Target="externalLinks/externalLink57.xml"/><Relationship Id="rId84" Type="http://schemas.openxmlformats.org/officeDocument/2006/relationships/externalLink" Target="externalLinks/externalLink73.xml"/><Relationship Id="rId89" Type="http://schemas.openxmlformats.org/officeDocument/2006/relationships/sharedStrings" Target="sharedStrings.xml"/><Relationship Id="rId16" Type="http://schemas.openxmlformats.org/officeDocument/2006/relationships/externalLink" Target="externalLinks/externalLink5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21.xml"/><Relationship Id="rId37" Type="http://schemas.openxmlformats.org/officeDocument/2006/relationships/externalLink" Target="externalLinks/externalLink26.xml"/><Relationship Id="rId53" Type="http://schemas.openxmlformats.org/officeDocument/2006/relationships/externalLink" Target="externalLinks/externalLink42.xml"/><Relationship Id="rId58" Type="http://schemas.openxmlformats.org/officeDocument/2006/relationships/externalLink" Target="externalLinks/externalLink47.xml"/><Relationship Id="rId74" Type="http://schemas.openxmlformats.org/officeDocument/2006/relationships/externalLink" Target="externalLinks/externalLink63.xml"/><Relationship Id="rId79" Type="http://schemas.openxmlformats.org/officeDocument/2006/relationships/externalLink" Target="externalLinks/externalLink68.xml"/><Relationship Id="rId5" Type="http://schemas.openxmlformats.org/officeDocument/2006/relationships/worksheet" Target="worksheets/sheet5.xml"/><Relationship Id="rId90" Type="http://schemas.openxmlformats.org/officeDocument/2006/relationships/calcChain" Target="calcChain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43" Type="http://schemas.openxmlformats.org/officeDocument/2006/relationships/externalLink" Target="externalLinks/externalLink32.xml"/><Relationship Id="rId48" Type="http://schemas.openxmlformats.org/officeDocument/2006/relationships/externalLink" Target="externalLinks/externalLink37.xml"/><Relationship Id="rId56" Type="http://schemas.openxmlformats.org/officeDocument/2006/relationships/externalLink" Target="externalLinks/externalLink45.xml"/><Relationship Id="rId64" Type="http://schemas.openxmlformats.org/officeDocument/2006/relationships/externalLink" Target="externalLinks/externalLink53.xml"/><Relationship Id="rId69" Type="http://schemas.openxmlformats.org/officeDocument/2006/relationships/externalLink" Target="externalLinks/externalLink58.xml"/><Relationship Id="rId77" Type="http://schemas.openxmlformats.org/officeDocument/2006/relationships/externalLink" Target="externalLinks/externalLink66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0.xml"/><Relationship Id="rId72" Type="http://schemas.openxmlformats.org/officeDocument/2006/relationships/externalLink" Target="externalLinks/externalLink61.xml"/><Relationship Id="rId80" Type="http://schemas.openxmlformats.org/officeDocument/2006/relationships/externalLink" Target="externalLinks/externalLink69.xml"/><Relationship Id="rId85" Type="http://schemas.openxmlformats.org/officeDocument/2006/relationships/externalLink" Target="externalLinks/externalLink7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externalLink" Target="externalLinks/externalLink27.xml"/><Relationship Id="rId46" Type="http://schemas.openxmlformats.org/officeDocument/2006/relationships/externalLink" Target="externalLinks/externalLink35.xml"/><Relationship Id="rId59" Type="http://schemas.openxmlformats.org/officeDocument/2006/relationships/externalLink" Target="externalLinks/externalLink48.xml"/><Relationship Id="rId67" Type="http://schemas.openxmlformats.org/officeDocument/2006/relationships/externalLink" Target="externalLinks/externalLink56.xml"/><Relationship Id="rId20" Type="http://schemas.openxmlformats.org/officeDocument/2006/relationships/externalLink" Target="externalLinks/externalLink9.xml"/><Relationship Id="rId41" Type="http://schemas.openxmlformats.org/officeDocument/2006/relationships/externalLink" Target="externalLinks/externalLink30.xml"/><Relationship Id="rId54" Type="http://schemas.openxmlformats.org/officeDocument/2006/relationships/externalLink" Target="externalLinks/externalLink43.xml"/><Relationship Id="rId62" Type="http://schemas.openxmlformats.org/officeDocument/2006/relationships/externalLink" Target="externalLinks/externalLink51.xml"/><Relationship Id="rId70" Type="http://schemas.openxmlformats.org/officeDocument/2006/relationships/externalLink" Target="externalLinks/externalLink59.xml"/><Relationship Id="rId75" Type="http://schemas.openxmlformats.org/officeDocument/2006/relationships/externalLink" Target="externalLinks/externalLink64.xml"/><Relationship Id="rId83" Type="http://schemas.openxmlformats.org/officeDocument/2006/relationships/externalLink" Target="externalLinks/externalLink72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externalLink" Target="externalLinks/externalLink25.xml"/><Relationship Id="rId49" Type="http://schemas.openxmlformats.org/officeDocument/2006/relationships/externalLink" Target="externalLinks/externalLink38.xml"/><Relationship Id="rId57" Type="http://schemas.openxmlformats.org/officeDocument/2006/relationships/externalLink" Target="externalLinks/externalLink46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0.xml"/><Relationship Id="rId44" Type="http://schemas.openxmlformats.org/officeDocument/2006/relationships/externalLink" Target="externalLinks/externalLink33.xml"/><Relationship Id="rId52" Type="http://schemas.openxmlformats.org/officeDocument/2006/relationships/externalLink" Target="externalLinks/externalLink41.xml"/><Relationship Id="rId60" Type="http://schemas.openxmlformats.org/officeDocument/2006/relationships/externalLink" Target="externalLinks/externalLink49.xml"/><Relationship Id="rId65" Type="http://schemas.openxmlformats.org/officeDocument/2006/relationships/externalLink" Target="externalLinks/externalLink54.xml"/><Relationship Id="rId73" Type="http://schemas.openxmlformats.org/officeDocument/2006/relationships/externalLink" Target="externalLinks/externalLink62.xml"/><Relationship Id="rId78" Type="http://schemas.openxmlformats.org/officeDocument/2006/relationships/externalLink" Target="externalLinks/externalLink67.xml"/><Relationship Id="rId81" Type="http://schemas.openxmlformats.org/officeDocument/2006/relationships/externalLink" Target="externalLinks/externalLink70.xml"/><Relationship Id="rId86" Type="http://schemas.openxmlformats.org/officeDocument/2006/relationships/externalLink" Target="externalLinks/externalLink7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8.xml"/><Relationship Id="rId34" Type="http://schemas.openxmlformats.org/officeDocument/2006/relationships/externalLink" Target="externalLinks/externalLink23.xml"/><Relationship Id="rId50" Type="http://schemas.openxmlformats.org/officeDocument/2006/relationships/externalLink" Target="externalLinks/externalLink39.xml"/><Relationship Id="rId55" Type="http://schemas.openxmlformats.org/officeDocument/2006/relationships/externalLink" Target="externalLinks/externalLink44.xml"/><Relationship Id="rId76" Type="http://schemas.openxmlformats.org/officeDocument/2006/relationships/externalLink" Target="externalLinks/externalLink6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8.xml"/><Relationship Id="rId24" Type="http://schemas.openxmlformats.org/officeDocument/2006/relationships/externalLink" Target="externalLinks/externalLink13.xml"/><Relationship Id="rId40" Type="http://schemas.openxmlformats.org/officeDocument/2006/relationships/externalLink" Target="externalLinks/externalLink29.xml"/><Relationship Id="rId45" Type="http://schemas.openxmlformats.org/officeDocument/2006/relationships/externalLink" Target="externalLinks/externalLink34.xml"/><Relationship Id="rId66" Type="http://schemas.openxmlformats.org/officeDocument/2006/relationships/externalLink" Target="externalLinks/externalLink55.xml"/><Relationship Id="rId87" Type="http://schemas.openxmlformats.org/officeDocument/2006/relationships/theme" Target="theme/theme1.xml"/><Relationship Id="rId61" Type="http://schemas.openxmlformats.org/officeDocument/2006/relationships/externalLink" Target="externalLinks/externalLink50.xml"/><Relationship Id="rId82" Type="http://schemas.openxmlformats.org/officeDocument/2006/relationships/externalLink" Target="externalLinks/externalLink71.xml"/><Relationship Id="rId19" Type="http://schemas.openxmlformats.org/officeDocument/2006/relationships/externalLink" Target="externalLinks/externalLink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c$\PATO%20-%20BR%20-%20425%20aditiv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rata-03\Projetos\Marcelo\docs\PP003%20-%20Restauracao%20-%20PROMG%20-%20DERMG\Levantamentos%20de%20Campo\PRIORIDADES\20CRG\Resultados\CARACT%20PAV%20EXISTEN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indices%20caracterizador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PAVIMENTA&#199;&#195;O%20%20Codevasf\Concorrencia%2001\BARRAGEM%20BOM%20PRINCIPIO%20-%20QUEIMADA%20NOVA\Orcamento%20e%20Memoria%20Barrerio%20Q%20Nova%20_%20BOM%20PRINCIPIO%20A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RRACON%20OFICIAL\MEDI&#199;&#195;O%20TERRACON\PROJETOS\PROJETO%20COMVAP\PLANILHA%20OR&#199;AMENT&#193;RIA\Leo\Edital%20307%20-%20DNIT\Proposta\DNIT_BR-393_RJ_MG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RRACON%20OFICIAL\MEDI&#199;&#195;O%20TERRACON\PROJETOS\PROJETO%20COMVAP\PLANILHA%20OR&#199;AMENT&#193;RIA\Leo\DNIT%20BR-495%20RJ%20-%20Itaipav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PAVIMENTA&#199;&#195;O%20%20Codevasf\Concorrencia%2001\BARRAGEM%20BOM%20PRINCIPIO%20-%20QUEIMADA%20NOVA\Orcamento%20e%20Memoria%20Barrerio%20Q%20Nova%20_%20BOM%20PRINCIPIO%20AC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Usuario\Downloads\or&#231;AM%20-%20CARIDADE%20-%20DESONERADO%20sem%20ET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001\c\Meus%20documentos\Excel\DVOP\8_97%20-%20S&#227;o%20Vicente\Prod.%20Equip.%20Mec.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wraon\Documents\Projetos%20Cesar%20Sigefredo\Campinas%20do%20Piau&#237;\PENDENCIAS\DISTRIBUI&#199;&#195;O%20DE%20SOLO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DE%20E%20CONSTRUPLAN\Licita&#231;&#227;o%20Boa%20Hora_12_08_2015\licita&#231;&#227;o_boa%20hora_12_08_15\Proposta%2002\Proposta%20%20CONC%2002_2015%20-BOA%20HORA%2012_08_2015_%20REDE%20(-4,138%25)%20-%2095,862%25\Proposta%20SAA_BOA%20HORA_12_08_2015%20(-4,138%25)%20-%2095,862%2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.CAL&#199;AMENTO.COIVARA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ilha%20em%20mapa%20iluminado.dwg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79-COIVARAS_CODEVASF\Projeto%20Novo%20Uni&#227;o\BARRAGEM%20BOM%20PRINCIPIO%20-%20QUEIMADA%20NOVA\Orcamento%20e%20Memoria%20Barrerio%20Q%20Nova%20_%20BOM%20PRINCIPIO%20AC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468\c\USU\RAS\VSI\TVA-98\cota&#231;&#227;o\Pre&#231;o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vo_server\ENGENHARIA\ESTAGI&#193;RIOS\PEDRO\OR&#199;.ASF.MIGUEL_ALVES.17-04-201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-F1\Projetos\Trabalho\Planilha%20de%20Quantitativo%20em%20Branc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Obras1\01%20Derpi\05%20Inhuma\Aditivo\Inhuma%20Aditivo%200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Obras1\01%20Derpi\05%20Inhuma\Aditivo\Inhuma%20Aditivo%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%20Douglas%20Lemos\Projetos\UNI&#195;O\SAA%20UNI&#195;O\OR&#199;_SAA%20UNI&#195;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bor/Downloads/joaquimhgn_2025-04-25_09-03-4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vo_server\ENGENHARIA\Users\usuario\Desktop\ATUAL\Projeto%20Novo%20Uni&#227;o\OR&#199;.CAL&#199;.UNI&#195;O.11-04-18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&#231;amento2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bolivar.euler\Meus%20documentos\DNIT\LICITA&#199;&#213;ES\Restaura&#231;&#227;o\PATO%20BR%20242%20-%20KM%200,0%20a%2018,4%20-%20Taguatinga\amauri.lima\Configura&#231;&#245;es%20locais\Temporary%20Internet%20Files\OLK7AC\modelo%20br153_parais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geraldo.ECL\Meus%20documentos\Bispo\LICITA&#199;&#213;ES\DNIT\DNIT%20TO%20-%20EDITAL%20030-2007%20-%20BR%20452%20Porto%20Piau&#237;\modelo%20br153_parais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HORLANDO\Documents\Backup%20Orlando\Unidade%20D\Documentos\Planacon\JULHO%202014\AROAZES%20-%20SUDENE%20-%20ok%20-%20100r\OR&#199;%20AROAZES%202013%20-%20OG%20-%20SUDENE%20revis&#227;o%203%20-%20julho%20201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Serra%20Talhada\My%20Documents\Obras\Serra%20Talhada\OBRAS\BR_316\PTRAB\PTrab89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adj\c\Ten%20Reginaldo\OBRAS\BR-316\OBRAS\BR_316\PTRAB\PTrab89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BR-316%20300.000\OBRAS\BR_316\PTRAB\PTrab89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Ptrabconv\OBRAS\BR_316\PTRAB\OBRAS\BR_316\PTRAB\PTrab89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%20Isaac%20Samuel\PROJETOS\COLINAS\ESTRADA%20VICINAL\ATUAL\ATUAL%20MAIO%202012\estrada%20modelo%20ISAAC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Meus%20documentos\Proposta\Crema\Ma\Dimensiona%20equipa%20lote%20PA_01%2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%20L%20&#193;%20V%20I%20O\OR&#199;AMENTOS\ANEL%20RIO%20-%20CONS&#211;RCIO\OR&#199;.%20REVIS&#195;O%203\Pre&#231;o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\Trabalho\Macedo%20Fortes\Alameda%20II\CEF\Or&#231;amento%20alameda%20sul%20caixa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Trabalho%20hidros\_Obras\03%20Idepi\03%20PLPL\Aditivo\PL-PL%20-Termo%20Aditivo%200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3%20PLPL\Aditivo\PL-PL%20-Termo%20Aditivo%200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AMENTO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liente\Documents\Hidros\Orcamentos\DER-%20Orca%20Esperantina%20-%20Ruas\CBUQ%20Ruas%20de%20Esperantina%20-%20Usina%20Lago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&#233;bora%20Borba/Downloads/joaquimhgnet_2024-05-27_22-27-48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_Trabalho\Meu%20Trabalho\Medicoes\Apoio\Unidade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1%20-%20SETRANS\ESTRADAS%202019\ACESSO%20A%20POLPA%20RIO%20GRANDE\01%20-%20PROJETO%20ACESSO%20AO%20POVOADO%20MUCUIM\ORCAMENTO%20MUCUIM%20em%2031.08.201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lanacon\Landri%20Sales\PLANILHA%20OR&#199;AMENT&#193;RIA%20-%20PRAC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Mauricio\Meus%20documentos\PROPOSTAS%20COMERCIAIS\DNIT\DNIT_BRAS&#205;LIA\EDITAL%20515_2006%20BR_222CE\PROJETOS%20JBR\CUSTOS%2002\Furukawa\Infovias%202001\Ra\USU\RAS\VSI\TVA-98\cota&#231;&#227;o\Pre&#231;o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Users\RICARDO%20FILHO\Documents\Hidros\OBRAS\Sao%20Miguel%20do%20Tapuio\Medicoes\Assuncao%20-%20Medicao%2013%20dez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RICARDO%20FILHO\Documents\Hidros\OBRAS\Sao%20Miguel%20do%20Tapuio\Medicoes\Assuncao%20-%20Medicao%2013%20dez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\Trabalho\Macedo%20Fortes\Alameda%20II\CEF\Or&#231;amento%20alameda%20sul%20caixa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SECREM_Renata_2015_06_25\Projetos%20para%20An&#225;lise\PAC%203&#170;%20ETAPA\Green%20Park\Planilha_Paralelep&#237;pedo_Green%20Park_%20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52E94C\C&#243;pia%20de%20Composi&#231;&#245;es%20unit&#225;rias%20-%20Prefeitura%20S&#227;o%20paulo%20-%20Edifica&#231;&#245;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B26AE6B\CUSTO%20ZONA%20SUL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\meus%20documentos\Documents%20and%20Settings\Unitec\Meus%20documentos\Bispo\LICITA&#199;&#213;ES\DNIT\EDITAL%20220%20DNIT%20CUIABA%20-%2011-08-06\Or&#231;amento%20-%20ANEXOS%20-%20BR_364_MT_2006%20CONSERVA&#195;+O%20EDITAL%20220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os%20Osvaldo\SETRANS\Floriano%20-%20Asfaltamento%20das%20Ruas\Revisao%20Ruas%20Floriano\CBUQ%20Ruas%20de%20Floriano%20-%20Usina%20em%20Floriano..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os%20Osvaldo\SETRANS\Floriano%20-%20Asfaltamento%20das%20Ruas\Revisao%20Ruas%20Floriano\CBUQ%20Ruas%20de%20Floriano%20-%20Usina%20em%20Floriano.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AA-2002-Piripiri-Or&#231;amento2-FB-Rev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SETRANS\RODOANEL%20THE\Interliga&#231;&#227;o%20Rodoanel\Interliga&#231;&#227;o%20ao%20Rodoanel\PROJETO%20BASICO%20ACESSO%20AO%20RODOANEL\Orcamento%20SETRAN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SETRANS\RODOANEL%20THE\Interliga&#231;&#227;o%20Rodoanel\Interliga&#231;&#227;o%20ao%20Rodoanel\PROJETO%20BASICO%20ACESSO%20AO%20RODOANEL\Orcamento%20SETRAN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arlos\Desktop\RN%20Engenharia%20e%20Projetos\OR&#199;AMENTOS\TRANSCERRADO%201&#186;%20E%202&#186;%20ETAPA\OR&#199;AMENTO%20TRANSCERRADO%2095%20KM%20OFICIAL%20REVISADO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ublic\BAHIA\6&#170;%20SR\SENTO-S&#201;\PROJETO%20BASICO\OR&#199;AMENTOS\Or&#231;amentos%20Alternativa%2001_Juazeiro_LV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oca\drive%20c\PTRAB\modelo\fichas%20de%20composicao2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\Users\Tatiany\Desktop\FINALIZADO\CD_EST.00%20(PADRE%20MARCOS-PI)%20-%20EST.1737%20(SIM&#213;ES-PI)_der\orcamento_simoes-1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onte%20Corrente\Revis&#227;o_ponte_riacho_coit&#233;_der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dyna01\ClaudioFerreira\Excel\OR960887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TOR%20INFRAESTRUTURA\15%20-%20ENGENHARIA\L&#237;via\PIAU&#205;\EM%20ANDAMENTO\Luzilandia\MODELO%20ASFALTO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C%20arlos%20%20Machado\My%20Documents\Disco%201\BR-262-MS(3)\Anexos%20PGQ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Breno\OR&#199;_SAA%20UNI&#195;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eber\projetos%202011\Documents%20and%20Settings\Cleber%20Medeiros\Desktop\Planilha%20Fina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\c\Documents%20and%20Settings\Castelar\Meus%20documentos\Backup%20Uni&#227;o%204-5%20(D)\OBRA%20CANOINHAS\Castellar%20Engenharia%20Ltda%20-%20CANOINHAS\FINAN&#199;AS\Uniao\Medi&#231;&#227;o%20Castellar\61MCBMI.DNIT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Documents%20and%20Settings\JMedeiros\Meus%20documentos\Downloads\Beneditinos\Autocad\CD\Custos%20Rodoviarios\ORCA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Documents\MARINHO%202014\PROJETOS%202014\PROLONGAMENTO%20DAS%20VIAS%202014%20PROJETO%20BASICO\CD_PROLONG.%20DAS%20VIAS%20-%20EXECUTIVO\CD_PROLONG.%20DAS%20VIAS%20-%20EXECUTIVO%201.1\VOLUME%2003%20OR&#199;AMENTO\PLANILHA%20AV%20J%20F%20A%20NETO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ngelog\Controle%20de%20Contratos%20atualizado%20at&#233;%2025.05.2005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1%20-%20SECID\PAVIMENTA&#199;&#195;O%20EM%20DIVERSOS%20TERRIT&#211;RIOS\003%20-%20PAVIMENTA&#199;&#195;O%20EM%20DIVERSOS%20MUNICIPIOS%20-%20URU&#199;UI%202023\OR&#199;AMENTO_%20PAVIMENTA&#199;&#195;O%20LOTE%2002%20URU&#199;UI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ssap&#234;%20do%20Piau&#237;/Pt-2013/CODEVASF-PRA&#199;A/PRA&#199;A%20%20PROSPOSTA%20791192_2013/OR&#199;AMENTO/REV%201%20ATUALIZACAO%20DE%20PRECOS/REV%202/LIXO/Orcamento%20Constru&#231;&#227;o%20Pra&#231;a%20MASSAP&#201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Massap&#234;%20do%20Piau&#237;/Pt-2013/CODEVASF-PRA&#199;A/PRA&#199;A%20%20PROSPOSTA%20791192_2013/OR&#199;AMENTO/REV%201%20ATUALIZACAO%20DE%20PRECOS/REV%202/LIXO/Orcamento%20Constru&#231;&#227;o%20Pra&#231;a%20MASSAP&#2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  <sheetName val="Dados"/>
      <sheetName val="Plan1"/>
      <sheetName val="Indices"/>
      <sheetName val="AUX."/>
      <sheetName val="Real"/>
      <sheetName val="Calendário"/>
      <sheetName val="Resumo Vertical"/>
      <sheetName val="PATO - BR - 425 aditivo"/>
      <sheetName val="1-_QUADRO_DE_QUANTIDADE_(2)"/>
      <sheetName val="Transporte_5m³"/>
      <sheetName val="Transporte_4m³"/>
      <sheetName val="Transporte_4t"/>
      <sheetName val="Transporte_Mat__Frio"/>
      <sheetName val="Cronograma_(2)"/>
      <sheetName val="ESTUDO_PREÇOS"/>
      <sheetName val="BANCO"/>
      <sheetName val="Índices_de_Reajustamento"/>
      <sheetName val="PROJETO"/>
      <sheetName val="dez00"/>
      <sheetName val="DG"/>
      <sheetName val="1-_QUADRO_DE_QUANTIDADE_(2)1"/>
      <sheetName val="Transporte_5m³1"/>
      <sheetName val="Transporte_4m³1"/>
      <sheetName val="Transporte_4t1"/>
      <sheetName val="Transporte_Mat__Frio1"/>
      <sheetName val="Cronograma_(2)1"/>
      <sheetName val="ESTUDO_PREÇOS1"/>
      <sheetName val="SERVIÇOS"/>
      <sheetName val="Teor"/>
      <sheetName val="INVENTÁRIO"/>
      <sheetName val="Orçamentária"/>
      <sheetName val="Conversão"/>
      <sheetName val="ORÇAMENTO"/>
      <sheetName val="PT"/>
      <sheetName val="COMPOSIÇÕES"/>
      <sheetName val="CUSTO_EQP-VTR"/>
      <sheetName val="ÍNDICE"/>
      <sheetName val="TapaBuraco"/>
      <sheetName val="QuQuant"/>
      <sheetName val="memoria"/>
      <sheetName val="Recursos"/>
      <sheetName val="PATO_15"/>
      <sheetName val="RESUMO"/>
      <sheetName val="Anual"/>
      <sheetName val="Equipamentos"/>
      <sheetName val=""/>
      <sheetName val="1.6"/>
      <sheetName val="1-_QUADRO_DE_QUANTIDADE_(2)2"/>
      <sheetName val="Transporte_5m³2"/>
      <sheetName val="Transporte_4m³2"/>
      <sheetName val="Transporte_4t2"/>
      <sheetName val="Transporte_Mat__Frio2"/>
      <sheetName val="Cronograma_(2)2"/>
      <sheetName val="ESTUDO_PREÇOS2"/>
      <sheetName val="1-_QUADRO_DE_QUANTIDADE_(2)3"/>
      <sheetName val="Transporte_5m³3"/>
      <sheetName val="Transporte_4m³3"/>
      <sheetName val="Transporte_4t3"/>
      <sheetName val="Transporte_Mat__Frio3"/>
      <sheetName val="Cronograma_(2)3"/>
      <sheetName val="ESTUDO_PREÇOS3"/>
      <sheetName val="1-_QUADRO_DE_QUANTIDADE_(2)4"/>
      <sheetName val="Transporte_5m³4"/>
      <sheetName val="Transporte_4m³4"/>
      <sheetName val="Transporte_4t4"/>
      <sheetName val="Transporte_Mat__Frio4"/>
      <sheetName val="Cronograma_(2)4"/>
      <sheetName val="ESTUDO_PREÇOS4"/>
      <sheetName val="1-_QUADRO_DE_QUANTIDADE_(2)5"/>
      <sheetName val="Transporte_5m³5"/>
      <sheetName val="Transporte_4m³5"/>
      <sheetName val="Transporte_4t5"/>
      <sheetName val="Transporte_Mat__Frio5"/>
      <sheetName val="Cronograma_(2)5"/>
      <sheetName val="ESTUDO_PREÇOS5"/>
      <sheetName val="Mão de Obra"/>
      <sheetName val="PLANILHA ATUALIZADA"/>
      <sheetName val="Paulo de Carvalho"/>
      <sheetName val="MEM RUA ..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</sheetNames>
    <sheetDataSet>
      <sheetData sheetId="0" refreshError="1"/>
      <sheetData sheetId="1">
        <row r="6">
          <cell r="B6">
            <v>32.307692307692307</v>
          </cell>
          <cell r="C6">
            <v>28.846153846153843</v>
          </cell>
          <cell r="D6">
            <v>14.615384615384617</v>
          </cell>
          <cell r="E6">
            <v>6.9230769230769234</v>
          </cell>
          <cell r="F6">
            <v>17.307692307692307</v>
          </cell>
          <cell r="I6">
            <v>1.68</v>
          </cell>
          <cell r="J6">
            <v>1.5</v>
          </cell>
          <cell r="K6">
            <v>0.76</v>
          </cell>
          <cell r="L6">
            <v>0.36</v>
          </cell>
          <cell r="M6">
            <v>0.9</v>
          </cell>
        </row>
        <row r="7">
          <cell r="B7" t="str">
            <v>0 - 10</v>
          </cell>
          <cell r="C7" t="str">
            <v>10 - 20</v>
          </cell>
          <cell r="D7" t="str">
            <v>20 - 40</v>
          </cell>
          <cell r="E7" t="str">
            <v>40 - 60</v>
          </cell>
          <cell r="F7" t="str">
            <v>&gt; 60</v>
          </cell>
        </row>
        <row r="8">
          <cell r="B8">
            <v>97.307692307692307</v>
          </cell>
          <cell r="C8">
            <v>2.6923076923076925</v>
          </cell>
          <cell r="D8">
            <v>0</v>
          </cell>
          <cell r="E8">
            <v>0</v>
          </cell>
          <cell r="F8">
            <v>0</v>
          </cell>
          <cell r="I8">
            <v>5.0600000000000005</v>
          </cell>
          <cell r="J8">
            <v>0.14000000000000001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0 -  10</v>
          </cell>
          <cell r="C9" t="str">
            <v>10 - 20</v>
          </cell>
          <cell r="D9" t="str">
            <v>20 - 40</v>
          </cell>
          <cell r="E9" t="str">
            <v>40 - 60</v>
          </cell>
          <cell r="F9" t="str">
            <v>&gt; 60</v>
          </cell>
        </row>
        <row r="10">
          <cell r="B10">
            <v>29.615384615384617</v>
          </cell>
          <cell r="C10">
            <v>31.538461538461537</v>
          </cell>
          <cell r="D10">
            <v>14.615384615384617</v>
          </cell>
          <cell r="E10">
            <v>6.9230769230769234</v>
          </cell>
          <cell r="F10">
            <v>17.307692307692307</v>
          </cell>
          <cell r="I10">
            <v>1.54</v>
          </cell>
          <cell r="J10">
            <v>1.6400000000000001</v>
          </cell>
          <cell r="K10">
            <v>0.76</v>
          </cell>
          <cell r="L10">
            <v>0.36</v>
          </cell>
          <cell r="M10">
            <v>0.9</v>
          </cell>
        </row>
        <row r="11">
          <cell r="B11" t="str">
            <v>0 - 10</v>
          </cell>
          <cell r="C11" t="str">
            <v>10 - 20</v>
          </cell>
          <cell r="D11" t="str">
            <v>20 - 40</v>
          </cell>
          <cell r="E11" t="str">
            <v>40 - 60</v>
          </cell>
          <cell r="F11" t="str">
            <v>&gt; 60</v>
          </cell>
        </row>
        <row r="12">
          <cell r="B12">
            <v>9.2307692307692317</v>
          </cell>
          <cell r="C12">
            <v>61.53846153846154</v>
          </cell>
          <cell r="D12">
            <v>21.153846153846153</v>
          </cell>
          <cell r="E12">
            <v>8.0769230769230766</v>
          </cell>
          <cell r="F12">
            <v>0</v>
          </cell>
          <cell r="I12">
            <v>0.48</v>
          </cell>
          <cell r="J12">
            <v>3.2</v>
          </cell>
          <cell r="K12">
            <v>1.1000000000000001</v>
          </cell>
          <cell r="L12">
            <v>0.42</v>
          </cell>
          <cell r="M12">
            <v>0</v>
          </cell>
        </row>
        <row r="13">
          <cell r="B13" t="str">
            <v>0 - 20</v>
          </cell>
          <cell r="C13" t="str">
            <v>20 - 40</v>
          </cell>
          <cell r="D13" t="str">
            <v>40 -  80</v>
          </cell>
          <cell r="E13" t="str">
            <v xml:space="preserve"> 80 - 150</v>
          </cell>
          <cell r="F13" t="str">
            <v>&gt; 150</v>
          </cell>
        </row>
        <row r="14">
          <cell r="B14">
            <v>9.2307692307692317</v>
          </cell>
          <cell r="C14">
            <v>63.84615384615384</v>
          </cell>
          <cell r="D14">
            <v>18.846153846153847</v>
          </cell>
          <cell r="E14">
            <v>8.0769230769230766</v>
          </cell>
          <cell r="F14">
            <v>0</v>
          </cell>
          <cell r="I14">
            <v>0.48</v>
          </cell>
          <cell r="J14">
            <v>3.3200000000000003</v>
          </cell>
          <cell r="K14">
            <v>0.98</v>
          </cell>
          <cell r="L14">
            <v>0.42</v>
          </cell>
          <cell r="M14">
            <v>0</v>
          </cell>
        </row>
        <row r="15">
          <cell r="B15" t="str">
            <v xml:space="preserve">  4 - 5</v>
          </cell>
          <cell r="C15" t="str">
            <v xml:space="preserve">  3 -   4</v>
          </cell>
          <cell r="D15" t="str">
            <v xml:space="preserve">  2 -   3</v>
          </cell>
          <cell r="E15" t="str">
            <v xml:space="preserve">  1 -   2</v>
          </cell>
          <cell r="F15" t="str">
            <v>0 -  1</v>
          </cell>
        </row>
        <row r="16">
          <cell r="B16">
            <v>69.230769230769226</v>
          </cell>
          <cell r="C16">
            <v>16.923076923076923</v>
          </cell>
          <cell r="D16">
            <v>13.846153846153847</v>
          </cell>
          <cell r="E16">
            <v>0</v>
          </cell>
          <cell r="F16">
            <v>0</v>
          </cell>
          <cell r="I16">
            <v>3.6</v>
          </cell>
          <cell r="J16">
            <v>0.88</v>
          </cell>
          <cell r="K16">
            <v>0.72</v>
          </cell>
          <cell r="L16">
            <v>0</v>
          </cell>
          <cell r="M16">
            <v>0</v>
          </cell>
        </row>
        <row r="17">
          <cell r="B17" t="str">
            <v>0 -  5</v>
          </cell>
          <cell r="C17" t="str">
            <v xml:space="preserve"> 5 - 10</v>
          </cell>
          <cell r="D17" t="str">
            <v>10 - 15</v>
          </cell>
          <cell r="E17" t="str">
            <v>15 - 20</v>
          </cell>
          <cell r="F17" t="str">
            <v>&gt; 20</v>
          </cell>
        </row>
        <row r="18">
          <cell r="B18">
            <v>0.76923076923076927</v>
          </cell>
          <cell r="C18">
            <v>59.615384615384613</v>
          </cell>
          <cell r="D18">
            <v>26.923076923076923</v>
          </cell>
          <cell r="E18">
            <v>12.692307692307692</v>
          </cell>
          <cell r="F18">
            <v>0</v>
          </cell>
          <cell r="I18">
            <v>0.04</v>
          </cell>
          <cell r="J18">
            <v>3.1</v>
          </cell>
          <cell r="K18">
            <v>1.4000000000000001</v>
          </cell>
          <cell r="L18">
            <v>0.66</v>
          </cell>
          <cell r="M18">
            <v>0</v>
          </cell>
        </row>
        <row r="19">
          <cell r="B19" t="str">
            <v>0 - 20</v>
          </cell>
          <cell r="C19" t="str">
            <v>20 - 40</v>
          </cell>
          <cell r="D19" t="str">
            <v>40 - 60</v>
          </cell>
          <cell r="E19" t="str">
            <v>60 - 80</v>
          </cell>
          <cell r="F19" t="str">
            <v>&gt; 80</v>
          </cell>
        </row>
        <row r="20">
          <cell r="B20">
            <v>0</v>
          </cell>
          <cell r="C20">
            <v>7.6923076923076925</v>
          </cell>
          <cell r="D20">
            <v>92.307692307692307</v>
          </cell>
          <cell r="E20">
            <v>0</v>
          </cell>
          <cell r="F20">
            <v>0</v>
          </cell>
          <cell r="I20">
            <v>0</v>
          </cell>
          <cell r="J20">
            <v>0.4</v>
          </cell>
          <cell r="K20">
            <v>4.8</v>
          </cell>
          <cell r="L20">
            <v>0</v>
          </cell>
          <cell r="M20">
            <v>0</v>
          </cell>
        </row>
        <row r="21">
          <cell r="B21" t="str">
            <v>0 - 20</v>
          </cell>
          <cell r="C21" t="str">
            <v>20 - 40</v>
          </cell>
          <cell r="D21" t="str">
            <v>40 - 80</v>
          </cell>
          <cell r="E21" t="str">
            <v>80 - 120</v>
          </cell>
          <cell r="F21" t="str">
            <v>&gt; 120</v>
          </cell>
        </row>
        <row r="22">
          <cell r="B22">
            <v>0</v>
          </cell>
          <cell r="C22">
            <v>93.07692307692308</v>
          </cell>
          <cell r="D22">
            <v>6.9230769230769234</v>
          </cell>
          <cell r="E22">
            <v>0</v>
          </cell>
          <cell r="F22">
            <v>0</v>
          </cell>
          <cell r="I22">
            <v>0</v>
          </cell>
          <cell r="J22">
            <v>4.84</v>
          </cell>
          <cell r="K22">
            <v>0.36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81.92307692307692</v>
          </cell>
          <cell r="C24">
            <v>18.076923076923077</v>
          </cell>
          <cell r="D24">
            <v>0</v>
          </cell>
          <cell r="E24">
            <v>0</v>
          </cell>
          <cell r="F24">
            <v>0</v>
          </cell>
          <cell r="I24">
            <v>4.26</v>
          </cell>
          <cell r="J24">
            <v>0.94000000000000006</v>
          </cell>
          <cell r="K24">
            <v>0</v>
          </cell>
          <cell r="L24">
            <v>0</v>
          </cell>
          <cell r="M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36.538461538461533</v>
          </cell>
          <cell r="C26">
            <v>55.769230769230774</v>
          </cell>
          <cell r="D26">
            <v>7.6923076923076925</v>
          </cell>
          <cell r="E26">
            <v>0</v>
          </cell>
          <cell r="F26">
            <v>0</v>
          </cell>
          <cell r="I26">
            <v>1.9000000000000001</v>
          </cell>
          <cell r="J26">
            <v>2.9</v>
          </cell>
          <cell r="K26">
            <v>0.4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45.384615384615387</v>
          </cell>
          <cell r="D28">
            <v>54.615384615384613</v>
          </cell>
          <cell r="E28">
            <v>0</v>
          </cell>
          <cell r="F28">
            <v>0</v>
          </cell>
          <cell r="I28">
            <v>0</v>
          </cell>
          <cell r="J28">
            <v>2.36</v>
          </cell>
          <cell r="K28">
            <v>2.84</v>
          </cell>
          <cell r="L28">
            <v>0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Planilha"/>
      <sheetName val="Vínculo"/>
      <sheetName val="BRASIL"/>
      <sheetName val="aux"/>
    </sheetNames>
    <sheetDataSet>
      <sheetData sheetId="0">
        <row r="3">
          <cell r="B3" t="str">
            <v>ISP</v>
          </cell>
        </row>
        <row r="6">
          <cell r="B6">
            <v>75.14</v>
          </cell>
          <cell r="C6">
            <v>12.9</v>
          </cell>
          <cell r="D6">
            <v>44.48</v>
          </cell>
          <cell r="E6">
            <v>52.96</v>
          </cell>
        </row>
        <row r="7">
          <cell r="B7">
            <v>0.32</v>
          </cell>
          <cell r="C7">
            <v>37.72</v>
          </cell>
          <cell r="D7">
            <v>0</v>
          </cell>
          <cell r="E7">
            <v>24.08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  <sheetName val="mem"/>
      <sheetName val="Quadro Ge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4-Resumo"/>
      <sheetName val="Quadro5-Planilha"/>
      <sheetName val="Quadro6-Composição"/>
      <sheetName val="Quadro7-CustoEquip."/>
      <sheetName val="Quadro9-Escala Salarial"/>
      <sheetName val="Quadro10-Cronograma"/>
      <sheetName val="Quadro11-RelaçãoEquip."/>
      <sheetName val="BDI"/>
      <sheetName val="Materiais"/>
      <sheetName val="Mão de obra"/>
      <sheetName val="Equipamentos"/>
    </sheetNames>
    <sheetDataSet>
      <sheetData sheetId="0" refreshError="1"/>
      <sheetData sheetId="1" refreshError="1"/>
      <sheetData sheetId="2" refreshError="1">
        <row r="2">
          <cell r="B2" t="str">
            <v>Escavação e carga mat. Jazida (cons)</v>
          </cell>
        </row>
        <row r="55">
          <cell r="B55" t="str">
            <v xml:space="preserve"> Regularização mecânica da faixa de domínio</v>
          </cell>
        </row>
        <row r="97">
          <cell r="I97">
            <v>0.15</v>
          </cell>
        </row>
        <row r="108">
          <cell r="B108" t="str">
            <v>Brita para base de remendo profundo</v>
          </cell>
        </row>
        <row r="150">
          <cell r="I150">
            <v>52.39</v>
          </cell>
        </row>
        <row r="161">
          <cell r="B161" t="str">
            <v>Mistura betuminosa usinada a frio</v>
          </cell>
        </row>
        <row r="203">
          <cell r="I203">
            <v>49.15</v>
          </cell>
        </row>
        <row r="214">
          <cell r="B214" t="str">
            <v>Concreto ciclópico</v>
          </cell>
        </row>
        <row r="256">
          <cell r="I256">
            <v>178.64</v>
          </cell>
        </row>
        <row r="267">
          <cell r="B267" t="str">
            <v>Concreto de cimento (confec. manual e lanç.)</v>
          </cell>
        </row>
        <row r="309">
          <cell r="I309">
            <v>250.46</v>
          </cell>
        </row>
        <row r="320">
          <cell r="B320" t="str">
            <v>Argamassa cimento areia 1:6</v>
          </cell>
        </row>
        <row r="362">
          <cell r="I362">
            <v>185.38</v>
          </cell>
        </row>
        <row r="373">
          <cell r="B373" t="str">
            <v>Dobragem e colocação de armadura</v>
          </cell>
        </row>
        <row r="415">
          <cell r="I415">
            <v>4.17</v>
          </cell>
        </row>
        <row r="426">
          <cell r="B426" t="str">
            <v>Forma comum de madeira</v>
          </cell>
        </row>
        <row r="468">
          <cell r="I468">
            <v>30.88</v>
          </cell>
        </row>
        <row r="479">
          <cell r="B479" t="str">
            <v>Reaterro e compactação de bueiro</v>
          </cell>
        </row>
        <row r="521">
          <cell r="I521">
            <v>14.84</v>
          </cell>
        </row>
        <row r="532">
          <cell r="B532" t="str">
            <v>Reaterro apiloado</v>
          </cell>
        </row>
        <row r="574">
          <cell r="I574">
            <v>8.69</v>
          </cell>
        </row>
        <row r="585">
          <cell r="B585" t="str">
            <v>Limpeza de ponte</v>
          </cell>
        </row>
        <row r="627">
          <cell r="I627">
            <v>2.3199999999999998</v>
          </cell>
        </row>
        <row r="638">
          <cell r="B638" t="str">
            <v>Escavação manual em material de 1a. categoria</v>
          </cell>
        </row>
        <row r="680">
          <cell r="I680">
            <v>15.71</v>
          </cell>
        </row>
        <row r="691">
          <cell r="B691" t="str">
            <v>Escavação manual em material de 2a. categoria</v>
          </cell>
        </row>
        <row r="733">
          <cell r="I733">
            <v>20.95</v>
          </cell>
        </row>
        <row r="744">
          <cell r="B744" t="str">
            <v>Assentamento de dreno profundo</v>
          </cell>
        </row>
        <row r="786">
          <cell r="I786">
            <v>36.06</v>
          </cell>
        </row>
        <row r="797">
          <cell r="B797" t="str">
            <v>Selo de argila apiloado com solo local</v>
          </cell>
        </row>
        <row r="839">
          <cell r="I839">
            <v>8.69</v>
          </cell>
        </row>
        <row r="850">
          <cell r="B850" t="str">
            <v>Enrocamento de pedra arrumada</v>
          </cell>
        </row>
        <row r="892">
          <cell r="I892">
            <v>77.64</v>
          </cell>
        </row>
        <row r="903">
          <cell r="B903" t="str">
            <v>Enrocamento de pedra jogada</v>
          </cell>
        </row>
        <row r="945">
          <cell r="I945">
            <v>55.32</v>
          </cell>
        </row>
        <row r="956">
          <cell r="B956" t="str">
            <v>Revestimento vegetal com grama em leivas</v>
          </cell>
        </row>
        <row r="998">
          <cell r="I998">
            <v>4</v>
          </cell>
        </row>
        <row r="1009">
          <cell r="B1009" t="str">
            <v>Tapa buraco</v>
          </cell>
        </row>
        <row r="1051">
          <cell r="I1051">
            <v>23.07</v>
          </cell>
        </row>
        <row r="1062">
          <cell r="B1062" t="str">
            <v>Remendo profundo c/demolição manual (exec.)</v>
          </cell>
        </row>
        <row r="1104">
          <cell r="I1104">
            <v>111.18</v>
          </cell>
        </row>
        <row r="1115">
          <cell r="B1115" t="str">
            <v>Remendo profundo com demolição mecanizada</v>
          </cell>
        </row>
        <row r="1157">
          <cell r="I1157">
            <v>84.7</v>
          </cell>
        </row>
        <row r="1168">
          <cell r="B1168" t="str">
            <v>Recomposição de guarda corpo</v>
          </cell>
        </row>
        <row r="1210">
          <cell r="I1210">
            <v>65.790000000000006</v>
          </cell>
        </row>
        <row r="1221">
          <cell r="B1221" t="str">
            <v>Limpeza de sarjeta e meio fio</v>
          </cell>
        </row>
        <row r="1263">
          <cell r="I1263">
            <v>0.18</v>
          </cell>
        </row>
        <row r="1274">
          <cell r="B1274" t="str">
            <v>Limpeza de valeta de corte</v>
          </cell>
        </row>
        <row r="1316">
          <cell r="I1316">
            <v>0.27</v>
          </cell>
        </row>
        <row r="1327">
          <cell r="B1327" t="str">
            <v>Limpeza de vala de drenagem</v>
          </cell>
        </row>
        <row r="1369">
          <cell r="I1369">
            <v>1.07</v>
          </cell>
        </row>
        <row r="1380">
          <cell r="B1380" t="str">
            <v>Limpeza de bueiro</v>
          </cell>
        </row>
        <row r="1422">
          <cell r="I1422">
            <v>6.01</v>
          </cell>
        </row>
        <row r="1433">
          <cell r="B1433" t="str">
            <v>Desobstrução de bueiro</v>
          </cell>
        </row>
        <row r="1475">
          <cell r="I1475">
            <v>17.37</v>
          </cell>
        </row>
        <row r="1486">
          <cell r="B1486" t="str">
            <v>Assentamento de tubo D=1,0m</v>
          </cell>
        </row>
        <row r="1528">
          <cell r="I1528">
            <v>209.37</v>
          </cell>
        </row>
        <row r="1539">
          <cell r="B1539" t="str">
            <v>Limpeza de placa de sinalização</v>
          </cell>
        </row>
        <row r="1581">
          <cell r="I1581">
            <v>2.83</v>
          </cell>
        </row>
        <row r="1592">
          <cell r="B1592" t="str">
            <v>Recomposição de placa de sinalização</v>
          </cell>
        </row>
        <row r="1634">
          <cell r="I1634">
            <v>11.97</v>
          </cell>
        </row>
        <row r="1645">
          <cell r="B1645" t="str">
            <v>Recomposição de defensa metálica</v>
          </cell>
        </row>
        <row r="1687">
          <cell r="I1687">
            <v>93.76</v>
          </cell>
        </row>
        <row r="1698">
          <cell r="B1698" t="str">
            <v>Caiação</v>
          </cell>
        </row>
        <row r="1740">
          <cell r="I1740">
            <v>0.87</v>
          </cell>
        </row>
        <row r="1751">
          <cell r="B1751" t="str">
            <v>Recomp.tot.cerca c/mourão de conc. sec.quad.</v>
          </cell>
        </row>
        <row r="1793">
          <cell r="I1793">
            <v>12.95</v>
          </cell>
        </row>
        <row r="1804">
          <cell r="B1804" t="str">
            <v>Recomposição manual de aterro</v>
          </cell>
        </row>
        <row r="1846">
          <cell r="I1846">
            <v>47.21</v>
          </cell>
        </row>
        <row r="1857">
          <cell r="B1857" t="str">
            <v>Recomposição mecanizada de aterro</v>
          </cell>
        </row>
        <row r="1899">
          <cell r="I1899">
            <v>14.21</v>
          </cell>
        </row>
        <row r="1910">
          <cell r="B1910" t="str">
            <v>Remoção manual de barreira em solo</v>
          </cell>
        </row>
        <row r="1952">
          <cell r="I1952">
            <v>11.23</v>
          </cell>
        </row>
        <row r="1963">
          <cell r="B1963" t="str">
            <v>Remoção mecanizada de barreira em solo</v>
          </cell>
        </row>
        <row r="2005">
          <cell r="I2005">
            <v>2.81</v>
          </cell>
        </row>
        <row r="2016">
          <cell r="B2016" t="str">
            <v>Roçada manual</v>
          </cell>
        </row>
        <row r="2058">
          <cell r="I2058">
            <v>214.72</v>
          </cell>
        </row>
        <row r="2069">
          <cell r="B2069" t="str">
            <v>Roçada de capim colonião</v>
          </cell>
        </row>
        <row r="2111">
          <cell r="I2111">
            <v>546.55999999999995</v>
          </cell>
        </row>
        <row r="2122">
          <cell r="B2122" t="str">
            <v>Capina manual</v>
          </cell>
        </row>
        <row r="2164">
          <cell r="I2164">
            <v>0.2</v>
          </cell>
        </row>
        <row r="2175">
          <cell r="B2175" t="str">
            <v>Transporte local basc. 5m3 em rodov. pav.</v>
          </cell>
        </row>
        <row r="2217">
          <cell r="I2217">
            <v>0.3</v>
          </cell>
        </row>
        <row r="2228">
          <cell r="B2228" t="str">
            <v>Transporte local de material para remendos</v>
          </cell>
        </row>
        <row r="2270">
          <cell r="I2270">
            <v>0.4</v>
          </cell>
        </row>
        <row r="2281">
          <cell r="B2281" t="str">
            <v>Transporte local c/carroc. 4t em rodov. pav.</v>
          </cell>
        </row>
        <row r="2323">
          <cell r="I2323">
            <v>0.35</v>
          </cell>
        </row>
        <row r="2334">
          <cell r="B2334" t="str">
            <v>Transp. local água c/cam.tanque em rodov. pav</v>
          </cell>
        </row>
        <row r="2376">
          <cell r="I2376">
            <v>0.35</v>
          </cell>
        </row>
        <row r="2482">
          <cell r="I2482">
            <v>6.24</v>
          </cell>
        </row>
        <row r="2535">
          <cell r="I2535">
            <v>20.260000000000002</v>
          </cell>
        </row>
        <row r="2588">
          <cell r="I2588">
            <v>0.41</v>
          </cell>
        </row>
        <row r="2641">
          <cell r="I2641">
            <v>9.94</v>
          </cell>
        </row>
        <row r="2694">
          <cell r="I2694">
            <v>0.41</v>
          </cell>
        </row>
        <row r="2747">
          <cell r="I2747">
            <v>9.94</v>
          </cell>
        </row>
        <row r="2800">
          <cell r="I2800">
            <v>0.41</v>
          </cell>
        </row>
        <row r="2906">
          <cell r="I2906">
            <v>0.11</v>
          </cell>
        </row>
        <row r="2959">
          <cell r="I2959">
            <v>0.44</v>
          </cell>
        </row>
        <row r="3012">
          <cell r="I3012">
            <v>87.1</v>
          </cell>
        </row>
        <row r="3065">
          <cell r="I3065">
            <v>0.6</v>
          </cell>
        </row>
        <row r="3118">
          <cell r="I3118">
            <v>2.35</v>
          </cell>
        </row>
        <row r="3171">
          <cell r="I3171">
            <v>65.62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B4" t="str">
            <v>Aço CA 25</v>
          </cell>
          <cell r="E4">
            <v>2.1</v>
          </cell>
        </row>
        <row r="5">
          <cell r="B5" t="str">
            <v>Aço CA 50</v>
          </cell>
          <cell r="E5">
            <v>2.1</v>
          </cell>
        </row>
        <row r="6">
          <cell r="B6" t="str">
            <v>Brita</v>
          </cell>
          <cell r="E6">
            <v>34</v>
          </cell>
        </row>
        <row r="7">
          <cell r="B7" t="str">
            <v>Tubo de concreto D=0,20m</v>
          </cell>
          <cell r="E7">
            <v>12</v>
          </cell>
        </row>
        <row r="8">
          <cell r="B8" t="str">
            <v>Tubo de concreto D=1,00m</v>
          </cell>
          <cell r="E8">
            <v>138</v>
          </cell>
        </row>
        <row r="12">
          <cell r="B12" t="str">
            <v>Mistura betuminosa</v>
          </cell>
        </row>
        <row r="17">
          <cell r="B17" t="str">
            <v>Cimento portland CP- 32</v>
          </cell>
          <cell r="E17">
            <v>0.32</v>
          </cell>
        </row>
        <row r="18">
          <cell r="B18" t="str">
            <v>Concreto fck=18 Mpa</v>
          </cell>
          <cell r="E18">
            <v>197</v>
          </cell>
        </row>
        <row r="19">
          <cell r="B19" t="str">
            <v>Guarda Corpo</v>
          </cell>
          <cell r="E19">
            <v>26</v>
          </cell>
        </row>
        <row r="21">
          <cell r="B21" t="str">
            <v>Arame recozido nº. 18</v>
          </cell>
        </row>
        <row r="22">
          <cell r="B22" t="str">
            <v>Pregos de ferro 18x30</v>
          </cell>
          <cell r="E22">
            <v>2.66</v>
          </cell>
        </row>
        <row r="23">
          <cell r="B23" t="str">
            <v>Arame farpado nº. 16 galv. simples</v>
          </cell>
          <cell r="E23">
            <v>0.21840000000000001</v>
          </cell>
        </row>
        <row r="24">
          <cell r="B24" t="str">
            <v>Parafuso zincado c/ fenda 1.1/2" x 3/16"</v>
          </cell>
          <cell r="E24">
            <v>0.08</v>
          </cell>
        </row>
        <row r="25">
          <cell r="B25" t="str">
            <v>Parafuso zincado francês 4" x 5/16"</v>
          </cell>
          <cell r="E25">
            <v>0.33</v>
          </cell>
        </row>
        <row r="26">
          <cell r="B26" t="str">
            <v>Defensa met. semi- maleável simples</v>
          </cell>
          <cell r="E26">
            <v>265</v>
          </cell>
        </row>
        <row r="27">
          <cell r="B27" t="str">
            <v>Chapa de aço no. 16 (tratada)</v>
          </cell>
          <cell r="E27">
            <v>65</v>
          </cell>
        </row>
        <row r="28">
          <cell r="B28" t="str">
            <v>Ripas de 2,5 cm x 5,0 cm</v>
          </cell>
          <cell r="E28">
            <v>0.45</v>
          </cell>
        </row>
        <row r="29">
          <cell r="B29" t="str">
            <v>Caibros de 7,5 x 7,5 cm</v>
          </cell>
          <cell r="E29">
            <v>1.75</v>
          </cell>
        </row>
        <row r="30">
          <cell r="B30" t="str">
            <v>Tábua de 5ª 2,5 cm x 30,0 cm</v>
          </cell>
          <cell r="E30">
            <v>3.2</v>
          </cell>
        </row>
        <row r="31">
          <cell r="B31" t="str">
            <v>Gastalho 10 x 2,5 cm</v>
          </cell>
          <cell r="E31">
            <v>2.88</v>
          </cell>
        </row>
        <row r="32">
          <cell r="B32" t="str">
            <v>Mourão de concr. esticador seção quad. 15 cm</v>
          </cell>
          <cell r="E32">
            <v>22.38</v>
          </cell>
        </row>
        <row r="33">
          <cell r="B33" t="str">
            <v>Mourão de concr. suporte seção quad. 11 cm</v>
          </cell>
          <cell r="E33">
            <v>16.239999999999998</v>
          </cell>
        </row>
        <row r="35">
          <cell r="B35" t="str">
            <v>Óleo de linhaça</v>
          </cell>
          <cell r="E35">
            <v>6</v>
          </cell>
        </row>
        <row r="36">
          <cell r="B36" t="str">
            <v>Detergente</v>
          </cell>
          <cell r="E36">
            <v>1.2722</v>
          </cell>
        </row>
        <row r="42">
          <cell r="B42" t="str">
            <v>Desmoldante</v>
          </cell>
          <cell r="E42">
            <v>4.0902000000000003</v>
          </cell>
        </row>
        <row r="43">
          <cell r="B43" t="str">
            <v>Cal hidratada</v>
          </cell>
          <cell r="E43">
            <v>0.44500000000000001</v>
          </cell>
        </row>
        <row r="44">
          <cell r="B44" t="str">
            <v xml:space="preserve">Areia </v>
          </cell>
          <cell r="E44">
            <v>15</v>
          </cell>
        </row>
        <row r="45">
          <cell r="B45" t="str">
            <v>Pedra de mão</v>
          </cell>
          <cell r="E45">
            <v>31.5</v>
          </cell>
        </row>
        <row r="46">
          <cell r="B46" t="str">
            <v>Material de base</v>
          </cell>
        </row>
        <row r="48">
          <cell r="B48" t="str">
            <v>Grama em leivas</v>
          </cell>
          <cell r="E48">
            <v>1.4</v>
          </cell>
        </row>
        <row r="51">
          <cell r="B51" t="str">
            <v>Película refletiva lentes inclusas</v>
          </cell>
          <cell r="E51">
            <v>48.97</v>
          </cell>
        </row>
        <row r="55">
          <cell r="B55" t="str">
            <v>Indenização de jazida</v>
          </cell>
          <cell r="E55">
            <v>1.04</v>
          </cell>
        </row>
      </sheetData>
      <sheetData sheetId="9" refreshError="1">
        <row r="5">
          <cell r="B5" t="str">
            <v>Encarregado de turma</v>
          </cell>
        </row>
        <row r="6">
          <cell r="B6" t="str">
            <v>Encarreg. de pavimentação</v>
          </cell>
          <cell r="D6">
            <v>15.34</v>
          </cell>
        </row>
        <row r="7">
          <cell r="B7" t="str">
            <v>Carpinteiro</v>
          </cell>
          <cell r="D7">
            <v>3.77</v>
          </cell>
        </row>
        <row r="8">
          <cell r="B8" t="str">
            <v>Pedreiro</v>
          </cell>
          <cell r="D8">
            <v>3.77</v>
          </cell>
        </row>
        <row r="9">
          <cell r="B9" t="str">
            <v>Armador</v>
          </cell>
          <cell r="D9">
            <v>3.77</v>
          </cell>
        </row>
        <row r="11">
          <cell r="B11" t="str">
            <v>Servente</v>
          </cell>
          <cell r="D11">
            <v>3.33</v>
          </cell>
        </row>
      </sheetData>
      <sheetData sheetId="10" refreshError="1">
        <row r="4">
          <cell r="B4" t="str">
            <v>Trator de Esteiras c/lâmina (82 kW)</v>
          </cell>
          <cell r="D4">
            <v>8.6404999999999994</v>
          </cell>
        </row>
        <row r="5">
          <cell r="B5" t="str">
            <v>Motoniveladora - (93 kW)</v>
          </cell>
          <cell r="C5">
            <v>66.84</v>
          </cell>
          <cell r="D5">
            <v>18.190000000000001</v>
          </cell>
        </row>
        <row r="7">
          <cell r="B7" t="str">
            <v>Carregadeira Pneus-1,72 m3 (78 kW)</v>
          </cell>
          <cell r="C7">
            <v>67.755799999999994</v>
          </cell>
          <cell r="D7">
            <v>8.6404999999999994</v>
          </cell>
        </row>
        <row r="8">
          <cell r="B8" t="str">
            <v xml:space="preserve">Rolo Compactador - pé de carneiro </v>
          </cell>
          <cell r="C8">
            <v>38.65</v>
          </cell>
          <cell r="D8">
            <v>7.88</v>
          </cell>
        </row>
        <row r="9">
          <cell r="B9" t="str">
            <v>Carregadeira Pneus-1,33 m3 (79 kW)</v>
          </cell>
          <cell r="C9">
            <v>50.24</v>
          </cell>
          <cell r="D9">
            <v>15.24</v>
          </cell>
        </row>
        <row r="13">
          <cell r="B13" t="str">
            <v>Tanque Estocagem de Asfalto-20.000 l</v>
          </cell>
          <cell r="C13">
            <v>2.8151000000000002</v>
          </cell>
          <cell r="D13">
            <v>0</v>
          </cell>
        </row>
        <row r="17">
          <cell r="B17" t="str">
            <v xml:space="preserve">Usina Mistur.- pré mist. a frio 30/60 t/h </v>
          </cell>
          <cell r="C17">
            <v>22.898299999999999</v>
          </cell>
          <cell r="D17">
            <v>9.1342999999999996</v>
          </cell>
        </row>
        <row r="22">
          <cell r="B22" t="str">
            <v>Compressor de Ar - 180 PCM (59 kW)</v>
          </cell>
          <cell r="C22">
            <v>31.828800000000001</v>
          </cell>
          <cell r="D22">
            <v>6.6656000000000004</v>
          </cell>
        </row>
        <row r="23">
          <cell r="B23" t="str">
            <v>Martelete - rompedor 28 kg</v>
          </cell>
          <cell r="C23">
            <v>6.8606999999999996</v>
          </cell>
          <cell r="D23">
            <v>5.9249000000000001</v>
          </cell>
        </row>
        <row r="24">
          <cell r="B24" t="str">
            <v>Betoneira - 320 l (4 kW)</v>
          </cell>
          <cell r="C24">
            <v>6.8898999999999999</v>
          </cell>
          <cell r="D24">
            <v>6.6656000000000004</v>
          </cell>
        </row>
        <row r="25">
          <cell r="B25" t="str">
            <v>Transp. manual - carrinho de mão 80 l</v>
          </cell>
          <cell r="C25">
            <v>7.9699999999999993E-2</v>
          </cell>
          <cell r="D25">
            <v>0</v>
          </cell>
        </row>
        <row r="28">
          <cell r="B28" t="str">
            <v xml:space="preserve">Caminhão Basculante - 5 m3 - 8,8 t </v>
          </cell>
          <cell r="C28">
            <v>45</v>
          </cell>
          <cell r="D28">
            <v>7.8998999999999997</v>
          </cell>
        </row>
        <row r="29">
          <cell r="B29" t="str">
            <v xml:space="preserve">Caminhão Carroceria - de madeira 15 t </v>
          </cell>
          <cell r="C29">
            <v>40.22</v>
          </cell>
          <cell r="D29">
            <v>6.15</v>
          </cell>
        </row>
        <row r="30">
          <cell r="B30" t="str">
            <v>Caminhão Tanque - 6.000 l (150 kW)</v>
          </cell>
          <cell r="C30">
            <v>40</v>
          </cell>
          <cell r="D30">
            <v>6.89</v>
          </cell>
        </row>
        <row r="31">
          <cell r="B31" t="str">
            <v>Caminhão Carroceria - 4 t (80 kW)</v>
          </cell>
          <cell r="C31">
            <v>33.6873</v>
          </cell>
          <cell r="D31">
            <v>7.8998999999999997</v>
          </cell>
        </row>
        <row r="32">
          <cell r="B32" t="str">
            <v xml:space="preserve">Caminhão basculante - 4 m3 - 7,1 t </v>
          </cell>
          <cell r="C32">
            <v>44.039900000000003</v>
          </cell>
          <cell r="D32">
            <v>7.8998999999999997</v>
          </cell>
        </row>
        <row r="36">
          <cell r="B36" t="str">
            <v>Grupo Gerador-100 / 110 KVA (88 kW)</v>
          </cell>
          <cell r="C36">
            <v>30</v>
          </cell>
          <cell r="D36">
            <v>6.6656000000000004</v>
          </cell>
        </row>
        <row r="38">
          <cell r="B38" t="str">
            <v>Grupo Gerador-16,8/18,5 KVA (15 kW)</v>
          </cell>
          <cell r="C38">
            <v>14.195</v>
          </cell>
          <cell r="D38">
            <v>6.6656000000000004</v>
          </cell>
        </row>
        <row r="41">
          <cell r="B41" t="str">
            <v xml:space="preserve">Máq. bancada - serra circular de 12"  </v>
          </cell>
          <cell r="C41">
            <v>0.1525</v>
          </cell>
          <cell r="D41">
            <v>0</v>
          </cell>
        </row>
        <row r="42">
          <cell r="B42" t="str">
            <v>Compactador man. - soquete vibratório (2 kW)</v>
          </cell>
          <cell r="C42">
            <v>10.3764</v>
          </cell>
          <cell r="D42">
            <v>5.9249000000000001</v>
          </cell>
        </row>
        <row r="43">
          <cell r="B43" t="str">
            <v xml:space="preserve">Compactador manual - placa vibratória </v>
          </cell>
          <cell r="C43">
            <v>5.23</v>
          </cell>
          <cell r="D43">
            <v>3.13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4-Resumo"/>
      <sheetName val="Quadro5-Planilha"/>
      <sheetName val="Quadro6-Composição"/>
      <sheetName val="Materiais"/>
      <sheetName val="Equipamentos"/>
      <sheetName val="Quadro7-CustoEquip."/>
      <sheetName val="Quadro9-Escala Salarial"/>
      <sheetName val="Quadro10-Cronograma"/>
      <sheetName val="Quadro11-RelaçãoEquip."/>
      <sheetName val="BDI"/>
      <sheetName val="Mão de obra"/>
    </sheetNames>
    <sheetDataSet>
      <sheetData sheetId="0"/>
      <sheetData sheetId="1"/>
      <sheetData sheetId="2">
        <row r="55">
          <cell r="B55" t="str">
            <v>Recomposição de camada granular do pavimento</v>
          </cell>
        </row>
        <row r="96">
          <cell r="I96">
            <v>11.3</v>
          </cell>
        </row>
        <row r="160">
          <cell r="B160" t="str">
            <v>Pintura de ligação</v>
          </cell>
        </row>
        <row r="202">
          <cell r="I202">
            <v>0.1</v>
          </cell>
        </row>
        <row r="213">
          <cell r="B213" t="str">
            <v>Lama asfáltica fina (granulometria I e II)</v>
          </cell>
        </row>
        <row r="255">
          <cell r="I255">
            <v>0.59</v>
          </cell>
        </row>
        <row r="319">
          <cell r="B319" t="str">
            <v>Mistura betuminosa usinada a quente</v>
          </cell>
        </row>
        <row r="361">
          <cell r="I361">
            <v>101.95</v>
          </cell>
        </row>
        <row r="372">
          <cell r="B372" t="str">
            <v>Recomposição de placa de concreto</v>
          </cell>
        </row>
        <row r="414">
          <cell r="I414">
            <v>218.75</v>
          </cell>
        </row>
        <row r="425">
          <cell r="B425" t="str">
            <v>Remoção mecanizada revestimento betuminoso</v>
          </cell>
        </row>
        <row r="467">
          <cell r="I467">
            <v>5.49</v>
          </cell>
        </row>
        <row r="955">
          <cell r="B955" t="str">
            <v>Forn. e coloc. de tacha reflet. monodirecional</v>
          </cell>
        </row>
        <row r="997">
          <cell r="I997">
            <v>8.8800000000000008</v>
          </cell>
        </row>
        <row r="1008">
          <cell r="B1008" t="str">
            <v>Forn. e coloc. de tachão reflet. bidirecional</v>
          </cell>
        </row>
        <row r="1050">
          <cell r="I1050">
            <v>21.79</v>
          </cell>
        </row>
        <row r="1061">
          <cell r="B1061" t="str">
            <v>Forn. e coloc. de tacha reflet. bidirecional</v>
          </cell>
        </row>
        <row r="1103">
          <cell r="I1103">
            <v>10.220000000000001</v>
          </cell>
        </row>
        <row r="1114">
          <cell r="B1114" t="str">
            <v>Forn. e implantação placa sinaliz. tot. refletiva</v>
          </cell>
        </row>
        <row r="1156">
          <cell r="I1156">
            <v>241.81</v>
          </cell>
        </row>
        <row r="1273">
          <cell r="B1273" t="str">
            <v>Limpeza ench.juntas pav. concr. a frio (consv)</v>
          </cell>
        </row>
        <row r="1315">
          <cell r="I1315">
            <v>1.1599999999999999</v>
          </cell>
        </row>
        <row r="1326">
          <cell r="B1326" t="str">
            <v>Correção de defeitos com mistura betuminosa</v>
          </cell>
        </row>
        <row r="1368">
          <cell r="I1368">
            <v>55.75</v>
          </cell>
        </row>
        <row r="1591">
          <cell r="B1591" t="str">
            <v>Limpeza de descida d´água</v>
          </cell>
        </row>
        <row r="1633">
          <cell r="I1633">
            <v>0.36</v>
          </cell>
        </row>
        <row r="1750">
          <cell r="B1750" t="str">
            <v>Assentamento de tubo D=0,60 m</v>
          </cell>
        </row>
        <row r="1792">
          <cell r="I1792">
            <v>121.12</v>
          </cell>
        </row>
        <row r="1803">
          <cell r="B1803" t="str">
            <v>Assentamento de tubo D=0,80 m</v>
          </cell>
        </row>
        <row r="1845">
          <cell r="I1845">
            <v>180.58</v>
          </cell>
        </row>
        <row r="2757">
          <cell r="B2757" t="str">
            <v>Substituição de balizador</v>
          </cell>
        </row>
        <row r="2799">
          <cell r="I2799">
            <v>16.010000000000002</v>
          </cell>
        </row>
        <row r="2810">
          <cell r="B2810" t="str">
            <v>Renovação de sinalização horizontal</v>
          </cell>
        </row>
        <row r="2852">
          <cell r="I2852">
            <v>21.04</v>
          </cell>
        </row>
        <row r="2863">
          <cell r="B2863" t="str">
            <v>Roçada mecanizada</v>
          </cell>
        </row>
        <row r="2905">
          <cell r="I2905">
            <v>180.88</v>
          </cell>
        </row>
        <row r="2916">
          <cell r="B2916" t="str">
            <v>Corte e limpeza de áreas gramadas</v>
          </cell>
        </row>
        <row r="2958">
          <cell r="I2958">
            <v>0.06</v>
          </cell>
        </row>
        <row r="3435">
          <cell r="I3435">
            <v>20.260000000000002</v>
          </cell>
        </row>
        <row r="3488">
          <cell r="I3488">
            <v>0.41</v>
          </cell>
        </row>
        <row r="3541">
          <cell r="I3541">
            <v>9.94</v>
          </cell>
        </row>
        <row r="3594">
          <cell r="I3594">
            <v>0.41</v>
          </cell>
        </row>
        <row r="3647">
          <cell r="I3647">
            <v>0.56999999999999995</v>
          </cell>
        </row>
        <row r="3700">
          <cell r="I3700">
            <v>0.02</v>
          </cell>
        </row>
        <row r="3753">
          <cell r="I3753">
            <v>2900.43</v>
          </cell>
        </row>
        <row r="3859">
          <cell r="I3859">
            <v>0.44</v>
          </cell>
        </row>
        <row r="3965">
          <cell r="I3965">
            <v>0.6</v>
          </cell>
        </row>
        <row r="4018">
          <cell r="I4018">
            <v>2.35</v>
          </cell>
        </row>
        <row r="4071">
          <cell r="I4071">
            <v>10.050000000000001</v>
          </cell>
        </row>
        <row r="4124">
          <cell r="I4124">
            <v>92.46</v>
          </cell>
        </row>
      </sheetData>
      <sheetData sheetId="3">
        <row r="9">
          <cell r="B9" t="str">
            <v>Tubo de concreto D=0,60m</v>
          </cell>
          <cell r="E9">
            <v>80</v>
          </cell>
        </row>
        <row r="10">
          <cell r="B10" t="str">
            <v>Tubo de concreto D=0,80m</v>
          </cell>
          <cell r="E10">
            <v>120</v>
          </cell>
        </row>
        <row r="20">
          <cell r="B20" t="str">
            <v>Balizador de concreto</v>
          </cell>
          <cell r="E20">
            <v>8.15</v>
          </cell>
        </row>
        <row r="34">
          <cell r="B34" t="str">
            <v>Tinta refletiva acrílica p/ 2 anos</v>
          </cell>
          <cell r="E34">
            <v>9.9499999999999993</v>
          </cell>
        </row>
        <row r="37">
          <cell r="B37" t="str">
            <v>Tinta esmalte sintético fosco</v>
          </cell>
          <cell r="E37">
            <v>7.5</v>
          </cell>
        </row>
        <row r="38">
          <cell r="B38" t="str">
            <v>Redutor tipo 2002 prim. qualidade</v>
          </cell>
          <cell r="E38">
            <v>4.9800000000000004</v>
          </cell>
        </row>
        <row r="39">
          <cell r="B39" t="str">
            <v>Microesferas PRE- MIX</v>
          </cell>
          <cell r="E39">
            <v>3.5</v>
          </cell>
        </row>
        <row r="40">
          <cell r="B40" t="str">
            <v>Microesferas DROP- ON</v>
          </cell>
          <cell r="E40">
            <v>3.5</v>
          </cell>
        </row>
        <row r="41">
          <cell r="B41" t="str">
            <v>Cola poliester</v>
          </cell>
          <cell r="E41">
            <v>10</v>
          </cell>
        </row>
        <row r="47">
          <cell r="B47" t="str">
            <v>Filler</v>
          </cell>
          <cell r="E47">
            <v>0.04</v>
          </cell>
        </row>
        <row r="49">
          <cell r="B49" t="str">
            <v>Placa sinalização totalmente refletiva</v>
          </cell>
          <cell r="E49">
            <v>165</v>
          </cell>
        </row>
        <row r="50">
          <cell r="B50" t="str">
            <v>Película refletiva lentes expostas</v>
          </cell>
          <cell r="E50">
            <v>69</v>
          </cell>
        </row>
        <row r="52">
          <cell r="B52" t="str">
            <v>Tacha refletiva monodirecional</v>
          </cell>
          <cell r="E52">
            <v>4.5</v>
          </cell>
        </row>
        <row r="53">
          <cell r="B53" t="str">
            <v>Tacha refletiva bidirecional</v>
          </cell>
          <cell r="E53">
            <v>5.5</v>
          </cell>
        </row>
        <row r="54">
          <cell r="B54" t="str">
            <v>Tachão refletivo bidirecional</v>
          </cell>
          <cell r="E54">
            <v>11</v>
          </cell>
        </row>
      </sheetData>
      <sheetData sheetId="4">
        <row r="6">
          <cell r="B6" t="str">
            <v>Trator Agrícola - (77 kW)</v>
          </cell>
          <cell r="C6">
            <v>44.910600000000002</v>
          </cell>
          <cell r="D6">
            <v>6.6656000000000004</v>
          </cell>
        </row>
        <row r="10">
          <cell r="B10" t="str">
            <v>Grade de Discos - GA 24 x 24</v>
          </cell>
          <cell r="C10">
            <v>1.3552</v>
          </cell>
          <cell r="D10">
            <v>0</v>
          </cell>
        </row>
        <row r="11">
          <cell r="B11" t="str">
            <v>Rolo Compactador - de pneus  21 t</v>
          </cell>
          <cell r="C11">
            <v>53.46</v>
          </cell>
          <cell r="D11">
            <v>14.48</v>
          </cell>
        </row>
        <row r="12">
          <cell r="B12" t="str">
            <v>Vassoura Mecânica - rebocável</v>
          </cell>
          <cell r="C12">
            <v>3.79</v>
          </cell>
          <cell r="D12">
            <v>3.11</v>
          </cell>
        </row>
        <row r="14">
          <cell r="B14" t="str">
            <v xml:space="preserve">Equip.distrib.asfalto-mont. e/caminhão </v>
          </cell>
          <cell r="C14">
            <v>65.124600000000001</v>
          </cell>
          <cell r="D14">
            <v>7.8998999999999997</v>
          </cell>
        </row>
        <row r="15">
          <cell r="B15" t="str">
            <v>Aquecedor de Fluido Térmico - (8 kW)</v>
          </cell>
          <cell r="C15">
            <v>12.0251</v>
          </cell>
          <cell r="D15">
            <v>0</v>
          </cell>
        </row>
        <row r="16">
          <cell r="B16" t="str">
            <v xml:space="preserve">Usina de Asfalto a Quente - 40 / 60 t/h </v>
          </cell>
          <cell r="C16">
            <v>75</v>
          </cell>
          <cell r="D16">
            <v>9.1342999999999996</v>
          </cell>
        </row>
        <row r="18">
          <cell r="B18" t="str">
            <v xml:space="preserve">Rolo Compactador-Tanden vibrat. 1,5 t </v>
          </cell>
          <cell r="C18">
            <v>10.67</v>
          </cell>
          <cell r="D18">
            <v>5.38</v>
          </cell>
        </row>
        <row r="19">
          <cell r="B19" t="str">
            <v xml:space="preserve">Rolo Compac.-pneus estat. autop.23 t </v>
          </cell>
          <cell r="C19">
            <v>34.51</v>
          </cell>
          <cell r="D19">
            <v>5.79</v>
          </cell>
        </row>
        <row r="20">
          <cell r="B20" t="str">
            <v xml:space="preserve">Equip.distrib.lama asfáltica e/caminhão </v>
          </cell>
          <cell r="C20">
            <v>83.6798</v>
          </cell>
          <cell r="D20">
            <v>7.8998999999999997</v>
          </cell>
        </row>
        <row r="21">
          <cell r="B21" t="str">
            <v xml:space="preserve">Caldeira de asfalto rebocável - 600 l </v>
          </cell>
          <cell r="C21">
            <v>2.7120000000000002</v>
          </cell>
          <cell r="D21">
            <v>0</v>
          </cell>
        </row>
        <row r="26">
          <cell r="B26" t="str">
            <v>Vibrador concreto de imersão (2 kW)</v>
          </cell>
          <cell r="C26">
            <v>6.1694000000000004</v>
          </cell>
          <cell r="D26">
            <v>5.9249000000000001</v>
          </cell>
        </row>
        <row r="27">
          <cell r="B27" t="str">
            <v>Betoneira - 580 l (10 kW)</v>
          </cell>
          <cell r="C27">
            <v>14.882199999999999</v>
          </cell>
          <cell r="D27">
            <v>6.6656000000000004</v>
          </cell>
        </row>
        <row r="33">
          <cell r="B33" t="str">
            <v xml:space="preserve">Veículo Leve  - automóvel até 100 hp </v>
          </cell>
        </row>
        <row r="34">
          <cell r="B34" t="str">
            <v xml:space="preserve">Veículo Leve  - pick up 4 x 4  </v>
          </cell>
          <cell r="C34">
            <v>27.928799999999999</v>
          </cell>
          <cell r="D34">
            <v>7.1593</v>
          </cell>
        </row>
        <row r="35">
          <cell r="B35" t="str">
            <v>Grupo Gerador-136/150 KVA (120 kW)</v>
          </cell>
          <cell r="C35">
            <v>40</v>
          </cell>
          <cell r="D35">
            <v>1.89</v>
          </cell>
        </row>
        <row r="37">
          <cell r="B37" t="str">
            <v xml:space="preserve">Grupo Gerador - 2,5 / 3,0 KVA </v>
          </cell>
          <cell r="C37">
            <v>7.7981999999999996</v>
          </cell>
          <cell r="D37">
            <v>6.6656000000000004</v>
          </cell>
        </row>
        <row r="39">
          <cell r="B39" t="str">
            <v>Roçadeira-em trator de pneus (82 kW)</v>
          </cell>
          <cell r="C39">
            <v>46.011899999999997</v>
          </cell>
          <cell r="D39">
            <v>6.6656000000000004</v>
          </cell>
        </row>
        <row r="40">
          <cell r="B40" t="str">
            <v>Roçadeira - em micro trator (10 kW)</v>
          </cell>
          <cell r="C40">
            <v>13.1074</v>
          </cell>
          <cell r="D40">
            <v>6.6656000000000004</v>
          </cell>
        </row>
        <row r="44">
          <cell r="B44" t="str">
            <v>Martelete-perfurador/rompedor elétrico</v>
          </cell>
          <cell r="C44">
            <v>6.4881000000000002</v>
          </cell>
          <cell r="D44">
            <v>5.9249000000000001</v>
          </cell>
        </row>
      </sheetData>
      <sheetData sheetId="5"/>
      <sheetData sheetId="6"/>
      <sheetData sheetId="7"/>
      <sheetData sheetId="8"/>
      <sheetData sheetId="9"/>
      <sheetData sheetId="10">
        <row r="7">
          <cell r="B7" t="str">
            <v>Montador</v>
          </cell>
          <cell r="C7">
            <v>3.77</v>
          </cell>
        </row>
        <row r="11">
          <cell r="B11" t="str">
            <v>Pintor</v>
          </cell>
          <cell r="C11">
            <v>3.77</v>
          </cell>
        </row>
        <row r="13">
          <cell r="B13" t="str">
            <v>Ajudante</v>
          </cell>
          <cell r="C13">
            <v>3.33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RONOGRAMA"/>
      <sheetName val="ORÇ SAA"/>
      <sheetName val="COMPOSIÇÕES"/>
      <sheetName val="MEMÓRIA_CÁLCULO"/>
      <sheetName val="ADUT PRINCIPAL"/>
      <sheetName val="Sec GERAL"/>
      <sheetName val="L Domiciliar"/>
      <sheetName val="Adm Local"/>
      <sheetName val="C.DESSALINIZADOR"/>
      <sheetName val="INSUMOS"/>
      <sheetName val="BDI (3)"/>
      <sheetName val="Enc-C-D"/>
      <sheetName val="Plan1"/>
      <sheetName val="INS-03-14"/>
      <sheetName val="CPU-03-14"/>
      <sheetName val="comp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D2">
            <v>545</v>
          </cell>
        </row>
        <row r="5">
          <cell r="D5">
            <v>0.14019999999999999</v>
          </cell>
        </row>
        <row r="35">
          <cell r="E35">
            <v>0.06</v>
          </cell>
        </row>
        <row r="39">
          <cell r="E39">
            <v>78.400000000000006</v>
          </cell>
        </row>
        <row r="40">
          <cell r="E40">
            <v>314.57</v>
          </cell>
        </row>
        <row r="41">
          <cell r="E41">
            <v>61.74</v>
          </cell>
        </row>
        <row r="43">
          <cell r="E43">
            <v>350</v>
          </cell>
        </row>
        <row r="44">
          <cell r="E44">
            <v>9.5</v>
          </cell>
        </row>
        <row r="49">
          <cell r="E49">
            <v>2</v>
          </cell>
        </row>
        <row r="50">
          <cell r="E50">
            <v>0.37</v>
          </cell>
        </row>
        <row r="51">
          <cell r="E51">
            <v>0.08</v>
          </cell>
        </row>
        <row r="60">
          <cell r="E60">
            <v>1137</v>
          </cell>
        </row>
        <row r="61">
          <cell r="E61">
            <v>2100</v>
          </cell>
        </row>
        <row r="62">
          <cell r="E62">
            <v>2950</v>
          </cell>
        </row>
        <row r="63">
          <cell r="E63">
            <v>4350</v>
          </cell>
        </row>
        <row r="64">
          <cell r="E64">
            <v>1264</v>
          </cell>
        </row>
        <row r="65">
          <cell r="E65">
            <v>1772.08</v>
          </cell>
        </row>
        <row r="66">
          <cell r="E66">
            <v>2933.4</v>
          </cell>
        </row>
        <row r="67">
          <cell r="E67">
            <v>3686</v>
          </cell>
        </row>
        <row r="68">
          <cell r="E68">
            <v>4290</v>
          </cell>
        </row>
        <row r="69">
          <cell r="E69">
            <v>2147</v>
          </cell>
        </row>
        <row r="70">
          <cell r="E70">
            <v>4100</v>
          </cell>
        </row>
        <row r="71">
          <cell r="E71">
            <v>6900</v>
          </cell>
        </row>
        <row r="73">
          <cell r="E73">
            <v>3600</v>
          </cell>
        </row>
        <row r="74">
          <cell r="E74">
            <v>6244.28</v>
          </cell>
        </row>
        <row r="75">
          <cell r="E75">
            <v>5520</v>
          </cell>
        </row>
        <row r="77">
          <cell r="E77">
            <v>7760</v>
          </cell>
        </row>
        <row r="78">
          <cell r="E78">
            <v>8506.6</v>
          </cell>
        </row>
        <row r="79">
          <cell r="E79">
            <v>3</v>
          </cell>
        </row>
        <row r="80">
          <cell r="E80">
            <v>850</v>
          </cell>
        </row>
        <row r="81">
          <cell r="E81">
            <v>3.84</v>
          </cell>
        </row>
        <row r="82">
          <cell r="E82">
            <v>4</v>
          </cell>
        </row>
        <row r="83">
          <cell r="E83">
            <v>5.1100000000000003</v>
          </cell>
        </row>
        <row r="87">
          <cell r="E87">
            <v>10.19</v>
          </cell>
        </row>
        <row r="88">
          <cell r="E88">
            <v>12.23</v>
          </cell>
        </row>
        <row r="89">
          <cell r="E89">
            <v>15.89</v>
          </cell>
        </row>
        <row r="90">
          <cell r="E90">
            <v>17.64</v>
          </cell>
        </row>
        <row r="91">
          <cell r="E91">
            <v>21.28</v>
          </cell>
        </row>
        <row r="92">
          <cell r="E92">
            <v>26.6</v>
          </cell>
        </row>
        <row r="93">
          <cell r="E93">
            <v>20</v>
          </cell>
        </row>
        <row r="94">
          <cell r="E94">
            <v>18</v>
          </cell>
        </row>
        <row r="95">
          <cell r="E95">
            <v>8.6999999999999993</v>
          </cell>
        </row>
        <row r="96">
          <cell r="E96">
            <v>16.8</v>
          </cell>
        </row>
        <row r="98">
          <cell r="E98">
            <v>3.43</v>
          </cell>
        </row>
        <row r="99">
          <cell r="E99">
            <v>8.2899999999999991</v>
          </cell>
        </row>
        <row r="100">
          <cell r="E100">
            <v>74</v>
          </cell>
        </row>
        <row r="102">
          <cell r="E102">
            <v>600</v>
          </cell>
        </row>
        <row r="103">
          <cell r="E103">
            <v>1000</v>
          </cell>
        </row>
        <row r="104">
          <cell r="E104">
            <v>600</v>
          </cell>
        </row>
        <row r="105">
          <cell r="E105">
            <v>1000</v>
          </cell>
        </row>
        <row r="106">
          <cell r="E106">
            <v>6</v>
          </cell>
        </row>
        <row r="107">
          <cell r="E107">
            <v>9</v>
          </cell>
        </row>
        <row r="118">
          <cell r="E118">
            <v>11.92</v>
          </cell>
        </row>
        <row r="119">
          <cell r="E119">
            <v>5.41</v>
          </cell>
        </row>
        <row r="121">
          <cell r="E121">
            <v>0.83</v>
          </cell>
        </row>
        <row r="122">
          <cell r="E122">
            <v>6.67</v>
          </cell>
        </row>
        <row r="133">
          <cell r="E133">
            <v>40</v>
          </cell>
        </row>
        <row r="134">
          <cell r="E134">
            <v>5</v>
          </cell>
        </row>
        <row r="135">
          <cell r="E135">
            <v>32</v>
          </cell>
        </row>
        <row r="137">
          <cell r="E137">
            <v>52</v>
          </cell>
        </row>
        <row r="138">
          <cell r="E138">
            <v>15900</v>
          </cell>
        </row>
        <row r="139">
          <cell r="E139">
            <v>3650</v>
          </cell>
        </row>
        <row r="140">
          <cell r="E140">
            <v>3</v>
          </cell>
        </row>
        <row r="141">
          <cell r="E141">
            <v>224</v>
          </cell>
        </row>
        <row r="143">
          <cell r="E143">
            <v>8</v>
          </cell>
        </row>
        <row r="149">
          <cell r="E149">
            <v>43</v>
          </cell>
        </row>
        <row r="159">
          <cell r="E159">
            <v>1</v>
          </cell>
        </row>
        <row r="160">
          <cell r="E160">
            <v>2.5</v>
          </cell>
        </row>
        <row r="163">
          <cell r="E163">
            <v>3</v>
          </cell>
        </row>
        <row r="167">
          <cell r="E167">
            <v>0.39</v>
          </cell>
        </row>
        <row r="169">
          <cell r="E169">
            <v>0.53</v>
          </cell>
        </row>
        <row r="170">
          <cell r="E170">
            <v>0.34</v>
          </cell>
        </row>
        <row r="171">
          <cell r="E171">
            <v>1.1499999999999999</v>
          </cell>
        </row>
        <row r="173">
          <cell r="E173">
            <v>10.42</v>
          </cell>
        </row>
        <row r="174">
          <cell r="E174">
            <v>15.1</v>
          </cell>
        </row>
        <row r="188">
          <cell r="E188">
            <v>22.52</v>
          </cell>
        </row>
        <row r="189">
          <cell r="E189">
            <v>9.26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,13"/>
      <sheetName val="1,14"/>
      <sheetName val="1.15"/>
      <sheetName val="1,16"/>
      <sheetName val="1,17"/>
      <sheetName val="aux1"/>
      <sheetName val="1,19"/>
      <sheetName val="1,20"/>
      <sheetName val="1,21"/>
      <sheetName val="1,22"/>
      <sheetName val="1,23"/>
      <sheetName val="1.24"/>
      <sheetName val="1.25"/>
      <sheetName val="1.26"/>
      <sheetName val="1.28"/>
      <sheetName val="1.29"/>
      <sheetName val="3.4"/>
      <sheetName val="D"/>
      <sheetName val="2.1"/>
      <sheetName val="H"/>
      <sheetName val="I"/>
      <sheetName val="J"/>
      <sheetName val="K"/>
      <sheetName val="L"/>
      <sheetName val="M"/>
      <sheetName val="N"/>
      <sheetName val="O"/>
      <sheetName val="aux. 2"/>
      <sheetName val="Q"/>
      <sheetName val="R"/>
      <sheetName val="S"/>
      <sheetName val="T"/>
      <sheetName val="U"/>
      <sheetName val="B"/>
      <sheetName val="G"/>
      <sheetName val="P"/>
      <sheetName val="DMT modelo"/>
      <sheetName val="RESUMO"/>
      <sheetName val="REAJU"/>
      <sheetName val="Quadro Resumo"/>
      <sheetName val="TSD-FOG"/>
      <sheetName val="Sub e base"/>
      <sheetName val="AGREGADOS"/>
      <sheetName val="RELATÓRIO"/>
      <sheetName val="Página 16"/>
      <sheetName val="Recuperação da Pista"/>
      <sheetName val="Anual"/>
      <sheetName val="1. Cadastro da LM"/>
      <sheetName val="4. Orçamento FD"/>
      <sheetName val="estgg"/>
    </sheetNames>
    <sheetDataSet>
      <sheetData sheetId="0"/>
      <sheetData sheetId="1"/>
      <sheetData sheetId="2"/>
      <sheetData sheetId="3"/>
      <sheetData sheetId="4"/>
      <sheetData sheetId="5">
        <row r="11">
          <cell r="A11" t="str">
            <v>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RESUMO (2)"/>
      <sheetName val="FAIXAS"/>
      <sheetName val="nomeclatura"/>
      <sheetName val="PLAN RESUMO (3)"/>
      <sheetName val="texto"/>
      <sheetName val="TRECHOS"/>
      <sheetName val="PLAN RESUMO"/>
      <sheetName val="Plan2"/>
      <sheetName val="ORIGEM"/>
      <sheetName val="Plan1"/>
      <sheetName val="TER-RESUMO"/>
      <sheetName val="PLAN TR-01"/>
      <sheetName val="TER tr01"/>
      <sheetName val="TER tr02"/>
      <sheetName val="FA tr01"/>
      <sheetName val="FA tr02"/>
      <sheetName val="Gráf1"/>
      <sheetName val="FA tr03"/>
      <sheetName val="JAZ tr01"/>
      <sheetName val="JAZ tr02"/>
      <sheetName val="JAZ tr03"/>
      <sheetName val="cpu sinapi"/>
      <sheetName val="cpu atrium antiga"/>
      <sheetName val="Insumos"/>
    </sheetNames>
    <sheetDataSet>
      <sheetData sheetId="0"/>
      <sheetData sheetId="1"/>
      <sheetData sheetId="2">
        <row r="3">
          <cell r="B3" t="str">
            <v>CALÇAMENTO BURITI DE CASTELO</v>
          </cell>
        </row>
        <row r="4">
          <cell r="B4" t="str">
            <v>CALÇAMENTO POV. CAPIMBUBA</v>
          </cell>
        </row>
        <row r="5">
          <cell r="B5" t="str">
            <v>Corte (Ladeira)</v>
          </cell>
        </row>
        <row r="6">
          <cell r="B6" t="str">
            <v>Entrada de curva vertical</v>
          </cell>
        </row>
        <row r="7">
          <cell r="B7" t="str">
            <v>Entrada/ saída  de curva vertical</v>
          </cell>
        </row>
        <row r="8">
          <cell r="B8" t="str">
            <v>Entrada/ saída  de curva vertical  (Ladeira)</v>
          </cell>
        </row>
        <row r="9">
          <cell r="B9" t="str">
            <v>melhoramento da descida c/ talvegue (passagem de água)</v>
          </cell>
        </row>
        <row r="10">
          <cell r="B10" t="str">
            <v>passagem molhada</v>
          </cell>
        </row>
        <row r="11">
          <cell r="B11" t="str">
            <v>Poça d'água/ Panelas/Buracos</v>
          </cell>
        </row>
        <row r="12">
          <cell r="B12" t="str">
            <v>Poça de água/ assoreamento/ trilha de roda</v>
          </cell>
        </row>
        <row r="13">
          <cell r="B13" t="str">
            <v>Recuperação do corpo de aterro</v>
          </cell>
        </row>
        <row r="14">
          <cell r="B14" t="str">
            <v>Recuperação do corpo de aterro na chegada de calçamento</v>
          </cell>
        </row>
        <row r="15">
          <cell r="B15" t="str">
            <v>Saída  de calçamento - Poça d'água/ Panelas/Buracos</v>
          </cell>
        </row>
        <row r="16">
          <cell r="B16" t="str">
            <v>Segmento Ondulado</v>
          </cell>
        </row>
        <row r="17">
          <cell r="B17" t="str">
            <v>Talvegue (passagem de água)</v>
          </cell>
        </row>
        <row r="18">
          <cell r="B18" t="str">
            <v>Talvegue (passagem de água)/ bacias/ panelas</v>
          </cell>
        </row>
        <row r="19">
          <cell r="B19">
            <v>0</v>
          </cell>
        </row>
        <row r="20">
          <cell r="B20">
            <v>0</v>
          </cell>
        </row>
      </sheetData>
      <sheetData sheetId="3"/>
      <sheetData sheetId="4"/>
      <sheetData sheetId="5">
        <row r="8">
          <cell r="D8">
            <v>0</v>
          </cell>
          <cell r="E8">
            <v>0</v>
          </cell>
          <cell r="F8" t="str">
            <v>DIMENSÕES</v>
          </cell>
          <cell r="G8">
            <v>0</v>
          </cell>
          <cell r="H8">
            <v>0</v>
          </cell>
          <cell r="I8" t="str">
            <v>REGULA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str">
            <v>DIMENSÕES</v>
          </cell>
          <cell r="P8">
            <v>0</v>
          </cell>
          <cell r="Q8">
            <v>0</v>
          </cell>
          <cell r="R8" t="str">
            <v>ESC.</v>
          </cell>
          <cell r="S8">
            <v>0</v>
          </cell>
          <cell r="T8">
            <v>0</v>
          </cell>
          <cell r="U8" t="str">
            <v xml:space="preserve">ESC. 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</row>
        <row r="9">
          <cell r="D9">
            <v>0</v>
          </cell>
          <cell r="E9">
            <v>0</v>
          </cell>
          <cell r="F9" t="str">
            <v>EXTEN-</v>
          </cell>
          <cell r="G9" t="str">
            <v>LARGURA</v>
          </cell>
          <cell r="H9" t="str">
            <v>ESPES-</v>
          </cell>
          <cell r="I9" t="str">
            <v>SUB-</v>
          </cell>
          <cell r="J9" t="str">
            <v>DMT</v>
          </cell>
          <cell r="K9" t="str">
            <v>REGULA</v>
          </cell>
          <cell r="L9">
            <v>0</v>
          </cell>
          <cell r="M9">
            <v>0</v>
          </cell>
          <cell r="N9">
            <v>0</v>
          </cell>
          <cell r="O9" t="str">
            <v>EXTEN-</v>
          </cell>
          <cell r="P9" t="str">
            <v>LARGURA</v>
          </cell>
          <cell r="Q9" t="str">
            <v>ESPES-</v>
          </cell>
          <cell r="R9" t="str">
            <v xml:space="preserve"> CARGA</v>
          </cell>
          <cell r="S9" t="str">
            <v>EXPUR-</v>
          </cell>
          <cell r="T9" t="str">
            <v>LIMPE-</v>
          </cell>
          <cell r="U9" t="str">
            <v>CARGA</v>
          </cell>
          <cell r="V9" t="str">
            <v>DMT</v>
          </cell>
          <cell r="W9" t="str">
            <v>TRANSP.</v>
          </cell>
          <cell r="X9" t="str">
            <v>DMT</v>
          </cell>
          <cell r="Y9" t="str">
            <v>TRANSP.</v>
          </cell>
          <cell r="Z9" t="str">
            <v>REVEST.</v>
          </cell>
        </row>
        <row r="10">
          <cell r="D10" t="str">
            <v>TRECHO</v>
          </cell>
          <cell r="E10" t="str">
            <v>DISCRIMINAÇÃO</v>
          </cell>
          <cell r="F10" t="str">
            <v>SÃO</v>
          </cell>
          <cell r="G10" t="str">
            <v>MÉDIA</v>
          </cell>
          <cell r="H10" t="str">
            <v>SURA</v>
          </cell>
          <cell r="I10" t="str">
            <v>LEITO</v>
          </cell>
          <cell r="J10" t="str">
            <v>ÁGUA</v>
          </cell>
          <cell r="K10" t="str">
            <v>MEC.</v>
          </cell>
          <cell r="L10" t="str">
            <v>ROÇADA</v>
          </cell>
          <cell r="M10" t="str">
            <v>TRECHO</v>
          </cell>
          <cell r="N10" t="str">
            <v>DISCRIMINAÇÃO</v>
          </cell>
          <cell r="O10" t="str">
            <v>SÃO</v>
          </cell>
          <cell r="P10" t="str">
            <v>MÉDIA</v>
          </cell>
          <cell r="Q10" t="str">
            <v>SURA</v>
          </cell>
          <cell r="R10" t="str">
            <v xml:space="preserve"> TERRA</v>
          </cell>
          <cell r="S10" t="str">
            <v>GO</v>
          </cell>
          <cell r="T10" t="str">
            <v>ZA</v>
          </cell>
          <cell r="U10" t="str">
            <v>REVEST.</v>
          </cell>
          <cell r="V10" t="str">
            <v>SOLO</v>
          </cell>
          <cell r="W10" t="str">
            <v>SOLO</v>
          </cell>
          <cell r="X10" t="str">
            <v>ÁGUA</v>
          </cell>
          <cell r="Y10" t="str">
            <v>AGUA</v>
          </cell>
          <cell r="Z10" t="str">
            <v>PRIMÁRIO</v>
          </cell>
        </row>
        <row r="11">
          <cell r="D11" t="str">
            <v>Nº</v>
          </cell>
          <cell r="E11" t="str">
            <v xml:space="preserve"> DO TRECHO</v>
          </cell>
          <cell r="F11" t="str">
            <v>(KM)</v>
          </cell>
          <cell r="G11" t="str">
            <v>(M)</v>
          </cell>
          <cell r="H11" t="str">
            <v>(M)</v>
          </cell>
          <cell r="I11" t="str">
            <v>(M2)</v>
          </cell>
          <cell r="J11" t="str">
            <v>(KM)</v>
          </cell>
          <cell r="K11" t="str">
            <v>(M2)</v>
          </cell>
          <cell r="L11" t="str">
            <v>(M2)</v>
          </cell>
          <cell r="M11" t="str">
            <v>Nº</v>
          </cell>
          <cell r="N11" t="str">
            <v xml:space="preserve"> DO TRECHO</v>
          </cell>
          <cell r="O11" t="str">
            <v>(KM)</v>
          </cell>
          <cell r="P11" t="str">
            <v>(M)</v>
          </cell>
          <cell r="Q11" t="str">
            <v>(M)</v>
          </cell>
          <cell r="R11" t="str">
            <v>(M3)</v>
          </cell>
          <cell r="S11" t="str">
            <v>(M3)</v>
          </cell>
          <cell r="T11" t="str">
            <v>(M2)</v>
          </cell>
          <cell r="U11" t="str">
            <v>(M3)</v>
          </cell>
          <cell r="V11" t="str">
            <v>(KM)</v>
          </cell>
          <cell r="W11" t="str">
            <v>(TKM)</v>
          </cell>
          <cell r="X11" t="str">
            <v>(KM)</v>
          </cell>
          <cell r="Y11" t="str">
            <v>(TKM)</v>
          </cell>
          <cell r="Z11" t="str">
            <v>(M3)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 t="str">
            <v>2.1</v>
          </cell>
          <cell r="J12" t="str">
            <v>2.1b</v>
          </cell>
          <cell r="K12" t="str">
            <v>2.2</v>
          </cell>
          <cell r="L12" t="str">
            <v>2.3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2.4a</v>
          </cell>
          <cell r="S12" t="str">
            <v>3.1</v>
          </cell>
          <cell r="T12" t="str">
            <v>3.2</v>
          </cell>
          <cell r="U12" t="str">
            <v>3.3</v>
          </cell>
          <cell r="V12" t="str">
            <v>DMT-J</v>
          </cell>
          <cell r="W12" t="str">
            <v>3.4</v>
          </cell>
          <cell r="X12" t="str">
            <v>DMT-A</v>
          </cell>
          <cell r="Y12" t="str">
            <v>3.5</v>
          </cell>
          <cell r="Z12" t="str">
            <v>3.7a</v>
          </cell>
        </row>
        <row r="13">
          <cell r="D13">
            <v>1</v>
          </cell>
          <cell r="E13">
            <v>2</v>
          </cell>
          <cell r="F13">
            <v>3</v>
          </cell>
          <cell r="G13">
            <v>4</v>
          </cell>
          <cell r="H13">
            <v>5</v>
          </cell>
          <cell r="I13">
            <v>6</v>
          </cell>
          <cell r="J13">
            <v>7</v>
          </cell>
          <cell r="K13">
            <v>8</v>
          </cell>
          <cell r="L13">
            <v>9</v>
          </cell>
          <cell r="M13">
            <v>10</v>
          </cell>
          <cell r="N13">
            <v>11</v>
          </cell>
          <cell r="O13">
            <v>12</v>
          </cell>
          <cell r="P13">
            <v>13</v>
          </cell>
          <cell r="Q13">
            <v>14</v>
          </cell>
          <cell r="R13">
            <v>15</v>
          </cell>
          <cell r="S13">
            <v>16</v>
          </cell>
          <cell r="T13">
            <v>17</v>
          </cell>
          <cell r="U13">
            <v>18</v>
          </cell>
          <cell r="V13">
            <v>19</v>
          </cell>
          <cell r="W13">
            <v>20</v>
          </cell>
          <cell r="X13">
            <v>21</v>
          </cell>
          <cell r="Y13">
            <v>22</v>
          </cell>
          <cell r="Z13">
            <v>23</v>
          </cell>
        </row>
        <row r="14">
          <cell r="D14" t="str">
            <v>TRECHO I</v>
          </cell>
          <cell r="E14" t="str">
            <v>ENTRONCAMENTO PI-249/POV. FOME.</v>
          </cell>
          <cell r="F14" t="str">
            <v>PI-249</v>
          </cell>
          <cell r="G14">
            <v>6.45</v>
          </cell>
          <cell r="H14">
            <v>0.1</v>
          </cell>
          <cell r="I14" t="e">
            <v>#VALUE!</v>
          </cell>
          <cell r="J14" t="e">
            <v>#VALUE!</v>
          </cell>
          <cell r="K14" t="e">
            <v>#VALUE!</v>
          </cell>
          <cell r="L14" t="e">
            <v>#VALUE!</v>
          </cell>
          <cell r="M14" t="str">
            <v>TRECHO I</v>
          </cell>
          <cell r="N14" t="str">
            <v>ENTRONCAMENTO PI-249/POV. FOME.</v>
          </cell>
          <cell r="O14" t="str">
            <v>PI-249</v>
          </cell>
          <cell r="P14">
            <v>6.2249999999999996</v>
          </cell>
          <cell r="Q14">
            <v>0.15</v>
          </cell>
          <cell r="R14" t="e">
            <v>#VALUE!</v>
          </cell>
          <cell r="S14" t="e">
            <v>#VALUE!</v>
          </cell>
          <cell r="T14" t="e">
            <v>#VALUE!</v>
          </cell>
          <cell r="U14" t="e">
            <v>#VALUE!</v>
          </cell>
          <cell r="V14">
            <v>4.8600000000000003</v>
          </cell>
          <cell r="W14" t="e">
            <v>#VALUE!</v>
          </cell>
          <cell r="X14">
            <v>4.9231723380900112</v>
          </cell>
          <cell r="Y14" t="e">
            <v>#VALUE!</v>
          </cell>
          <cell r="Z14" t="e">
            <v>#VALUE!</v>
          </cell>
        </row>
        <row r="15">
          <cell r="D15" t="str">
            <v>TRECHO II</v>
          </cell>
          <cell r="E15" t="str">
            <v>TRECHO II: ENTRONCAMENTO PI-249/POV. BOQUEIRÃO</v>
          </cell>
          <cell r="F15" t="str">
            <v>PI-249</v>
          </cell>
          <cell r="G15">
            <v>6.45</v>
          </cell>
          <cell r="H15">
            <v>0.1</v>
          </cell>
          <cell r="I15" t="e">
            <v>#VALUE!</v>
          </cell>
          <cell r="J15" t="e">
            <v>#VALUE!</v>
          </cell>
          <cell r="K15" t="e">
            <v>#VALUE!</v>
          </cell>
          <cell r="L15" t="e">
            <v>#VALUE!</v>
          </cell>
          <cell r="M15" t="str">
            <v>TRECHO II</v>
          </cell>
          <cell r="N15" t="str">
            <v>TRECHO II: ENTRONCAMENTO PI-249/POV. BOQUEIRÃO</v>
          </cell>
          <cell r="O15" t="str">
            <v>PI-249</v>
          </cell>
          <cell r="P15">
            <v>6.2249999999999996</v>
          </cell>
          <cell r="Q15">
            <v>0.15</v>
          </cell>
          <cell r="R15" t="e">
            <v>#VALUE!</v>
          </cell>
          <cell r="S15" t="e">
            <v>#VALUE!</v>
          </cell>
          <cell r="T15" t="e">
            <v>#VALUE!</v>
          </cell>
          <cell r="U15" t="e">
            <v>#VALUE!</v>
          </cell>
          <cell r="V15">
            <v>3.35</v>
          </cell>
          <cell r="W15" t="e">
            <v>#VALUE!</v>
          </cell>
          <cell r="X15">
            <v>11.95</v>
          </cell>
          <cell r="Y15" t="e">
            <v>#VALUE!</v>
          </cell>
          <cell r="Z15" t="e">
            <v>#VALUE!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D17">
            <v>0</v>
          </cell>
          <cell r="E17" t="str">
            <v>TOTAL</v>
          </cell>
          <cell r="F17">
            <v>0</v>
          </cell>
          <cell r="G17">
            <v>0</v>
          </cell>
          <cell r="H17">
            <v>0</v>
          </cell>
          <cell r="I17" t="e">
            <v>#VALUE!</v>
          </cell>
          <cell r="J17" t="e">
            <v>#VALUE!</v>
          </cell>
          <cell r="K17" t="e">
            <v>#VALUE!</v>
          </cell>
          <cell r="L17" t="e">
            <v>#VALUE!</v>
          </cell>
          <cell r="M17">
            <v>0</v>
          </cell>
          <cell r="N17" t="str">
            <v>TOTAL</v>
          </cell>
          <cell r="O17">
            <v>0</v>
          </cell>
          <cell r="P17">
            <v>0</v>
          </cell>
          <cell r="Q17">
            <v>0</v>
          </cell>
          <cell r="R17" t="e">
            <v>#VALUE!</v>
          </cell>
          <cell r="S17" t="e">
            <v>#VALUE!</v>
          </cell>
          <cell r="T17" t="e">
            <v>#VALUE!</v>
          </cell>
          <cell r="U17" t="e">
            <v>#VALUE!</v>
          </cell>
          <cell r="V17">
            <v>0</v>
          </cell>
          <cell r="W17" t="e">
            <v>#VALUE!</v>
          </cell>
          <cell r="X17">
            <v>0</v>
          </cell>
          <cell r="Y17" t="e">
            <v>#VALUE!</v>
          </cell>
          <cell r="Z17" t="e">
            <v>#VALUE!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23">
          <cell r="P23">
            <v>0.99867705639843019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38">
          <cell r="T38" t="str">
            <v>DE SOLO</v>
          </cell>
          <cell r="U38" t="str">
            <v>(m3)</v>
          </cell>
        </row>
        <row r="39">
          <cell r="T39" t="str">
            <v>50 a 200</v>
          </cell>
          <cell r="U39">
            <v>0</v>
          </cell>
        </row>
        <row r="40">
          <cell r="T40" t="str">
            <v>200 a 400</v>
          </cell>
          <cell r="U40">
            <v>0</v>
          </cell>
        </row>
        <row r="41">
          <cell r="T41" t="str">
            <v>400 a 600</v>
          </cell>
          <cell r="U41">
            <v>0</v>
          </cell>
        </row>
        <row r="42">
          <cell r="T42" t="str">
            <v>600 a 800</v>
          </cell>
          <cell r="U42">
            <v>0</v>
          </cell>
        </row>
        <row r="43">
          <cell r="T43" t="str">
            <v>800 a 1000</v>
          </cell>
          <cell r="U43">
            <v>774.00000000000011</v>
          </cell>
        </row>
        <row r="44">
          <cell r="T44" t="str">
            <v>1000 a 1200</v>
          </cell>
          <cell r="U44">
            <v>0</v>
          </cell>
        </row>
        <row r="45">
          <cell r="T45" t="str">
            <v>1200 a 1400</v>
          </cell>
          <cell r="U45">
            <v>257.99999999999994</v>
          </cell>
        </row>
        <row r="46">
          <cell r="T46" t="str">
            <v>1400 a 1600</v>
          </cell>
          <cell r="U46">
            <v>0</v>
          </cell>
        </row>
        <row r="47">
          <cell r="T47" t="str">
            <v>1600 a 1800</v>
          </cell>
          <cell r="U47">
            <v>0</v>
          </cell>
        </row>
        <row r="48">
          <cell r="T48" t="str">
            <v>1800 a 2000</v>
          </cell>
          <cell r="U48">
            <v>193.50000000000048</v>
          </cell>
        </row>
        <row r="49">
          <cell r="T49" t="str">
            <v>2000 a 3000</v>
          </cell>
          <cell r="U49">
            <v>1935.0000000000023</v>
          </cell>
        </row>
        <row r="50">
          <cell r="T50" t="str">
            <v>3000 a 5000</v>
          </cell>
          <cell r="U50">
            <v>1031.9999999999986</v>
          </cell>
        </row>
        <row r="51">
          <cell r="T51" t="str">
            <v>TOTAL:</v>
          </cell>
          <cell r="U51">
            <v>4192.5000000000018</v>
          </cell>
        </row>
      </sheetData>
      <sheetData sheetId="13">
        <row r="24">
          <cell r="T24" t="str">
            <v>DE SOLO</v>
          </cell>
          <cell r="U24" t="str">
            <v>(m3)</v>
          </cell>
        </row>
        <row r="25">
          <cell r="T25" t="str">
            <v>50 a 200</v>
          </cell>
          <cell r="U25">
            <v>0</v>
          </cell>
        </row>
        <row r="26">
          <cell r="T26" t="str">
            <v>200 a 400</v>
          </cell>
          <cell r="U26">
            <v>0</v>
          </cell>
        </row>
        <row r="27">
          <cell r="T27" t="str">
            <v>400 a 600</v>
          </cell>
          <cell r="U27">
            <v>0</v>
          </cell>
        </row>
        <row r="28">
          <cell r="T28" t="str">
            <v>600 a 800</v>
          </cell>
          <cell r="U28">
            <v>0</v>
          </cell>
        </row>
        <row r="29">
          <cell r="T29" t="str">
            <v>800 a 1000</v>
          </cell>
          <cell r="U29">
            <v>0</v>
          </cell>
        </row>
        <row r="30">
          <cell r="T30" t="str">
            <v>1000 a 1200</v>
          </cell>
          <cell r="U30">
            <v>0</v>
          </cell>
        </row>
        <row r="31">
          <cell r="T31" t="str">
            <v>1200 a 1400</v>
          </cell>
          <cell r="U31">
            <v>0</v>
          </cell>
        </row>
        <row r="32">
          <cell r="T32" t="str">
            <v>1400 a 1600</v>
          </cell>
          <cell r="U32">
            <v>193.50000000000048</v>
          </cell>
        </row>
        <row r="33">
          <cell r="T33" t="str">
            <v>1600 a 1800</v>
          </cell>
          <cell r="U33">
            <v>0</v>
          </cell>
        </row>
        <row r="34">
          <cell r="T34" t="str">
            <v>1800 a 2000</v>
          </cell>
          <cell r="U34">
            <v>1032.0000000000005</v>
          </cell>
        </row>
        <row r="35">
          <cell r="T35" t="str">
            <v>2000 a 3000</v>
          </cell>
          <cell r="U35">
            <v>709.49999999999977</v>
          </cell>
        </row>
        <row r="36">
          <cell r="T36" t="str">
            <v>3000 a 5000</v>
          </cell>
          <cell r="U36">
            <v>903.00000000000045</v>
          </cell>
        </row>
        <row r="37">
          <cell r="T37" t="str">
            <v>TOTAL:</v>
          </cell>
          <cell r="U37">
            <v>2838.0000000000009</v>
          </cell>
        </row>
      </sheetData>
      <sheetData sheetId="14"/>
      <sheetData sheetId="15"/>
      <sheetData sheetId="16" refreshError="1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  <sheetName val="Resumo"/>
    </sheetNames>
    <sheetDataSet>
      <sheetData sheetId="0">
        <row r="7">
          <cell r="B7">
            <v>26620</v>
          </cell>
        </row>
        <row r="15">
          <cell r="A15" t="str">
            <v>Extensão</v>
          </cell>
        </row>
        <row r="16">
          <cell r="A16" t="str">
            <v>Largura</v>
          </cell>
        </row>
        <row r="17">
          <cell r="A17" t="str">
            <v>Largura média</v>
          </cell>
        </row>
        <row r="18">
          <cell r="A18" t="str">
            <v>Área</v>
          </cell>
        </row>
        <row r="19">
          <cell r="A19" t="str">
            <v>Espessura</v>
          </cell>
        </row>
        <row r="20">
          <cell r="A20" t="str">
            <v>Volume</v>
          </cell>
        </row>
        <row r="21">
          <cell r="A21" t="str">
            <v>Quantidade</v>
          </cell>
        </row>
        <row r="22">
          <cell r="A22" t="str">
            <v>Transporte</v>
          </cell>
        </row>
        <row r="23">
          <cell r="A23" t="str">
            <v>DMT</v>
          </cell>
        </row>
      </sheetData>
      <sheetData sheetId="1" refreshError="1"/>
      <sheetData sheetId="2">
        <row r="2">
          <cell r="L2">
            <v>14</v>
          </cell>
        </row>
        <row r="14">
          <cell r="Q14">
            <v>1</v>
          </cell>
        </row>
        <row r="15">
          <cell r="Q15">
            <v>6.1333333333333329</v>
          </cell>
        </row>
        <row r="16">
          <cell r="Q16">
            <v>-4.6599226049513032</v>
          </cell>
        </row>
        <row r="21">
          <cell r="Q21">
            <v>1</v>
          </cell>
        </row>
        <row r="22">
          <cell r="Q22">
            <v>6.1333333333333329</v>
          </cell>
        </row>
        <row r="23">
          <cell r="Q23">
            <v>-5.0209115952917607</v>
          </cell>
        </row>
      </sheetData>
      <sheetData sheetId="3" refreshError="1"/>
      <sheetData sheetId="4" refreshError="1"/>
      <sheetData sheetId="5">
        <row r="91">
          <cell r="H91">
            <v>3.5549999999999997</v>
          </cell>
        </row>
        <row r="95">
          <cell r="N95">
            <v>244904</v>
          </cell>
        </row>
        <row r="102">
          <cell r="H102">
            <v>9.1999999999999993</v>
          </cell>
        </row>
        <row r="105">
          <cell r="N105">
            <v>47383.6</v>
          </cell>
        </row>
        <row r="112">
          <cell r="H112">
            <v>8.9</v>
          </cell>
        </row>
        <row r="113">
          <cell r="H113">
            <v>0.2</v>
          </cell>
        </row>
        <row r="182">
          <cell r="N182">
            <v>212960</v>
          </cell>
        </row>
        <row r="199">
          <cell r="N199">
            <v>159720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AA-REDE"/>
      <sheetName val="COMPOSIÇÕES 01"/>
      <sheetName val="BDI"/>
      <sheetName val="RESERVATORIO 7M"/>
      <sheetName val="RESERVATORIO 5M"/>
      <sheetName val="RESERVATORIO 10M"/>
      <sheetName val="PLACA"/>
      <sheetName val="COMPOSIÇÃO LIGAÇÃO"/>
      <sheetName val="COMPOSIÇÃO ADM LOCAL"/>
      <sheetName val="CRONOGRAMA 01"/>
      <sheetName val="C.BOMBA5,29"/>
      <sheetName val="Instalação"/>
      <sheetName val="DADOS PARA CADASTRO"/>
      <sheetName val="BOA HORA_PERFURACAO"/>
      <sheetName val="Leis Sociais"/>
      <sheetName val="Impostos e TAxas"/>
      <sheetName val="QUADRO RESUMO"/>
      <sheetName val="COMPOSIÇÕES 02"/>
      <sheetName val="REFORMAS C.BOMBA"/>
      <sheetName val="REFORMA CHAFARIZ"/>
      <sheetName val="C.BOMBA5,29 (10x50)"/>
      <sheetName val="Barrilete"/>
      <sheetName val="BOA HORA-RESUMO"/>
      <sheetName val="MEMÓRIA_CÁLCULO"/>
      <sheetName val="CRONOGRAMA"/>
      <sheetName val="RELAÇÃO DOS MUNICIPIOS_REDE"/>
      <sheetName val="AD._FAVEIRA"/>
      <sheetName val="SECC_FAVEIRA"/>
      <sheetName val="AD._CARAIBAS"/>
      <sheetName val="SECC_CARAIBAS"/>
      <sheetName val="AD. BARROQUINHA"/>
      <sheetName val="SECC_BARROQUINHA"/>
      <sheetName val="AD._BURITI 01"/>
      <sheetName val="SECC_BURITI 01"/>
      <sheetName val="AD._BOA VISTA"/>
      <sheetName val="SECC_BOA VISTA"/>
      <sheetName val="AD._BURITI 02"/>
      <sheetName val="SECC_BURITI 02"/>
      <sheetName val="AD._PANTANAL"/>
      <sheetName val="SECC_PANTANAL"/>
      <sheetName val="AD.MELANCIA"/>
      <sheetName val="SECC_MELANCIA"/>
      <sheetName val="AD.CANTO"/>
      <sheetName val="AD.ALTO"/>
      <sheetName val="AD.MASSAPE"/>
      <sheetName val="AD.ENTRE MORROS"/>
      <sheetName val="C.BOMBA9,31"/>
      <sheetName val="não imprimir2"/>
      <sheetName val="não imprimir"/>
      <sheetName val="INSUMOS"/>
      <sheetName val="não imprimir5"/>
      <sheetName val="não imprimir 6"/>
      <sheetName val="Plan1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>
        <row r="2">
          <cell r="D2">
            <v>680</v>
          </cell>
        </row>
        <row r="12">
          <cell r="E12">
            <v>18.579999999999998</v>
          </cell>
        </row>
        <row r="13">
          <cell r="E13">
            <v>17.13</v>
          </cell>
        </row>
        <row r="14">
          <cell r="E14">
            <v>18.13</v>
          </cell>
        </row>
        <row r="82">
          <cell r="E82">
            <v>11.48</v>
          </cell>
        </row>
        <row r="84">
          <cell r="E84">
            <v>16.45</v>
          </cell>
        </row>
        <row r="85">
          <cell r="E85">
            <v>22.98</v>
          </cell>
        </row>
        <row r="111">
          <cell r="E111">
            <v>20</v>
          </cell>
        </row>
        <row r="113">
          <cell r="E113">
            <v>800</v>
          </cell>
        </row>
        <row r="127">
          <cell r="E127">
            <v>6.22</v>
          </cell>
        </row>
      </sheetData>
      <sheetData sheetId="51" refreshError="1"/>
      <sheetData sheetId="52" refreshError="1"/>
      <sheetData sheetId="53" refreshError="1"/>
      <sheetData sheetId="54" refreshError="1">
        <row r="9">
          <cell r="F9">
            <v>0.8</v>
          </cell>
        </row>
        <row r="23">
          <cell r="N23">
            <v>176.94448336636577</v>
          </cell>
          <cell r="P23">
            <v>71.810483366365801</v>
          </cell>
        </row>
        <row r="24">
          <cell r="N24">
            <v>116.19035835285251</v>
          </cell>
          <cell r="P24">
            <v>49.457558352852516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</sheetNames>
    <sheetDataSet>
      <sheetData sheetId="0" refreshError="1">
        <row r="7">
          <cell r="B7">
            <v>26620</v>
          </cell>
        </row>
        <row r="15">
          <cell r="A15" t="str">
            <v>Extensão</v>
          </cell>
        </row>
        <row r="16">
          <cell r="A16" t="str">
            <v>Largura</v>
          </cell>
        </row>
        <row r="17">
          <cell r="A17" t="str">
            <v>Largura média</v>
          </cell>
        </row>
        <row r="18">
          <cell r="A18" t="str">
            <v>Área</v>
          </cell>
        </row>
        <row r="19">
          <cell r="A19" t="str">
            <v>Espessura</v>
          </cell>
        </row>
        <row r="20">
          <cell r="A20" t="str">
            <v>Volume</v>
          </cell>
        </row>
        <row r="21">
          <cell r="A21" t="str">
            <v>Quantidade</v>
          </cell>
        </row>
        <row r="22">
          <cell r="A22" t="str">
            <v>Transporte</v>
          </cell>
        </row>
        <row r="23">
          <cell r="A23" t="str">
            <v>DMT</v>
          </cell>
        </row>
      </sheetData>
      <sheetData sheetId="1" refreshError="1"/>
      <sheetData sheetId="2" refreshError="1">
        <row r="2">
          <cell r="L2">
            <v>14</v>
          </cell>
        </row>
        <row r="14">
          <cell r="Q14">
            <v>1</v>
          </cell>
        </row>
        <row r="15">
          <cell r="Q15">
            <v>6.1333333333333329</v>
          </cell>
        </row>
        <row r="16">
          <cell r="Q16">
            <v>-4.6599226049513032</v>
          </cell>
        </row>
        <row r="21">
          <cell r="Q21">
            <v>1</v>
          </cell>
        </row>
        <row r="22">
          <cell r="Q22">
            <v>6.1333333333333329</v>
          </cell>
        </row>
        <row r="23">
          <cell r="Q23">
            <v>-5.0209115952917607</v>
          </cell>
        </row>
      </sheetData>
      <sheetData sheetId="3" refreshError="1"/>
      <sheetData sheetId="4" refreshError="1"/>
      <sheetData sheetId="5" refreshError="1">
        <row r="91">
          <cell r="H91">
            <v>3.5549999999999997</v>
          </cell>
        </row>
        <row r="95">
          <cell r="N95">
            <v>244904</v>
          </cell>
        </row>
        <row r="102">
          <cell r="H102">
            <v>9.1999999999999993</v>
          </cell>
        </row>
        <row r="105">
          <cell r="N105">
            <v>47383.6</v>
          </cell>
        </row>
        <row r="112">
          <cell r="H112">
            <v>8.9</v>
          </cell>
        </row>
        <row r="113">
          <cell r="H113">
            <v>0.2</v>
          </cell>
        </row>
        <row r="182">
          <cell r="N182">
            <v>212960</v>
          </cell>
        </row>
        <row r="199">
          <cell r="N199">
            <v>159720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PAVIMENTAÇÃO"/>
      <sheetName val="CRONOGRAMA"/>
      <sheetName val="CPU ATRIUM ANTIGA"/>
      <sheetName val="ORÇAMENTO"/>
      <sheetName val="ENCARGOS"/>
      <sheetName val="BDI"/>
      <sheetName val="CPU SINAPI"/>
      <sheetName val="RELEVÂNCIA"/>
      <sheetName val="PLANILH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Orçamentária"/>
      <sheetName val="OBS"/>
      <sheetName val="Memória de Cálculo"/>
      <sheetName val="QUADRO RUAS"/>
      <sheetName val="Cronograma Físico Financeiro"/>
      <sheetName val="ANEXO I"/>
      <sheetName val="ANEXO II"/>
      <sheetName val="Composição BDI"/>
      <sheetName val="Composição Piso Tátil"/>
      <sheetName val="Composição Rampa"/>
      <sheetName val="Composição Canaleta"/>
      <sheetName val="Mobiliz. E Desmobiliz."/>
      <sheetName val="Planilha em mapa iluminado"/>
      <sheetName val="Planilha"/>
      <sheetName val="memoria"/>
      <sheetName val="Texto"/>
    </sheetNames>
    <definedNames>
      <definedName name="AA"/>
      <definedName name="dni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PRO-08"/>
      <sheetName val="Testes"/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Equipamentos"/>
      <sheetName val="2.2.5.CBUQ"/>
      <sheetName val="2.2.5.PMQ"/>
      <sheetName val="PRO_08"/>
      <sheetName val="Teor"/>
      <sheetName val="Viaduto S. Pompeu"/>
      <sheetName val="CPV"/>
      <sheetName val="Planejado"/>
      <sheetName val="Mat."/>
      <sheetName val="M.O."/>
      <sheetName val="PROJETO"/>
      <sheetName val="Parametros"/>
      <sheetName val="Indices"/>
      <sheetName val="medicao"/>
      <sheetName val="Reaj"/>
      <sheetName val="Preços"/>
      <sheetName val="Resumo Financeiro"/>
      <sheetName val="QuQuant"/>
      <sheetName val="DG"/>
      <sheetName val="Medição (2"/>
      <sheetName val="Medição Completa"/>
      <sheetName val="TPU-MARÇO_2002"/>
      <sheetName val="Capa Resumo"/>
      <sheetName val="Capa Anexo II"/>
      <sheetName val="Capa Anexo III"/>
      <sheetName val="Capa Anexo IV"/>
      <sheetName val="CRONFISFIN_"/>
      <sheetName val=" PIPEWORK 1  "/>
      <sheetName val="RESUMO CD"/>
      <sheetName val="1- BANCO DE DADOS MOB-DESM"/>
      <sheetName val="Anex. II Plan.A"/>
      <sheetName val="Anex. III Plan.B"/>
      <sheetName val="Anex IX Enc  Soc B"/>
      <sheetName val="Anex V Plan. Equipam."/>
      <sheetName val="Anex VI Fornec. Di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Custo do CM-30"/>
      <sheetName val="Cálculo"/>
      <sheetName val="memória de calculo_liquida"/>
      <sheetName val="Preços"/>
      <sheetName val="Desp. Apoio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Proposta"/>
      <sheetName val="Carimbo de Nota"/>
      <sheetName val="Fresagem de Pista Ago-98"/>
      <sheetName val="COMPOS1"/>
      <sheetName val="P3"/>
      <sheetName val="PLANILHA ATUALIZADA"/>
      <sheetName val="Auxiliar"/>
      <sheetName val="Tela"/>
      <sheetName val="Atualizacao"/>
      <sheetName val="Chuvas"/>
      <sheetName val="Medição"/>
      <sheetName val="CRON.NOVO.ARIPUANA"/>
      <sheetName val="RELATA"/>
      <sheetName val="Conc 20"/>
      <sheetName val="PRO_08"/>
      <sheetName val="CAPA"/>
      <sheetName val="SUMÁRIO GERAL"/>
      <sheetName val="DIVISÓRIAS"/>
      <sheetName val="CAPA CD"/>
      <sheetName val="CABEÇALHO-RODAPÉ"/>
      <sheetName val="ABC"/>
      <sheetName val="ORÇAMENTO"/>
      <sheetName val="MEMÓRIA"/>
      <sheetName val="CRONOGRAMA"/>
      <sheetName val="BDI"/>
      <sheetName val="Encargos Sociais"/>
      <sheetName val="CPU"/>
      <sheetName val="Quadro Bueiros"/>
      <sheetName val="MP CUB"/>
      <sheetName val="Plan1"/>
      <sheetName val="CBR Jazida"/>
      <sheetName val="JAZIDAS"/>
      <sheetName val="plan"/>
      <sheetName val="Plan2"/>
      <sheetName val="RESUMO_AUT1"/>
      <sheetName val="Custo da Imprimação"/>
      <sheetName val="Custo da Pintura de Ligação"/>
      <sheetName val="Resumo Financeiro"/>
      <sheetName val="RP-1 SB (3)"/>
      <sheetName val=""/>
      <sheetName val="ROSTO"/>
      <sheetName val="7CONT FIN"/>
      <sheetName val="DG"/>
      <sheetName val="Entrada de Dados"/>
      <sheetName val="Ofício"/>
      <sheetName val="Dados do Contrato"/>
      <sheetName val="Boletim"/>
      <sheetName val="Resumo"/>
      <sheetName val="MT-358 Sin.Hor."/>
      <sheetName val="MT-358 Sin.Vert."/>
      <sheetName val="MT-358 Disp. Aux."/>
      <sheetName val="MT 220 Disp Aux"/>
      <sheetName val="Controle financeiro"/>
      <sheetName val="Linear"/>
      <sheetName val="Vert. item 1"/>
      <sheetName val="Horizontal"/>
      <sheetName val="Vertical"/>
      <sheetName val="Seg. e Canalizacao"/>
      <sheetName val="RELATÓRIO FOTOGRAFICO"/>
      <sheetName val="Pluviometria"/>
      <sheetName val="RESUMO DE DIÁRIO DE OBRAS"/>
      <sheetName val="Reajuste"/>
      <sheetName val="Cont.fin. Reajustamento"/>
      <sheetName val="BANCO"/>
      <sheetName val="Imai03"/>
      <sheetName val="Resumo Geral"/>
      <sheetName val="Acostamento - 129 - 122+10 LE"/>
      <sheetName val="Acostam. - 122+10 a 112 +10 LE"/>
      <sheetName val="Acost. 112+10 - 102"/>
      <sheetName val="Acost. 101+10 a 92 - LE"/>
      <sheetName val="Acost. 91+10 a 82 - LE"/>
      <sheetName val="ACOST. EST.81+10 A 72"/>
      <sheetName val="ACOST. EST. 71+10 A 62"/>
      <sheetName val="ACOST. Est. 61+10 a 52 - LE"/>
      <sheetName val="ACOST. 51+10 - 42"/>
      <sheetName val="ACOST. EST. 41+10 - 32 LE"/>
      <sheetName val="ACOST. 31+10 - 22 - LE"/>
      <sheetName val="acost . 21 - 12 "/>
      <sheetName val="Acost . 12 - 3"/>
      <sheetName val="Est. 31+10 a Est. 24+10 - LE"/>
      <sheetName val="Est. 42+10 a 32 -LE"/>
      <sheetName val="Est. 51 - Est. 43 - LD"/>
      <sheetName val="Est. 42 - Est. 37 - LD"/>
      <sheetName val="Est. 36 a Est. 31 - LD"/>
      <sheetName val="Est.38 - Est. 34 - EIXO"/>
      <sheetName val="Est. 33 - Est. 24 - EIXO"/>
      <sheetName val="Est. 24 - Est. 19 - completa"/>
      <sheetName val="EST. 18+10 A EST. 14 - COMPLETA"/>
      <sheetName val="Est. 51 a Est. 43 - LE - 14.50 "/>
      <sheetName val="EST. 13 +10 - EST. 10 - COMPL."/>
      <sheetName val="Est. 9 - Est. 5 - Completa"/>
      <sheetName val="Est. 4 a Est. 0 - completo"/>
      <sheetName val="BD"/>
      <sheetName val="TABELAS"/>
      <sheetName val="Read Me!"/>
      <sheetName val="NF 131"/>
      <sheetName val="RED.-EXP."/>
      <sheetName val="BOCAIS"/>
      <sheetName val="LEQ"/>
      <sheetName val="Planejamento Detalh"/>
      <sheetName val="Relatório-1ª med."/>
      <sheetName val="Curva S Financeira"/>
      <sheetName val="Viga_Benkellman1"/>
      <sheetName val="Estudo_Estatístico1"/>
      <sheetName val="Pro_-_10_norma_A1"/>
      <sheetName val="Pró_-_11_norma_B1"/>
      <sheetName val="Resumo_subtrechos_homgêneos1"/>
      <sheetName val="Demonstrativo_Dimensionamento1"/>
      <sheetName val="Camadas_Mat__Distintos1"/>
      <sheetName val="Custo_do_CM-301"/>
      <sheetName val="Quadro_+_Gráfico1"/>
      <sheetName val="memória_de_calculo_liquida1"/>
      <sheetName val="Desp__Apoio1"/>
      <sheetName val="Carimbo_de_Nota"/>
      <sheetName val="Fresagem_de_Pista_Ago-98"/>
      <sheetName val="PLANILHA_ATUALIZADA"/>
      <sheetName val="RP-1_SB_(3)"/>
      <sheetName val="Conc_20"/>
      <sheetName val="CRON_NOVO_ARIPUANA"/>
      <sheetName val="SUMÁRIO_GERAL"/>
      <sheetName val="CAPA_CD"/>
      <sheetName val="Encargos_Sociais"/>
      <sheetName val="Quadro_Bueiros"/>
      <sheetName val="MP_CUB"/>
      <sheetName val="CBR_Jazida"/>
      <sheetName val="Custo_da_Imprimação"/>
      <sheetName val="Custo_da_Pintura_de_Ligação"/>
      <sheetName val="Resumo_Geral"/>
      <sheetName val="Resumo_Financeiro"/>
      <sheetName val="7CONT_FIN"/>
      <sheetName val="Relatório-1ª_med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"/>
      <sheetName val="Orca-Ruas"/>
      <sheetName val="memoria"/>
      <sheetName val="COORD"/>
      <sheetName val="ORÇ CD"/>
      <sheetName val="CP1"/>
      <sheetName val="DMT"/>
      <sheetName val="Cron CD"/>
      <sheetName val="Transp CD"/>
      <sheetName val="ASF CD"/>
      <sheetName val="MO1CD"/>
      <sheetName val="MO2CD"/>
      <sheetName val="RELEV"/>
      <sheetName val="Adm Local"/>
      <sheetName val="Sinalizacao"/>
      <sheetName val="Curva"/>
      <sheetName val="Memoria area"/>
      <sheetName val="CPU SINAPI"/>
      <sheetName val="CPU ATRIUM ANTIGA"/>
      <sheetName val="compos1"/>
    </sheetNames>
    <sheetDataSet>
      <sheetData sheetId="0">
        <row r="1">
          <cell r="M1">
            <v>13</v>
          </cell>
        </row>
        <row r="61">
          <cell r="J61">
            <v>2.99</v>
          </cell>
        </row>
        <row r="67">
          <cell r="J67">
            <v>49.335000000000001</v>
          </cell>
        </row>
        <row r="73">
          <cell r="J73">
            <v>91494</v>
          </cell>
        </row>
        <row r="80">
          <cell r="J80">
            <v>1435.2</v>
          </cell>
        </row>
        <row r="94">
          <cell r="J94">
            <v>251.16</v>
          </cell>
        </row>
      </sheetData>
      <sheetData sheetId="1">
        <row r="1">
          <cell r="C1">
            <v>3</v>
          </cell>
          <cell r="D1">
            <v>4</v>
          </cell>
          <cell r="E1">
            <v>5</v>
          </cell>
        </row>
        <row r="54">
          <cell r="G54" t="e">
            <v>#REF!</v>
          </cell>
        </row>
      </sheetData>
      <sheetData sheetId="2">
        <row r="6">
          <cell r="B6" t="e">
            <v>#REF!</v>
          </cell>
        </row>
      </sheetData>
      <sheetData sheetId="3">
        <row r="2">
          <cell r="B2" t="str">
            <v>RUAS</v>
          </cell>
        </row>
      </sheetData>
      <sheetData sheetId="4">
        <row r="2">
          <cell r="B2" t="str">
            <v>PLANILHA ORÇAMENTÁRIA</v>
          </cell>
        </row>
      </sheetData>
      <sheetData sheetId="5">
        <row r="3">
          <cell r="B3" t="str">
            <v>COMPOSIÇÃO DE PREÇO UNITÁRIO</v>
          </cell>
        </row>
      </sheetData>
      <sheetData sheetId="6">
        <row r="12">
          <cell r="B12" t="str">
            <v>ORIGEM</v>
          </cell>
        </row>
      </sheetData>
      <sheetData sheetId="7">
        <row r="2">
          <cell r="B2" t="str">
            <v>CRONOGRAMA  FÍSICO-FINANCEIRO</v>
          </cell>
        </row>
      </sheetData>
      <sheetData sheetId="8">
        <row r="6">
          <cell r="C6" t="str">
            <v>TRANSP. 01</v>
          </cell>
        </row>
      </sheetData>
      <sheetData sheetId="9">
        <row r="8">
          <cell r="B8" t="str">
            <v>Material</v>
          </cell>
        </row>
      </sheetData>
      <sheetData sheetId="10">
        <row r="7">
          <cell r="B7" t="str">
            <v>COMP. 01</v>
          </cell>
        </row>
      </sheetData>
      <sheetData sheetId="11">
        <row r="6">
          <cell r="B6" t="str">
            <v>A 01</v>
          </cell>
        </row>
      </sheetData>
      <sheetData sheetId="12">
        <row r="6">
          <cell r="B6" t="str">
            <v>UNID.</v>
          </cell>
        </row>
      </sheetData>
      <sheetData sheetId="13">
        <row r="4">
          <cell r="B4" t="str">
            <v>Serviço:</v>
          </cell>
        </row>
      </sheetData>
      <sheetData sheetId="14">
        <row r="4">
          <cell r="B4" t="str">
            <v>Trecho</v>
          </cell>
        </row>
      </sheetData>
      <sheetData sheetId="15">
        <row r="7">
          <cell r="F7" t="str">
            <v>BDI = 25,00 %</v>
          </cell>
        </row>
      </sheetData>
      <sheetData sheetId="16">
        <row r="5">
          <cell r="B5" t="str">
            <v>Trecho</v>
          </cell>
        </row>
        <row r="47">
          <cell r="G47">
            <v>9334</v>
          </cell>
        </row>
        <row r="48">
          <cell r="G48">
            <v>67063.3</v>
          </cell>
        </row>
        <row r="76">
          <cell r="G76">
            <v>9068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ntitativo"/>
      <sheetName val="Quadro Geral"/>
      <sheetName val="Especificações Tecnicas DNER"/>
      <sheetName val="2.2.5.CBUQ"/>
      <sheetName val="2.2.5.PMQ"/>
      <sheetName val="PRO-08"/>
      <sheetName val="Plan1"/>
      <sheetName val="INSUMOS"/>
      <sheetName val="bdi cd"/>
      <sheetName val="cpu atrium antiga"/>
      <sheetName val="QuQuant"/>
      <sheetName val="Códigos"/>
      <sheetName val="Planilha"/>
      <sheetName val="consultoria"/>
      <sheetName val="Vínculo"/>
      <sheetName val="Custo MB - (1)"/>
      <sheetName val="BRASIL"/>
      <sheetName val="qorcamentodnerL1"/>
      <sheetName val="Teor"/>
      <sheetName val="Equipamentos"/>
      <sheetName val="PSCEGERAL"/>
      <sheetName val="Fator Reajustes"/>
      <sheetName val="eq"/>
      <sheetName val="mo"/>
      <sheetName val="Desmat 0,15"/>
      <sheetName val="DMT modelo"/>
      <sheetName val="RELATÓRIO"/>
      <sheetName val="projeto"/>
      <sheetName val="Ofício"/>
      <sheetName val="reaj"/>
      <sheetName val="alphaville"/>
      <sheetName val="Price List"/>
      <sheetName val="CUSTO EQUIP"/>
      <sheetName val="Comp P Unit "/>
      <sheetName val="CALCULOS AUXILIARES"/>
      <sheetName val="CUSTO MATERIAL"/>
      <sheetName val="Croqui"/>
      <sheetName val="C MÃO OBRA"/>
      <sheetName val="resumo_aut1"/>
      <sheetName val="Conversão"/>
      <sheetName val="p reaj x p atual"/>
      <sheetName val="resumo financeiro"/>
      <sheetName val="serviços"/>
    </sheetNames>
    <sheetDataSet>
      <sheetData sheetId="0" refreshError="1"/>
      <sheetData sheetId="1" refreshError="1">
        <row r="1">
          <cell r="A1" t="str">
            <v>DNIT - Sistema de Custos Rodoviários</v>
          </cell>
          <cell r="D1" t="str">
            <v>Sicro2</v>
          </cell>
          <cell r="H1" t="str">
            <v>Esp. Técnica</v>
          </cell>
        </row>
        <row r="2">
          <cell r="A2" t="str">
            <v>Atividades Auxiliares</v>
          </cell>
          <cell r="D2" t="str">
            <v>Minas Gerais</v>
          </cell>
          <cell r="H2" t="str">
            <v>Minas Gerais</v>
          </cell>
        </row>
        <row r="3">
          <cell r="A3" t="str">
            <v>Resumo dos Custos Unitários de Referência: Maio de 2005</v>
          </cell>
          <cell r="D3" t="str">
            <v>RCtR0330</v>
          </cell>
          <cell r="H3" t="str">
            <v>=</v>
          </cell>
        </row>
        <row r="5">
          <cell r="A5" t="str">
            <v>Código</v>
          </cell>
          <cell r="C5" t="str">
            <v>Atividade / Serviço</v>
          </cell>
          <cell r="D5" t="str">
            <v>Unidade</v>
          </cell>
          <cell r="F5" t="str">
            <v>Preço Unitário</v>
          </cell>
          <cell r="H5" t="str">
            <v>Código</v>
          </cell>
        </row>
        <row r="6">
          <cell r="D6" t="str">
            <v>Und</v>
          </cell>
          <cell r="E6" t="str">
            <v>Direto</v>
          </cell>
          <cell r="F6" t="str">
            <v>LDI</v>
          </cell>
          <cell r="G6" t="str">
            <v>Total</v>
          </cell>
        </row>
        <row r="8">
          <cell r="A8" t="str">
            <v>1 A 00 001 00</v>
          </cell>
          <cell r="B8" t="str">
            <v>-</v>
          </cell>
          <cell r="C8" t="str">
            <v>Transporte local c/ basc. 5 m3 rodov. não pav.</v>
          </cell>
          <cell r="D8" t="str">
            <v>tkm</v>
          </cell>
          <cell r="E8">
            <v>0.46</v>
          </cell>
          <cell r="F8">
            <v>0</v>
          </cell>
          <cell r="G8">
            <v>0.46</v>
          </cell>
          <cell r="H8" t="str">
            <v>-</v>
          </cell>
        </row>
        <row r="9">
          <cell r="A9" t="str">
            <v>1 A 00 001 05</v>
          </cell>
          <cell r="B9" t="str">
            <v>-</v>
          </cell>
          <cell r="C9" t="str">
            <v>Transp. local c/ basc. 10m3 rodov. não pav (const)</v>
          </cell>
          <cell r="D9" t="str">
            <v>tkm</v>
          </cell>
          <cell r="E9">
            <v>0.42</v>
          </cell>
          <cell r="F9">
            <v>0</v>
          </cell>
          <cell r="G9">
            <v>0.42</v>
          </cell>
          <cell r="H9" t="str">
            <v>-</v>
          </cell>
        </row>
        <row r="10">
          <cell r="A10" t="str">
            <v>1 A 00 001 06</v>
          </cell>
          <cell r="B10" t="str">
            <v>-</v>
          </cell>
          <cell r="C10" t="str">
            <v>Transp. local c/ basc. 10m3 rodov. não pav (consv)</v>
          </cell>
          <cell r="D10" t="str">
            <v>tkm</v>
          </cell>
          <cell r="E10">
            <v>0.5</v>
          </cell>
          <cell r="F10">
            <v>0</v>
          </cell>
          <cell r="G10">
            <v>0.5</v>
          </cell>
          <cell r="H10" t="str">
            <v>-</v>
          </cell>
        </row>
        <row r="11">
          <cell r="A11" t="str">
            <v>1 A 00 001 07</v>
          </cell>
          <cell r="B11" t="str">
            <v>-</v>
          </cell>
          <cell r="C11" t="str">
            <v>Transp. local c/ basc. 10m3 rodov. não pav (restr)</v>
          </cell>
          <cell r="D11" t="str">
            <v>tkm</v>
          </cell>
          <cell r="E11">
            <v>0.49</v>
          </cell>
          <cell r="F11">
            <v>0</v>
          </cell>
          <cell r="G11">
            <v>0.49</v>
          </cell>
          <cell r="H11" t="str">
            <v>-</v>
          </cell>
        </row>
        <row r="12">
          <cell r="A12" t="str">
            <v>1 A 00 001 08</v>
          </cell>
          <cell r="B12" t="str">
            <v>-</v>
          </cell>
          <cell r="C12" t="str">
            <v>Transporte local c/ basc. p/ rocha rodov. não pav.</v>
          </cell>
          <cell r="D12" t="str">
            <v>tkm</v>
          </cell>
          <cell r="E12">
            <v>0.62</v>
          </cell>
          <cell r="F12">
            <v>0</v>
          </cell>
          <cell r="G12">
            <v>0.62</v>
          </cell>
          <cell r="H12" t="str">
            <v>-</v>
          </cell>
        </row>
        <row r="13">
          <cell r="A13" t="str">
            <v>1 A 00 001 40</v>
          </cell>
          <cell r="B13" t="str">
            <v>-</v>
          </cell>
          <cell r="C13" t="str">
            <v>Transp. local c/ carroceria 15 t rodov. não pav.</v>
          </cell>
          <cell r="D13" t="str">
            <v>tkm</v>
          </cell>
          <cell r="E13">
            <v>0.53</v>
          </cell>
          <cell r="F13">
            <v>0</v>
          </cell>
          <cell r="G13">
            <v>0.53</v>
          </cell>
          <cell r="H13" t="str">
            <v>-</v>
          </cell>
        </row>
        <row r="14">
          <cell r="A14" t="str">
            <v>1 A 00 001 41</v>
          </cell>
          <cell r="B14" t="str">
            <v>-</v>
          </cell>
          <cell r="C14" t="str">
            <v>Transporte local c/ carroceria 4t rodov. não pav.</v>
          </cell>
          <cell r="D14" t="str">
            <v>tkm</v>
          </cell>
          <cell r="E14">
            <v>0.66</v>
          </cell>
          <cell r="F14">
            <v>0</v>
          </cell>
          <cell r="G14">
            <v>0.66</v>
          </cell>
          <cell r="H14" t="str">
            <v>-</v>
          </cell>
        </row>
        <row r="15">
          <cell r="A15" t="str">
            <v>1 A 00 001 50</v>
          </cell>
          <cell r="B15" t="str">
            <v>-</v>
          </cell>
          <cell r="C15" t="str">
            <v>Transporte local c/ betoneira rodov. não pav.</v>
          </cell>
          <cell r="D15" t="str">
            <v>tkm</v>
          </cell>
          <cell r="E15">
            <v>0.62</v>
          </cell>
          <cell r="F15">
            <v>0</v>
          </cell>
          <cell r="G15">
            <v>0.62</v>
          </cell>
          <cell r="H15" t="str">
            <v>-</v>
          </cell>
        </row>
        <row r="16">
          <cell r="A16" t="str">
            <v>1 A 00 001 60</v>
          </cell>
          <cell r="B16" t="str">
            <v>-</v>
          </cell>
          <cell r="C16" t="str">
            <v>Transp. local c/ carroc. c/ guind. rodov. não pav.</v>
          </cell>
          <cell r="D16" t="str">
            <v>tkm</v>
          </cell>
          <cell r="E16">
            <v>0.71</v>
          </cell>
          <cell r="F16">
            <v>0</v>
          </cell>
          <cell r="G16">
            <v>0.71</v>
          </cell>
          <cell r="H16" t="str">
            <v>-</v>
          </cell>
        </row>
        <row r="17">
          <cell r="A17" t="str">
            <v>1 A 00 001 90</v>
          </cell>
          <cell r="B17" t="str">
            <v>-</v>
          </cell>
          <cell r="C17" t="str">
            <v>Transporte comercial c/ carroc. rodov. não pav.</v>
          </cell>
          <cell r="D17" t="str">
            <v>tkm</v>
          </cell>
          <cell r="E17">
            <v>0.32</v>
          </cell>
          <cell r="F17">
            <v>0</v>
          </cell>
          <cell r="G17">
            <v>0.32</v>
          </cell>
          <cell r="H17" t="str">
            <v>-</v>
          </cell>
        </row>
        <row r="18">
          <cell r="A18" t="str">
            <v>1 A 00 001 91</v>
          </cell>
          <cell r="B18" t="str">
            <v>-</v>
          </cell>
          <cell r="C18" t="str">
            <v>Transporte comercial c/ basc. 10m3 rod. não pav.</v>
          </cell>
          <cell r="D18" t="str">
            <v>tkm</v>
          </cell>
          <cell r="E18">
            <v>0.33</v>
          </cell>
          <cell r="F18">
            <v>0</v>
          </cell>
          <cell r="G18">
            <v>0.33</v>
          </cell>
          <cell r="H18" t="str">
            <v>-</v>
          </cell>
        </row>
        <row r="19">
          <cell r="A19" t="str">
            <v>1 A 00 002 00</v>
          </cell>
          <cell r="B19" t="str">
            <v>-</v>
          </cell>
          <cell r="C19" t="str">
            <v>Transporte local c/ basc. 5m3 rodov. pav.</v>
          </cell>
          <cell r="D19" t="str">
            <v>tkm</v>
          </cell>
          <cell r="E19">
            <v>0.37</v>
          </cell>
          <cell r="F19">
            <v>0</v>
          </cell>
          <cell r="G19">
            <v>0.37</v>
          </cell>
          <cell r="H19" t="str">
            <v>-</v>
          </cell>
        </row>
        <row r="20">
          <cell r="A20" t="str">
            <v>1 A 00 002 03</v>
          </cell>
          <cell r="B20" t="str">
            <v>-</v>
          </cell>
          <cell r="C20" t="str">
            <v>Transp. local material para remendos</v>
          </cell>
          <cell r="D20" t="str">
            <v>tkm</v>
          </cell>
          <cell r="E20">
            <v>0.75</v>
          </cell>
          <cell r="F20">
            <v>0</v>
          </cell>
          <cell r="G20">
            <v>0.75</v>
          </cell>
          <cell r="H20" t="str">
            <v>-</v>
          </cell>
        </row>
        <row r="21">
          <cell r="A21" t="str">
            <v>1 A 00 002 05</v>
          </cell>
          <cell r="B21" t="str">
            <v>-</v>
          </cell>
          <cell r="C21" t="str">
            <v>Transp. local c/ basc. 10m3 rodov. pav. (const)</v>
          </cell>
          <cell r="D21" t="str">
            <v>tkm</v>
          </cell>
          <cell r="E21">
            <v>0.33</v>
          </cell>
          <cell r="F21">
            <v>0</v>
          </cell>
          <cell r="G21">
            <v>0.33</v>
          </cell>
          <cell r="H21" t="str">
            <v>-</v>
          </cell>
        </row>
        <row r="22">
          <cell r="A22" t="str">
            <v>1 A 00 002 06</v>
          </cell>
          <cell r="B22" t="str">
            <v>-</v>
          </cell>
          <cell r="C22" t="str">
            <v>Transp. local c/ basc. 10m3 rodov. pav. (consv)</v>
          </cell>
          <cell r="D22" t="str">
            <v>tkm</v>
          </cell>
          <cell r="E22">
            <v>0.38</v>
          </cell>
          <cell r="F22">
            <v>0</v>
          </cell>
          <cell r="G22">
            <v>0.38</v>
          </cell>
          <cell r="H22" t="str">
            <v>-</v>
          </cell>
        </row>
        <row r="23">
          <cell r="A23" t="str">
            <v>1 A 00 002 07</v>
          </cell>
          <cell r="B23" t="str">
            <v>-</v>
          </cell>
          <cell r="C23" t="str">
            <v>Transp. local c/ basc. 10m3 rodov. pav. (restr)</v>
          </cell>
          <cell r="D23" t="str">
            <v>tkm</v>
          </cell>
          <cell r="E23">
            <v>0.37</v>
          </cell>
          <cell r="F23">
            <v>0</v>
          </cell>
          <cell r="G23">
            <v>0.37</v>
          </cell>
          <cell r="H23" t="str">
            <v>-</v>
          </cell>
        </row>
        <row r="24">
          <cell r="A24" t="str">
            <v>1 A 00 002 08</v>
          </cell>
          <cell r="B24" t="str">
            <v>-</v>
          </cell>
          <cell r="C24" t="str">
            <v>Transporte local c/ basc. p/ rocha rodov. pav.</v>
          </cell>
          <cell r="D24" t="str">
            <v>tkm</v>
          </cell>
          <cell r="E24">
            <v>0.47</v>
          </cell>
          <cell r="F24">
            <v>0</v>
          </cell>
          <cell r="G24">
            <v>0.47</v>
          </cell>
          <cell r="H24" t="str">
            <v>-</v>
          </cell>
        </row>
        <row r="25">
          <cell r="A25" t="str">
            <v>1 A 00 002 40</v>
          </cell>
          <cell r="B25" t="str">
            <v>-</v>
          </cell>
          <cell r="C25" t="str">
            <v>Transporte local c/ carroceria 15 t rodov. pav.</v>
          </cell>
          <cell r="D25" t="str">
            <v>tkm</v>
          </cell>
          <cell r="E25">
            <v>0.39</v>
          </cell>
          <cell r="F25">
            <v>0</v>
          </cell>
          <cell r="G25">
            <v>0.39</v>
          </cell>
          <cell r="H25" t="str">
            <v>-</v>
          </cell>
        </row>
        <row r="26">
          <cell r="A26" t="str">
            <v>1 A 00 002 41</v>
          </cell>
          <cell r="B26" t="str">
            <v>-</v>
          </cell>
          <cell r="C26" t="str">
            <v>Transporte local c/ carroceria 4t rodov. pav.</v>
          </cell>
          <cell r="D26" t="str">
            <v>tkm</v>
          </cell>
          <cell r="E26">
            <v>0.52</v>
          </cell>
          <cell r="F26">
            <v>0</v>
          </cell>
          <cell r="G26">
            <v>0.52</v>
          </cell>
          <cell r="H26" t="str">
            <v>-</v>
          </cell>
        </row>
        <row r="27">
          <cell r="A27" t="str">
            <v>1 A 00 002 50</v>
          </cell>
          <cell r="B27" t="str">
            <v>-</v>
          </cell>
          <cell r="C27" t="str">
            <v>Transporte local c/ betoneira rodov. pav.</v>
          </cell>
          <cell r="D27" t="str">
            <v>tkm</v>
          </cell>
          <cell r="E27">
            <v>0.46</v>
          </cell>
          <cell r="F27">
            <v>0</v>
          </cell>
          <cell r="G27">
            <v>0.46</v>
          </cell>
          <cell r="H27" t="str">
            <v>-</v>
          </cell>
        </row>
        <row r="28">
          <cell r="A28" t="str">
            <v>1 A 00 002 60</v>
          </cell>
          <cell r="B28" t="str">
            <v>-</v>
          </cell>
          <cell r="C28" t="str">
            <v>Transp. local c/ carroceria c/ guind. rodov. pav.</v>
          </cell>
          <cell r="D28" t="str">
            <v>tkm</v>
          </cell>
          <cell r="E28">
            <v>0.63</v>
          </cell>
          <cell r="F28">
            <v>0</v>
          </cell>
          <cell r="G28">
            <v>0.63</v>
          </cell>
          <cell r="H28" t="str">
            <v>-</v>
          </cell>
        </row>
        <row r="29">
          <cell r="A29" t="str">
            <v>1 A 00 002 90</v>
          </cell>
          <cell r="B29" t="str">
            <v>-</v>
          </cell>
          <cell r="C29" t="str">
            <v>Transporte comercial c/ carroceria rodov. pav.</v>
          </cell>
          <cell r="D29" t="str">
            <v>tkm</v>
          </cell>
          <cell r="E29">
            <v>0.21</v>
          </cell>
          <cell r="F29">
            <v>0</v>
          </cell>
          <cell r="G29">
            <v>0.21</v>
          </cell>
          <cell r="H29" t="str">
            <v>-</v>
          </cell>
        </row>
        <row r="30">
          <cell r="A30" t="str">
            <v>1 A 00 002 91</v>
          </cell>
          <cell r="B30" t="str">
            <v>-</v>
          </cell>
          <cell r="C30" t="str">
            <v>Transporte comercial c/ basc. 10m3 rod. pav.</v>
          </cell>
          <cell r="D30" t="str">
            <v>tkm</v>
          </cell>
          <cell r="E30">
            <v>0.22</v>
          </cell>
          <cell r="F30">
            <v>0</v>
          </cell>
          <cell r="G30">
            <v>0.22</v>
          </cell>
          <cell r="H30" t="str">
            <v>-</v>
          </cell>
        </row>
        <row r="31">
          <cell r="A31" t="str">
            <v>1 A 00 102 00</v>
          </cell>
          <cell r="B31" t="str">
            <v>-</v>
          </cell>
          <cell r="C31" t="str">
            <v>Transporte local de material betuminoso</v>
          </cell>
          <cell r="D31" t="str">
            <v>tkm</v>
          </cell>
          <cell r="E31">
            <v>0.88</v>
          </cell>
          <cell r="F31">
            <v>0</v>
          </cell>
          <cell r="G31">
            <v>0.88</v>
          </cell>
          <cell r="H31" t="str">
            <v>-</v>
          </cell>
        </row>
        <row r="32">
          <cell r="A32" t="str">
            <v>1 A 00 112 90</v>
          </cell>
          <cell r="B32" t="str">
            <v>-</v>
          </cell>
          <cell r="C32" t="str">
            <v>Transporte comercial material betuminoso a quente</v>
          </cell>
          <cell r="D32" t="str">
            <v>tkm</v>
          </cell>
          <cell r="E32">
            <v>0</v>
          </cell>
          <cell r="F32">
            <v>0</v>
          </cell>
          <cell r="G32">
            <v>0</v>
          </cell>
          <cell r="H32" t="str">
            <v>-</v>
          </cell>
        </row>
        <row r="33">
          <cell r="A33" t="str">
            <v>1 A 00 112 91</v>
          </cell>
          <cell r="B33" t="str">
            <v>-</v>
          </cell>
          <cell r="C33" t="str">
            <v>Transporte comercial material betuminoso a frio</v>
          </cell>
          <cell r="D33" t="str">
            <v>tkm</v>
          </cell>
          <cell r="E33">
            <v>0</v>
          </cell>
          <cell r="F33">
            <v>0</v>
          </cell>
          <cell r="G33">
            <v>0</v>
          </cell>
          <cell r="H33" t="str">
            <v>-</v>
          </cell>
        </row>
        <row r="34">
          <cell r="A34" t="str">
            <v>1 A 00 201 70</v>
          </cell>
          <cell r="B34" t="str">
            <v>-</v>
          </cell>
          <cell r="C34" t="str">
            <v>Transp. local água c/ cam. tanque rodov. não pav.</v>
          </cell>
          <cell r="D34" t="str">
            <v>tkm</v>
          </cell>
          <cell r="E34">
            <v>0.59</v>
          </cell>
          <cell r="F34">
            <v>0</v>
          </cell>
          <cell r="G34">
            <v>0.59</v>
          </cell>
          <cell r="H34" t="str">
            <v>-</v>
          </cell>
        </row>
        <row r="35">
          <cell r="A35" t="str">
            <v>1 A 00 202 70</v>
          </cell>
          <cell r="B35" t="str">
            <v>-</v>
          </cell>
          <cell r="C35" t="str">
            <v>Transp. local de água c/ cam. tanque rodov. pav.</v>
          </cell>
          <cell r="D35" t="str">
            <v>tkm</v>
          </cell>
          <cell r="E35">
            <v>0.44</v>
          </cell>
          <cell r="F35">
            <v>0</v>
          </cell>
          <cell r="G35">
            <v>0.44</v>
          </cell>
          <cell r="H35" t="str">
            <v>-</v>
          </cell>
        </row>
        <row r="36">
          <cell r="A36" t="str">
            <v>1 A 00 301 00</v>
          </cell>
          <cell r="B36" t="str">
            <v>-</v>
          </cell>
          <cell r="C36" t="str">
            <v>Fornecimento de Aço CA-25</v>
          </cell>
          <cell r="D36" t="str">
            <v>kg</v>
          </cell>
          <cell r="E36">
            <v>3.47</v>
          </cell>
          <cell r="F36">
            <v>0</v>
          </cell>
          <cell r="G36">
            <v>3.47</v>
          </cell>
          <cell r="H36" t="str">
            <v>-</v>
          </cell>
        </row>
        <row r="37">
          <cell r="A37" t="str">
            <v>1 A 00 302 00</v>
          </cell>
          <cell r="B37" t="str">
            <v>-</v>
          </cell>
          <cell r="C37" t="str">
            <v>Fornecimento de Aço CA-50</v>
          </cell>
          <cell r="D37" t="str">
            <v>kg</v>
          </cell>
          <cell r="E37">
            <v>3.31</v>
          </cell>
          <cell r="F37">
            <v>0</v>
          </cell>
          <cell r="G37">
            <v>3.31</v>
          </cell>
          <cell r="H37" t="str">
            <v>-</v>
          </cell>
        </row>
        <row r="38">
          <cell r="A38" t="str">
            <v>1 A 00 303 00</v>
          </cell>
          <cell r="B38" t="str">
            <v>-</v>
          </cell>
          <cell r="C38" t="str">
            <v>Fornecimento de Aço CA-60</v>
          </cell>
          <cell r="D38" t="str">
            <v>kg</v>
          </cell>
          <cell r="E38">
            <v>3.83</v>
          </cell>
          <cell r="F38">
            <v>0</v>
          </cell>
          <cell r="G38">
            <v>3.83</v>
          </cell>
          <cell r="H38" t="str">
            <v>-</v>
          </cell>
        </row>
        <row r="39">
          <cell r="A39" t="str">
            <v>1 A 00 716 00</v>
          </cell>
          <cell r="B39" t="str">
            <v>-</v>
          </cell>
          <cell r="C39" t="str">
            <v>Areia comercial</v>
          </cell>
          <cell r="D39" t="str">
            <v>m³</v>
          </cell>
          <cell r="E39">
            <v>20.25</v>
          </cell>
          <cell r="F39">
            <v>0</v>
          </cell>
          <cell r="G39">
            <v>20.25</v>
          </cell>
          <cell r="H39" t="str">
            <v>-</v>
          </cell>
        </row>
        <row r="40">
          <cell r="A40" t="str">
            <v>1 A 00 717 00</v>
          </cell>
          <cell r="B40" t="str">
            <v>-</v>
          </cell>
          <cell r="C40" t="str">
            <v>Brita Comercial</v>
          </cell>
          <cell r="D40" t="str">
            <v>m³</v>
          </cell>
          <cell r="E40">
            <v>20.75</v>
          </cell>
          <cell r="F40">
            <v>0</v>
          </cell>
          <cell r="G40">
            <v>20.75</v>
          </cell>
          <cell r="H40" t="str">
            <v>-</v>
          </cell>
        </row>
        <row r="41">
          <cell r="A41" t="str">
            <v>1 A 00 901 01</v>
          </cell>
          <cell r="B41" t="str">
            <v>-</v>
          </cell>
          <cell r="C41" t="str">
            <v>Alvenaria de pedra argamassada</v>
          </cell>
          <cell r="D41" t="str">
            <v>m³</v>
          </cell>
          <cell r="E41">
            <v>106.44</v>
          </cell>
          <cell r="F41">
            <v>0</v>
          </cell>
          <cell r="G41">
            <v>106.44</v>
          </cell>
          <cell r="H41" t="str">
            <v>-</v>
          </cell>
        </row>
        <row r="42">
          <cell r="A42" t="str">
            <v>1 A 00 901 51</v>
          </cell>
          <cell r="B42" t="str">
            <v>-</v>
          </cell>
          <cell r="C42" t="str">
            <v>Alvenaria de pedra argamassada AC/PC</v>
          </cell>
          <cell r="D42" t="str">
            <v>m³</v>
          </cell>
          <cell r="E42">
            <v>114.39</v>
          </cell>
          <cell r="F42">
            <v>0</v>
          </cell>
          <cell r="G42">
            <v>114.39</v>
          </cell>
          <cell r="H42" t="str">
            <v>-</v>
          </cell>
        </row>
        <row r="43">
          <cell r="A43" t="str">
            <v>1 A 00 902 01</v>
          </cell>
          <cell r="B43" t="str">
            <v>-</v>
          </cell>
          <cell r="C43" t="str">
            <v>Alvenaria de tijolos</v>
          </cell>
          <cell r="D43" t="str">
            <v>m²</v>
          </cell>
          <cell r="E43">
            <v>29.49</v>
          </cell>
          <cell r="F43">
            <v>0</v>
          </cell>
          <cell r="G43">
            <v>29.49</v>
          </cell>
          <cell r="H43" t="str">
            <v>-</v>
          </cell>
        </row>
        <row r="44">
          <cell r="A44" t="str">
            <v>1 A 00 902 51</v>
          </cell>
          <cell r="B44" t="str">
            <v>-</v>
          </cell>
          <cell r="C44" t="str">
            <v>Alvenaria de tijolos AC</v>
          </cell>
          <cell r="D44" t="str">
            <v>m²</v>
          </cell>
          <cell r="E44">
            <v>30.05</v>
          </cell>
          <cell r="F44">
            <v>0</v>
          </cell>
          <cell r="G44">
            <v>30.05</v>
          </cell>
          <cell r="H44" t="str">
            <v>-</v>
          </cell>
        </row>
        <row r="45">
          <cell r="A45" t="str">
            <v>1 A 00 903 01</v>
          </cell>
          <cell r="B45" t="str">
            <v>-</v>
          </cell>
          <cell r="C45" t="str">
            <v>Dentes para bueiros duplos D=1,00 m</v>
          </cell>
          <cell r="D45" t="str">
            <v>und</v>
          </cell>
          <cell r="E45">
            <v>84.5</v>
          </cell>
          <cell r="F45">
            <v>0</v>
          </cell>
          <cell r="G45">
            <v>84.5</v>
          </cell>
          <cell r="H45" t="str">
            <v>-</v>
          </cell>
        </row>
        <row r="46">
          <cell r="A46" t="str">
            <v>1 A 00 903 51</v>
          </cell>
          <cell r="B46" t="str">
            <v>-</v>
          </cell>
          <cell r="C46" t="str">
            <v>Dentes para bueiros duplos D=1,00 m AC/BC/PC</v>
          </cell>
          <cell r="D46" t="str">
            <v>und</v>
          </cell>
          <cell r="E46">
            <v>88.02</v>
          </cell>
          <cell r="F46">
            <v>0</v>
          </cell>
          <cell r="G46">
            <v>88.02</v>
          </cell>
          <cell r="H46" t="str">
            <v>-</v>
          </cell>
        </row>
        <row r="47">
          <cell r="A47" t="str">
            <v>1 A 00 904 01</v>
          </cell>
          <cell r="B47" t="str">
            <v>-</v>
          </cell>
          <cell r="C47" t="str">
            <v>Dentes para bueiros duplos D=1,20 m</v>
          </cell>
          <cell r="D47" t="str">
            <v>und</v>
          </cell>
          <cell r="E47">
            <v>95.11</v>
          </cell>
          <cell r="F47">
            <v>0</v>
          </cell>
          <cell r="G47">
            <v>95.11</v>
          </cell>
          <cell r="H47" t="str">
            <v>-</v>
          </cell>
        </row>
        <row r="48">
          <cell r="A48" t="str">
            <v>1 A 00 904 51</v>
          </cell>
          <cell r="B48" t="str">
            <v>-</v>
          </cell>
          <cell r="C48" t="str">
            <v>Dentes para bueiros duplos D=1,20 m AC/BC/PC</v>
          </cell>
          <cell r="D48" t="str">
            <v>und</v>
          </cell>
          <cell r="E48">
            <v>99.17</v>
          </cell>
          <cell r="F48">
            <v>0</v>
          </cell>
          <cell r="G48">
            <v>99.17</v>
          </cell>
          <cell r="H48" t="str">
            <v>-</v>
          </cell>
        </row>
        <row r="49">
          <cell r="A49" t="str">
            <v>1 A 00 905 01</v>
          </cell>
          <cell r="B49" t="str">
            <v>-</v>
          </cell>
          <cell r="C49" t="str">
            <v>Dentes para bueiros duplos D=1,50 m</v>
          </cell>
          <cell r="D49" t="str">
            <v>und</v>
          </cell>
          <cell r="E49">
            <v>118.65</v>
          </cell>
          <cell r="F49">
            <v>0</v>
          </cell>
          <cell r="G49">
            <v>118.65</v>
          </cell>
          <cell r="H49" t="str">
            <v>-</v>
          </cell>
        </row>
        <row r="50">
          <cell r="A50" t="str">
            <v>1 A 00 905 51</v>
          </cell>
          <cell r="B50" t="str">
            <v>-</v>
          </cell>
          <cell r="C50" t="str">
            <v>Dentes para bueiros duplos D=1,50 m AC/BC/PC</v>
          </cell>
          <cell r="D50" t="str">
            <v>und</v>
          </cell>
          <cell r="E50">
            <v>123.5</v>
          </cell>
          <cell r="F50">
            <v>0</v>
          </cell>
          <cell r="G50">
            <v>123.5</v>
          </cell>
          <cell r="H50" t="str">
            <v>-</v>
          </cell>
        </row>
        <row r="51">
          <cell r="A51" t="str">
            <v>1 A 00 906 01</v>
          </cell>
          <cell r="B51" t="str">
            <v>-</v>
          </cell>
          <cell r="C51" t="str">
            <v>Dentes para bueiros simples D=0,60 m</v>
          </cell>
          <cell r="D51" t="str">
            <v>und</v>
          </cell>
          <cell r="E51">
            <v>28.55</v>
          </cell>
          <cell r="F51">
            <v>0</v>
          </cell>
          <cell r="G51">
            <v>28.55</v>
          </cell>
          <cell r="H51" t="str">
            <v>-</v>
          </cell>
        </row>
        <row r="52">
          <cell r="A52" t="str">
            <v>1 A 00 906 51</v>
          </cell>
          <cell r="B52" t="str">
            <v>-</v>
          </cell>
          <cell r="C52" t="str">
            <v>Dentes para bueiros simples D=0,60 m AC/BC/PC</v>
          </cell>
          <cell r="D52" t="str">
            <v>und</v>
          </cell>
          <cell r="E52">
            <v>29.73</v>
          </cell>
          <cell r="F52">
            <v>0</v>
          </cell>
          <cell r="G52">
            <v>29.73</v>
          </cell>
          <cell r="H52" t="str">
            <v>-</v>
          </cell>
        </row>
        <row r="53">
          <cell r="A53" t="str">
            <v>1 A 00 907 01</v>
          </cell>
          <cell r="B53" t="str">
            <v>-</v>
          </cell>
          <cell r="C53" t="str">
            <v>Dentes para bueiros simples D=0,80 m</v>
          </cell>
          <cell r="D53" t="str">
            <v>und</v>
          </cell>
          <cell r="E53">
            <v>35.630000000000003</v>
          </cell>
          <cell r="F53">
            <v>0</v>
          </cell>
          <cell r="G53">
            <v>35.630000000000003</v>
          </cell>
          <cell r="H53" t="str">
            <v>-</v>
          </cell>
        </row>
        <row r="54">
          <cell r="A54" t="str">
            <v>1 A 00 907 51</v>
          </cell>
          <cell r="B54" t="str">
            <v>-</v>
          </cell>
          <cell r="C54" t="str">
            <v>Dentes para bueiros simples D=0,80 m AC/BC/PC</v>
          </cell>
          <cell r="D54" t="str">
            <v>und</v>
          </cell>
          <cell r="E54">
            <v>37.1</v>
          </cell>
          <cell r="F54">
            <v>0</v>
          </cell>
          <cell r="G54">
            <v>37.1</v>
          </cell>
          <cell r="H54" t="str">
            <v>-</v>
          </cell>
        </row>
        <row r="55">
          <cell r="A55" t="str">
            <v>1 A 00 908 01</v>
          </cell>
          <cell r="B55" t="str">
            <v>-</v>
          </cell>
          <cell r="C55" t="str">
            <v>Dentes para bueiros simples D=1,00 m</v>
          </cell>
          <cell r="D55" t="str">
            <v>und</v>
          </cell>
          <cell r="E55">
            <v>42.18</v>
          </cell>
          <cell r="F55">
            <v>0</v>
          </cell>
          <cell r="G55">
            <v>42.18</v>
          </cell>
          <cell r="H55" t="str">
            <v>-</v>
          </cell>
        </row>
        <row r="56">
          <cell r="A56" t="str">
            <v>1 A 00 908 51</v>
          </cell>
          <cell r="B56" t="str">
            <v>-</v>
          </cell>
          <cell r="C56" t="str">
            <v>Dentes para bueiros simples D=1,00 m AC/BC/PC</v>
          </cell>
          <cell r="D56" t="str">
            <v>und</v>
          </cell>
          <cell r="E56">
            <v>43.94</v>
          </cell>
          <cell r="F56">
            <v>0</v>
          </cell>
          <cell r="G56">
            <v>43.94</v>
          </cell>
          <cell r="H56" t="str">
            <v>-</v>
          </cell>
        </row>
        <row r="57">
          <cell r="A57" t="str">
            <v>1 A 00 909 01</v>
          </cell>
          <cell r="B57" t="str">
            <v>-</v>
          </cell>
          <cell r="C57" t="str">
            <v>Dentes para bueiros simples D=1,20 m</v>
          </cell>
          <cell r="D57" t="str">
            <v>und</v>
          </cell>
          <cell r="E57">
            <v>47.62</v>
          </cell>
          <cell r="F57">
            <v>0</v>
          </cell>
          <cell r="G57">
            <v>47.62</v>
          </cell>
          <cell r="H57" t="str">
            <v>-</v>
          </cell>
        </row>
        <row r="58">
          <cell r="A58" t="str">
            <v>1 A 00 909 51</v>
          </cell>
          <cell r="B58" t="str">
            <v>-</v>
          </cell>
          <cell r="C58" t="str">
            <v>Dentes para bueiros simples D=1,20 m AC/BC/PC</v>
          </cell>
          <cell r="D58" t="str">
            <v>und</v>
          </cell>
          <cell r="E58">
            <v>49.65</v>
          </cell>
          <cell r="F58">
            <v>0</v>
          </cell>
          <cell r="G58">
            <v>49.65</v>
          </cell>
          <cell r="H58" t="str">
            <v>-</v>
          </cell>
        </row>
        <row r="59">
          <cell r="A59" t="str">
            <v>1 A 00 910 01</v>
          </cell>
          <cell r="B59" t="str">
            <v>-</v>
          </cell>
          <cell r="C59" t="str">
            <v>Dentes para bueiros simples D=1,50 m</v>
          </cell>
          <cell r="D59" t="str">
            <v>und</v>
          </cell>
          <cell r="E59">
            <v>61.76</v>
          </cell>
          <cell r="F59">
            <v>0</v>
          </cell>
          <cell r="G59">
            <v>61.76</v>
          </cell>
          <cell r="H59" t="str">
            <v>-</v>
          </cell>
        </row>
        <row r="60">
          <cell r="A60" t="str">
            <v>1 A 00 910 51</v>
          </cell>
          <cell r="B60" t="str">
            <v>-</v>
          </cell>
          <cell r="C60" t="str">
            <v>Dentes para bueiros simples D=1,50 m AC/BC/PC</v>
          </cell>
          <cell r="D60" t="str">
            <v>und</v>
          </cell>
          <cell r="E60">
            <v>64.180000000000007</v>
          </cell>
          <cell r="F60">
            <v>0</v>
          </cell>
          <cell r="G60">
            <v>64.180000000000007</v>
          </cell>
          <cell r="H60" t="str">
            <v>-</v>
          </cell>
        </row>
        <row r="61">
          <cell r="A61" t="str">
            <v>1 A 00 911 01</v>
          </cell>
          <cell r="B61" t="str">
            <v>-</v>
          </cell>
          <cell r="C61" t="str">
            <v>Dentes para bueiros triplos D=1,00 m</v>
          </cell>
          <cell r="D61" t="str">
            <v>und</v>
          </cell>
          <cell r="E61">
            <v>122.69</v>
          </cell>
          <cell r="F61">
            <v>0</v>
          </cell>
          <cell r="G61">
            <v>122.69</v>
          </cell>
          <cell r="H61" t="str">
            <v>-</v>
          </cell>
        </row>
        <row r="62">
          <cell r="A62" t="str">
            <v>1 A 00 911 51</v>
          </cell>
          <cell r="B62" t="str">
            <v>-</v>
          </cell>
          <cell r="C62" t="str">
            <v>Dentes para bueiros triplos D=1,00 m AC/BC/PC</v>
          </cell>
          <cell r="D62" t="str">
            <v>und</v>
          </cell>
          <cell r="E62">
            <v>127.97</v>
          </cell>
          <cell r="F62">
            <v>0</v>
          </cell>
          <cell r="G62">
            <v>127.97</v>
          </cell>
          <cell r="H62" t="str">
            <v>-</v>
          </cell>
        </row>
        <row r="63">
          <cell r="A63" t="str">
            <v>1 A 00 912 01</v>
          </cell>
          <cell r="B63" t="str">
            <v>-</v>
          </cell>
          <cell r="C63" t="str">
            <v>Dentes para bueiros triplos D=1,20 m</v>
          </cell>
          <cell r="D63" t="str">
            <v>und</v>
          </cell>
          <cell r="E63">
            <v>142.74</v>
          </cell>
          <cell r="F63">
            <v>0</v>
          </cell>
          <cell r="G63">
            <v>142.74</v>
          </cell>
          <cell r="H63" t="str">
            <v>-</v>
          </cell>
        </row>
        <row r="64">
          <cell r="A64" t="str">
            <v>1 A 00 912 51</v>
          </cell>
          <cell r="B64" t="str">
            <v>-</v>
          </cell>
          <cell r="C64" t="str">
            <v>Dentes para bueiros triplos D=1,20 m AC/BC/PC</v>
          </cell>
          <cell r="D64" t="str">
            <v>und</v>
          </cell>
          <cell r="E64">
            <v>148.83000000000001</v>
          </cell>
          <cell r="F64">
            <v>0</v>
          </cell>
          <cell r="G64">
            <v>148.83000000000001</v>
          </cell>
          <cell r="H64" t="str">
            <v>-</v>
          </cell>
        </row>
        <row r="65">
          <cell r="A65" t="str">
            <v>1 A 00 913 01</v>
          </cell>
          <cell r="B65" t="str">
            <v>-</v>
          </cell>
          <cell r="C65" t="str">
            <v>Dentes para bueiros triplos D=1,50 m</v>
          </cell>
          <cell r="D65" t="str">
            <v>und</v>
          </cell>
          <cell r="E65">
            <v>175.01</v>
          </cell>
          <cell r="F65">
            <v>0</v>
          </cell>
          <cell r="G65">
            <v>175.01</v>
          </cell>
          <cell r="H65" t="str">
            <v>-</v>
          </cell>
        </row>
        <row r="66">
          <cell r="A66" t="str">
            <v>1 A 00 913 51</v>
          </cell>
          <cell r="B66" t="str">
            <v>-</v>
          </cell>
          <cell r="C66" t="str">
            <v>Dentes para bueiros triplos D=1,50 m AC/BC/PC</v>
          </cell>
          <cell r="D66" t="str">
            <v>und</v>
          </cell>
          <cell r="E66">
            <v>182.27</v>
          </cell>
          <cell r="F66">
            <v>0</v>
          </cell>
          <cell r="G66">
            <v>182.27</v>
          </cell>
          <cell r="H66" t="str">
            <v>-</v>
          </cell>
        </row>
        <row r="67">
          <cell r="A67" t="str">
            <v>1 A 00 961 00</v>
          </cell>
          <cell r="B67" t="str">
            <v>-</v>
          </cell>
          <cell r="C67" t="str">
            <v>Peças de Desgaste do Britador 30m3/h</v>
          </cell>
          <cell r="D67" t="str">
            <v>cjh</v>
          </cell>
          <cell r="E67">
            <v>46.15</v>
          </cell>
          <cell r="F67">
            <v>0</v>
          </cell>
          <cell r="G67">
            <v>46.15</v>
          </cell>
          <cell r="H67" t="str">
            <v>-</v>
          </cell>
        </row>
        <row r="68">
          <cell r="A68" t="str">
            <v>1 A 00 962 00</v>
          </cell>
          <cell r="B68" t="str">
            <v>-</v>
          </cell>
          <cell r="C68" t="str">
            <v>Peças de Desgaste do Britador 9 a 20m3/h</v>
          </cell>
          <cell r="D68" t="str">
            <v>cjh</v>
          </cell>
          <cell r="E68">
            <v>19.72</v>
          </cell>
          <cell r="F68">
            <v>0</v>
          </cell>
          <cell r="G68">
            <v>19.72</v>
          </cell>
          <cell r="H68" t="str">
            <v>-</v>
          </cell>
        </row>
        <row r="69">
          <cell r="A69" t="str">
            <v>1 A 00 963 00</v>
          </cell>
          <cell r="B69" t="str">
            <v>-</v>
          </cell>
          <cell r="C69" t="str">
            <v>Peças de Desgaste do Britador 80m3/h</v>
          </cell>
          <cell r="D69" t="str">
            <v>cjh</v>
          </cell>
          <cell r="E69">
            <v>112.13</v>
          </cell>
          <cell r="F69">
            <v>0</v>
          </cell>
          <cell r="G69">
            <v>112.13</v>
          </cell>
          <cell r="H69" t="str">
            <v>-</v>
          </cell>
        </row>
        <row r="70">
          <cell r="A70" t="str">
            <v>1 A 00 964 00</v>
          </cell>
          <cell r="B70" t="str">
            <v>-</v>
          </cell>
          <cell r="C70" t="str">
            <v>Peças de desgaste britador prod. de rachão</v>
          </cell>
          <cell r="D70" t="str">
            <v>cjh</v>
          </cell>
          <cell r="E70">
            <v>36.07</v>
          </cell>
          <cell r="F70">
            <v>0</v>
          </cell>
          <cell r="G70">
            <v>36.07</v>
          </cell>
          <cell r="H70" t="str">
            <v>-</v>
          </cell>
        </row>
        <row r="71">
          <cell r="A71" t="str">
            <v>1 A 00 999 06</v>
          </cell>
          <cell r="B71" t="str">
            <v>-</v>
          </cell>
          <cell r="C71" t="str">
            <v>Solo local / selo de argila apiloado</v>
          </cell>
          <cell r="D71" t="str">
            <v>m³</v>
          </cell>
          <cell r="E71">
            <v>9.01</v>
          </cell>
          <cell r="F71">
            <v>0</v>
          </cell>
          <cell r="G71">
            <v>9.01</v>
          </cell>
          <cell r="H71" t="str">
            <v>-</v>
          </cell>
        </row>
        <row r="72">
          <cell r="A72" t="str">
            <v>1 A 01 100 01</v>
          </cell>
          <cell r="B72" t="str">
            <v>-</v>
          </cell>
          <cell r="C72" t="str">
            <v>Limpeza camada vegetal em jazida (const e restr.)</v>
          </cell>
          <cell r="D72" t="str">
            <v>m²</v>
          </cell>
          <cell r="E72">
            <v>0.28999999999999998</v>
          </cell>
          <cell r="F72">
            <v>0</v>
          </cell>
          <cell r="G72">
            <v>0.28999999999999998</v>
          </cell>
          <cell r="H72" t="str">
            <v>-</v>
          </cell>
        </row>
        <row r="73">
          <cell r="A73" t="str">
            <v>1 A 01 100 02</v>
          </cell>
          <cell r="B73" t="str">
            <v>-</v>
          </cell>
          <cell r="C73" t="str">
            <v>Limpeza de camada vegetal em jazida (consv)</v>
          </cell>
          <cell r="D73" t="str">
            <v>m²</v>
          </cell>
          <cell r="E73">
            <v>0.59</v>
          </cell>
          <cell r="F73">
            <v>0</v>
          </cell>
          <cell r="G73">
            <v>0.59</v>
          </cell>
          <cell r="H73" t="str">
            <v>-</v>
          </cell>
        </row>
        <row r="74">
          <cell r="A74" t="str">
            <v>1 A 01 105 01</v>
          </cell>
          <cell r="B74" t="str">
            <v>-</v>
          </cell>
          <cell r="C74" t="str">
            <v>Expurgo de jazida (const e restr)</v>
          </cell>
          <cell r="D74" t="str">
            <v>m³</v>
          </cell>
          <cell r="E74">
            <v>1.57</v>
          </cell>
          <cell r="F74">
            <v>0</v>
          </cell>
          <cell r="G74">
            <v>1.57</v>
          </cell>
          <cell r="H74" t="str">
            <v>-</v>
          </cell>
        </row>
        <row r="75">
          <cell r="A75" t="str">
            <v>1 A 01 105 02</v>
          </cell>
          <cell r="B75" t="str">
            <v>-</v>
          </cell>
          <cell r="C75" t="str">
            <v>Expurgo de jazida (consv)</v>
          </cell>
          <cell r="D75" t="str">
            <v>m³</v>
          </cell>
          <cell r="E75">
            <v>3.23</v>
          </cell>
          <cell r="F75">
            <v>0</v>
          </cell>
          <cell r="G75">
            <v>3.23</v>
          </cell>
          <cell r="H75" t="str">
            <v>-</v>
          </cell>
        </row>
        <row r="76">
          <cell r="A76" t="str">
            <v>1 A 01 111 00</v>
          </cell>
          <cell r="B76" t="str">
            <v>-</v>
          </cell>
          <cell r="C76" t="str">
            <v>Material de base (consv)</v>
          </cell>
          <cell r="D76" t="str">
            <v>m³</v>
          </cell>
          <cell r="E76">
            <v>0</v>
          </cell>
          <cell r="F76">
            <v>0</v>
          </cell>
          <cell r="G76">
            <v>0</v>
          </cell>
          <cell r="H76" t="str">
            <v>-</v>
          </cell>
        </row>
        <row r="77">
          <cell r="A77" t="str">
            <v>1 A 01 111 01</v>
          </cell>
          <cell r="B77" t="str">
            <v>-</v>
          </cell>
          <cell r="C77" t="str">
            <v>Esc. e carga material de jazida (consv)</v>
          </cell>
          <cell r="D77" t="str">
            <v>m³</v>
          </cell>
          <cell r="E77">
            <v>6.07</v>
          </cell>
          <cell r="F77">
            <v>0</v>
          </cell>
          <cell r="G77">
            <v>6.07</v>
          </cell>
          <cell r="H77" t="str">
            <v>-</v>
          </cell>
        </row>
        <row r="78">
          <cell r="A78" t="str">
            <v>1 A 01 120 01</v>
          </cell>
          <cell r="B78" t="str">
            <v>-</v>
          </cell>
          <cell r="C78" t="str">
            <v>Escav. e carga de mater. de jazida(const e restr)</v>
          </cell>
          <cell r="D78" t="str">
            <v>m³</v>
          </cell>
          <cell r="E78">
            <v>3.26</v>
          </cell>
          <cell r="F78">
            <v>0</v>
          </cell>
          <cell r="G78">
            <v>3.26</v>
          </cell>
          <cell r="H78" t="str">
            <v>-</v>
          </cell>
        </row>
        <row r="79">
          <cell r="A79" t="str">
            <v>1 A 01 150 01</v>
          </cell>
          <cell r="B79" t="str">
            <v>-</v>
          </cell>
          <cell r="C79" t="str">
            <v>Rocha p/ britagem c/ perfur. sobre esteira</v>
          </cell>
          <cell r="D79" t="str">
            <v>m³</v>
          </cell>
          <cell r="E79">
            <v>21.78</v>
          </cell>
          <cell r="F79">
            <v>0</v>
          </cell>
          <cell r="G79">
            <v>21.78</v>
          </cell>
          <cell r="H79" t="str">
            <v>-</v>
          </cell>
        </row>
        <row r="80">
          <cell r="A80" t="str">
            <v>1 A 01 150 02</v>
          </cell>
          <cell r="B80" t="str">
            <v>-</v>
          </cell>
          <cell r="C80" t="str">
            <v>Rocha p/ britagem com perfuratriz manual</v>
          </cell>
          <cell r="D80" t="str">
            <v>m³</v>
          </cell>
          <cell r="E80">
            <v>22.5</v>
          </cell>
          <cell r="F80">
            <v>0</v>
          </cell>
          <cell r="G80">
            <v>22.5</v>
          </cell>
          <cell r="H80" t="str">
            <v>-</v>
          </cell>
        </row>
        <row r="81">
          <cell r="A81" t="str">
            <v>1 A 01 155 01</v>
          </cell>
          <cell r="B81" t="str">
            <v>-</v>
          </cell>
          <cell r="C81" t="str">
            <v>Rachão ou pedra-de-mão produzidos-(const e rest)</v>
          </cell>
          <cell r="D81" t="str">
            <v>m³</v>
          </cell>
          <cell r="E81">
            <v>17.39</v>
          </cell>
          <cell r="F81">
            <v>0</v>
          </cell>
          <cell r="G81">
            <v>17.39</v>
          </cell>
          <cell r="H81" t="str">
            <v>-</v>
          </cell>
        </row>
        <row r="82">
          <cell r="A82" t="str">
            <v>1 A 01 155 51</v>
          </cell>
          <cell r="B82" t="str">
            <v>-</v>
          </cell>
          <cell r="C82" t="str">
            <v>Rachão ou pedra-de-mão comercial (cont e rest)/ PC</v>
          </cell>
          <cell r="D82" t="str">
            <v>m³</v>
          </cell>
          <cell r="E82">
            <v>21</v>
          </cell>
          <cell r="F82">
            <v>0</v>
          </cell>
          <cell r="G82">
            <v>21</v>
          </cell>
          <cell r="H82" t="str">
            <v>-</v>
          </cell>
        </row>
        <row r="83">
          <cell r="A83" t="str">
            <v>1 A 01 170 01</v>
          </cell>
          <cell r="B83" t="str">
            <v>-</v>
          </cell>
          <cell r="C83" t="str">
            <v>Areia extraída com escavadeira hidráulica</v>
          </cell>
          <cell r="D83" t="str">
            <v>m³</v>
          </cell>
          <cell r="E83">
            <v>5.16</v>
          </cell>
          <cell r="F83">
            <v>0</v>
          </cell>
          <cell r="G83">
            <v>5.16</v>
          </cell>
          <cell r="H83" t="str">
            <v>-</v>
          </cell>
        </row>
        <row r="84">
          <cell r="A84" t="str">
            <v>1 A 01 170 02</v>
          </cell>
          <cell r="B84" t="str">
            <v>-</v>
          </cell>
          <cell r="C84" t="str">
            <v>Areia extraída com trator e carregadeira</v>
          </cell>
          <cell r="D84" t="str">
            <v>m³</v>
          </cell>
          <cell r="E84">
            <v>4.37</v>
          </cell>
          <cell r="F84">
            <v>0</v>
          </cell>
          <cell r="G84">
            <v>4.37</v>
          </cell>
          <cell r="H84" t="str">
            <v>-</v>
          </cell>
        </row>
        <row r="85">
          <cell r="A85" t="str">
            <v>1 A 01 170 03</v>
          </cell>
          <cell r="B85" t="str">
            <v>-</v>
          </cell>
          <cell r="C85" t="str">
            <v>Areia extraída com draga de sucção (tipo bomba)</v>
          </cell>
          <cell r="D85" t="str">
            <v>m³</v>
          </cell>
          <cell r="E85">
            <v>14.15</v>
          </cell>
          <cell r="F85">
            <v>0</v>
          </cell>
          <cell r="G85">
            <v>14.15</v>
          </cell>
          <cell r="H85" t="str">
            <v>-</v>
          </cell>
        </row>
        <row r="86">
          <cell r="A86" t="str">
            <v>1 A 01 200 01</v>
          </cell>
          <cell r="B86" t="str">
            <v>-</v>
          </cell>
          <cell r="C86" t="str">
            <v>Brita produzida em central de britagem de 80 m3/h</v>
          </cell>
          <cell r="D86" t="str">
            <v>m³</v>
          </cell>
          <cell r="E86">
            <v>21.28</v>
          </cell>
          <cell r="F86">
            <v>0</v>
          </cell>
          <cell r="G86">
            <v>21.28</v>
          </cell>
          <cell r="H86" t="str">
            <v>-</v>
          </cell>
        </row>
        <row r="87">
          <cell r="A87" t="str">
            <v>1 A 01 200 02</v>
          </cell>
          <cell r="B87" t="str">
            <v>-</v>
          </cell>
          <cell r="C87" t="str">
            <v>Brita produzida em central de britagem de 30 m3/h</v>
          </cell>
          <cell r="D87" t="str">
            <v>m³</v>
          </cell>
          <cell r="E87">
            <v>26.92</v>
          </cell>
          <cell r="F87">
            <v>0</v>
          </cell>
          <cell r="G87">
            <v>26.92</v>
          </cell>
          <cell r="H87" t="str">
            <v>-</v>
          </cell>
        </row>
        <row r="88">
          <cell r="A88" t="str">
            <v>1 A 01 200 04</v>
          </cell>
          <cell r="B88" t="str">
            <v>-</v>
          </cell>
          <cell r="C88" t="str">
            <v>Pedra de mão produzida manualmente (consv)</v>
          </cell>
          <cell r="D88" t="str">
            <v>m³</v>
          </cell>
          <cell r="E88">
            <v>28.38</v>
          </cell>
          <cell r="F88">
            <v>0</v>
          </cell>
          <cell r="G88">
            <v>28.38</v>
          </cell>
          <cell r="H88" t="str">
            <v>-</v>
          </cell>
        </row>
        <row r="89">
          <cell r="A89" t="str">
            <v>1 A 01 390 02</v>
          </cell>
          <cell r="B89" t="str">
            <v>-</v>
          </cell>
          <cell r="C89" t="str">
            <v>Usinagem de CBUQ (capa de rolamento)</v>
          </cell>
          <cell r="D89" t="str">
            <v>t</v>
          </cell>
          <cell r="E89">
            <v>26.16</v>
          </cell>
          <cell r="F89">
            <v>0</v>
          </cell>
          <cell r="G89">
            <v>26.16</v>
          </cell>
          <cell r="H89" t="str">
            <v>-</v>
          </cell>
        </row>
        <row r="90">
          <cell r="A90" t="str">
            <v>1 A 01 390 03</v>
          </cell>
          <cell r="B90" t="str">
            <v>-</v>
          </cell>
          <cell r="C90" t="str">
            <v>Usinagem de CBUQ (binder)</v>
          </cell>
          <cell r="D90" t="str">
            <v>t</v>
          </cell>
          <cell r="E90">
            <v>25.61</v>
          </cell>
          <cell r="F90">
            <v>0</v>
          </cell>
          <cell r="G90">
            <v>25.61</v>
          </cell>
          <cell r="H90" t="str">
            <v>-</v>
          </cell>
        </row>
        <row r="91">
          <cell r="A91" t="str">
            <v>1 A 01 390 52</v>
          </cell>
          <cell r="B91" t="str">
            <v>-</v>
          </cell>
          <cell r="C91" t="str">
            <v>Usinagem de CBUQ (capa de rolamento) AC/BC</v>
          </cell>
          <cell r="D91" t="str">
            <v>t</v>
          </cell>
          <cell r="E91">
            <v>28.35</v>
          </cell>
          <cell r="F91">
            <v>0</v>
          </cell>
          <cell r="G91">
            <v>28.35</v>
          </cell>
          <cell r="H91" t="str">
            <v>-</v>
          </cell>
        </row>
        <row r="92">
          <cell r="A92" t="str">
            <v>1 A 01 390 53</v>
          </cell>
          <cell r="B92" t="str">
            <v>-</v>
          </cell>
          <cell r="C92" t="str">
            <v>Usinagem de CBUQ (binder) AC/BC</v>
          </cell>
          <cell r="D92" t="str">
            <v>t</v>
          </cell>
          <cell r="E92">
            <v>27.78</v>
          </cell>
          <cell r="F92">
            <v>0</v>
          </cell>
          <cell r="G92">
            <v>27.78</v>
          </cell>
          <cell r="H92" t="str">
            <v>-</v>
          </cell>
        </row>
        <row r="93">
          <cell r="A93" t="str">
            <v>1 A 01 391 02</v>
          </cell>
          <cell r="B93" t="str">
            <v>-</v>
          </cell>
          <cell r="C93" t="str">
            <v>Usinagem de areia-asfalto</v>
          </cell>
          <cell r="D93" t="str">
            <v>t</v>
          </cell>
          <cell r="E93">
            <v>28.44</v>
          </cell>
          <cell r="F93">
            <v>0</v>
          </cell>
          <cell r="G93">
            <v>28.44</v>
          </cell>
          <cell r="H93" t="str">
            <v>-</v>
          </cell>
        </row>
        <row r="94">
          <cell r="A94" t="str">
            <v>1 A 01 391 52</v>
          </cell>
          <cell r="B94" t="str">
            <v>-</v>
          </cell>
          <cell r="C94" t="str">
            <v>Usinagem de areia-asfalto AC</v>
          </cell>
          <cell r="D94" t="str">
            <v>t</v>
          </cell>
          <cell r="E94">
            <v>39.31</v>
          </cell>
          <cell r="F94">
            <v>0</v>
          </cell>
          <cell r="G94">
            <v>39.31</v>
          </cell>
          <cell r="H94" t="str">
            <v>-</v>
          </cell>
        </row>
        <row r="95">
          <cell r="A95" t="str">
            <v>1 A 01 395 01</v>
          </cell>
          <cell r="B95" t="str">
            <v>-</v>
          </cell>
          <cell r="C95" t="str">
            <v>Usinagem de brita graduada</v>
          </cell>
          <cell r="D95" t="str">
            <v>m³</v>
          </cell>
          <cell r="E95">
            <v>36.54</v>
          </cell>
          <cell r="F95">
            <v>0</v>
          </cell>
          <cell r="G95">
            <v>36.54</v>
          </cell>
          <cell r="H95" t="str">
            <v>-</v>
          </cell>
        </row>
        <row r="96">
          <cell r="A96" t="str">
            <v>1 A 01 395 02</v>
          </cell>
          <cell r="B96" t="str">
            <v>-</v>
          </cell>
          <cell r="C96" t="str">
            <v>Usinagem de solo-brita</v>
          </cell>
          <cell r="D96" t="str">
            <v>m³</v>
          </cell>
          <cell r="E96">
            <v>19.72</v>
          </cell>
          <cell r="F96">
            <v>0</v>
          </cell>
          <cell r="G96">
            <v>19.72</v>
          </cell>
          <cell r="H96" t="str">
            <v>-</v>
          </cell>
        </row>
        <row r="97">
          <cell r="A97" t="str">
            <v>1 A 01 395 51</v>
          </cell>
          <cell r="B97" t="str">
            <v>-</v>
          </cell>
          <cell r="C97" t="str">
            <v>Usinagem de brita graduada BC</v>
          </cell>
          <cell r="D97" t="str">
            <v>m³</v>
          </cell>
          <cell r="E97">
            <v>35.69</v>
          </cell>
          <cell r="F97">
            <v>0</v>
          </cell>
          <cell r="G97">
            <v>35.69</v>
          </cell>
          <cell r="H97" t="str">
            <v>-</v>
          </cell>
        </row>
        <row r="98">
          <cell r="A98" t="str">
            <v>1 A 01 395 52</v>
          </cell>
          <cell r="B98" t="str">
            <v>-</v>
          </cell>
          <cell r="C98" t="str">
            <v>Usinagem de solo-brita BC</v>
          </cell>
          <cell r="D98" t="str">
            <v>m³</v>
          </cell>
          <cell r="E98">
            <v>19.37</v>
          </cell>
          <cell r="F98">
            <v>0</v>
          </cell>
          <cell r="G98">
            <v>19.37</v>
          </cell>
          <cell r="H98" t="str">
            <v>-</v>
          </cell>
        </row>
        <row r="99">
          <cell r="A99" t="str">
            <v>1 A 01 396 01</v>
          </cell>
          <cell r="B99" t="str">
            <v>-</v>
          </cell>
          <cell r="C99" t="str">
            <v>Usinagem de solo-cimento</v>
          </cell>
          <cell r="D99" t="str">
            <v>m³</v>
          </cell>
          <cell r="E99">
            <v>64.83</v>
          </cell>
          <cell r="F99">
            <v>0</v>
          </cell>
          <cell r="G99">
            <v>64.83</v>
          </cell>
          <cell r="H99" t="str">
            <v>-</v>
          </cell>
        </row>
        <row r="100">
          <cell r="A100" t="str">
            <v>1 A 01 396 02</v>
          </cell>
          <cell r="B100" t="str">
            <v>-</v>
          </cell>
          <cell r="C100" t="str">
            <v>Usinagem de solo melhorado com cimento.</v>
          </cell>
          <cell r="D100" t="str">
            <v>m³</v>
          </cell>
          <cell r="E100">
            <v>35.6</v>
          </cell>
          <cell r="F100">
            <v>0</v>
          </cell>
          <cell r="G100">
            <v>35.6</v>
          </cell>
          <cell r="H100" t="str">
            <v>-</v>
          </cell>
        </row>
        <row r="101">
          <cell r="A101" t="str">
            <v>1 A 01 397 02</v>
          </cell>
          <cell r="B101" t="str">
            <v>-</v>
          </cell>
          <cell r="C101" t="str">
            <v>Usinagem de P.M.F.</v>
          </cell>
          <cell r="D101" t="str">
            <v>m³</v>
          </cell>
          <cell r="E101">
            <v>34.97</v>
          </cell>
          <cell r="F101">
            <v>0</v>
          </cell>
          <cell r="G101">
            <v>34.97</v>
          </cell>
          <cell r="H101" t="str">
            <v>-</v>
          </cell>
        </row>
        <row r="102">
          <cell r="A102" t="str">
            <v>1 A 01 397 52</v>
          </cell>
          <cell r="B102" t="str">
            <v>-</v>
          </cell>
          <cell r="C102" t="str">
            <v>Usinagem de P.M.F. AC/BC</v>
          </cell>
          <cell r="D102" t="str">
            <v>m³</v>
          </cell>
          <cell r="E102">
            <v>37.020000000000003</v>
          </cell>
          <cell r="F102">
            <v>0</v>
          </cell>
          <cell r="G102">
            <v>37.020000000000003</v>
          </cell>
          <cell r="H102" t="str">
            <v>-</v>
          </cell>
        </row>
        <row r="103">
          <cell r="A103" t="str">
            <v>1 A 01 398 02</v>
          </cell>
          <cell r="B103" t="str">
            <v>-</v>
          </cell>
          <cell r="C103" t="str">
            <v>Usinagem de CBUQ p/ reciclagem em usina fixa.</v>
          </cell>
          <cell r="D103" t="str">
            <v>t</v>
          </cell>
          <cell r="E103">
            <v>21.63</v>
          </cell>
          <cell r="F103">
            <v>0</v>
          </cell>
          <cell r="G103">
            <v>21.63</v>
          </cell>
          <cell r="H103" t="str">
            <v>-</v>
          </cell>
        </row>
        <row r="104">
          <cell r="A104" t="str">
            <v>1 A 01 398 52</v>
          </cell>
          <cell r="B104" t="str">
            <v>-</v>
          </cell>
          <cell r="C104" t="str">
            <v>Usinagem de CBUQ p/ reciclagem em usina fixa BC</v>
          </cell>
          <cell r="D104" t="str">
            <v>t</v>
          </cell>
          <cell r="E104">
            <v>21.45</v>
          </cell>
          <cell r="F104">
            <v>0</v>
          </cell>
          <cell r="G104">
            <v>21.45</v>
          </cell>
          <cell r="H104" t="str">
            <v>-</v>
          </cell>
        </row>
        <row r="105">
          <cell r="A105" t="str">
            <v>1 A 01 401 01</v>
          </cell>
          <cell r="B105" t="str">
            <v>-</v>
          </cell>
          <cell r="C105" t="str">
            <v>Fôrma comum de madeira</v>
          </cell>
          <cell r="D105" t="str">
            <v>m²</v>
          </cell>
          <cell r="E105">
            <v>30.39</v>
          </cell>
          <cell r="F105">
            <v>0</v>
          </cell>
          <cell r="G105">
            <v>30.39</v>
          </cell>
          <cell r="H105" t="str">
            <v>-</v>
          </cell>
        </row>
        <row r="106">
          <cell r="A106" t="str">
            <v>1 A 01 402 01</v>
          </cell>
          <cell r="B106" t="str">
            <v>-</v>
          </cell>
          <cell r="C106" t="str">
            <v>Fôrma de placa compensada resinada</v>
          </cell>
          <cell r="D106" t="str">
            <v>m²</v>
          </cell>
          <cell r="E106">
            <v>21.9</v>
          </cell>
          <cell r="F106">
            <v>0</v>
          </cell>
          <cell r="G106">
            <v>21.9</v>
          </cell>
          <cell r="H106" t="str">
            <v>-</v>
          </cell>
        </row>
        <row r="107">
          <cell r="A107" t="str">
            <v>1 A 01 403 01</v>
          </cell>
          <cell r="B107" t="str">
            <v>-</v>
          </cell>
          <cell r="C107" t="str">
            <v>Fôrma de placa compensada plastificada</v>
          </cell>
          <cell r="D107" t="str">
            <v>m²</v>
          </cell>
          <cell r="E107">
            <v>24.01</v>
          </cell>
          <cell r="F107">
            <v>0</v>
          </cell>
          <cell r="G107">
            <v>24.01</v>
          </cell>
          <cell r="H107" t="str">
            <v>-</v>
          </cell>
        </row>
        <row r="108">
          <cell r="A108" t="str">
            <v>1 A 01 404 01</v>
          </cell>
          <cell r="B108" t="str">
            <v>-</v>
          </cell>
          <cell r="C108" t="str">
            <v>Fôrma para tubulão</v>
          </cell>
          <cell r="D108" t="str">
            <v>m²</v>
          </cell>
          <cell r="E108">
            <v>15.85</v>
          </cell>
          <cell r="F108">
            <v>0</v>
          </cell>
          <cell r="G108">
            <v>15.85</v>
          </cell>
          <cell r="H108" t="str">
            <v>-</v>
          </cell>
        </row>
        <row r="109">
          <cell r="A109" t="str">
            <v>1 A 01 407 01</v>
          </cell>
          <cell r="B109" t="str">
            <v>-</v>
          </cell>
          <cell r="C109" t="str">
            <v>Confecção e lançam. de concreto magro em betoneira</v>
          </cell>
          <cell r="D109" t="str">
            <v>m³</v>
          </cell>
          <cell r="E109">
            <v>134.13999999999999</v>
          </cell>
          <cell r="F109">
            <v>0</v>
          </cell>
          <cell r="G109">
            <v>134.13999999999999</v>
          </cell>
          <cell r="H109" t="str">
            <v>-</v>
          </cell>
        </row>
        <row r="110">
          <cell r="A110" t="str">
            <v>1 A 01 407 51</v>
          </cell>
          <cell r="B110" t="str">
            <v>-</v>
          </cell>
          <cell r="C110" t="str">
            <v>Conf.e lanç. de concreto magro em betoneira AC/BC</v>
          </cell>
          <cell r="D110" t="str">
            <v>m³</v>
          </cell>
          <cell r="E110">
            <v>144.44999999999999</v>
          </cell>
          <cell r="F110">
            <v>0</v>
          </cell>
          <cell r="G110">
            <v>144.44999999999999</v>
          </cell>
          <cell r="H110" t="str">
            <v>-</v>
          </cell>
        </row>
        <row r="111">
          <cell r="A111" t="str">
            <v>1 A 01 408 01</v>
          </cell>
          <cell r="B111" t="str">
            <v>-</v>
          </cell>
          <cell r="C111" t="str">
            <v>Concreto fck=8MPa contr raz uso geral conf e lanç</v>
          </cell>
          <cell r="D111" t="str">
            <v>m³</v>
          </cell>
          <cell r="E111">
            <v>156.01</v>
          </cell>
          <cell r="F111">
            <v>0</v>
          </cell>
          <cell r="G111">
            <v>156.01</v>
          </cell>
          <cell r="H111" t="str">
            <v>-</v>
          </cell>
        </row>
        <row r="112">
          <cell r="A112" t="str">
            <v>1 A 01 408 51</v>
          </cell>
          <cell r="B112" t="str">
            <v>-</v>
          </cell>
          <cell r="C112" t="str">
            <v>Concr.fck=8MPa c.raz uso ger conf e lanç AC/BC</v>
          </cell>
          <cell r="D112" t="str">
            <v>m³</v>
          </cell>
          <cell r="E112">
            <v>165.63</v>
          </cell>
          <cell r="F112">
            <v>0</v>
          </cell>
          <cell r="G112">
            <v>165.63</v>
          </cell>
          <cell r="H112" t="str">
            <v>-</v>
          </cell>
        </row>
        <row r="113">
          <cell r="A113" t="str">
            <v>1 A 01 410 01</v>
          </cell>
          <cell r="B113" t="str">
            <v>-</v>
          </cell>
          <cell r="C113" t="str">
            <v>Concreto fck=10MPa contr raz uso geral conf e lanç</v>
          </cell>
          <cell r="D113" t="str">
            <v>m³</v>
          </cell>
          <cell r="E113">
            <v>163.52000000000001</v>
          </cell>
          <cell r="F113">
            <v>0</v>
          </cell>
          <cell r="G113">
            <v>163.52000000000001</v>
          </cell>
          <cell r="H113" t="str">
            <v>-</v>
          </cell>
        </row>
        <row r="114">
          <cell r="A114" t="str">
            <v>1 A 01 410 51</v>
          </cell>
          <cell r="B114" t="str">
            <v>-</v>
          </cell>
          <cell r="C114" t="str">
            <v>Concr.fck=10MPa c.raz uso ger conf/lanç AC/BC</v>
          </cell>
          <cell r="D114" t="str">
            <v>m³</v>
          </cell>
          <cell r="E114">
            <v>172.9</v>
          </cell>
          <cell r="F114">
            <v>0</v>
          </cell>
          <cell r="G114">
            <v>172.9</v>
          </cell>
          <cell r="H114" t="str">
            <v>-</v>
          </cell>
        </row>
        <row r="115">
          <cell r="A115" t="str">
            <v>1 A 01 412 01</v>
          </cell>
          <cell r="B115" t="str">
            <v>-</v>
          </cell>
          <cell r="C115" t="str">
            <v>Concreto fck=12MPa contr raz uso geral conf e lanç</v>
          </cell>
          <cell r="D115" t="str">
            <v>m³</v>
          </cell>
          <cell r="E115">
            <v>171.35</v>
          </cell>
          <cell r="F115">
            <v>0</v>
          </cell>
          <cell r="G115">
            <v>171.35</v>
          </cell>
          <cell r="H115" t="str">
            <v>-</v>
          </cell>
        </row>
        <row r="116">
          <cell r="A116" t="str">
            <v>1 A 01 412 51</v>
          </cell>
          <cell r="B116" t="str">
            <v>-</v>
          </cell>
          <cell r="C116" t="str">
            <v>Concr.fck=12MPa c.raz uso ger conf/lanç AC/BC</v>
          </cell>
          <cell r="D116" t="str">
            <v>m³</v>
          </cell>
          <cell r="E116">
            <v>180.49</v>
          </cell>
          <cell r="F116">
            <v>0</v>
          </cell>
          <cell r="G116">
            <v>180.49</v>
          </cell>
          <cell r="H116" t="str">
            <v>-</v>
          </cell>
        </row>
        <row r="117">
          <cell r="A117" t="str">
            <v>1 A 01 415 01</v>
          </cell>
          <cell r="B117" t="str">
            <v>-</v>
          </cell>
          <cell r="C117" t="str">
            <v>Concr estr fck=15MPa contr raz uso ger conf e lanç</v>
          </cell>
          <cell r="D117" t="str">
            <v>m³</v>
          </cell>
          <cell r="E117">
            <v>179.84</v>
          </cell>
          <cell r="F117">
            <v>0</v>
          </cell>
          <cell r="G117">
            <v>179.84</v>
          </cell>
          <cell r="H117" t="str">
            <v>-</v>
          </cell>
        </row>
        <row r="118">
          <cell r="A118" t="str">
            <v>1 A 01 415 51</v>
          </cell>
          <cell r="B118" t="str">
            <v>-</v>
          </cell>
          <cell r="C118" t="str">
            <v>Concr estr fck=15MPa c.raz uso ger conf/lanç AC/BC</v>
          </cell>
          <cell r="D118" t="str">
            <v>m³</v>
          </cell>
          <cell r="E118">
            <v>188.71</v>
          </cell>
          <cell r="F118">
            <v>0</v>
          </cell>
          <cell r="G118">
            <v>188.71</v>
          </cell>
          <cell r="H118" t="str">
            <v>-</v>
          </cell>
        </row>
        <row r="119">
          <cell r="A119" t="str">
            <v>1 A 01 518 01</v>
          </cell>
          <cell r="B119" t="str">
            <v>-</v>
          </cell>
          <cell r="C119" t="str">
            <v>Concr estr fck=18MPa contr raz uso ger conf e lanç</v>
          </cell>
          <cell r="D119" t="str">
            <v>m³</v>
          </cell>
          <cell r="E119">
            <v>188</v>
          </cell>
          <cell r="F119">
            <v>0</v>
          </cell>
          <cell r="G119">
            <v>188</v>
          </cell>
          <cell r="H119" t="str">
            <v>-</v>
          </cell>
        </row>
        <row r="120">
          <cell r="A120" t="str">
            <v>1 A 01 418 51</v>
          </cell>
          <cell r="B120" t="str">
            <v>-</v>
          </cell>
          <cell r="C120" t="str">
            <v>Concr.estr fck=18MPa c.raz uso ger conf/lanç AC/BC</v>
          </cell>
          <cell r="D120" t="str">
            <v>m³</v>
          </cell>
          <cell r="E120">
            <v>196.59</v>
          </cell>
          <cell r="F120">
            <v>0</v>
          </cell>
          <cell r="G120">
            <v>196.59</v>
          </cell>
          <cell r="H120" t="str">
            <v>-</v>
          </cell>
        </row>
        <row r="121">
          <cell r="A121" t="str">
            <v>1 A 01 422 00</v>
          </cell>
          <cell r="B121" t="str">
            <v>-</v>
          </cell>
          <cell r="C121" t="str">
            <v>Concr estr fck=22MPa contr raz uso ger conf e lanç</v>
          </cell>
          <cell r="D121" t="str">
            <v>m³</v>
          </cell>
          <cell r="E121">
            <v>202.69</v>
          </cell>
          <cell r="F121">
            <v>0</v>
          </cell>
          <cell r="G121">
            <v>202.69</v>
          </cell>
          <cell r="H121" t="str">
            <v>-</v>
          </cell>
        </row>
        <row r="122">
          <cell r="A122" t="str">
            <v>1 A 01 422 51</v>
          </cell>
          <cell r="B122" t="str">
            <v>-</v>
          </cell>
          <cell r="C122" t="str">
            <v>Concr.estr.fck=22MPa c.raz uso ger conf/lanç AC/BC</v>
          </cell>
          <cell r="D122" t="str">
            <v>m³</v>
          </cell>
          <cell r="E122">
            <v>210.82</v>
          </cell>
          <cell r="F122">
            <v>0</v>
          </cell>
          <cell r="G122">
            <v>210.82</v>
          </cell>
          <cell r="H122" t="str">
            <v>-</v>
          </cell>
        </row>
        <row r="123">
          <cell r="A123" t="str">
            <v>1 A 01 423 00</v>
          </cell>
          <cell r="B123" t="str">
            <v>-</v>
          </cell>
          <cell r="C123" t="str">
            <v>Concreto fck=18MPa para pré-moldados (tubos)</v>
          </cell>
          <cell r="D123" t="str">
            <v>m³</v>
          </cell>
          <cell r="E123">
            <v>182.22</v>
          </cell>
          <cell r="F123">
            <v>0</v>
          </cell>
          <cell r="G123">
            <v>182.22</v>
          </cell>
          <cell r="H123" t="str">
            <v>-</v>
          </cell>
        </row>
        <row r="124">
          <cell r="A124" t="str">
            <v>1 A 01 423 50</v>
          </cell>
          <cell r="B124" t="str">
            <v>-</v>
          </cell>
          <cell r="C124" t="str">
            <v>Concr.fck=18MPa para pré-moldados (tubos) AC/BC</v>
          </cell>
          <cell r="D124" t="str">
            <v>m³</v>
          </cell>
          <cell r="E124">
            <v>191.1</v>
          </cell>
          <cell r="F124">
            <v>0</v>
          </cell>
          <cell r="G124">
            <v>191.1</v>
          </cell>
          <cell r="H124" t="str">
            <v>-</v>
          </cell>
        </row>
        <row r="125">
          <cell r="A125" t="str">
            <v>1 A 01 424 00</v>
          </cell>
          <cell r="B125" t="str">
            <v>-</v>
          </cell>
          <cell r="C125" t="str">
            <v>Concreto poroso para pré-moldados (tubos)</v>
          </cell>
          <cell r="D125" t="str">
            <v>m³</v>
          </cell>
          <cell r="E125">
            <v>187.06</v>
          </cell>
          <cell r="F125">
            <v>0</v>
          </cell>
          <cell r="G125">
            <v>187.06</v>
          </cell>
          <cell r="H125" t="str">
            <v>-</v>
          </cell>
        </row>
        <row r="126">
          <cell r="A126" t="str">
            <v>1 A 01 424 50</v>
          </cell>
          <cell r="B126" t="str">
            <v>-</v>
          </cell>
          <cell r="C126" t="str">
            <v>Concreto poroso para pré-moldados (tubos) AC/BC</v>
          </cell>
          <cell r="D126" t="str">
            <v>m³</v>
          </cell>
          <cell r="E126">
            <v>191.25</v>
          </cell>
          <cell r="F126">
            <v>0</v>
          </cell>
          <cell r="G126">
            <v>191.25</v>
          </cell>
          <cell r="H126" t="str">
            <v>-</v>
          </cell>
        </row>
        <row r="127">
          <cell r="A127" t="str">
            <v>1 A 01 450 01</v>
          </cell>
          <cell r="B127" t="str">
            <v>-</v>
          </cell>
          <cell r="C127" t="str">
            <v>Escoramento de bueiros celulares</v>
          </cell>
          <cell r="D127" t="str">
            <v>m³</v>
          </cell>
          <cell r="E127">
            <v>27.96</v>
          </cell>
          <cell r="F127">
            <v>0</v>
          </cell>
          <cell r="G127">
            <v>27.96</v>
          </cell>
          <cell r="H127" t="str">
            <v>-</v>
          </cell>
        </row>
        <row r="128">
          <cell r="A128" t="str">
            <v>1 A 01 512 10</v>
          </cell>
          <cell r="B128" t="str">
            <v>-</v>
          </cell>
          <cell r="C128" t="str">
            <v>Concreto ciclópico fck=12 MPa</v>
          </cell>
          <cell r="D128" t="str">
            <v>m³</v>
          </cell>
          <cell r="E128">
            <v>132.57</v>
          </cell>
          <cell r="F128">
            <v>0</v>
          </cell>
          <cell r="G128">
            <v>132.57</v>
          </cell>
          <cell r="H128" t="str">
            <v>-</v>
          </cell>
        </row>
        <row r="129">
          <cell r="A129" t="str">
            <v>1 A 01 512 60</v>
          </cell>
          <cell r="B129" t="str">
            <v>-</v>
          </cell>
          <cell r="C129" t="str">
            <v>Concreto ciclópico fck=12 MPa AC/BC/PC</v>
          </cell>
          <cell r="D129" t="str">
            <v>m³</v>
          </cell>
          <cell r="E129">
            <v>140.21</v>
          </cell>
          <cell r="F129">
            <v>0</v>
          </cell>
          <cell r="G129">
            <v>140.21</v>
          </cell>
          <cell r="H129" t="str">
            <v>-</v>
          </cell>
        </row>
        <row r="130">
          <cell r="A130" t="str">
            <v>1 A 01 515 10</v>
          </cell>
          <cell r="B130" t="str">
            <v>-</v>
          </cell>
          <cell r="C130" t="str">
            <v>Concreto ciclópico fck=15 MPa</v>
          </cell>
          <cell r="D130" t="str">
            <v>m³</v>
          </cell>
          <cell r="E130">
            <v>138.51</v>
          </cell>
          <cell r="F130">
            <v>0</v>
          </cell>
          <cell r="G130">
            <v>138.51</v>
          </cell>
          <cell r="H130" t="str">
            <v>-</v>
          </cell>
        </row>
        <row r="131">
          <cell r="A131" t="str">
            <v>1 A 01 515 60</v>
          </cell>
          <cell r="B131" t="str">
            <v>-</v>
          </cell>
          <cell r="C131" t="str">
            <v>Concreto ciclópico fck=15 MPa AC/BC/PC</v>
          </cell>
          <cell r="D131" t="str">
            <v>m³</v>
          </cell>
          <cell r="E131">
            <v>145.96</v>
          </cell>
          <cell r="F131">
            <v>0</v>
          </cell>
          <cell r="G131">
            <v>145.96</v>
          </cell>
          <cell r="H131" t="str">
            <v>-</v>
          </cell>
        </row>
        <row r="132">
          <cell r="A132" t="str">
            <v>1 A 01 580 01</v>
          </cell>
          <cell r="B132" t="str">
            <v>-</v>
          </cell>
          <cell r="C132" t="str">
            <v>Fornecimento, preparo e colocação formas aço CA 60</v>
          </cell>
          <cell r="D132" t="str">
            <v>kg</v>
          </cell>
          <cell r="E132">
            <v>5.86</v>
          </cell>
          <cell r="F132">
            <v>0</v>
          </cell>
          <cell r="G132">
            <v>5.86</v>
          </cell>
          <cell r="H132" t="str">
            <v>-</v>
          </cell>
        </row>
        <row r="133">
          <cell r="A133" t="str">
            <v>1 A 01 580 02</v>
          </cell>
          <cell r="B133" t="str">
            <v>-</v>
          </cell>
          <cell r="C133" t="str">
            <v>Fornecimento, preparo e colocação formas aço CA 50</v>
          </cell>
          <cell r="D133" t="str">
            <v>kg</v>
          </cell>
          <cell r="E133">
            <v>5.29</v>
          </cell>
          <cell r="F133">
            <v>0</v>
          </cell>
          <cell r="G133">
            <v>5.29</v>
          </cell>
          <cell r="H133" t="str">
            <v>-</v>
          </cell>
        </row>
        <row r="134">
          <cell r="A134" t="str">
            <v>1 A 01 580 03</v>
          </cell>
          <cell r="B134" t="str">
            <v>-</v>
          </cell>
          <cell r="C134" t="str">
            <v>Fornecimento, preparo e colocação formas aço CA 25</v>
          </cell>
          <cell r="D134" t="str">
            <v>kg</v>
          </cell>
          <cell r="E134">
            <v>5.46</v>
          </cell>
          <cell r="F134">
            <v>0</v>
          </cell>
          <cell r="G134">
            <v>5.46</v>
          </cell>
          <cell r="H134" t="str">
            <v>-</v>
          </cell>
        </row>
        <row r="135">
          <cell r="A135" t="str">
            <v>1 A 01 603 01</v>
          </cell>
          <cell r="B135" t="str">
            <v>-</v>
          </cell>
          <cell r="C135" t="str">
            <v>Argamassa cimento-areia 1:3</v>
          </cell>
          <cell r="D135" t="str">
            <v>m³</v>
          </cell>
          <cell r="E135">
            <v>196.53</v>
          </cell>
          <cell r="F135">
            <v>0</v>
          </cell>
          <cell r="G135">
            <v>196.53</v>
          </cell>
          <cell r="H135" t="str">
            <v>-</v>
          </cell>
        </row>
        <row r="136">
          <cell r="A136" t="str">
            <v>1 A 01 603 51</v>
          </cell>
          <cell r="B136" t="str">
            <v>-</v>
          </cell>
          <cell r="C136" t="str">
            <v>Argamassa cimento-areia 1:3 AC</v>
          </cell>
          <cell r="D136" t="str">
            <v>m³</v>
          </cell>
          <cell r="E136">
            <v>212.37</v>
          </cell>
          <cell r="F136">
            <v>0</v>
          </cell>
          <cell r="G136">
            <v>212.37</v>
          </cell>
          <cell r="H136" t="str">
            <v>-</v>
          </cell>
        </row>
        <row r="137">
          <cell r="A137" t="str">
            <v>1 A 01 604 01</v>
          </cell>
          <cell r="B137" t="str">
            <v>-</v>
          </cell>
          <cell r="C137" t="str">
            <v>Argamassa cimento-areia 1:4</v>
          </cell>
          <cell r="D137" t="str">
            <v>m³</v>
          </cell>
          <cell r="E137">
            <v>164.05</v>
          </cell>
          <cell r="F137">
            <v>0</v>
          </cell>
          <cell r="G137">
            <v>164.05</v>
          </cell>
          <cell r="H137" t="str">
            <v>-</v>
          </cell>
        </row>
        <row r="138">
          <cell r="A138" t="str">
            <v>1 A 01 604 51</v>
          </cell>
          <cell r="B138" t="str">
            <v>-</v>
          </cell>
          <cell r="C138" t="str">
            <v>Argamassa cimento-areia 1:4 AC</v>
          </cell>
          <cell r="D138" t="str">
            <v>m³</v>
          </cell>
          <cell r="E138">
            <v>181.4</v>
          </cell>
          <cell r="F138">
            <v>0</v>
          </cell>
          <cell r="G138">
            <v>181.4</v>
          </cell>
          <cell r="H138" t="str">
            <v>-</v>
          </cell>
        </row>
        <row r="139">
          <cell r="A139" t="str">
            <v>1 A 01 606 01</v>
          </cell>
          <cell r="B139" t="str">
            <v>-</v>
          </cell>
          <cell r="C139" t="str">
            <v>Argamassa cimento-areia 1:6</v>
          </cell>
          <cell r="D139" t="str">
            <v>m³</v>
          </cell>
          <cell r="E139">
            <v>139.56</v>
          </cell>
          <cell r="F139">
            <v>0</v>
          </cell>
          <cell r="G139">
            <v>139.56</v>
          </cell>
          <cell r="H139" t="str">
            <v>-</v>
          </cell>
        </row>
        <row r="140">
          <cell r="A140" t="str">
            <v>1 A 01 606 51</v>
          </cell>
          <cell r="B140" t="str">
            <v>-</v>
          </cell>
          <cell r="C140" t="str">
            <v xml:space="preserve"> Argamassa cimento-areia 1:6 AC</v>
          </cell>
          <cell r="D140" t="str">
            <v>m³</v>
          </cell>
          <cell r="E140">
            <v>157.66</v>
          </cell>
          <cell r="F140">
            <v>0</v>
          </cell>
          <cell r="G140">
            <v>157.66</v>
          </cell>
          <cell r="H140" t="str">
            <v>-</v>
          </cell>
        </row>
        <row r="141">
          <cell r="A141" t="str">
            <v>1 A 01 620 01</v>
          </cell>
          <cell r="B141" t="str">
            <v>-</v>
          </cell>
          <cell r="C141" t="str">
            <v>Argamassa cimento-solo 1:10</v>
          </cell>
          <cell r="D141" t="str">
            <v>m³</v>
          </cell>
          <cell r="E141">
            <v>91.73</v>
          </cell>
          <cell r="F141">
            <v>0</v>
          </cell>
          <cell r="G141">
            <v>91.73</v>
          </cell>
          <cell r="H141" t="str">
            <v>-</v>
          </cell>
        </row>
        <row r="142">
          <cell r="A142" t="str">
            <v>1 A 01 653 00</v>
          </cell>
          <cell r="B142" t="str">
            <v>-</v>
          </cell>
          <cell r="C142" t="str">
            <v>Usinagem para sub-base de concreto rolado</v>
          </cell>
          <cell r="D142" t="str">
            <v>m³</v>
          </cell>
          <cell r="E142">
            <v>64.599999999999994</v>
          </cell>
          <cell r="F142">
            <v>0</v>
          </cell>
          <cell r="G142">
            <v>64.599999999999994</v>
          </cell>
          <cell r="H142" t="str">
            <v>-</v>
          </cell>
        </row>
        <row r="143">
          <cell r="A143" t="str">
            <v>1 A 01 653 50</v>
          </cell>
          <cell r="B143" t="str">
            <v>-</v>
          </cell>
          <cell r="C143" t="str">
            <v>Usinagem p/ sub-base de concreto rolado AC/BC</v>
          </cell>
          <cell r="D143" t="str">
            <v>m³</v>
          </cell>
          <cell r="E143">
            <v>63.74</v>
          </cell>
          <cell r="F143">
            <v>0</v>
          </cell>
          <cell r="G143">
            <v>63.74</v>
          </cell>
          <cell r="H143" t="str">
            <v>-</v>
          </cell>
        </row>
        <row r="144">
          <cell r="A144" t="str">
            <v>1 A 01 654 00</v>
          </cell>
          <cell r="B144" t="str">
            <v>-</v>
          </cell>
          <cell r="C144" t="str">
            <v>Usinagem p/ sub-base de concr. de cimento portland</v>
          </cell>
          <cell r="D144" t="str">
            <v>m³</v>
          </cell>
          <cell r="E144">
            <v>85.55</v>
          </cell>
          <cell r="F144">
            <v>0</v>
          </cell>
          <cell r="G144">
            <v>85.55</v>
          </cell>
          <cell r="H144" t="str">
            <v>-</v>
          </cell>
        </row>
        <row r="145">
          <cell r="A145" t="str">
            <v>1 A 01 654 50</v>
          </cell>
          <cell r="B145" t="str">
            <v>-</v>
          </cell>
          <cell r="C145" t="str">
            <v>Usinagem p/sub-base de concr.cimento portl. AC/BC</v>
          </cell>
          <cell r="D145" t="str">
            <v>m³</v>
          </cell>
          <cell r="E145">
            <v>84.69</v>
          </cell>
          <cell r="F145">
            <v>0</v>
          </cell>
          <cell r="G145">
            <v>84.69</v>
          </cell>
          <cell r="H145" t="str">
            <v>-</v>
          </cell>
        </row>
        <row r="146">
          <cell r="A146" t="str">
            <v>1 A 01 656 00</v>
          </cell>
          <cell r="B146" t="str">
            <v>-</v>
          </cell>
          <cell r="C146" t="str">
            <v>Usinagem p/ conc. de cim. portland c/ forma desliz</v>
          </cell>
          <cell r="D146" t="str">
            <v>m³</v>
          </cell>
          <cell r="E146">
            <v>125.33</v>
          </cell>
          <cell r="F146">
            <v>0</v>
          </cell>
          <cell r="G146">
            <v>125.33</v>
          </cell>
          <cell r="H146" t="str">
            <v>-</v>
          </cell>
        </row>
        <row r="147">
          <cell r="A147" t="str">
            <v>1 A 01 656 50</v>
          </cell>
          <cell r="B147" t="str">
            <v>-</v>
          </cell>
          <cell r="C147" t="str">
            <v>Usinagem p/ conc.cim.portl.c/ forma desliz AC/BC</v>
          </cell>
          <cell r="D147" t="str">
            <v>m³</v>
          </cell>
          <cell r="E147">
            <v>135.15</v>
          </cell>
          <cell r="F147">
            <v>0</v>
          </cell>
          <cell r="G147">
            <v>135.15</v>
          </cell>
          <cell r="H147" t="str">
            <v>-</v>
          </cell>
        </row>
        <row r="148">
          <cell r="A148" t="str">
            <v>1 A 01 657 00</v>
          </cell>
          <cell r="B148" t="str">
            <v>-</v>
          </cell>
          <cell r="C148" t="str">
            <v>Usinagem p/ conc.cim. portland c/ equip. peq. por.</v>
          </cell>
          <cell r="D148" t="str">
            <v>m³</v>
          </cell>
          <cell r="E148">
            <v>185.09</v>
          </cell>
          <cell r="F148">
            <v>0</v>
          </cell>
          <cell r="G148">
            <v>185.09</v>
          </cell>
          <cell r="H148" t="str">
            <v>-</v>
          </cell>
        </row>
        <row r="149">
          <cell r="A149" t="str">
            <v>1 A 01 657 50</v>
          </cell>
          <cell r="B149" t="str">
            <v>-</v>
          </cell>
          <cell r="C149" t="str">
            <v>Usinagem p/conc.cim. portl.c/ equip.peq.por.AC/BC</v>
          </cell>
          <cell r="D149" t="str">
            <v>m³</v>
          </cell>
          <cell r="E149">
            <v>193.21</v>
          </cell>
          <cell r="F149">
            <v>0</v>
          </cell>
          <cell r="G149">
            <v>193.21</v>
          </cell>
          <cell r="H149" t="str">
            <v>-</v>
          </cell>
        </row>
        <row r="150">
          <cell r="A150" t="str">
            <v>1 A 01 700 00</v>
          </cell>
          <cell r="B150" t="str">
            <v>-</v>
          </cell>
          <cell r="C150" t="str">
            <v>Fabricação de peças pré mold. de conc. p/ pavim.</v>
          </cell>
          <cell r="D150" t="str">
            <v>m³</v>
          </cell>
          <cell r="E150">
            <v>201.84</v>
          </cell>
          <cell r="F150">
            <v>0</v>
          </cell>
          <cell r="G150">
            <v>201.84</v>
          </cell>
          <cell r="H150" t="str">
            <v>-</v>
          </cell>
        </row>
        <row r="151">
          <cell r="A151" t="str">
            <v>1 A 01 700 50</v>
          </cell>
          <cell r="B151" t="str">
            <v>-</v>
          </cell>
          <cell r="C151" t="str">
            <v>Fabric.de peças pré mold.de conc. p/pavim.AC/BC</v>
          </cell>
          <cell r="D151" t="str">
            <v>m³</v>
          </cell>
          <cell r="E151">
            <v>209.49</v>
          </cell>
          <cell r="F151">
            <v>0</v>
          </cell>
          <cell r="G151">
            <v>209.49</v>
          </cell>
          <cell r="H151" t="str">
            <v>-</v>
          </cell>
        </row>
        <row r="152">
          <cell r="A152" t="str">
            <v>1 A 01 720 00</v>
          </cell>
          <cell r="B152" t="str">
            <v>-</v>
          </cell>
          <cell r="C152" t="str">
            <v>Concreto fck=18MPa p/ pré-moldados (guarda-corpo)</v>
          </cell>
          <cell r="D152" t="str">
            <v>m³</v>
          </cell>
          <cell r="E152">
            <v>184.93</v>
          </cell>
          <cell r="F152">
            <v>0</v>
          </cell>
          <cell r="G152">
            <v>184.93</v>
          </cell>
          <cell r="H152" t="str">
            <v>-</v>
          </cell>
        </row>
        <row r="153">
          <cell r="A153" t="str">
            <v>1 A 01 720 01</v>
          </cell>
          <cell r="B153" t="str">
            <v>-</v>
          </cell>
          <cell r="C153" t="str">
            <v>Guarda-corpo tipo GM, moldado no local</v>
          </cell>
          <cell r="D153" t="str">
            <v>m³</v>
          </cell>
          <cell r="E153">
            <v>165.48</v>
          </cell>
          <cell r="F153">
            <v>0</v>
          </cell>
          <cell r="G153">
            <v>165.48</v>
          </cell>
          <cell r="H153" t="str">
            <v>-</v>
          </cell>
        </row>
        <row r="154">
          <cell r="A154" t="str">
            <v>1 A 01 720 02</v>
          </cell>
          <cell r="B154" t="str">
            <v>-</v>
          </cell>
          <cell r="C154" t="str">
            <v>Fabricação de Guarda-corpo</v>
          </cell>
          <cell r="D154" t="str">
            <v>m³</v>
          </cell>
          <cell r="E154">
            <v>30.74</v>
          </cell>
          <cell r="F154">
            <v>0</v>
          </cell>
          <cell r="G154">
            <v>30.74</v>
          </cell>
          <cell r="H154" t="str">
            <v>-</v>
          </cell>
        </row>
        <row r="155">
          <cell r="A155" t="str">
            <v>1 A 01 720 50</v>
          </cell>
          <cell r="B155" t="str">
            <v>-</v>
          </cell>
          <cell r="C155" t="str">
            <v>Concr.fck = 18 mPa p/pré-mold.(guarda-corpo)AC/BC</v>
          </cell>
          <cell r="D155" t="str">
            <v>m³</v>
          </cell>
          <cell r="E155">
            <v>193.82</v>
          </cell>
          <cell r="F155">
            <v>0</v>
          </cell>
          <cell r="G155">
            <v>193.82</v>
          </cell>
          <cell r="H155" t="str">
            <v>-</v>
          </cell>
        </row>
        <row r="156">
          <cell r="A156" t="str">
            <v>1 A 01 720 51</v>
          </cell>
          <cell r="B156" t="str">
            <v>-</v>
          </cell>
          <cell r="C156" t="str">
            <v>Guarda-corpo tipo GM, moldado no local AC/BC</v>
          </cell>
          <cell r="D156" t="str">
            <v>m</v>
          </cell>
          <cell r="E156">
            <v>167.48</v>
          </cell>
          <cell r="F156">
            <v>0</v>
          </cell>
          <cell r="G156">
            <v>167.48</v>
          </cell>
          <cell r="H156" t="str">
            <v>-</v>
          </cell>
        </row>
        <row r="157">
          <cell r="A157" t="str">
            <v>1 A 01 720 52</v>
          </cell>
          <cell r="B157" t="str">
            <v>-</v>
          </cell>
          <cell r="C157" t="str">
            <v>Fabricação de guarda - corpo AC/BC</v>
          </cell>
          <cell r="D157" t="str">
            <v>m</v>
          </cell>
          <cell r="E157">
            <v>0</v>
          </cell>
          <cell r="F157">
            <v>0</v>
          </cell>
          <cell r="G157">
            <v>0</v>
          </cell>
          <cell r="H157" t="str">
            <v>-</v>
          </cell>
        </row>
        <row r="158">
          <cell r="A158" t="str">
            <v>1 A 01 725 01</v>
          </cell>
          <cell r="B158" t="str">
            <v>-</v>
          </cell>
          <cell r="C158" t="str">
            <v>Fabricação de balizador de concreto</v>
          </cell>
          <cell r="D158" t="str">
            <v>un</v>
          </cell>
          <cell r="E158">
            <v>9.0399999999999991</v>
          </cell>
          <cell r="F158">
            <v>0</v>
          </cell>
          <cell r="G158">
            <v>9.0399999999999991</v>
          </cell>
          <cell r="H158" t="str">
            <v>-</v>
          </cell>
        </row>
        <row r="159">
          <cell r="A159" t="str">
            <v>1 A 01 725 51</v>
          </cell>
          <cell r="B159" t="str">
            <v>-</v>
          </cell>
          <cell r="C159" t="str">
            <v>Fabricação de balizador de concreto AC/BC</v>
          </cell>
          <cell r="D159" t="str">
            <v>un</v>
          </cell>
          <cell r="E159">
            <v>9.08</v>
          </cell>
          <cell r="F159">
            <v>0</v>
          </cell>
          <cell r="G159">
            <v>9.08</v>
          </cell>
          <cell r="H159" t="str">
            <v>-</v>
          </cell>
        </row>
        <row r="160">
          <cell r="A160" t="str">
            <v>1 A 01 730 00</v>
          </cell>
          <cell r="B160" t="str">
            <v>-</v>
          </cell>
          <cell r="C160" t="str">
            <v>Concreto fck=18MPa p/ pré moldados (mourões)</v>
          </cell>
          <cell r="D160" t="str">
            <v>m³</v>
          </cell>
          <cell r="E160">
            <v>156.22999999999999</v>
          </cell>
          <cell r="F160">
            <v>0</v>
          </cell>
          <cell r="G160">
            <v>156.22999999999999</v>
          </cell>
          <cell r="H160" t="str">
            <v>-</v>
          </cell>
        </row>
        <row r="161">
          <cell r="A161" t="str">
            <v>1 A 01 730 01</v>
          </cell>
          <cell r="B161" t="str">
            <v>-</v>
          </cell>
          <cell r="C161" t="str">
            <v>Fabr. mourão de concr. esticador seção quad. 15cm</v>
          </cell>
          <cell r="D161" t="str">
            <v>un</v>
          </cell>
          <cell r="E161">
            <v>25.25</v>
          </cell>
          <cell r="F161">
            <v>0</v>
          </cell>
          <cell r="G161">
            <v>25.25</v>
          </cell>
          <cell r="H161" t="str">
            <v>-</v>
          </cell>
        </row>
        <row r="162">
          <cell r="A162" t="str">
            <v>1 A 01 730 02</v>
          </cell>
          <cell r="B162" t="str">
            <v>-</v>
          </cell>
          <cell r="C162" t="str">
            <v>Fabr. mourão de concr esticador seção triang. 15cm</v>
          </cell>
          <cell r="D162" t="str">
            <v>un</v>
          </cell>
          <cell r="E162">
            <v>16.96</v>
          </cell>
          <cell r="F162">
            <v>0</v>
          </cell>
          <cell r="G162">
            <v>16.96</v>
          </cell>
          <cell r="H162" t="str">
            <v>-</v>
          </cell>
        </row>
        <row r="163">
          <cell r="A163" t="str">
            <v>1 A 01 730 50</v>
          </cell>
          <cell r="B163" t="str">
            <v>-</v>
          </cell>
          <cell r="C163" t="str">
            <v>Concreto fck=18MPa p/pré moldados (mourões) AC/BC</v>
          </cell>
          <cell r="D163" t="str">
            <v>m³</v>
          </cell>
          <cell r="E163">
            <v>165.11</v>
          </cell>
          <cell r="F163">
            <v>0</v>
          </cell>
          <cell r="G163">
            <v>165.11</v>
          </cell>
          <cell r="H163" t="str">
            <v>-</v>
          </cell>
        </row>
        <row r="164">
          <cell r="A164" t="str">
            <v>1 A 01 730 51</v>
          </cell>
          <cell r="B164" t="str">
            <v>-</v>
          </cell>
          <cell r="C164" t="str">
            <v>Fabric.Mourão concr.estic.seção quadr.15cm AC/BC</v>
          </cell>
          <cell r="D164" t="str">
            <v>un</v>
          </cell>
          <cell r="E164">
            <v>25.69</v>
          </cell>
          <cell r="F164">
            <v>0</v>
          </cell>
          <cell r="G164">
            <v>25.69</v>
          </cell>
          <cell r="H164" t="str">
            <v>-</v>
          </cell>
        </row>
        <row r="165">
          <cell r="A165" t="str">
            <v>1 A 01 730 52</v>
          </cell>
          <cell r="B165" t="str">
            <v>-</v>
          </cell>
          <cell r="C165" t="str">
            <v>Fabric.Mourão concr.estic.seção triang.15cm AC/BC</v>
          </cell>
          <cell r="D165" t="str">
            <v>un</v>
          </cell>
          <cell r="E165">
            <v>17.18</v>
          </cell>
          <cell r="F165">
            <v>0</v>
          </cell>
          <cell r="G165">
            <v>17.18</v>
          </cell>
          <cell r="H165" t="str">
            <v>-</v>
          </cell>
        </row>
        <row r="166">
          <cell r="A166" t="str">
            <v>1 A 01 735 01</v>
          </cell>
          <cell r="B166" t="str">
            <v>-</v>
          </cell>
          <cell r="C166" t="str">
            <v>Fabr. mourão de concreto suporte seção quad. 11cm</v>
          </cell>
          <cell r="D166" t="str">
            <v>un</v>
          </cell>
          <cell r="E166">
            <v>18.850000000000001</v>
          </cell>
          <cell r="F166">
            <v>0</v>
          </cell>
          <cell r="G166">
            <v>18.850000000000001</v>
          </cell>
          <cell r="H166" t="str">
            <v>-</v>
          </cell>
        </row>
        <row r="167">
          <cell r="A167" t="str">
            <v>1 A 01 735 02</v>
          </cell>
          <cell r="B167" t="str">
            <v>-</v>
          </cell>
          <cell r="C167" t="str">
            <v>Fabr. mourão de concr. suporte seção triang. 11cm</v>
          </cell>
          <cell r="D167" t="str">
            <v>un</v>
          </cell>
          <cell r="E167">
            <v>12.94</v>
          </cell>
          <cell r="F167">
            <v>0</v>
          </cell>
          <cell r="G167">
            <v>12.94</v>
          </cell>
          <cell r="H167" t="str">
            <v>-</v>
          </cell>
        </row>
        <row r="168">
          <cell r="A168" t="str">
            <v>1 A 01 735 51</v>
          </cell>
          <cell r="B168" t="str">
            <v>-</v>
          </cell>
          <cell r="C168" t="str">
            <v>Fabric.Mourão concr.suporte seção quadr.11cm AC/BC</v>
          </cell>
          <cell r="D168" t="str">
            <v>un</v>
          </cell>
          <cell r="E168">
            <v>19.079999999999998</v>
          </cell>
          <cell r="F168">
            <v>0</v>
          </cell>
          <cell r="G168">
            <v>19.079999999999998</v>
          </cell>
          <cell r="H168" t="str">
            <v>-</v>
          </cell>
        </row>
        <row r="169">
          <cell r="A169" t="str">
            <v>1 A 01 735 52</v>
          </cell>
          <cell r="B169" t="str">
            <v>-</v>
          </cell>
          <cell r="C169" t="str">
            <v>Fabric.Mourão concr.suporte sec.triang.11cm AC/BC</v>
          </cell>
          <cell r="D169" t="str">
            <v>un</v>
          </cell>
          <cell r="E169">
            <v>13.05</v>
          </cell>
          <cell r="F169">
            <v>0</v>
          </cell>
          <cell r="G169">
            <v>13.05</v>
          </cell>
          <cell r="H169" t="str">
            <v>-</v>
          </cell>
        </row>
        <row r="170">
          <cell r="A170" t="str">
            <v>1 A 01 739 01</v>
          </cell>
          <cell r="B170" t="str">
            <v>-</v>
          </cell>
          <cell r="C170" t="str">
            <v>Confecção de tubos de concreto D=0,20m</v>
          </cell>
          <cell r="D170" t="str">
            <v>m</v>
          </cell>
          <cell r="E170">
            <v>10.199999999999999</v>
          </cell>
          <cell r="F170">
            <v>0</v>
          </cell>
          <cell r="G170">
            <v>10.199999999999999</v>
          </cell>
          <cell r="H170" t="str">
            <v>-</v>
          </cell>
        </row>
        <row r="171">
          <cell r="A171" t="str">
            <v>1 A 01 739 51</v>
          </cell>
          <cell r="B171" t="str">
            <v>-</v>
          </cell>
          <cell r="C171" t="str">
            <v>Confecção de tubos de concreto D=0,20m AC/BC</v>
          </cell>
          <cell r="D171" t="str">
            <v>m</v>
          </cell>
          <cell r="E171">
            <v>10.47</v>
          </cell>
          <cell r="F171">
            <v>0</v>
          </cell>
          <cell r="G171">
            <v>10.47</v>
          </cell>
          <cell r="H171" t="str">
            <v>-</v>
          </cell>
        </row>
        <row r="172">
          <cell r="A172" t="str">
            <v>1 A 01 740 01</v>
          </cell>
          <cell r="B172" t="str">
            <v>-</v>
          </cell>
          <cell r="C172" t="str">
            <v>Confecção de tubos de concreto perfurado D=0,20m</v>
          </cell>
          <cell r="D172" t="str">
            <v>m</v>
          </cell>
          <cell r="E172">
            <v>10.46</v>
          </cell>
          <cell r="F172">
            <v>0</v>
          </cell>
          <cell r="G172">
            <v>10.46</v>
          </cell>
          <cell r="H172" t="str">
            <v>-</v>
          </cell>
        </row>
        <row r="173">
          <cell r="A173" t="str">
            <v>1 A 01 740 51</v>
          </cell>
          <cell r="B173" t="str">
            <v>-</v>
          </cell>
          <cell r="C173" t="str">
            <v>Confecção tubos concr.perfurado D=0,20m AC/BC</v>
          </cell>
          <cell r="D173" t="str">
            <v>m</v>
          </cell>
          <cell r="E173">
            <v>10.73</v>
          </cell>
          <cell r="F173">
            <v>0</v>
          </cell>
          <cell r="G173">
            <v>10.73</v>
          </cell>
          <cell r="H173" t="str">
            <v>-</v>
          </cell>
        </row>
        <row r="174">
          <cell r="A174" t="str">
            <v>1 A 01 741 01</v>
          </cell>
          <cell r="B174" t="str">
            <v>-</v>
          </cell>
          <cell r="C174" t="str">
            <v>Confecção de tubos de concreto poroso D=0,20m</v>
          </cell>
          <cell r="D174" t="str">
            <v>m</v>
          </cell>
          <cell r="E174">
            <v>10.34</v>
          </cell>
          <cell r="F174">
            <v>0</v>
          </cell>
          <cell r="G174">
            <v>10.34</v>
          </cell>
          <cell r="H174" t="str">
            <v>-</v>
          </cell>
        </row>
        <row r="175">
          <cell r="A175" t="str">
            <v>1 A 01 741 51</v>
          </cell>
          <cell r="B175" t="str">
            <v>-</v>
          </cell>
          <cell r="C175" t="str">
            <v>Confecção de tubos de concr.poroso D=0,20m AC/BC</v>
          </cell>
          <cell r="D175" t="str">
            <v>m</v>
          </cell>
          <cell r="E175">
            <v>10.47</v>
          </cell>
          <cell r="F175">
            <v>0</v>
          </cell>
          <cell r="G175">
            <v>10.47</v>
          </cell>
          <cell r="H175" t="str">
            <v>-</v>
          </cell>
        </row>
        <row r="176">
          <cell r="A176" t="str">
            <v>1 A 01 745 01</v>
          </cell>
          <cell r="B176" t="str">
            <v>-</v>
          </cell>
          <cell r="C176" t="str">
            <v>Confecção de tubos de concreto D=0,30m</v>
          </cell>
          <cell r="D176" t="str">
            <v>m</v>
          </cell>
          <cell r="E176">
            <v>16.41</v>
          </cell>
          <cell r="F176">
            <v>0</v>
          </cell>
          <cell r="G176">
            <v>16.41</v>
          </cell>
          <cell r="H176" t="str">
            <v>-</v>
          </cell>
        </row>
        <row r="177">
          <cell r="A177" t="str">
            <v>1 A 01 745 51</v>
          </cell>
          <cell r="B177" t="str">
            <v>-</v>
          </cell>
          <cell r="C177" t="str">
            <v>Confecção de tubos de concreto D=0,30m AC/BC</v>
          </cell>
          <cell r="D177" t="str">
            <v>m</v>
          </cell>
          <cell r="E177">
            <v>16.899999999999999</v>
          </cell>
          <cell r="F177">
            <v>0</v>
          </cell>
          <cell r="G177">
            <v>16.899999999999999</v>
          </cell>
          <cell r="H177" t="str">
            <v>-</v>
          </cell>
        </row>
        <row r="178">
          <cell r="A178" t="str">
            <v xml:space="preserve">1 A 01 746 01 </v>
          </cell>
          <cell r="B178" t="str">
            <v>-</v>
          </cell>
          <cell r="C178" t="str">
            <v>Confecção de tubos de concreto perfurado D=0,30m</v>
          </cell>
          <cell r="D178" t="str">
            <v>m</v>
          </cell>
          <cell r="E178">
            <v>16.670000000000002</v>
          </cell>
          <cell r="F178">
            <v>0</v>
          </cell>
          <cell r="G178">
            <v>16.670000000000002</v>
          </cell>
          <cell r="H178" t="str">
            <v>-</v>
          </cell>
        </row>
        <row r="179">
          <cell r="A179" t="str">
            <v>1 A 01 746 51</v>
          </cell>
          <cell r="B179" t="str">
            <v>-</v>
          </cell>
          <cell r="C179" t="str">
            <v>Confecção de tubos concr.perfurado D=0,30m AC/BC</v>
          </cell>
          <cell r="D179" t="str">
            <v>m</v>
          </cell>
          <cell r="E179">
            <v>17.16</v>
          </cell>
          <cell r="F179">
            <v>0</v>
          </cell>
          <cell r="G179">
            <v>17.16</v>
          </cell>
          <cell r="H179" t="str">
            <v>-</v>
          </cell>
        </row>
        <row r="180">
          <cell r="A180" t="str">
            <v>1 A 01 747 01</v>
          </cell>
          <cell r="B180" t="str">
            <v>-</v>
          </cell>
          <cell r="C180" t="str">
            <v>Confecção de tubos de concreto poroso D=0,30m</v>
          </cell>
          <cell r="D180" t="str">
            <v>m</v>
          </cell>
          <cell r="E180">
            <v>16.68</v>
          </cell>
          <cell r="F180">
            <v>0</v>
          </cell>
          <cell r="G180">
            <v>16.68</v>
          </cell>
          <cell r="H180" t="str">
            <v>-</v>
          </cell>
        </row>
        <row r="181">
          <cell r="A181" t="str">
            <v>1 A 01 747 51</v>
          </cell>
          <cell r="B181" t="str">
            <v>-</v>
          </cell>
          <cell r="C181" t="str">
            <v>Confecção de tubos concr.poroso D=0,30m AC/BC</v>
          </cell>
          <cell r="D181" t="str">
            <v>m</v>
          </cell>
          <cell r="E181">
            <v>16.91</v>
          </cell>
          <cell r="F181">
            <v>0</v>
          </cell>
          <cell r="G181">
            <v>16.91</v>
          </cell>
          <cell r="H181" t="str">
            <v>-</v>
          </cell>
        </row>
        <row r="182">
          <cell r="A182" t="str">
            <v>1 A 01 751 01</v>
          </cell>
          <cell r="B182" t="str">
            <v>-</v>
          </cell>
          <cell r="C182" t="str">
            <v>Confecção de tubos de concreto D=0,40m</v>
          </cell>
          <cell r="D182" t="str">
            <v>m</v>
          </cell>
          <cell r="E182">
            <v>23.89</v>
          </cell>
          <cell r="F182">
            <v>0</v>
          </cell>
          <cell r="G182">
            <v>23.89</v>
          </cell>
          <cell r="H182" t="str">
            <v>-</v>
          </cell>
        </row>
        <row r="183">
          <cell r="A183" t="str">
            <v>1 A 01 751 51</v>
          </cell>
          <cell r="B183" t="str">
            <v>-</v>
          </cell>
          <cell r="C183" t="str">
            <v>Confecção de tubos de concreto D=0,40m AC/BC</v>
          </cell>
          <cell r="D183" t="str">
            <v>m</v>
          </cell>
          <cell r="E183">
            <v>24.66</v>
          </cell>
          <cell r="F183">
            <v>0</v>
          </cell>
          <cell r="G183">
            <v>24.66</v>
          </cell>
          <cell r="H183" t="str">
            <v>-</v>
          </cell>
        </row>
        <row r="184">
          <cell r="A184" t="str">
            <v>1 A 01 752 01</v>
          </cell>
          <cell r="B184" t="str">
            <v>-</v>
          </cell>
          <cell r="C184" t="str">
            <v>Confecção de tubos de concreto perfurado D=0,40m</v>
          </cell>
          <cell r="D184" t="str">
            <v>m</v>
          </cell>
          <cell r="E184">
            <v>24.15</v>
          </cell>
          <cell r="F184">
            <v>0</v>
          </cell>
          <cell r="G184">
            <v>24.15</v>
          </cell>
          <cell r="H184" t="str">
            <v>-</v>
          </cell>
        </row>
        <row r="185">
          <cell r="A185" t="str">
            <v>1 A 01 752 51</v>
          </cell>
          <cell r="B185" t="str">
            <v>-</v>
          </cell>
          <cell r="C185" t="str">
            <v>Confecção de tubos concr.perfurado D=0,40m AC/BC</v>
          </cell>
          <cell r="D185" t="str">
            <v>m</v>
          </cell>
          <cell r="E185">
            <v>24.92</v>
          </cell>
          <cell r="F185">
            <v>0</v>
          </cell>
          <cell r="G185">
            <v>24.92</v>
          </cell>
          <cell r="H185" t="str">
            <v>-</v>
          </cell>
        </row>
        <row r="186">
          <cell r="A186" t="str">
            <v>1 A 01 753 01</v>
          </cell>
          <cell r="B186" t="str">
            <v>-</v>
          </cell>
          <cell r="C186" t="str">
            <v>Confecção de tubos de concreto poroso D=0,40m</v>
          </cell>
          <cell r="D186" t="str">
            <v>m</v>
          </cell>
          <cell r="E186">
            <v>24.31</v>
          </cell>
          <cell r="F186">
            <v>0</v>
          </cell>
          <cell r="G186">
            <v>24.31</v>
          </cell>
          <cell r="H186" t="str">
            <v>-</v>
          </cell>
        </row>
        <row r="187">
          <cell r="A187" t="str">
            <v>1 A 01 753 51</v>
          </cell>
          <cell r="B187" t="str">
            <v>-</v>
          </cell>
          <cell r="C187" t="str">
            <v>Confecção de tubos concr.poroso D=0,40m AC/BC</v>
          </cell>
          <cell r="D187" t="str">
            <v>m</v>
          </cell>
          <cell r="E187">
            <v>24.68</v>
          </cell>
          <cell r="F187">
            <v>0</v>
          </cell>
          <cell r="G187">
            <v>24.68</v>
          </cell>
          <cell r="H187" t="str">
            <v>-</v>
          </cell>
        </row>
        <row r="188">
          <cell r="A188" t="str">
            <v>1 A 01 755 01</v>
          </cell>
          <cell r="B188" t="str">
            <v>-</v>
          </cell>
          <cell r="C188" t="str">
            <v>Confecção de tubos de concreto armado D=0,60m CA-4</v>
          </cell>
          <cell r="D188" t="str">
            <v>m</v>
          </cell>
          <cell r="E188">
            <v>118.18</v>
          </cell>
          <cell r="F188">
            <v>0</v>
          </cell>
          <cell r="G188">
            <v>118.18</v>
          </cell>
          <cell r="H188" t="str">
            <v>-</v>
          </cell>
        </row>
        <row r="189">
          <cell r="A189" t="str">
            <v>1 A 01 755 51</v>
          </cell>
          <cell r="B189" t="str">
            <v>-</v>
          </cell>
          <cell r="C189" t="str">
            <v xml:space="preserve"> Confecção de tubos concr.armado D=0,60m CA-4 AC/BC</v>
          </cell>
          <cell r="D189" t="str">
            <v>m</v>
          </cell>
          <cell r="E189">
            <v>119.69</v>
          </cell>
          <cell r="F189">
            <v>0</v>
          </cell>
          <cell r="G189">
            <v>119.69</v>
          </cell>
          <cell r="H189" t="str">
            <v>-</v>
          </cell>
        </row>
        <row r="190">
          <cell r="A190" t="str">
            <v>1 A 01 760 01</v>
          </cell>
          <cell r="B190" t="str">
            <v>-</v>
          </cell>
          <cell r="C190" t="str">
            <v>Confecção de tubos de concreto armado D=0,80m CA-4</v>
          </cell>
          <cell r="D190" t="str">
            <v>m</v>
          </cell>
          <cell r="E190">
            <v>179.6</v>
          </cell>
          <cell r="F190">
            <v>0</v>
          </cell>
          <cell r="G190">
            <v>179.6</v>
          </cell>
          <cell r="H190" t="str">
            <v>-</v>
          </cell>
        </row>
        <row r="191">
          <cell r="A191" t="str">
            <v>1 A 01 760 51</v>
          </cell>
          <cell r="B191" t="str">
            <v>-</v>
          </cell>
          <cell r="C191" t="str">
            <v>Confecção de tubos concr.armado D=0,80m CA-4 AC/BC</v>
          </cell>
          <cell r="D191" t="str">
            <v>m</v>
          </cell>
          <cell r="E191">
            <v>182.11</v>
          </cell>
          <cell r="F191">
            <v>0</v>
          </cell>
          <cell r="G191">
            <v>182.11</v>
          </cell>
          <cell r="H191" t="str">
            <v>-</v>
          </cell>
        </row>
        <row r="192">
          <cell r="A192" t="str">
            <v>1 A 01 765 01</v>
          </cell>
          <cell r="B192" t="str">
            <v>-</v>
          </cell>
          <cell r="C192" t="str">
            <v>Confecção de tubos de concreto armado D=1,00m CA-4</v>
          </cell>
          <cell r="D192" t="str">
            <v>m</v>
          </cell>
          <cell r="E192">
            <v>271.69</v>
          </cell>
          <cell r="F192">
            <v>0</v>
          </cell>
          <cell r="G192">
            <v>271.69</v>
          </cell>
          <cell r="H192" t="str">
            <v>-</v>
          </cell>
        </row>
        <row r="193">
          <cell r="A193" t="str">
            <v>1 A 01 765 51</v>
          </cell>
          <cell r="B193" t="str">
            <v>-</v>
          </cell>
          <cell r="C193" t="str">
            <v>Confecção de tubos concr.armado D=1,00m CA-4 AC/BC</v>
          </cell>
          <cell r="D193" t="str">
            <v>m</v>
          </cell>
          <cell r="E193">
            <v>275.44</v>
          </cell>
          <cell r="F193">
            <v>0</v>
          </cell>
          <cell r="G193">
            <v>275.44</v>
          </cell>
          <cell r="H193" t="str">
            <v>-</v>
          </cell>
        </row>
        <row r="194">
          <cell r="A194" t="str">
            <v>1 A 01 770 01</v>
          </cell>
          <cell r="B194" t="str">
            <v>-</v>
          </cell>
          <cell r="C194" t="str">
            <v>Confecção de tubos de concreto armado D=1,20m CA-4</v>
          </cell>
          <cell r="D194" t="str">
            <v>m</v>
          </cell>
          <cell r="E194">
            <v>382.35</v>
          </cell>
          <cell r="F194">
            <v>0</v>
          </cell>
          <cell r="G194">
            <v>382.35</v>
          </cell>
          <cell r="H194" t="str">
            <v>-</v>
          </cell>
        </row>
        <row r="195">
          <cell r="A195" t="str">
            <v>1 A 01 700 51</v>
          </cell>
          <cell r="B195" t="str">
            <v>-</v>
          </cell>
          <cell r="C195" t="str">
            <v>Confecção de tubos concr.armado D=1,20m CA-4 AC/BC</v>
          </cell>
          <cell r="D195" t="str">
            <v>m</v>
          </cell>
          <cell r="E195">
            <v>387.18</v>
          </cell>
          <cell r="F195">
            <v>0</v>
          </cell>
          <cell r="G195">
            <v>387.18</v>
          </cell>
          <cell r="H195" t="str">
            <v>-</v>
          </cell>
        </row>
        <row r="196">
          <cell r="A196" t="str">
            <v>1 A 01 775 01</v>
          </cell>
          <cell r="B196" t="str">
            <v>-</v>
          </cell>
          <cell r="C196" t="str">
            <v>Confecção de tubos de concreto armado D=1,50m CA-4</v>
          </cell>
          <cell r="D196" t="str">
            <v>m</v>
          </cell>
          <cell r="E196">
            <v>608.49</v>
          </cell>
          <cell r="F196">
            <v>0</v>
          </cell>
          <cell r="G196">
            <v>608.49</v>
          </cell>
          <cell r="H196" t="str">
            <v>-</v>
          </cell>
        </row>
        <row r="197">
          <cell r="A197" t="str">
            <v>1 A 01 775 51</v>
          </cell>
          <cell r="B197" t="str">
            <v>-</v>
          </cell>
          <cell r="C197" t="str">
            <v>Confecção de tubos concr.armado D=1,50m CA-4 AC/BC</v>
          </cell>
          <cell r="D197" t="str">
            <v>m</v>
          </cell>
          <cell r="E197">
            <v>614.9</v>
          </cell>
          <cell r="F197">
            <v>0</v>
          </cell>
          <cell r="G197">
            <v>614.9</v>
          </cell>
          <cell r="H197" t="str">
            <v>-</v>
          </cell>
        </row>
        <row r="198">
          <cell r="A198" t="str">
            <v>1 A 01 780 01</v>
          </cell>
          <cell r="B198" t="str">
            <v>-</v>
          </cell>
          <cell r="C198" t="str">
            <v>Obtenção de grama para replantio</v>
          </cell>
          <cell r="D198" t="str">
            <v>m²</v>
          </cell>
          <cell r="E198">
            <v>0.8</v>
          </cell>
          <cell r="F198">
            <v>0</v>
          </cell>
          <cell r="G198">
            <v>0.8</v>
          </cell>
          <cell r="H198" t="str">
            <v>-</v>
          </cell>
        </row>
        <row r="199">
          <cell r="A199" t="str">
            <v>1 A 01 790 01</v>
          </cell>
          <cell r="B199" t="str">
            <v>-</v>
          </cell>
          <cell r="C199" t="str">
            <v>Guia de madeira - 2,5 x 7,0 cm</v>
          </cell>
          <cell r="D199" t="str">
            <v>m</v>
          </cell>
          <cell r="E199">
            <v>1.66</v>
          </cell>
          <cell r="F199">
            <v>0</v>
          </cell>
          <cell r="G199">
            <v>1.66</v>
          </cell>
          <cell r="H199" t="str">
            <v>-</v>
          </cell>
        </row>
        <row r="200">
          <cell r="A200" t="str">
            <v>1 A 01 790 02</v>
          </cell>
          <cell r="B200" t="str">
            <v>-</v>
          </cell>
          <cell r="C200" t="str">
            <v>Guia de madeira - 2,5 x 10,0 cm</v>
          </cell>
          <cell r="D200" t="str">
            <v>m</v>
          </cell>
          <cell r="E200">
            <v>1.88</v>
          </cell>
          <cell r="F200">
            <v>0</v>
          </cell>
          <cell r="G200">
            <v>1.88</v>
          </cell>
          <cell r="H200" t="str">
            <v>-</v>
          </cell>
        </row>
        <row r="201">
          <cell r="A201" t="str">
            <v>1 A 01 800 01</v>
          </cell>
          <cell r="B201" t="str">
            <v>-</v>
          </cell>
          <cell r="C201" t="str">
            <v>Recuperação de chapa para placa de sinalização</v>
          </cell>
          <cell r="D201" t="str">
            <v>m²</v>
          </cell>
          <cell r="E201">
            <v>18.18</v>
          </cell>
          <cell r="F201">
            <v>0</v>
          </cell>
          <cell r="G201">
            <v>18.18</v>
          </cell>
          <cell r="H201" t="str">
            <v>-</v>
          </cell>
        </row>
        <row r="202">
          <cell r="A202" t="str">
            <v>1 A 01 810 01</v>
          </cell>
          <cell r="B202" t="str">
            <v>-</v>
          </cell>
          <cell r="C202" t="str">
            <v>Calha metálica semi-circular D=0,40 m</v>
          </cell>
          <cell r="D202" t="str">
            <v>m</v>
          </cell>
          <cell r="E202">
            <v>146.99</v>
          </cell>
          <cell r="F202">
            <v>0</v>
          </cell>
          <cell r="G202">
            <v>146.99</v>
          </cell>
          <cell r="H202" t="str">
            <v>-</v>
          </cell>
        </row>
        <row r="203">
          <cell r="A203" t="str">
            <v>1 A 01 850 01</v>
          </cell>
          <cell r="B203" t="str">
            <v>-</v>
          </cell>
          <cell r="C203" t="str">
            <v>Confecção de placa de sinalização semi-refletiva</v>
          </cell>
          <cell r="D203" t="str">
            <v>m²</v>
          </cell>
          <cell r="E203">
            <v>147.69</v>
          </cell>
          <cell r="F203">
            <v>0</v>
          </cell>
          <cell r="G203">
            <v>147.69</v>
          </cell>
          <cell r="H203" t="str">
            <v>-</v>
          </cell>
        </row>
        <row r="204">
          <cell r="A204" t="str">
            <v>1 A 01 860 01</v>
          </cell>
          <cell r="B204" t="str">
            <v>-</v>
          </cell>
          <cell r="C204" t="str">
            <v>Confecção de placa de sinalização tot. refletiva</v>
          </cell>
          <cell r="D204" t="str">
            <v>m²</v>
          </cell>
          <cell r="E204">
            <v>199.35</v>
          </cell>
          <cell r="F204">
            <v>0</v>
          </cell>
          <cell r="G204">
            <v>199.35</v>
          </cell>
          <cell r="H204" t="str">
            <v>-</v>
          </cell>
        </row>
        <row r="205">
          <cell r="A205" t="str">
            <v>1 A 01 870 01</v>
          </cell>
          <cell r="B205" t="str">
            <v>-</v>
          </cell>
          <cell r="C205" t="str">
            <v>Confecção de suporte e travessa p/ placa de sinal.</v>
          </cell>
          <cell r="D205" t="str">
            <v>un</v>
          </cell>
          <cell r="E205">
            <v>18.57</v>
          </cell>
          <cell r="F205">
            <v>0</v>
          </cell>
          <cell r="G205">
            <v>18.57</v>
          </cell>
          <cell r="H205" t="str">
            <v>-</v>
          </cell>
        </row>
        <row r="206">
          <cell r="A206" t="str">
            <v>1 A 01 890 01</v>
          </cell>
          <cell r="B206" t="str">
            <v>-</v>
          </cell>
          <cell r="C206" t="str">
            <v>Escavação manual em material de 1a categoria</v>
          </cell>
          <cell r="D206" t="str">
            <v>m³</v>
          </cell>
          <cell r="E206">
            <v>16.68</v>
          </cell>
          <cell r="F206">
            <v>0</v>
          </cell>
          <cell r="G206">
            <v>16.68</v>
          </cell>
          <cell r="H206" t="str">
            <v>-</v>
          </cell>
        </row>
        <row r="207">
          <cell r="A207" t="str">
            <v>1 A 01 891 01</v>
          </cell>
          <cell r="B207" t="str">
            <v>-</v>
          </cell>
          <cell r="C207" t="str">
            <v>Escavação manual de vala em material de 1a cat.</v>
          </cell>
          <cell r="D207" t="str">
            <v>m³</v>
          </cell>
          <cell r="E207">
            <v>19.27</v>
          </cell>
          <cell r="F207">
            <v>0</v>
          </cell>
          <cell r="G207">
            <v>19.27</v>
          </cell>
          <cell r="H207" t="str">
            <v>-</v>
          </cell>
        </row>
        <row r="208">
          <cell r="A208" t="str">
            <v>1 A 01 892 01</v>
          </cell>
          <cell r="B208" t="str">
            <v>-</v>
          </cell>
          <cell r="C208" t="str">
            <v>Escavação mecânica de vala em material de 1a cat.</v>
          </cell>
          <cell r="D208" t="str">
            <v>m³</v>
          </cell>
          <cell r="E208">
            <v>3.09</v>
          </cell>
          <cell r="F208">
            <v>0</v>
          </cell>
          <cell r="G208">
            <v>3.09</v>
          </cell>
          <cell r="H208" t="str">
            <v>-</v>
          </cell>
        </row>
        <row r="209">
          <cell r="A209" t="str">
            <v>1 A 01 893 01</v>
          </cell>
          <cell r="B209" t="str">
            <v>-</v>
          </cell>
          <cell r="C209" t="str">
            <v>Compactação manual</v>
          </cell>
          <cell r="D209" t="str">
            <v>m³</v>
          </cell>
          <cell r="E209">
            <v>8.01</v>
          </cell>
          <cell r="F209">
            <v>0</v>
          </cell>
          <cell r="G209">
            <v>8.01</v>
          </cell>
          <cell r="H209" t="str">
            <v>-</v>
          </cell>
        </row>
        <row r="210">
          <cell r="A210" t="str">
            <v>1 A 01 894 01</v>
          </cell>
          <cell r="B210" t="str">
            <v>-</v>
          </cell>
          <cell r="C210" t="str">
            <v>Lastro de brita</v>
          </cell>
          <cell r="D210" t="str">
            <v>m³</v>
          </cell>
          <cell r="E210">
            <v>30.79</v>
          </cell>
          <cell r="F210">
            <v>0</v>
          </cell>
          <cell r="G210">
            <v>30.79</v>
          </cell>
          <cell r="H210" t="str">
            <v>-</v>
          </cell>
        </row>
        <row r="211">
          <cell r="A211" t="str">
            <v>1 A 01 894 51</v>
          </cell>
          <cell r="B211" t="str">
            <v>-</v>
          </cell>
          <cell r="C211" t="str">
            <v>Lastro de brita BC</v>
          </cell>
          <cell r="D211" t="str">
            <v>m³</v>
          </cell>
          <cell r="E211">
            <v>30.15</v>
          </cell>
          <cell r="F211">
            <v>0</v>
          </cell>
          <cell r="G211">
            <v>30.15</v>
          </cell>
          <cell r="H211" t="str">
            <v>-</v>
          </cell>
        </row>
        <row r="212">
          <cell r="A212" t="str">
            <v>1 A 02 702 00</v>
          </cell>
          <cell r="B212" t="str">
            <v>-</v>
          </cell>
          <cell r="C212" t="str">
            <v>Limpeza e enchim. junta pav. concr.(const e rest)</v>
          </cell>
          <cell r="D212" t="str">
            <v>m</v>
          </cell>
          <cell r="E212">
            <v>4.8</v>
          </cell>
          <cell r="F212">
            <v>0</v>
          </cell>
          <cell r="G212">
            <v>4.8</v>
          </cell>
          <cell r="H212" t="str">
            <v>-</v>
          </cell>
        </row>
        <row r="213">
          <cell r="A213" t="str">
            <v>1 A 99 001 00</v>
          </cell>
          <cell r="B213" t="str">
            <v>-</v>
          </cell>
          <cell r="C213" t="str">
            <v>Mistura areia-asfalto usinada a frio</v>
          </cell>
          <cell r="D213" t="str">
            <v>m³</v>
          </cell>
          <cell r="E213">
            <v>0</v>
          </cell>
          <cell r="F213">
            <v>0</v>
          </cell>
          <cell r="G213">
            <v>0</v>
          </cell>
          <cell r="H213" t="str">
            <v>-</v>
          </cell>
        </row>
        <row r="214">
          <cell r="A214" t="str">
            <v>1 A 99 002 00</v>
          </cell>
          <cell r="B214" t="str">
            <v>-</v>
          </cell>
          <cell r="C214" t="str">
            <v>Mistura areia-asfalto usinada a quente</v>
          </cell>
          <cell r="D214" t="str">
            <v>m³</v>
          </cell>
          <cell r="E214">
            <v>0</v>
          </cell>
          <cell r="F214">
            <v>0</v>
          </cell>
          <cell r="G214">
            <v>0</v>
          </cell>
          <cell r="H214" t="str">
            <v>-</v>
          </cell>
        </row>
        <row r="215">
          <cell r="A215" t="str">
            <v>1 A 99 003 00</v>
          </cell>
          <cell r="B215" t="str">
            <v>-</v>
          </cell>
          <cell r="C215" t="str">
            <v>Mistura betuminosa usinada a frio</v>
          </cell>
          <cell r="D215" t="str">
            <v>m³</v>
          </cell>
          <cell r="E215">
            <v>0</v>
          </cell>
          <cell r="F215">
            <v>0</v>
          </cell>
          <cell r="G215">
            <v>0</v>
          </cell>
          <cell r="H215" t="str">
            <v>-</v>
          </cell>
        </row>
        <row r="216">
          <cell r="A216" t="str">
            <v>1 A 99 004 00</v>
          </cell>
          <cell r="B216" t="str">
            <v>-</v>
          </cell>
          <cell r="C216" t="str">
            <v>Mistura betuminosa usinada a quente</v>
          </cell>
          <cell r="D216" t="str">
            <v>m³</v>
          </cell>
          <cell r="E216">
            <v>0</v>
          </cell>
          <cell r="F216">
            <v>0</v>
          </cell>
          <cell r="G216">
            <v>0</v>
          </cell>
          <cell r="H216" t="str">
            <v>-</v>
          </cell>
        </row>
        <row r="217">
          <cell r="A217" t="str">
            <v>1 A 99 005 00</v>
          </cell>
          <cell r="B217" t="str">
            <v>-</v>
          </cell>
          <cell r="C217" t="str">
            <v>Mistura betuminosa</v>
          </cell>
          <cell r="D217" t="str">
            <v>m³</v>
          </cell>
          <cell r="E217">
            <v>0</v>
          </cell>
          <cell r="F217">
            <v>0</v>
          </cell>
          <cell r="G217">
            <v>0</v>
          </cell>
          <cell r="H217" t="str">
            <v>-</v>
          </cell>
        </row>
        <row r="219">
          <cell r="A219" t="str">
            <v>DNIT - Sistema de Custos Rodoviários</v>
          </cell>
          <cell r="D219" t="str">
            <v>Sicro2</v>
          </cell>
          <cell r="H219" t="str">
            <v>Esp. Técnica</v>
          </cell>
        </row>
        <row r="220">
          <cell r="A220" t="str">
            <v>construção Rodoviária</v>
          </cell>
          <cell r="D220" t="str">
            <v>Minas Gerais</v>
          </cell>
          <cell r="H220" t="str">
            <v>Minas Gerais</v>
          </cell>
        </row>
        <row r="221">
          <cell r="A221" t="str">
            <v>Resumo dos Custos Unitários de Referência: Maio de 2005</v>
          </cell>
          <cell r="D221" t="str">
            <v>RCtR0330</v>
          </cell>
          <cell r="H221" t="str">
            <v>=</v>
          </cell>
        </row>
        <row r="223">
          <cell r="A223" t="str">
            <v>Código</v>
          </cell>
          <cell r="C223" t="str">
            <v>Atividade / Serviço</v>
          </cell>
          <cell r="D223" t="str">
            <v>Unidade</v>
          </cell>
          <cell r="F223" t="str">
            <v>Preço Unitário</v>
          </cell>
          <cell r="H223" t="str">
            <v>Código</v>
          </cell>
        </row>
        <row r="224">
          <cell r="D224" t="str">
            <v>Und</v>
          </cell>
          <cell r="E224" t="str">
            <v>Direto</v>
          </cell>
          <cell r="F224" t="str">
            <v>LDI</v>
          </cell>
          <cell r="G224" t="str">
            <v>Total</v>
          </cell>
        </row>
        <row r="226">
          <cell r="A226" t="str">
            <v>2 S 01 000 00</v>
          </cell>
          <cell r="B226" t="str">
            <v>-</v>
          </cell>
          <cell r="C226" t="str">
            <v>Desm. dest. limpeza áreas c/arv. diam. até 0,15 m</v>
          </cell>
          <cell r="D226" t="str">
            <v>m²</v>
          </cell>
          <cell r="E226">
            <v>0.2</v>
          </cell>
          <cell r="F226">
            <v>0.04</v>
          </cell>
          <cell r="G226">
            <v>0.25</v>
          </cell>
          <cell r="H226" t="str">
            <v>DNER-ES-278/97</v>
          </cell>
        </row>
        <row r="227">
          <cell r="A227" t="str">
            <v>2 S 01 010 00</v>
          </cell>
          <cell r="B227" t="str">
            <v>-</v>
          </cell>
          <cell r="C227" t="str">
            <v>Destocamento de árvores D=0,15 a 0,30 m</v>
          </cell>
          <cell r="D227" t="str">
            <v>und</v>
          </cell>
          <cell r="E227">
            <v>19.420000000000002</v>
          </cell>
          <cell r="F227">
            <v>4.6399999999999997</v>
          </cell>
          <cell r="G227">
            <v>24.07</v>
          </cell>
          <cell r="H227" t="str">
            <v>DNER-ES-278/97</v>
          </cell>
        </row>
        <row r="228">
          <cell r="A228" t="str">
            <v>2 S 01 012 00</v>
          </cell>
          <cell r="B228" t="str">
            <v>-</v>
          </cell>
          <cell r="C228" t="str">
            <v>Destocamento de árvores c/diâm. &gt; 0,30 m</v>
          </cell>
          <cell r="D228" t="str">
            <v>und</v>
          </cell>
          <cell r="E228">
            <v>48.56</v>
          </cell>
          <cell r="F228">
            <v>11.6</v>
          </cell>
          <cell r="G228">
            <v>60.17</v>
          </cell>
          <cell r="H228" t="str">
            <v>DNER-ES-278/97</v>
          </cell>
        </row>
        <row r="229">
          <cell r="A229" t="str">
            <v>2 S 01 100 01</v>
          </cell>
          <cell r="B229" t="str">
            <v>-</v>
          </cell>
          <cell r="C229" t="str">
            <v>Esc. carga transp. mat 1ª cat DMT 50 m</v>
          </cell>
          <cell r="D229" t="str">
            <v>m³</v>
          </cell>
          <cell r="E229">
            <v>1.03</v>
          </cell>
          <cell r="F229">
            <v>0.24</v>
          </cell>
          <cell r="G229">
            <v>1.28</v>
          </cell>
          <cell r="H229" t="str">
            <v>DNER-ES-280/97</v>
          </cell>
        </row>
        <row r="230">
          <cell r="A230" t="str">
            <v>2 S 01 100 02</v>
          </cell>
          <cell r="B230" t="str">
            <v>-</v>
          </cell>
          <cell r="C230" t="str">
            <v>Esc. carga transp. mat 1ª cat DMT 50 a 200m c/m</v>
          </cell>
          <cell r="D230" t="str">
            <v>m³</v>
          </cell>
          <cell r="E230">
            <v>3.41</v>
          </cell>
          <cell r="F230">
            <v>0.81</v>
          </cell>
          <cell r="G230">
            <v>4.22</v>
          </cell>
          <cell r="H230" t="str">
            <v>DNER-ES-280/97</v>
          </cell>
        </row>
        <row r="231">
          <cell r="A231" t="str">
            <v>2 S 01 100 03</v>
          </cell>
          <cell r="B231" t="str">
            <v>-</v>
          </cell>
          <cell r="C231" t="str">
            <v>Esc. carga transp. mat 1ª cat DMT 200 a 400m c/m</v>
          </cell>
          <cell r="D231" t="str">
            <v>m³</v>
          </cell>
          <cell r="E231">
            <v>4.1500000000000004</v>
          </cell>
          <cell r="F231">
            <v>0.99</v>
          </cell>
          <cell r="G231">
            <v>5.14</v>
          </cell>
          <cell r="H231" t="str">
            <v>DNER-ES-280/97</v>
          </cell>
        </row>
        <row r="232">
          <cell r="A232" t="str">
            <v>2 S 01 100 04</v>
          </cell>
          <cell r="B232" t="str">
            <v>-</v>
          </cell>
          <cell r="C232" t="str">
            <v>Esc. carga transp. mat 1ª cat DMT 400 a 600m c/m</v>
          </cell>
          <cell r="D232" t="str">
            <v>m³</v>
          </cell>
          <cell r="E232">
            <v>4.9400000000000004</v>
          </cell>
          <cell r="F232">
            <v>1.18</v>
          </cell>
          <cell r="G232">
            <v>6.12</v>
          </cell>
          <cell r="H232" t="str">
            <v>DNER-ES-280/97</v>
          </cell>
        </row>
        <row r="233">
          <cell r="A233" t="str">
            <v>2 S 01 100 05</v>
          </cell>
          <cell r="B233" t="str">
            <v>-</v>
          </cell>
          <cell r="C233" t="str">
            <v>Esc. carga transp. mat 1ª cat DMT 600 a 800m c/m</v>
          </cell>
          <cell r="D233" t="str">
            <v>m³</v>
          </cell>
          <cell r="E233">
            <v>5.64</v>
          </cell>
          <cell r="F233">
            <v>1.34</v>
          </cell>
          <cell r="G233">
            <v>6.99</v>
          </cell>
          <cell r="H233" t="str">
            <v>DNER-ES-280/97</v>
          </cell>
        </row>
        <row r="234">
          <cell r="A234" t="str">
            <v>2 S 01 100 06</v>
          </cell>
          <cell r="B234" t="str">
            <v>-</v>
          </cell>
          <cell r="C234" t="str">
            <v>Esc. carga transp. mat 1ª cat DMT 800 a 1000m c/m</v>
          </cell>
          <cell r="D234" t="str">
            <v>m³</v>
          </cell>
          <cell r="E234">
            <v>6.52</v>
          </cell>
          <cell r="F234">
            <v>1.55</v>
          </cell>
          <cell r="G234">
            <v>8.07</v>
          </cell>
          <cell r="H234" t="str">
            <v>DNER-ES-280/97</v>
          </cell>
        </row>
        <row r="235">
          <cell r="A235" t="str">
            <v>2 S 01 100 07</v>
          </cell>
          <cell r="B235" t="str">
            <v>-</v>
          </cell>
          <cell r="C235" t="str">
            <v>Esc. carga transp. mat 1ª cat DMT 1000 a 1200m c/m</v>
          </cell>
          <cell r="D235" t="str">
            <v>m³</v>
          </cell>
          <cell r="E235">
            <v>7.44</v>
          </cell>
          <cell r="F235">
            <v>1.77</v>
          </cell>
          <cell r="G235">
            <v>9.2200000000000006</v>
          </cell>
          <cell r="H235" t="str">
            <v>DNER-ES-280/97</v>
          </cell>
        </row>
        <row r="236">
          <cell r="A236" t="str">
            <v>2 S 01 100 08</v>
          </cell>
          <cell r="B236" t="str">
            <v>-</v>
          </cell>
          <cell r="C236" t="str">
            <v>Esc. carga transp. mat 1ª cat DMT 1200 a 1400m c/m</v>
          </cell>
          <cell r="D236" t="str">
            <v>m³</v>
          </cell>
          <cell r="E236">
            <v>8.2899999999999991</v>
          </cell>
          <cell r="F236">
            <v>1.98</v>
          </cell>
          <cell r="G236">
            <v>10.27</v>
          </cell>
          <cell r="H236" t="str">
            <v>DNER-ES-280/97</v>
          </cell>
        </row>
        <row r="237">
          <cell r="A237" t="str">
            <v>2 S 01 100 09</v>
          </cell>
          <cell r="B237" t="str">
            <v>-</v>
          </cell>
          <cell r="C237" t="str">
            <v>Esc. carga tr. mat 1ª c. DMT 50 a 200m c/carreg</v>
          </cell>
          <cell r="D237" t="str">
            <v>m³</v>
          </cell>
          <cell r="E237">
            <v>3.92</v>
          </cell>
          <cell r="F237">
            <v>0.93</v>
          </cell>
          <cell r="G237">
            <v>4.8499999999999996</v>
          </cell>
          <cell r="H237" t="str">
            <v>DNER-ES-280/97</v>
          </cell>
        </row>
        <row r="238">
          <cell r="A238" t="str">
            <v>2 S 01 100 10</v>
          </cell>
          <cell r="B238" t="str">
            <v>-</v>
          </cell>
          <cell r="C238" t="str">
            <v>Esc. carga tr. mat 1ª c. DMT 200 a 400m c/carreg</v>
          </cell>
          <cell r="D238" t="str">
            <v>m³</v>
          </cell>
          <cell r="E238">
            <v>4.26</v>
          </cell>
          <cell r="F238">
            <v>1.01</v>
          </cell>
          <cell r="G238">
            <v>5.28</v>
          </cell>
          <cell r="H238" t="str">
            <v>DNER-ES-280/97</v>
          </cell>
        </row>
        <row r="239">
          <cell r="A239" t="str">
            <v>2 S 01 100 11</v>
          </cell>
          <cell r="B239" t="str">
            <v>-</v>
          </cell>
          <cell r="C239" t="str">
            <v>Esc. carga tr. mat 1ª c. DMT 400 a 600m c/carreg</v>
          </cell>
          <cell r="D239" t="str">
            <v>m³</v>
          </cell>
          <cell r="E239">
            <v>4.4400000000000004</v>
          </cell>
          <cell r="F239">
            <v>1.06</v>
          </cell>
          <cell r="G239">
            <v>5.5</v>
          </cell>
          <cell r="H239" t="str">
            <v>DNER-ES-280/97</v>
          </cell>
        </row>
        <row r="240">
          <cell r="A240" t="str">
            <v>2 S 01 100 12</v>
          </cell>
          <cell r="B240" t="str">
            <v>-</v>
          </cell>
          <cell r="C240" t="str">
            <v>Esc. carga tr. mat 1ª c. DMT 600 a 800m c/carreg</v>
          </cell>
          <cell r="D240" t="str">
            <v>m³</v>
          </cell>
          <cell r="E240">
            <v>4.6500000000000004</v>
          </cell>
          <cell r="F240">
            <v>1.1100000000000001</v>
          </cell>
          <cell r="G240">
            <v>5.76</v>
          </cell>
          <cell r="H240" t="str">
            <v>DNER-ES-280/97</v>
          </cell>
        </row>
        <row r="241">
          <cell r="A241" t="str">
            <v>2 S 01 100 13</v>
          </cell>
          <cell r="B241" t="str">
            <v>-</v>
          </cell>
          <cell r="C241" t="str">
            <v>Esc. carga tr. mat 1ª c. DMT 800 a 1000m c/carreg</v>
          </cell>
          <cell r="D241" t="str">
            <v>m³</v>
          </cell>
          <cell r="E241">
            <v>4.9800000000000004</v>
          </cell>
          <cell r="F241">
            <v>1.19</v>
          </cell>
          <cell r="G241">
            <v>6.17</v>
          </cell>
          <cell r="H241" t="str">
            <v>DNER-ES-280/97</v>
          </cell>
        </row>
        <row r="242">
          <cell r="A242" t="str">
            <v>2 S 01 100 14</v>
          </cell>
          <cell r="B242" t="str">
            <v>-</v>
          </cell>
          <cell r="C242" t="str">
            <v>Esc. carga tr. mat 1ª c. DMT 1000 a 1200m c/carreg</v>
          </cell>
          <cell r="D242" t="str">
            <v>m³</v>
          </cell>
          <cell r="E242">
            <v>5.17</v>
          </cell>
          <cell r="F242">
            <v>1.23</v>
          </cell>
          <cell r="G242">
            <v>6.41</v>
          </cell>
          <cell r="H242" t="str">
            <v>DNER-ES-280/97</v>
          </cell>
        </row>
        <row r="243">
          <cell r="A243" t="str">
            <v>2 S 01 100 15</v>
          </cell>
          <cell r="B243" t="str">
            <v>-</v>
          </cell>
          <cell r="C243" t="str">
            <v>Esc. carga tr. mat 1ª c. DMT 1200 a 1400m c/carreg</v>
          </cell>
          <cell r="D243" t="str">
            <v>m³</v>
          </cell>
          <cell r="E243">
            <v>5.34</v>
          </cell>
          <cell r="F243">
            <v>1.27</v>
          </cell>
          <cell r="G243">
            <v>6.62</v>
          </cell>
          <cell r="H243" t="str">
            <v>DNER-ES-280/97</v>
          </cell>
        </row>
        <row r="244">
          <cell r="A244" t="str">
            <v>2 S 01 100 16</v>
          </cell>
          <cell r="B244" t="str">
            <v>-</v>
          </cell>
          <cell r="C244" t="str">
            <v>Esc. carga tr. mat 1ª c. DMT 1400 a 1600m c/carreg</v>
          </cell>
          <cell r="D244" t="str">
            <v>m³</v>
          </cell>
          <cell r="E244">
            <v>5.6</v>
          </cell>
          <cell r="F244">
            <v>1.34</v>
          </cell>
          <cell r="G244">
            <v>6.94</v>
          </cell>
          <cell r="H244" t="str">
            <v>DNER-ES-280/97</v>
          </cell>
        </row>
        <row r="245">
          <cell r="A245" t="str">
            <v>2 S 01 100 17</v>
          </cell>
          <cell r="B245" t="str">
            <v>-</v>
          </cell>
          <cell r="C245" t="str">
            <v>Esc. carga tr. mat 1ª c. DMT 1600 a 1800m c/carreg</v>
          </cell>
          <cell r="D245" t="str">
            <v>m³</v>
          </cell>
          <cell r="E245">
            <v>5.69</v>
          </cell>
          <cell r="F245">
            <v>1.36</v>
          </cell>
          <cell r="G245">
            <v>7.05</v>
          </cell>
          <cell r="H245" t="str">
            <v>DNER-ES-280/97</v>
          </cell>
        </row>
        <row r="246">
          <cell r="A246" t="str">
            <v>2 S 01 100 18</v>
          </cell>
          <cell r="B246" t="str">
            <v>-</v>
          </cell>
          <cell r="C246" t="str">
            <v>Esc. carga tr. mat 1ª c. DMT 1800 a 2000m c/carreg</v>
          </cell>
          <cell r="D246" t="str">
            <v>m³</v>
          </cell>
          <cell r="E246">
            <v>6.02</v>
          </cell>
          <cell r="F246">
            <v>1.44</v>
          </cell>
          <cell r="G246">
            <v>7.47</v>
          </cell>
          <cell r="H246" t="str">
            <v>DNER-ES-280/97</v>
          </cell>
        </row>
        <row r="247">
          <cell r="A247" t="str">
            <v>2 S 01 100 19</v>
          </cell>
          <cell r="B247" t="str">
            <v>-</v>
          </cell>
          <cell r="C247" t="str">
            <v>Esc. carga tr. mat 1ª c. DMT 2000 a 3000m c/carreg</v>
          </cell>
          <cell r="D247" t="str">
            <v>m³</v>
          </cell>
          <cell r="E247">
            <v>6.71</v>
          </cell>
          <cell r="F247">
            <v>1.6</v>
          </cell>
          <cell r="G247">
            <v>8.31</v>
          </cell>
          <cell r="H247" t="str">
            <v>DNER-ES-280/97</v>
          </cell>
        </row>
        <row r="248">
          <cell r="A248" t="str">
            <v>2 S 01 100 20</v>
          </cell>
          <cell r="B248" t="str">
            <v>-</v>
          </cell>
          <cell r="C248" t="str">
            <v>Esc. carga tr. mat 1ª c. DMT 3000 a 5000m c/carreg</v>
          </cell>
          <cell r="D248" t="str">
            <v>m³</v>
          </cell>
          <cell r="E248">
            <v>8.57</v>
          </cell>
          <cell r="F248">
            <v>2.04</v>
          </cell>
          <cell r="G248">
            <v>10.62</v>
          </cell>
          <cell r="H248" t="str">
            <v>DNER-ES-280/97</v>
          </cell>
        </row>
        <row r="249">
          <cell r="A249" t="str">
            <v>2 S 01 100 21</v>
          </cell>
          <cell r="B249" t="str">
            <v>-</v>
          </cell>
          <cell r="C249" t="str">
            <v>Escavação carga transp. manual mat.1a cat. DT=20m</v>
          </cell>
          <cell r="D249" t="str">
            <v>m³</v>
          </cell>
          <cell r="E249">
            <v>14.05</v>
          </cell>
          <cell r="F249">
            <v>3.35</v>
          </cell>
          <cell r="G249">
            <v>117.41</v>
          </cell>
          <cell r="H249" t="str">
            <v>DNER-ES-280/97</v>
          </cell>
        </row>
        <row r="250">
          <cell r="A250" t="str">
            <v>2 S 01 100 22</v>
          </cell>
          <cell r="B250" t="str">
            <v>-</v>
          </cell>
          <cell r="C250" t="str">
            <v>Esc. carga transp. mat 1ª cat DMT 50 a 200m c/e</v>
          </cell>
          <cell r="D250" t="str">
            <v>m³</v>
          </cell>
          <cell r="E250">
            <v>3.31</v>
          </cell>
          <cell r="F250">
            <v>0.79</v>
          </cell>
          <cell r="G250">
            <v>4.0999999999999996</v>
          </cell>
          <cell r="H250" t="str">
            <v>DNER-ES-280/97</v>
          </cell>
        </row>
        <row r="251">
          <cell r="A251" t="str">
            <v>2 S 01 100 23</v>
          </cell>
          <cell r="B251" t="str">
            <v>-</v>
          </cell>
          <cell r="C251" t="str">
            <v>Esc. carga transp. mat 1ª cat DMT 200 a 400m c/e</v>
          </cell>
          <cell r="D251" t="str">
            <v>m³</v>
          </cell>
          <cell r="E251">
            <v>3.58</v>
          </cell>
          <cell r="F251">
            <v>0.85</v>
          </cell>
          <cell r="G251">
            <v>4.43</v>
          </cell>
          <cell r="H251" t="str">
            <v>DNER-ES-280/97</v>
          </cell>
        </row>
        <row r="252">
          <cell r="A252" t="str">
            <v>2 S 01 100 24</v>
          </cell>
          <cell r="B252" t="str">
            <v>-</v>
          </cell>
          <cell r="C252" t="str">
            <v>Esc. carga transp. mat 1ª cat DMT 400 a 600m c/e</v>
          </cell>
          <cell r="D252" t="str">
            <v>m³</v>
          </cell>
          <cell r="E252">
            <v>3.85</v>
          </cell>
          <cell r="F252">
            <v>0.92</v>
          </cell>
          <cell r="G252">
            <v>4.78</v>
          </cell>
          <cell r="H252" t="str">
            <v>DNER-ES-280/97</v>
          </cell>
        </row>
        <row r="253">
          <cell r="A253" t="str">
            <v>2 S 01 100 25</v>
          </cell>
          <cell r="B253" t="str">
            <v>-</v>
          </cell>
          <cell r="C253" t="str">
            <v>Esc. carga transp. mat 1ª cat DMT 600 a 800m c/e</v>
          </cell>
          <cell r="D253" t="str">
            <v>m³</v>
          </cell>
          <cell r="E253">
            <v>4.1100000000000003</v>
          </cell>
          <cell r="F253">
            <v>0.98</v>
          </cell>
          <cell r="G253">
            <v>5.0999999999999996</v>
          </cell>
          <cell r="H253" t="str">
            <v>DNER-ES-280/97</v>
          </cell>
        </row>
        <row r="254">
          <cell r="A254" t="str">
            <v>2 S 01 100 26</v>
          </cell>
          <cell r="B254" t="str">
            <v>-</v>
          </cell>
          <cell r="C254" t="str">
            <v>Esc. carga transp. mat 1ª cat DMT 800 a 1000m c/e</v>
          </cell>
          <cell r="D254" t="str">
            <v>m³</v>
          </cell>
          <cell r="E254">
            <v>4.34</v>
          </cell>
          <cell r="F254">
            <v>1.03</v>
          </cell>
          <cell r="G254">
            <v>5.38</v>
          </cell>
          <cell r="H254" t="str">
            <v>DNER-ES-280/97</v>
          </cell>
        </row>
        <row r="255">
          <cell r="A255" t="str">
            <v>2 S 01 100 27</v>
          </cell>
          <cell r="B255" t="str">
            <v>-</v>
          </cell>
          <cell r="C255" t="str">
            <v>Esc. carga transp. mat 1ª cat DMT 1000 a 1200m c/e</v>
          </cell>
          <cell r="D255" t="str">
            <v>m³</v>
          </cell>
          <cell r="E255">
            <v>4.57</v>
          </cell>
          <cell r="F255">
            <v>1.0900000000000001</v>
          </cell>
          <cell r="G255">
            <v>5.67</v>
          </cell>
          <cell r="H255" t="str">
            <v>DNER-ES-280/97</v>
          </cell>
        </row>
        <row r="256">
          <cell r="A256" t="str">
            <v>2 S 01 100 28</v>
          </cell>
          <cell r="B256" t="str">
            <v>-</v>
          </cell>
          <cell r="C256" t="str">
            <v>Esc. carga transp. mat 1ª cat DMT 1200 a 1400m c/e</v>
          </cell>
          <cell r="D256" t="str">
            <v>m³</v>
          </cell>
          <cell r="E256">
            <v>4.8</v>
          </cell>
          <cell r="F256">
            <v>1.1399999999999999</v>
          </cell>
          <cell r="G256">
            <v>5.94</v>
          </cell>
          <cell r="H256" t="str">
            <v>DNER-ES-280/97</v>
          </cell>
        </row>
        <row r="257">
          <cell r="A257" t="str">
            <v>2 S 01 100 29</v>
          </cell>
          <cell r="B257" t="str">
            <v>-</v>
          </cell>
          <cell r="C257" t="str">
            <v>Esc. carga transp. mat 1ª cat DMT 1400 a 1600m c/e</v>
          </cell>
          <cell r="D257" t="str">
            <v>m³</v>
          </cell>
          <cell r="E257">
            <v>4.9800000000000004</v>
          </cell>
          <cell r="F257">
            <v>1.19</v>
          </cell>
          <cell r="G257">
            <v>6.17</v>
          </cell>
          <cell r="H257" t="str">
            <v>DNER-ES-280/97</v>
          </cell>
        </row>
        <row r="258">
          <cell r="A258" t="str">
            <v>2 S 01 100 30</v>
          </cell>
          <cell r="B258" t="str">
            <v>-</v>
          </cell>
          <cell r="C258" t="str">
            <v>Esc. carga transp. mat 1ª cat DMT 1600 a 1800m c/e</v>
          </cell>
          <cell r="D258" t="str">
            <v>m³</v>
          </cell>
          <cell r="E258">
            <v>5.0599999999999996</v>
          </cell>
          <cell r="F258">
            <v>1.2</v>
          </cell>
          <cell r="G258">
            <v>6.26</v>
          </cell>
          <cell r="H258" t="str">
            <v>DNER-ES-280/97</v>
          </cell>
        </row>
        <row r="259">
          <cell r="A259" t="str">
            <v>2 S 01 100 31</v>
          </cell>
          <cell r="B259" t="str">
            <v>-</v>
          </cell>
          <cell r="C259" t="str">
            <v>Esc. carga transp. mat 1ª cat DMT 1800 a 2000m c/e</v>
          </cell>
          <cell r="D259" t="str">
            <v>m³</v>
          </cell>
          <cell r="E259">
            <v>5.42</v>
          </cell>
          <cell r="F259">
            <v>1.29</v>
          </cell>
          <cell r="G259">
            <v>6.71</v>
          </cell>
          <cell r="H259" t="str">
            <v>DNER-ES-280/97</v>
          </cell>
        </row>
        <row r="260">
          <cell r="A260" t="str">
            <v>2 S 01 100 32</v>
          </cell>
          <cell r="B260" t="str">
            <v>-</v>
          </cell>
          <cell r="C260" t="str">
            <v>Esc. carga transp. mat 1ª cat DMT 2000 a 3000m c/e</v>
          </cell>
          <cell r="D260" t="str">
            <v>m³</v>
          </cell>
          <cell r="E260">
            <v>6.06</v>
          </cell>
          <cell r="F260">
            <v>1.44</v>
          </cell>
          <cell r="G260">
            <v>7.51</v>
          </cell>
          <cell r="H260" t="str">
            <v>DNER-ES-280/97</v>
          </cell>
        </row>
        <row r="261">
          <cell r="A261" t="str">
            <v>2 S 01 100 33</v>
          </cell>
          <cell r="B261" t="str">
            <v>-</v>
          </cell>
          <cell r="C261" t="str">
            <v>Esc. carga transp. mat 1ª cat DMT 3000 a 5000m c/e</v>
          </cell>
          <cell r="D261" t="str">
            <v>m³</v>
          </cell>
          <cell r="E261">
            <v>8</v>
          </cell>
          <cell r="F261">
            <v>1.91</v>
          </cell>
          <cell r="G261">
            <v>9.91</v>
          </cell>
          <cell r="H261" t="str">
            <v>DNER-ES-280/97</v>
          </cell>
        </row>
        <row r="262">
          <cell r="A262" t="str">
            <v>2 S 01 101 01</v>
          </cell>
          <cell r="B262" t="str">
            <v>-</v>
          </cell>
          <cell r="C262" t="str">
            <v>Esc. carga transp. mat 2ª cat DMT 50m</v>
          </cell>
          <cell r="D262" t="str">
            <v>m³</v>
          </cell>
          <cell r="E262">
            <v>2.2000000000000002</v>
          </cell>
          <cell r="F262">
            <v>0.52</v>
          </cell>
          <cell r="G262">
            <v>2.72</v>
          </cell>
          <cell r="H262" t="str">
            <v>DNER-ES-280/97</v>
          </cell>
        </row>
        <row r="263">
          <cell r="A263" t="str">
            <v>2 S 01 101 02</v>
          </cell>
          <cell r="B263" t="str">
            <v>-</v>
          </cell>
          <cell r="C263" t="str">
            <v>Esc. carga transp. mat 2ª cat DMT 50 a 200m c/m</v>
          </cell>
          <cell r="D263" t="str">
            <v>m³</v>
          </cell>
          <cell r="E263">
            <v>5.88</v>
          </cell>
          <cell r="F263">
            <v>1.4</v>
          </cell>
          <cell r="G263">
            <v>7.29</v>
          </cell>
          <cell r="H263" t="str">
            <v>DNER-ES-280/97</v>
          </cell>
        </row>
        <row r="264">
          <cell r="A264" t="str">
            <v>2 S 01 101 03</v>
          </cell>
          <cell r="B264" t="str">
            <v>-</v>
          </cell>
          <cell r="C264" t="str">
            <v>Esc. carga transp. mat 2ª cat DMT 200 a 400m c/m</v>
          </cell>
          <cell r="D264" t="str">
            <v>m³</v>
          </cell>
          <cell r="E264">
            <v>5.9</v>
          </cell>
          <cell r="F264">
            <v>1.41</v>
          </cell>
          <cell r="G264">
            <v>7.31</v>
          </cell>
          <cell r="H264" t="str">
            <v>DNER-ES-280/97</v>
          </cell>
        </row>
        <row r="265">
          <cell r="A265" t="str">
            <v>2 S 01 101 04</v>
          </cell>
          <cell r="B265" t="str">
            <v>-</v>
          </cell>
          <cell r="C265" t="str">
            <v>Esc. carga transp. mat 2ª cat DMT 400 a 600m c/m</v>
          </cell>
          <cell r="D265" t="str">
            <v>m³</v>
          </cell>
          <cell r="E265">
            <v>7.2</v>
          </cell>
          <cell r="F265">
            <v>1.72</v>
          </cell>
          <cell r="G265">
            <v>8.92</v>
          </cell>
          <cell r="H265" t="str">
            <v>DNER-ES-280/97</v>
          </cell>
        </row>
        <row r="266">
          <cell r="A266" t="str">
            <v>2 S 01 101 05</v>
          </cell>
          <cell r="B266" t="str">
            <v>-</v>
          </cell>
          <cell r="C266" t="str">
            <v>Esc. carga transp. mat 2ª cat DMT 600 a 800m c/m</v>
          </cell>
          <cell r="D266" t="str">
            <v>m³</v>
          </cell>
          <cell r="E266">
            <v>8.49</v>
          </cell>
          <cell r="F266">
            <v>2.0299999999999998</v>
          </cell>
          <cell r="G266">
            <v>10.52</v>
          </cell>
          <cell r="H266" t="str">
            <v>DNER-ES-280/97</v>
          </cell>
        </row>
        <row r="267">
          <cell r="A267" t="str">
            <v>2 S 01 101 06</v>
          </cell>
          <cell r="B267" t="str">
            <v>-</v>
          </cell>
          <cell r="C267" t="str">
            <v>Esc. carga transp. mat 2ª cat DMT 800 a 1000m c/m</v>
          </cell>
          <cell r="D267" t="str">
            <v>m³</v>
          </cell>
          <cell r="E267">
            <v>9.7899999999999991</v>
          </cell>
          <cell r="F267">
            <v>2.34</v>
          </cell>
          <cell r="G267">
            <v>12.13</v>
          </cell>
          <cell r="H267" t="str">
            <v>DNER-ES-280/97</v>
          </cell>
        </row>
        <row r="268">
          <cell r="A268" t="str">
            <v>2 S 01 101 07</v>
          </cell>
          <cell r="B268" t="str">
            <v>-</v>
          </cell>
          <cell r="C268" t="str">
            <v>Esc. carga transp. mat 2ª cat DMT 1000 a 1200m c/m</v>
          </cell>
          <cell r="D268" t="str">
            <v>m³</v>
          </cell>
          <cell r="E268">
            <v>9.8000000000000007</v>
          </cell>
          <cell r="F268">
            <v>2.34</v>
          </cell>
          <cell r="G268">
            <v>12.15</v>
          </cell>
          <cell r="H268" t="str">
            <v>DNER-ES-280/97</v>
          </cell>
        </row>
        <row r="269">
          <cell r="A269" t="str">
            <v>2 S 01 101 08</v>
          </cell>
          <cell r="B269" t="str">
            <v>-</v>
          </cell>
          <cell r="C269" t="str">
            <v>Esc. carga transp. mat 2ª cat DMT 1200 a 1400m c/m</v>
          </cell>
          <cell r="D269" t="str">
            <v>m³</v>
          </cell>
          <cell r="E269">
            <v>11.1</v>
          </cell>
          <cell r="F269">
            <v>2.65</v>
          </cell>
          <cell r="G269">
            <v>13.76</v>
          </cell>
          <cell r="H269" t="str">
            <v>DNER-ES-280/97</v>
          </cell>
        </row>
        <row r="270">
          <cell r="A270" t="str">
            <v>2 S 01 101 09</v>
          </cell>
          <cell r="B270" t="str">
            <v>-</v>
          </cell>
          <cell r="C270" t="str">
            <v>Esc. carga tr. mat 2ª c. DMT 50 a 200m c/carreg</v>
          </cell>
          <cell r="D270" t="str">
            <v>m³</v>
          </cell>
          <cell r="E270">
            <v>6.07</v>
          </cell>
          <cell r="F270">
            <v>1.45</v>
          </cell>
          <cell r="G270">
            <v>7.52</v>
          </cell>
          <cell r="H270" t="str">
            <v>DNER-ES-280/97</v>
          </cell>
        </row>
        <row r="271">
          <cell r="A271" t="str">
            <v>2 S 01 101 10</v>
          </cell>
          <cell r="B271" t="str">
            <v>-</v>
          </cell>
          <cell r="C271" t="str">
            <v>Esc. carga tr. mat 2ª c. DMT 200 a 400m c/carreg</v>
          </cell>
          <cell r="D271" t="str">
            <v>m³</v>
          </cell>
          <cell r="E271">
            <v>6.36</v>
          </cell>
          <cell r="F271">
            <v>1.52</v>
          </cell>
          <cell r="G271">
            <v>7.88</v>
          </cell>
          <cell r="H271" t="str">
            <v>DNER-ES-280/97</v>
          </cell>
        </row>
        <row r="272">
          <cell r="A272" t="str">
            <v>2 S 01 101 11</v>
          </cell>
          <cell r="B272" t="str">
            <v>-</v>
          </cell>
          <cell r="C272" t="str">
            <v>Esc. carga tr. mat 2a c. DMT 400 a 600m c/carreg</v>
          </cell>
          <cell r="D272" t="str">
            <v>m³</v>
          </cell>
          <cell r="E272">
            <v>6.72</v>
          </cell>
          <cell r="F272">
            <v>1.6</v>
          </cell>
          <cell r="G272">
            <v>8.33</v>
          </cell>
          <cell r="H272" t="str">
            <v>DNER-ES-280/97</v>
          </cell>
        </row>
        <row r="273">
          <cell r="A273" t="str">
            <v>2 S 01 101 12</v>
          </cell>
          <cell r="B273" t="str">
            <v>-</v>
          </cell>
          <cell r="C273" t="str">
            <v>Esc. carga tr. mat 2a c. DMT 600 a 800m c/carreg</v>
          </cell>
          <cell r="D273" t="str">
            <v>m³</v>
          </cell>
          <cell r="E273">
            <v>7.06</v>
          </cell>
          <cell r="F273">
            <v>1.68</v>
          </cell>
          <cell r="G273">
            <v>8.75</v>
          </cell>
          <cell r="H273" t="str">
            <v>DNER-ES-280/97</v>
          </cell>
        </row>
        <row r="274">
          <cell r="A274" t="str">
            <v>2 S 01 101 13</v>
          </cell>
          <cell r="B274" t="str">
            <v>-</v>
          </cell>
          <cell r="C274" t="str">
            <v>Esc. carga tr. mat 2a c. DMT 800 a 1000m c/carreg</v>
          </cell>
          <cell r="D274" t="str">
            <v>m³</v>
          </cell>
          <cell r="E274">
            <v>7.27</v>
          </cell>
          <cell r="F274">
            <v>1.73</v>
          </cell>
          <cell r="G274">
            <v>9.01</v>
          </cell>
          <cell r="H274" t="str">
            <v>DNER-ES-280/97</v>
          </cell>
        </row>
        <row r="275">
          <cell r="A275" t="str">
            <v>2 S 01 101 14</v>
          </cell>
          <cell r="B275" t="str">
            <v>-</v>
          </cell>
          <cell r="C275" t="str">
            <v>Esc. carga tr. mat 2a c. DMT 1000 a 1200m c/carreg</v>
          </cell>
          <cell r="D275" t="str">
            <v>m³</v>
          </cell>
          <cell r="E275">
            <v>7.66</v>
          </cell>
          <cell r="F275">
            <v>1.83</v>
          </cell>
          <cell r="G275">
            <v>9.49</v>
          </cell>
          <cell r="H275" t="str">
            <v>DNER-ES-280/97</v>
          </cell>
        </row>
        <row r="276">
          <cell r="A276" t="str">
            <v>2 S 01 101 15</v>
          </cell>
          <cell r="B276" t="str">
            <v>-</v>
          </cell>
          <cell r="C276" t="str">
            <v>Esc. carga tr. mat 2a c. DMT 1200 a 1400m c/carreg</v>
          </cell>
          <cell r="D276" t="str">
            <v>m³</v>
          </cell>
          <cell r="E276">
            <v>7.88</v>
          </cell>
          <cell r="F276">
            <v>1.88</v>
          </cell>
          <cell r="G276">
            <v>9.77</v>
          </cell>
          <cell r="H276" t="str">
            <v>DNER-ES-280/97</v>
          </cell>
        </row>
        <row r="277">
          <cell r="A277" t="str">
            <v>2 S 01 101 16</v>
          </cell>
          <cell r="B277" t="str">
            <v>-</v>
          </cell>
          <cell r="C277" t="str">
            <v>Esc. carga tr. mat 2a c. DMT 1400 a 1600m c/carreg</v>
          </cell>
          <cell r="D277" t="str">
            <v>m³</v>
          </cell>
          <cell r="E277">
            <v>8.1</v>
          </cell>
          <cell r="F277">
            <v>1.93</v>
          </cell>
          <cell r="G277">
            <v>10.029999999999999</v>
          </cell>
          <cell r="H277" t="str">
            <v>DNER-ES-280/97</v>
          </cell>
        </row>
        <row r="278">
          <cell r="A278" t="str">
            <v>2 S 01 101 17</v>
          </cell>
          <cell r="B278" t="str">
            <v>-</v>
          </cell>
          <cell r="C278" t="str">
            <v>Esc. carga tr. mat 2a c. DMT 1600 a 1800m c/carreg</v>
          </cell>
          <cell r="D278" t="str">
            <v>m³</v>
          </cell>
          <cell r="E278">
            <v>8.19</v>
          </cell>
          <cell r="F278">
            <v>1.95</v>
          </cell>
          <cell r="G278">
            <v>10.15</v>
          </cell>
          <cell r="H278" t="str">
            <v>DNER-ES-280/97</v>
          </cell>
        </row>
        <row r="279">
          <cell r="A279" t="str">
            <v>2 S 01 101 18</v>
          </cell>
          <cell r="B279" t="str">
            <v>-</v>
          </cell>
          <cell r="C279" t="str">
            <v>Esc. carga tr. mat 2a c. DMT 1800 a 2000m c/carreg</v>
          </cell>
          <cell r="D279" t="str">
            <v>m³</v>
          </cell>
          <cell r="E279">
            <v>8.59</v>
          </cell>
          <cell r="F279">
            <v>2.0499999999999998</v>
          </cell>
          <cell r="G279">
            <v>10.64</v>
          </cell>
          <cell r="H279" t="str">
            <v>DNER-ES-280/97</v>
          </cell>
        </row>
        <row r="280">
          <cell r="A280" t="str">
            <v>2 S 01 101 19</v>
          </cell>
          <cell r="B280" t="str">
            <v>-</v>
          </cell>
          <cell r="C280" t="str">
            <v>Esc. carga tr. mat 2a c. DMT 2000 a 3000m c/carreg</v>
          </cell>
          <cell r="D280" t="str">
            <v>m³</v>
          </cell>
          <cell r="E280">
            <v>9.36</v>
          </cell>
          <cell r="F280">
            <v>2.23</v>
          </cell>
          <cell r="G280">
            <v>11.6</v>
          </cell>
          <cell r="H280" t="str">
            <v>DNER-ES-280/97</v>
          </cell>
        </row>
        <row r="281">
          <cell r="A281" t="str">
            <v>2 S 01 101 20</v>
          </cell>
          <cell r="B281" t="str">
            <v>-</v>
          </cell>
          <cell r="C281" t="str">
            <v>Esc. carga tr. mat 2a c. DMT 3000 a 5000m c/carreg</v>
          </cell>
          <cell r="D281" t="str">
            <v>m³</v>
          </cell>
          <cell r="E281">
            <v>11.82</v>
          </cell>
          <cell r="F281">
            <v>2.82</v>
          </cell>
          <cell r="G281">
            <v>14.64</v>
          </cell>
          <cell r="H281" t="str">
            <v>DNER-ES-280/97</v>
          </cell>
        </row>
        <row r="282">
          <cell r="A282" t="str">
            <v>2 S 01 101 22</v>
          </cell>
          <cell r="B282" t="str">
            <v>-</v>
          </cell>
          <cell r="C282" t="str">
            <v>Esc. carga transp. mat 2a cat DMT 50 a 200m c/e</v>
          </cell>
          <cell r="D282" t="str">
            <v>m³</v>
          </cell>
          <cell r="E282">
            <v>4.6399999999999997</v>
          </cell>
          <cell r="F282">
            <v>1.1100000000000001</v>
          </cell>
          <cell r="G282">
            <v>5.75</v>
          </cell>
          <cell r="H282" t="str">
            <v>DNER-ES-280/97</v>
          </cell>
        </row>
        <row r="283">
          <cell r="A283" t="str">
            <v>2 S 01 101 23</v>
          </cell>
          <cell r="B283" t="str">
            <v>-</v>
          </cell>
          <cell r="C283" t="str">
            <v>Esc. carga transp. mat 2a cat DMT 200 a 400m c/e</v>
          </cell>
          <cell r="D283" t="str">
            <v>m³</v>
          </cell>
          <cell r="E283">
            <v>4.99</v>
          </cell>
          <cell r="F283">
            <v>1.19</v>
          </cell>
          <cell r="G283">
            <v>6.18</v>
          </cell>
          <cell r="H283" t="str">
            <v>DNER-ES-280/97</v>
          </cell>
        </row>
        <row r="284">
          <cell r="A284" t="str">
            <v>2 S 01 101 24</v>
          </cell>
          <cell r="B284" t="str">
            <v>-</v>
          </cell>
          <cell r="C284" t="str">
            <v>Esc. carga transp. mat 2a cat DMT 400 a 600m c/e</v>
          </cell>
          <cell r="D284" t="str">
            <v>m³</v>
          </cell>
          <cell r="E284">
            <v>5.25</v>
          </cell>
          <cell r="F284">
            <v>1.25</v>
          </cell>
          <cell r="G284">
            <v>6.5</v>
          </cell>
          <cell r="H284" t="str">
            <v>DNER-ES-280/97</v>
          </cell>
        </row>
        <row r="285">
          <cell r="A285" t="str">
            <v>2 S 01 101 25</v>
          </cell>
          <cell r="B285" t="str">
            <v>-</v>
          </cell>
          <cell r="C285" t="str">
            <v>Esc. carga transp. mat 2a cat DMT 600 a 800m c/e</v>
          </cell>
          <cell r="D285" t="str">
            <v>m³</v>
          </cell>
          <cell r="E285">
            <v>5.46</v>
          </cell>
          <cell r="F285">
            <v>1.3</v>
          </cell>
          <cell r="G285">
            <v>6.76</v>
          </cell>
          <cell r="H285" t="str">
            <v>DNER-ES-280/97</v>
          </cell>
        </row>
        <row r="286">
          <cell r="A286" t="str">
            <v>2 S 01 101 26</v>
          </cell>
          <cell r="B286" t="str">
            <v>-</v>
          </cell>
          <cell r="C286" t="str">
            <v>Esc. carga transp. mat 2a cat DMT 800 a 1000m c/e</v>
          </cell>
          <cell r="D286" t="str">
            <v>m³</v>
          </cell>
          <cell r="E286">
            <v>5.92</v>
          </cell>
          <cell r="F286">
            <v>1.41</v>
          </cell>
          <cell r="G286">
            <v>7.34</v>
          </cell>
          <cell r="H286" t="str">
            <v>DNER-ES-280/97</v>
          </cell>
        </row>
        <row r="287">
          <cell r="A287" t="str">
            <v>2 S 01 101 27</v>
          </cell>
          <cell r="B287" t="str">
            <v>-</v>
          </cell>
          <cell r="C287" t="str">
            <v>Esc. carga transp. mat 2a cat DMT 1000 a 1200m c/e</v>
          </cell>
          <cell r="D287" t="str">
            <v>m³</v>
          </cell>
          <cell r="E287">
            <v>6.23</v>
          </cell>
          <cell r="F287">
            <v>1.48</v>
          </cell>
          <cell r="G287">
            <v>7.72</v>
          </cell>
          <cell r="H287" t="str">
            <v>DNER-ES-280/97</v>
          </cell>
        </row>
        <row r="288">
          <cell r="A288" t="str">
            <v>2 S 01 101 28</v>
          </cell>
          <cell r="B288" t="str">
            <v>-</v>
          </cell>
          <cell r="C288" t="str">
            <v>Esc. carga transp. mat 2a cat DMT 1200 a 1400m c/e</v>
          </cell>
          <cell r="D288" t="str">
            <v>m³</v>
          </cell>
          <cell r="E288">
            <v>6.46</v>
          </cell>
          <cell r="F288">
            <v>1.54</v>
          </cell>
          <cell r="G288">
            <v>8.01</v>
          </cell>
          <cell r="H288" t="str">
            <v>DNER-ES-280/97</v>
          </cell>
        </row>
        <row r="289">
          <cell r="A289" t="str">
            <v>2 S 01 101 29</v>
          </cell>
          <cell r="B289" t="str">
            <v>-</v>
          </cell>
          <cell r="C289" t="str">
            <v>Esc. carga transp. mat 2a cat DMT 1400 a 1600m c/e</v>
          </cell>
          <cell r="D289" t="str">
            <v>m³</v>
          </cell>
          <cell r="E289">
            <v>6.64</v>
          </cell>
          <cell r="F289">
            <v>1.58</v>
          </cell>
          <cell r="G289">
            <v>8.23</v>
          </cell>
          <cell r="H289" t="str">
            <v>DNER-ES-280/97</v>
          </cell>
        </row>
        <row r="290">
          <cell r="A290" t="str">
            <v>2 S 01 101 30</v>
          </cell>
          <cell r="B290" t="str">
            <v>-</v>
          </cell>
          <cell r="C290" t="str">
            <v>Esc. carga transp. mat 2a cat DMT 1600 a 1800m c/e</v>
          </cell>
          <cell r="D290" t="str">
            <v>m³</v>
          </cell>
          <cell r="E290">
            <v>6.84</v>
          </cell>
          <cell r="F290">
            <v>1.63</v>
          </cell>
          <cell r="G290">
            <v>8.48</v>
          </cell>
          <cell r="H290" t="str">
            <v>DNER-ES-280/97</v>
          </cell>
        </row>
        <row r="291">
          <cell r="A291" t="str">
            <v>2 S 01 101 31</v>
          </cell>
          <cell r="B291" t="str">
            <v>-</v>
          </cell>
          <cell r="C291" t="str">
            <v>Esc. carga transp. mat 2a cat DMT 1800 a 2000m c/e</v>
          </cell>
          <cell r="D291" t="str">
            <v>m³</v>
          </cell>
          <cell r="E291">
            <v>7.17</v>
          </cell>
          <cell r="F291">
            <v>1.71</v>
          </cell>
          <cell r="G291">
            <v>8.8800000000000008</v>
          </cell>
          <cell r="H291" t="str">
            <v>DNER-ES-280/97</v>
          </cell>
        </row>
        <row r="292">
          <cell r="A292" t="str">
            <v>2 S 01 101 32</v>
          </cell>
          <cell r="B292" t="str">
            <v>-</v>
          </cell>
          <cell r="C292" t="str">
            <v>Esc. carga transp. mat 2a cat DMT 2000 a 3000m c/e</v>
          </cell>
          <cell r="D292" t="str">
            <v>m³</v>
          </cell>
          <cell r="E292">
            <v>7.84</v>
          </cell>
          <cell r="F292">
            <v>1.87</v>
          </cell>
          <cell r="G292">
            <v>9.7200000000000006</v>
          </cell>
          <cell r="H292" t="str">
            <v>DNER-ES-280/97</v>
          </cell>
        </row>
        <row r="293">
          <cell r="A293" t="str">
            <v>2 S 01 101 33</v>
          </cell>
          <cell r="B293" t="str">
            <v>-</v>
          </cell>
          <cell r="C293" t="str">
            <v>Esc. carga transp. mat 2a cat DMT 3000 a 5000m c/e</v>
          </cell>
          <cell r="D293" t="str">
            <v>m³</v>
          </cell>
          <cell r="E293">
            <v>10.199999999999999</v>
          </cell>
          <cell r="F293">
            <v>2.4300000000000002</v>
          </cell>
          <cell r="G293">
            <v>12.64</v>
          </cell>
          <cell r="H293" t="str">
            <v>DNER-ES-280/97</v>
          </cell>
        </row>
        <row r="294">
          <cell r="A294" t="str">
            <v>2 S 01 102 01</v>
          </cell>
          <cell r="B294" t="str">
            <v>-</v>
          </cell>
          <cell r="C294" t="str">
            <v>Esc. carga transp. mat 3a cat DMT até 50m</v>
          </cell>
          <cell r="D294" t="str">
            <v>m³</v>
          </cell>
          <cell r="E294">
            <v>15.07</v>
          </cell>
          <cell r="F294">
            <v>3.6</v>
          </cell>
          <cell r="G294">
            <v>18.670000000000002</v>
          </cell>
          <cell r="H294" t="str">
            <v>DNER-ES-280/97</v>
          </cell>
        </row>
        <row r="295">
          <cell r="A295" t="str">
            <v>2 S 01 102 02</v>
          </cell>
          <cell r="B295" t="str">
            <v>-</v>
          </cell>
          <cell r="C295" t="str">
            <v>Esc. carga transp. mat 3a cat DMT 50 a 200m</v>
          </cell>
          <cell r="D295" t="str">
            <v>m³</v>
          </cell>
          <cell r="E295">
            <v>17.62</v>
          </cell>
          <cell r="F295">
            <v>4.21</v>
          </cell>
          <cell r="G295">
            <v>21.83</v>
          </cell>
          <cell r="H295" t="str">
            <v>DNER-ES-280/97</v>
          </cell>
        </row>
        <row r="296">
          <cell r="A296" t="str">
            <v>2 S 01 102 03</v>
          </cell>
          <cell r="B296" t="str">
            <v>-</v>
          </cell>
          <cell r="C296" t="str">
            <v>Esc. carga transp. mat 3a cat DMT 200 a 400m</v>
          </cell>
          <cell r="D296" t="str">
            <v>m³</v>
          </cell>
          <cell r="E296">
            <v>18.14</v>
          </cell>
          <cell r="F296">
            <v>4.33</v>
          </cell>
          <cell r="G296">
            <v>22.48</v>
          </cell>
          <cell r="H296" t="str">
            <v>DNER-ES-280/97</v>
          </cell>
        </row>
        <row r="297">
          <cell r="A297" t="str">
            <v>2 S 01 102 04</v>
          </cell>
          <cell r="B297" t="str">
            <v>-</v>
          </cell>
          <cell r="C297" t="str">
            <v>Esc. carga transp. mat 3a cat DMT 400 a 600m</v>
          </cell>
          <cell r="D297" t="str">
            <v>m³</v>
          </cell>
          <cell r="E297">
            <v>18.87</v>
          </cell>
          <cell r="F297">
            <v>4.51</v>
          </cell>
          <cell r="G297">
            <v>23.38</v>
          </cell>
          <cell r="H297" t="str">
            <v>DNER-ES-280/97</v>
          </cell>
        </row>
        <row r="298">
          <cell r="A298" t="str">
            <v>2 S 01 102 05</v>
          </cell>
          <cell r="B298" t="str">
            <v>-</v>
          </cell>
          <cell r="C298" t="str">
            <v>Esc. carga transp. mat 3a cat DMT 600 a 800m</v>
          </cell>
          <cell r="D298" t="str">
            <v>m³</v>
          </cell>
          <cell r="E298">
            <v>19.39</v>
          </cell>
          <cell r="F298">
            <v>4.63</v>
          </cell>
          <cell r="G298">
            <v>24.03</v>
          </cell>
          <cell r="H298" t="str">
            <v>DNER-ES-280/97</v>
          </cell>
        </row>
        <row r="299">
          <cell r="A299" t="str">
            <v>2 S 01 102 06</v>
          </cell>
          <cell r="B299" t="str">
            <v>-</v>
          </cell>
          <cell r="C299" t="str">
            <v>Esc. carga transp. mat 3a cat DMT 800 a 1000m</v>
          </cell>
          <cell r="D299" t="str">
            <v>m³</v>
          </cell>
          <cell r="E299">
            <v>19.920000000000002</v>
          </cell>
          <cell r="F299">
            <v>4.76</v>
          </cell>
          <cell r="G299">
            <v>24.68</v>
          </cell>
          <cell r="H299" t="str">
            <v>DNER-ES-280/97</v>
          </cell>
        </row>
        <row r="300">
          <cell r="A300" t="str">
            <v>2 S 01 102 07</v>
          </cell>
          <cell r="B300" t="str">
            <v>-</v>
          </cell>
          <cell r="C300" t="str">
            <v>Esc. carga transp. mat 3a cat DMT 1000 a 1200m</v>
          </cell>
          <cell r="D300" t="str">
            <v>m³</v>
          </cell>
          <cell r="E300">
            <v>20.14</v>
          </cell>
          <cell r="F300">
            <v>4.8099999999999996</v>
          </cell>
          <cell r="G300">
            <v>24.96</v>
          </cell>
          <cell r="H300" t="str">
            <v>DNER-ES-280/97</v>
          </cell>
        </row>
        <row r="301">
          <cell r="A301" t="str">
            <v>2 S 01 102 08</v>
          </cell>
          <cell r="B301" t="str">
            <v>-</v>
          </cell>
          <cell r="C301" t="str">
            <v>Esc. carga transp. mat 3a cat DMT 1200 a 1400m</v>
          </cell>
          <cell r="D301" t="str">
            <v>m³</v>
          </cell>
          <cell r="E301">
            <v>20.14</v>
          </cell>
          <cell r="F301">
            <v>4.8099999999999996</v>
          </cell>
          <cell r="G301">
            <v>24.96</v>
          </cell>
          <cell r="H301" t="str">
            <v>DNER-ES-280/97</v>
          </cell>
        </row>
        <row r="302">
          <cell r="A302" t="str">
            <v>2 S 01 300 01</v>
          </cell>
          <cell r="B302" t="str">
            <v>-</v>
          </cell>
          <cell r="C302" t="str">
            <v>Esc. carga transp. solos moles DMT 0 a 200m</v>
          </cell>
          <cell r="D302" t="str">
            <v>m³</v>
          </cell>
          <cell r="E302">
            <v>9.0500000000000007</v>
          </cell>
          <cell r="F302">
            <v>2.16</v>
          </cell>
          <cell r="G302">
            <v>11.21</v>
          </cell>
          <cell r="H302" t="str">
            <v>DNER-ES-280/97</v>
          </cell>
        </row>
        <row r="303">
          <cell r="A303" t="str">
            <v>2 S 01 300 02</v>
          </cell>
          <cell r="B303" t="str">
            <v>-</v>
          </cell>
          <cell r="C303" t="str">
            <v>Esc. carga transp. solos moles DMT 200 a 400m</v>
          </cell>
          <cell r="D303" t="str">
            <v>m³</v>
          </cell>
          <cell r="E303">
            <v>9.6999999999999993</v>
          </cell>
          <cell r="F303">
            <v>2.3199999999999998</v>
          </cell>
          <cell r="G303">
            <v>12.02</v>
          </cell>
          <cell r="H303" t="str">
            <v>DNER-ES-280/97</v>
          </cell>
        </row>
        <row r="304">
          <cell r="A304" t="str">
            <v>2 S 01 300 03</v>
          </cell>
          <cell r="B304" t="str">
            <v>-</v>
          </cell>
          <cell r="C304" t="str">
            <v>Esc. carga transp. solos moles DMT 400 a 600m</v>
          </cell>
          <cell r="D304" t="str">
            <v>m³</v>
          </cell>
          <cell r="E304">
            <v>9.98</v>
          </cell>
          <cell r="F304">
            <v>2.38</v>
          </cell>
          <cell r="G304">
            <v>12.37</v>
          </cell>
          <cell r="H304" t="str">
            <v>DNER-ES-280/97</v>
          </cell>
        </row>
        <row r="305">
          <cell r="A305" t="str">
            <v>2 S 01 300 04</v>
          </cell>
          <cell r="B305" t="str">
            <v>-</v>
          </cell>
          <cell r="C305" t="str">
            <v>Esc. carga transp. solos moles DMT 600 a 800m</v>
          </cell>
          <cell r="D305" t="str">
            <v>m³</v>
          </cell>
          <cell r="E305">
            <v>10.31</v>
          </cell>
          <cell r="F305">
            <v>2.46</v>
          </cell>
          <cell r="G305">
            <v>12.77</v>
          </cell>
          <cell r="H305" t="str">
            <v>DNER-ES-280/97</v>
          </cell>
        </row>
        <row r="306">
          <cell r="A306" t="str">
            <v>2 S 01 300 05</v>
          </cell>
          <cell r="B306" t="str">
            <v>-</v>
          </cell>
          <cell r="C306" t="str">
            <v>Esc. carga transp. solos moles DMT 800 a 1000m</v>
          </cell>
          <cell r="D306" t="str">
            <v>m³</v>
          </cell>
          <cell r="E306">
            <v>10.96</v>
          </cell>
          <cell r="F306">
            <v>2.61</v>
          </cell>
          <cell r="G306">
            <v>13.58</v>
          </cell>
          <cell r="H306" t="str">
            <v>DNER-ES-280/97</v>
          </cell>
        </row>
        <row r="307">
          <cell r="A307" t="str">
            <v>2 S 01 510 00</v>
          </cell>
          <cell r="B307" t="str">
            <v>-</v>
          </cell>
          <cell r="C307" t="str">
            <v>Compactação de aterros a 95% proctor normal</v>
          </cell>
          <cell r="D307" t="str">
            <v>m³</v>
          </cell>
          <cell r="E307">
            <v>1.39</v>
          </cell>
          <cell r="F307">
            <v>0.33</v>
          </cell>
          <cell r="G307">
            <v>1.73</v>
          </cell>
          <cell r="H307" t="str">
            <v>DNER-ES-282/97</v>
          </cell>
        </row>
        <row r="308">
          <cell r="A308" t="str">
            <v>2 S 01 511 00</v>
          </cell>
          <cell r="B308" t="str">
            <v>-</v>
          </cell>
          <cell r="C308" t="str">
            <v>Compactação de aterros a 100% proctor normal</v>
          </cell>
          <cell r="D308" t="str">
            <v>m³</v>
          </cell>
          <cell r="E308">
            <v>1.63</v>
          </cell>
          <cell r="F308">
            <v>0.38</v>
          </cell>
          <cell r="G308">
            <v>2.0099999999999998</v>
          </cell>
          <cell r="H308" t="str">
            <v>DNER-ES-282/97</v>
          </cell>
        </row>
        <row r="309">
          <cell r="A309" t="str">
            <v>2 S 01 512 01</v>
          </cell>
          <cell r="B309" t="str">
            <v>-</v>
          </cell>
          <cell r="C309" t="str">
            <v>Construção de corpo de aterro em rocha</v>
          </cell>
          <cell r="D309" t="str">
            <v>m³</v>
          </cell>
          <cell r="E309">
            <v>4.71</v>
          </cell>
          <cell r="F309">
            <v>1.1200000000000001</v>
          </cell>
          <cell r="G309">
            <v>5.83</v>
          </cell>
          <cell r="H309" t="str">
            <v>DNER-ES-282/97</v>
          </cell>
        </row>
        <row r="310">
          <cell r="A310" t="str">
            <v>2 S 01 512 02</v>
          </cell>
          <cell r="B310" t="str">
            <v>-</v>
          </cell>
          <cell r="C310" t="str">
            <v>Compactação de camada final de aterro de rocha</v>
          </cell>
          <cell r="D310" t="str">
            <v>m³</v>
          </cell>
          <cell r="E310">
            <v>13.34</v>
          </cell>
          <cell r="F310">
            <v>3.18</v>
          </cell>
          <cell r="G310">
            <v>16.53</v>
          </cell>
          <cell r="H310" t="str">
            <v>DNER-ES-282/97</v>
          </cell>
        </row>
        <row r="311">
          <cell r="A311" t="str">
            <v>2 S 01 512 52</v>
          </cell>
          <cell r="B311" t="str">
            <v>-</v>
          </cell>
          <cell r="C311" t="str">
            <v>Compactação camada final de aterro de rocha BC</v>
          </cell>
          <cell r="D311" t="str">
            <v>m³</v>
          </cell>
          <cell r="E311">
            <v>12.66</v>
          </cell>
          <cell r="F311">
            <v>3.02</v>
          </cell>
          <cell r="G311">
            <v>15.68</v>
          </cell>
          <cell r="H311" t="str">
            <v>DNER-ES-282/97</v>
          </cell>
        </row>
        <row r="312">
          <cell r="A312" t="str">
            <v>2 S 01 513 01</v>
          </cell>
          <cell r="B312" t="str">
            <v>-</v>
          </cell>
          <cell r="C312" t="str">
            <v>Compactação de material de "bota-fora"</v>
          </cell>
          <cell r="D312" t="str">
            <v>m³</v>
          </cell>
          <cell r="E312">
            <v>1.0900000000000001</v>
          </cell>
          <cell r="F312">
            <v>0.26</v>
          </cell>
          <cell r="G312">
            <v>1.35</v>
          </cell>
          <cell r="H312" t="str">
            <v>DNER-ES-282/97</v>
          </cell>
        </row>
        <row r="313">
          <cell r="A313" t="str">
            <v>2 S 02 100 00</v>
          </cell>
          <cell r="B313" t="str">
            <v>-</v>
          </cell>
          <cell r="C313" t="str">
            <v>Reforço do subleito</v>
          </cell>
          <cell r="D313" t="str">
            <v>m³</v>
          </cell>
          <cell r="E313">
            <v>7.32</v>
          </cell>
          <cell r="F313">
            <v>1.75</v>
          </cell>
          <cell r="G313">
            <v>9.07</v>
          </cell>
          <cell r="H313" t="str">
            <v>DNER-ES-300/97</v>
          </cell>
        </row>
        <row r="314">
          <cell r="A314" t="str">
            <v>2 S 02 110 00</v>
          </cell>
          <cell r="B314" t="str">
            <v>-</v>
          </cell>
          <cell r="C314" t="str">
            <v>Regularização do subleito</v>
          </cell>
          <cell r="D314" t="str">
            <v>m²</v>
          </cell>
          <cell r="E314">
            <v>0.42</v>
          </cell>
          <cell r="F314">
            <v>0.1</v>
          </cell>
          <cell r="G314">
            <v>0.52</v>
          </cell>
          <cell r="H314" t="str">
            <v>DNER-ES-299/97</v>
          </cell>
        </row>
        <row r="315">
          <cell r="A315" t="str">
            <v>2 S 02 110 01</v>
          </cell>
          <cell r="B315" t="str">
            <v>-</v>
          </cell>
          <cell r="C315" t="str">
            <v>Regul. subleito c/ fres. corte contr.autom. greide</v>
          </cell>
          <cell r="D315" t="str">
            <v>m²</v>
          </cell>
          <cell r="E315">
            <v>0.57999999999999996</v>
          </cell>
          <cell r="F315">
            <v>0.14000000000000001</v>
          </cell>
          <cell r="G315">
            <v>0.72</v>
          </cell>
          <cell r="H315" t="str">
            <v>-</v>
          </cell>
        </row>
        <row r="316">
          <cell r="A316" t="str">
            <v>2 S 02 200 00</v>
          </cell>
          <cell r="B316" t="str">
            <v>-</v>
          </cell>
          <cell r="C316" t="str">
            <v>Sub-base solo estabilizado granul. s/ mistura</v>
          </cell>
          <cell r="D316" t="str">
            <v>m³</v>
          </cell>
          <cell r="E316">
            <v>7.32</v>
          </cell>
          <cell r="F316">
            <v>1.75</v>
          </cell>
          <cell r="G316">
            <v>9.07</v>
          </cell>
          <cell r="H316" t="str">
            <v>DNER-ES-301/97</v>
          </cell>
        </row>
        <row r="317">
          <cell r="A317" t="str">
            <v>2 S 02 200 01</v>
          </cell>
          <cell r="B317" t="str">
            <v>-</v>
          </cell>
          <cell r="C317" t="str">
            <v>Base solo estabilizado granul. s/ mistura</v>
          </cell>
          <cell r="D317" t="str">
            <v>m³</v>
          </cell>
          <cell r="E317">
            <v>7.32</v>
          </cell>
          <cell r="F317">
            <v>1.75</v>
          </cell>
          <cell r="G317">
            <v>9.07</v>
          </cell>
          <cell r="H317" t="str">
            <v>DNER-ES-303/97</v>
          </cell>
        </row>
        <row r="318">
          <cell r="A318" t="str">
            <v>2 S 02 210 00</v>
          </cell>
          <cell r="B318" t="str">
            <v>-</v>
          </cell>
          <cell r="C318" t="str">
            <v>Sub-base estab. granul. c/ mistura solo na pista</v>
          </cell>
          <cell r="D318" t="str">
            <v>m³</v>
          </cell>
          <cell r="E318">
            <v>7.88</v>
          </cell>
          <cell r="F318">
            <v>1.88</v>
          </cell>
          <cell r="G318">
            <v>9.77</v>
          </cell>
          <cell r="H318" t="str">
            <v>-</v>
          </cell>
        </row>
        <row r="319">
          <cell r="A319" t="str">
            <v>2 S 02 210 01</v>
          </cell>
          <cell r="B319" t="str">
            <v>-</v>
          </cell>
          <cell r="C319" t="str">
            <v>Sub-base estab. granul. c/ mist. solo-areia pista</v>
          </cell>
          <cell r="D319" t="str">
            <v>m³</v>
          </cell>
          <cell r="E319">
            <v>8.8000000000000007</v>
          </cell>
          <cell r="F319">
            <v>2.1</v>
          </cell>
          <cell r="G319">
            <v>10.91</v>
          </cell>
          <cell r="H319" t="str">
            <v>-</v>
          </cell>
        </row>
        <row r="320">
          <cell r="A320" t="str">
            <v>2 S 02 210 02</v>
          </cell>
          <cell r="B320" t="str">
            <v>-</v>
          </cell>
          <cell r="C320" t="str">
            <v>Base estab.granul.c/ mist.solo - areia na pista</v>
          </cell>
          <cell r="D320" t="str">
            <v>m³</v>
          </cell>
          <cell r="E320">
            <v>8.8000000000000007</v>
          </cell>
          <cell r="F320">
            <v>2.1</v>
          </cell>
          <cell r="G320">
            <v>10.91</v>
          </cell>
          <cell r="H320" t="str">
            <v>-</v>
          </cell>
        </row>
        <row r="321">
          <cell r="A321" t="str">
            <v>2 S 02 210 51</v>
          </cell>
          <cell r="B321" t="str">
            <v>-</v>
          </cell>
          <cell r="C321" t="str">
            <v>Sub-base estab.granul.c/mist.soloareia pista AC</v>
          </cell>
          <cell r="D321" t="str">
            <v>m³</v>
          </cell>
          <cell r="E321">
            <v>14.09</v>
          </cell>
          <cell r="F321">
            <v>3.36</v>
          </cell>
          <cell r="G321">
            <v>17.45</v>
          </cell>
          <cell r="H321" t="str">
            <v>-</v>
          </cell>
        </row>
        <row r="322">
          <cell r="A322" t="str">
            <v>2 S 02 210 52</v>
          </cell>
          <cell r="B322" t="str">
            <v>-</v>
          </cell>
          <cell r="C322" t="str">
            <v>Base estab.granul.c/mist.soloareia na pista AC</v>
          </cell>
          <cell r="D322" t="str">
            <v>m³</v>
          </cell>
          <cell r="E322">
            <v>14.09</v>
          </cell>
          <cell r="F322">
            <v>3.36</v>
          </cell>
          <cell r="G322">
            <v>17.45</v>
          </cell>
          <cell r="H322" t="str">
            <v>-</v>
          </cell>
        </row>
        <row r="323">
          <cell r="A323" t="str">
            <v>2 S 02 220 00</v>
          </cell>
          <cell r="B323" t="str">
            <v>-</v>
          </cell>
          <cell r="C323" t="str">
            <v>Base estab.granul.c/ mistura solo - brita</v>
          </cell>
          <cell r="D323" t="str">
            <v>m³</v>
          </cell>
          <cell r="E323">
            <v>25.35</v>
          </cell>
          <cell r="F323">
            <v>6.05</v>
          </cell>
          <cell r="G323">
            <v>31.41</v>
          </cell>
          <cell r="H323" t="str">
            <v>-</v>
          </cell>
        </row>
        <row r="324">
          <cell r="A324" t="str">
            <v>2 S 02 220 50</v>
          </cell>
          <cell r="B324" t="str">
            <v>-</v>
          </cell>
          <cell r="C324" t="str">
            <v>Base estab.granul.c/ mistura solo - brita BC</v>
          </cell>
          <cell r="D324" t="str">
            <v>m³</v>
          </cell>
          <cell r="E324">
            <v>25</v>
          </cell>
          <cell r="F324">
            <v>5.97</v>
          </cell>
          <cell r="G324">
            <v>30.98</v>
          </cell>
          <cell r="H324" t="str">
            <v>-</v>
          </cell>
        </row>
        <row r="325">
          <cell r="A325" t="str">
            <v>2 S 02 230 00</v>
          </cell>
          <cell r="B325" t="str">
            <v>-</v>
          </cell>
          <cell r="C325" t="str">
            <v>Base de brita graduada</v>
          </cell>
          <cell r="D325" t="str">
            <v>m³</v>
          </cell>
          <cell r="E325">
            <v>41.4</v>
          </cell>
          <cell r="F325">
            <v>9.89</v>
          </cell>
          <cell r="G325">
            <v>51.3</v>
          </cell>
          <cell r="H325" t="str">
            <v>EP-P-01</v>
          </cell>
        </row>
        <row r="326">
          <cell r="A326" t="str">
            <v>2 S 02 230 01</v>
          </cell>
          <cell r="B326" t="str">
            <v>-</v>
          </cell>
          <cell r="C326" t="str">
            <v>Base brita grad. c/ dist. agreg. contr. de greide</v>
          </cell>
          <cell r="D326" t="str">
            <v>m³</v>
          </cell>
          <cell r="E326">
            <v>41.92</v>
          </cell>
          <cell r="F326">
            <v>10.02</v>
          </cell>
          <cell r="G326">
            <v>51.94</v>
          </cell>
          <cell r="H326" t="str">
            <v>-</v>
          </cell>
        </row>
        <row r="327">
          <cell r="A327" t="str">
            <v>2 S 02 230 50</v>
          </cell>
          <cell r="B327" t="str">
            <v>-</v>
          </cell>
          <cell r="C327" t="str">
            <v>Base de brita graduada BC</v>
          </cell>
          <cell r="D327" t="str">
            <v>m³</v>
          </cell>
          <cell r="E327">
            <v>40.549999999999997</v>
          </cell>
          <cell r="F327">
            <v>9.69</v>
          </cell>
          <cell r="G327">
            <v>50.24</v>
          </cell>
          <cell r="H327" t="str">
            <v>-</v>
          </cell>
        </row>
        <row r="328">
          <cell r="A328" t="str">
            <v>2 S 02 230 51</v>
          </cell>
          <cell r="B328" t="str">
            <v>-</v>
          </cell>
          <cell r="C328" t="str">
            <v>Base brita grad.c/dist.agreg.contr.de greide BC</v>
          </cell>
          <cell r="D328" t="str">
            <v>m³</v>
          </cell>
          <cell r="E328">
            <v>41.06</v>
          </cell>
          <cell r="F328">
            <v>9.81</v>
          </cell>
          <cell r="G328">
            <v>50.88</v>
          </cell>
          <cell r="H328" t="str">
            <v>-</v>
          </cell>
        </row>
        <row r="329">
          <cell r="A329" t="str">
            <v>2 S 02 231 00</v>
          </cell>
          <cell r="B329" t="str">
            <v>-</v>
          </cell>
          <cell r="C329" t="str">
            <v>Base de macadame hidráulico</v>
          </cell>
          <cell r="D329" t="str">
            <v>m³</v>
          </cell>
          <cell r="E329">
            <v>36.39</v>
          </cell>
          <cell r="F329">
            <v>8.69</v>
          </cell>
          <cell r="G329">
            <v>45.09</v>
          </cell>
          <cell r="H329" t="str">
            <v>-</v>
          </cell>
        </row>
        <row r="330">
          <cell r="A330" t="str">
            <v>2 S 02 231 50</v>
          </cell>
          <cell r="B330" t="str">
            <v>-</v>
          </cell>
          <cell r="C330" t="str">
            <v>Base de macadame hidráulico BC</v>
          </cell>
          <cell r="D330" t="str">
            <v>m³</v>
          </cell>
          <cell r="E330">
            <v>35.590000000000003</v>
          </cell>
          <cell r="F330">
            <v>8.5</v>
          </cell>
          <cell r="G330">
            <v>44.1</v>
          </cell>
          <cell r="H330" t="str">
            <v>-</v>
          </cell>
        </row>
        <row r="331">
          <cell r="A331" t="str">
            <v>2 S 02 241 01</v>
          </cell>
          <cell r="B331" t="str">
            <v>-</v>
          </cell>
          <cell r="C331" t="str">
            <v>Base de solo cimento c/ mistura em usina</v>
          </cell>
          <cell r="D331" t="str">
            <v>m³</v>
          </cell>
          <cell r="E331">
            <v>72.59</v>
          </cell>
          <cell r="F331">
            <v>17.350000000000001</v>
          </cell>
          <cell r="G331">
            <v>89.94</v>
          </cell>
          <cell r="H331" t="str">
            <v>-</v>
          </cell>
        </row>
        <row r="332">
          <cell r="A332" t="str">
            <v>2 S 02 243 01</v>
          </cell>
          <cell r="B332" t="str">
            <v>-</v>
          </cell>
          <cell r="C332" t="str">
            <v>Sub-base de solo melhor. c/ cimento mist. em usina</v>
          </cell>
          <cell r="D332" t="str">
            <v>m³</v>
          </cell>
          <cell r="E332">
            <v>42.86</v>
          </cell>
          <cell r="F332">
            <v>10.24</v>
          </cell>
          <cell r="G332">
            <v>53.1</v>
          </cell>
          <cell r="H332" t="str">
            <v>-</v>
          </cell>
        </row>
        <row r="333">
          <cell r="A333" t="str">
            <v>2 S 02 300 00</v>
          </cell>
          <cell r="B333" t="str">
            <v>-</v>
          </cell>
          <cell r="C333" t="str">
            <v>Imprimação</v>
          </cell>
          <cell r="D333" t="str">
            <v>m²</v>
          </cell>
          <cell r="E333">
            <v>0.12</v>
          </cell>
          <cell r="F333">
            <v>0.03</v>
          </cell>
          <cell r="G333">
            <v>0.16</v>
          </cell>
          <cell r="H333" t="str">
            <v>DNER-ES-306/97</v>
          </cell>
        </row>
        <row r="334">
          <cell r="A334" t="str">
            <v>2 S 02 400 00</v>
          </cell>
          <cell r="B334" t="str">
            <v>-</v>
          </cell>
          <cell r="C334" t="str">
            <v>Pintura de ligação</v>
          </cell>
          <cell r="D334" t="str">
            <v>m²</v>
          </cell>
          <cell r="E334">
            <v>0.09</v>
          </cell>
          <cell r="F334">
            <v>0.02</v>
          </cell>
          <cell r="G334">
            <v>0.11</v>
          </cell>
          <cell r="H334" t="str">
            <v>DNER-ES-307/97</v>
          </cell>
        </row>
        <row r="335">
          <cell r="A335" t="str">
            <v>2 S 02 500 00</v>
          </cell>
          <cell r="B335" t="str">
            <v>-</v>
          </cell>
          <cell r="C335" t="str">
            <v>Tratamento superficial simples c/ cap</v>
          </cell>
          <cell r="D335" t="str">
            <v>m²</v>
          </cell>
          <cell r="E335">
            <v>0.46</v>
          </cell>
          <cell r="F335">
            <v>0.11</v>
          </cell>
          <cell r="G335">
            <v>0.56999999999999995</v>
          </cell>
          <cell r="H335" t="str">
            <v>DNER-ES-308/97</v>
          </cell>
        </row>
        <row r="336">
          <cell r="A336" t="str">
            <v>2 S 02 500 01</v>
          </cell>
          <cell r="B336" t="str">
            <v>-</v>
          </cell>
          <cell r="C336" t="str">
            <v>Tratamento superficial simples c/ emulsão</v>
          </cell>
          <cell r="D336" t="str">
            <v>m²</v>
          </cell>
          <cell r="E336">
            <v>0.43</v>
          </cell>
          <cell r="F336">
            <v>0.1</v>
          </cell>
          <cell r="G336">
            <v>0.53</v>
          </cell>
          <cell r="H336" t="str">
            <v>DNER-ES-308/97</v>
          </cell>
        </row>
        <row r="337">
          <cell r="A337" t="str">
            <v>2 S 02 500 02</v>
          </cell>
          <cell r="B337" t="str">
            <v>-</v>
          </cell>
          <cell r="C337" t="str">
            <v>Tratamento superficial simples c/ banho diluído</v>
          </cell>
          <cell r="D337" t="str">
            <v>m²</v>
          </cell>
          <cell r="E337">
            <v>0.5</v>
          </cell>
          <cell r="F337">
            <v>0.11</v>
          </cell>
          <cell r="G337">
            <v>0.62</v>
          </cell>
          <cell r="H337" t="str">
            <v>DNER-ES-308/97</v>
          </cell>
        </row>
        <row r="338">
          <cell r="A338" t="str">
            <v>2 S 02 500 50</v>
          </cell>
          <cell r="B338" t="str">
            <v>-</v>
          </cell>
          <cell r="C338" t="str">
            <v>Tratamento superficial simples c/cap BC</v>
          </cell>
          <cell r="D338" t="str">
            <v>m²</v>
          </cell>
          <cell r="E338">
            <v>0.46</v>
          </cell>
          <cell r="F338">
            <v>0.11</v>
          </cell>
          <cell r="G338">
            <v>0.56999999999999995</v>
          </cell>
          <cell r="H338" t="str">
            <v>DNER-ES-308/97</v>
          </cell>
        </row>
        <row r="339">
          <cell r="A339" t="str">
            <v>2 S 02 500 51</v>
          </cell>
          <cell r="B339" t="str">
            <v>-</v>
          </cell>
          <cell r="C339" t="str">
            <v>Tratamento superficial simples c/emulsão BC</v>
          </cell>
          <cell r="D339" t="str">
            <v>m²</v>
          </cell>
          <cell r="E339">
            <v>0.43</v>
          </cell>
          <cell r="F339">
            <v>0.1</v>
          </cell>
          <cell r="G339">
            <v>0.53</v>
          </cell>
          <cell r="H339" t="str">
            <v>DNER-ES-308/97</v>
          </cell>
        </row>
        <row r="340">
          <cell r="A340" t="str">
            <v>2 S 02 500 52</v>
          </cell>
          <cell r="B340" t="str">
            <v>-</v>
          </cell>
          <cell r="C340" t="str">
            <v>Tratamento superf.simples c/banho diluído BC</v>
          </cell>
          <cell r="D340" t="str">
            <v>m²</v>
          </cell>
          <cell r="E340">
            <v>0.49</v>
          </cell>
          <cell r="F340">
            <v>0.11</v>
          </cell>
          <cell r="G340">
            <v>0.61</v>
          </cell>
          <cell r="H340" t="str">
            <v>DNER-ES-308/97</v>
          </cell>
        </row>
        <row r="341">
          <cell r="A341" t="str">
            <v>2 S 02 501 00</v>
          </cell>
          <cell r="B341" t="str">
            <v>-</v>
          </cell>
          <cell r="C341" t="str">
            <v>Tratamento superficial duplo c/ cap</v>
          </cell>
          <cell r="D341" t="str">
            <v>m²</v>
          </cell>
          <cell r="E341">
            <v>1.35</v>
          </cell>
          <cell r="F341">
            <v>0.32</v>
          </cell>
          <cell r="G341">
            <v>1.68</v>
          </cell>
          <cell r="H341" t="str">
            <v>DNER-ES-309/97</v>
          </cell>
        </row>
        <row r="342">
          <cell r="A342" t="str">
            <v>2 S 02 501 01</v>
          </cell>
          <cell r="B342" t="str">
            <v>-</v>
          </cell>
          <cell r="C342" t="str">
            <v>Tratamento superficial duplo c/ emulsão</v>
          </cell>
          <cell r="D342" t="str">
            <v>m²</v>
          </cell>
          <cell r="E342">
            <v>1.34</v>
          </cell>
          <cell r="F342">
            <v>0.32</v>
          </cell>
          <cell r="G342">
            <v>1.66</v>
          </cell>
          <cell r="H342" t="str">
            <v>DNER-ES-309/97</v>
          </cell>
        </row>
        <row r="343">
          <cell r="A343" t="str">
            <v>2 S 02 501 02</v>
          </cell>
          <cell r="B343" t="str">
            <v>-</v>
          </cell>
          <cell r="C343" t="str">
            <v>Tratamento superficial duplo c/ banho diluído</v>
          </cell>
          <cell r="D343" t="str">
            <v>m²</v>
          </cell>
          <cell r="E343">
            <v>1.49</v>
          </cell>
          <cell r="F343">
            <v>0.35</v>
          </cell>
          <cell r="G343">
            <v>1.84</v>
          </cell>
          <cell r="H343" t="str">
            <v>DNER-ES-309/97</v>
          </cell>
        </row>
        <row r="344">
          <cell r="A344" t="str">
            <v>2 S 02 501 50</v>
          </cell>
          <cell r="B344" t="str">
            <v>-</v>
          </cell>
          <cell r="C344" t="str">
            <v>Tratamento superficial duplo c/cap BC</v>
          </cell>
          <cell r="D344" t="str">
            <v>m²</v>
          </cell>
          <cell r="E344">
            <v>1.34</v>
          </cell>
          <cell r="F344">
            <v>0.32</v>
          </cell>
          <cell r="G344">
            <v>1.66</v>
          </cell>
          <cell r="H344" t="str">
            <v>DNER-ES-309/97</v>
          </cell>
        </row>
        <row r="345">
          <cell r="A345" t="str">
            <v>2 S 02 501 51</v>
          </cell>
          <cell r="B345" t="str">
            <v>-</v>
          </cell>
          <cell r="C345" t="str">
            <v>Tratamento superficial duplo c/ emulsão BC</v>
          </cell>
          <cell r="D345" t="str">
            <v>m²</v>
          </cell>
          <cell r="E345">
            <v>1.33</v>
          </cell>
          <cell r="F345">
            <v>0.31</v>
          </cell>
          <cell r="G345">
            <v>1.65</v>
          </cell>
          <cell r="H345" t="str">
            <v>DNER-ES-309/97</v>
          </cell>
        </row>
        <row r="346">
          <cell r="A346" t="str">
            <v>2 S 02 501 52</v>
          </cell>
          <cell r="B346" t="str">
            <v>-</v>
          </cell>
          <cell r="C346" t="str">
            <v>Tratamento superficial duplo c/banho diluído BC</v>
          </cell>
          <cell r="D346" t="str">
            <v>m²</v>
          </cell>
          <cell r="E346">
            <v>1.47</v>
          </cell>
          <cell r="F346">
            <v>0.35</v>
          </cell>
          <cell r="G346">
            <v>1.83</v>
          </cell>
          <cell r="H346" t="str">
            <v>DNER-ES-309/97</v>
          </cell>
        </row>
        <row r="347">
          <cell r="A347" t="str">
            <v>2 S 02 502 00</v>
          </cell>
          <cell r="B347" t="str">
            <v>-</v>
          </cell>
          <cell r="C347" t="str">
            <v>Tratamento superficial triplo c/ cap</v>
          </cell>
          <cell r="D347" t="str">
            <v>m²</v>
          </cell>
          <cell r="E347">
            <v>1.91</v>
          </cell>
          <cell r="F347">
            <v>0.45</v>
          </cell>
          <cell r="G347">
            <v>2.37</v>
          </cell>
          <cell r="H347" t="str">
            <v>DNER-ES-310/97</v>
          </cell>
        </row>
        <row r="348">
          <cell r="A348" t="str">
            <v>2 S 02 502 01</v>
          </cell>
          <cell r="B348" t="str">
            <v>-</v>
          </cell>
          <cell r="C348" t="str">
            <v>Tratamento superficial triplo c/ emulsão</v>
          </cell>
          <cell r="D348" t="str">
            <v>m²</v>
          </cell>
          <cell r="E348">
            <v>1.94</v>
          </cell>
          <cell r="F348">
            <v>0.46</v>
          </cell>
          <cell r="G348">
            <v>2.4</v>
          </cell>
          <cell r="H348" t="str">
            <v>DNER-ES-310/97</v>
          </cell>
        </row>
        <row r="349">
          <cell r="A349" t="str">
            <v>2 S 02 502 02</v>
          </cell>
          <cell r="B349" t="str">
            <v>-</v>
          </cell>
          <cell r="C349" t="str">
            <v>Tratamento superficial triplo c/ banho diluído</v>
          </cell>
          <cell r="D349" t="str">
            <v>m²</v>
          </cell>
          <cell r="E349">
            <v>2.11</v>
          </cell>
          <cell r="F349">
            <v>0.5</v>
          </cell>
          <cell r="G349">
            <v>2.61</v>
          </cell>
          <cell r="H349" t="str">
            <v>DNER-ES-310/97</v>
          </cell>
        </row>
        <row r="350">
          <cell r="A350" t="str">
            <v>2 S 02 502 50</v>
          </cell>
          <cell r="B350" t="str">
            <v>-</v>
          </cell>
          <cell r="C350" t="str">
            <v>Tratamento superficial triplo c/ cap BC</v>
          </cell>
          <cell r="D350" t="str">
            <v>m²</v>
          </cell>
          <cell r="E350">
            <v>1.9</v>
          </cell>
          <cell r="F350">
            <v>0.45</v>
          </cell>
          <cell r="G350">
            <v>2.35</v>
          </cell>
          <cell r="H350" t="str">
            <v>DNER-ES-310/97</v>
          </cell>
        </row>
        <row r="351">
          <cell r="A351" t="str">
            <v>2 S 02 502 51</v>
          </cell>
          <cell r="B351" t="str">
            <v>-</v>
          </cell>
          <cell r="C351" t="str">
            <v>Tratamento superficial triplo c/ emulsão BC</v>
          </cell>
          <cell r="D351" t="str">
            <v>m²</v>
          </cell>
          <cell r="E351">
            <v>1.92</v>
          </cell>
          <cell r="F351">
            <v>0.46</v>
          </cell>
          <cell r="G351">
            <v>2.38</v>
          </cell>
          <cell r="H351" t="str">
            <v>DNER-ES-310/97</v>
          </cell>
        </row>
        <row r="352">
          <cell r="A352" t="str">
            <v>2 S 02 502 52</v>
          </cell>
          <cell r="B352" t="str">
            <v>-</v>
          </cell>
          <cell r="C352" t="str">
            <v>Tratamento superficial triplo c/banho diluído BC</v>
          </cell>
          <cell r="D352" t="str">
            <v>m²</v>
          </cell>
          <cell r="E352">
            <v>2.09</v>
          </cell>
          <cell r="F352">
            <v>0.5</v>
          </cell>
          <cell r="G352">
            <v>2.59</v>
          </cell>
          <cell r="H352" t="str">
            <v>DNER-ES-310/97</v>
          </cell>
        </row>
        <row r="353">
          <cell r="A353" t="str">
            <v>2 S 02 530 00</v>
          </cell>
          <cell r="B353" t="str">
            <v>-</v>
          </cell>
          <cell r="C353" t="str">
            <v>Pré-misturado a frio</v>
          </cell>
          <cell r="D353" t="str">
            <v>m³</v>
          </cell>
          <cell r="E353">
            <v>54.99</v>
          </cell>
          <cell r="F353">
            <v>13.14</v>
          </cell>
          <cell r="G353">
            <v>68.14</v>
          </cell>
          <cell r="H353" t="str">
            <v>DNER-ES-317/97</v>
          </cell>
        </row>
        <row r="354">
          <cell r="A354" t="str">
            <v>2 S 02 530 50</v>
          </cell>
          <cell r="B354" t="str">
            <v>-</v>
          </cell>
          <cell r="C354" t="str">
            <v>Pré-misturado a frio AC/BC</v>
          </cell>
          <cell r="D354" t="str">
            <v>m³</v>
          </cell>
          <cell r="E354">
            <v>57.04</v>
          </cell>
          <cell r="F354">
            <v>13.63</v>
          </cell>
          <cell r="G354">
            <v>70.67</v>
          </cell>
          <cell r="H354" t="str">
            <v>DNER-ES-317/97</v>
          </cell>
        </row>
        <row r="355">
          <cell r="A355" t="str">
            <v>2 S 02 531 00</v>
          </cell>
          <cell r="B355" t="str">
            <v>-</v>
          </cell>
          <cell r="C355" t="str">
            <v>Macadame betuminoso por penetração</v>
          </cell>
          <cell r="D355" t="str">
            <v>m³</v>
          </cell>
          <cell r="E355">
            <v>48.57</v>
          </cell>
          <cell r="F355">
            <v>11.61</v>
          </cell>
          <cell r="G355">
            <v>60.18</v>
          </cell>
          <cell r="H355" t="str">
            <v>DNER-ES-311/97</v>
          </cell>
        </row>
        <row r="356">
          <cell r="A356" t="str">
            <v>2 S 02 531 50</v>
          </cell>
          <cell r="B356" t="str">
            <v>-</v>
          </cell>
          <cell r="C356" t="str">
            <v>Macadame betuminoso por penetração BC</v>
          </cell>
          <cell r="D356" t="str">
            <v>m³</v>
          </cell>
          <cell r="E356">
            <v>47.83</v>
          </cell>
          <cell r="F356">
            <v>11.43</v>
          </cell>
          <cell r="G356">
            <v>59.26</v>
          </cell>
          <cell r="H356" t="str">
            <v>DNER-ES-311/97</v>
          </cell>
        </row>
        <row r="357">
          <cell r="A357" t="str">
            <v>2 S 02 532 00</v>
          </cell>
          <cell r="B357" t="str">
            <v>-</v>
          </cell>
          <cell r="C357" t="str">
            <v>Areia-asfalto a quente</v>
          </cell>
          <cell r="D357" t="str">
            <v>t</v>
          </cell>
          <cell r="E357">
            <v>34.79</v>
          </cell>
          <cell r="F357">
            <v>8.31</v>
          </cell>
          <cell r="G357">
            <v>43.11</v>
          </cell>
          <cell r="H357" t="str">
            <v>DNIT 032/2005-ES</v>
          </cell>
        </row>
        <row r="358">
          <cell r="A358" t="str">
            <v>2 S 02 532 50</v>
          </cell>
          <cell r="B358" t="str">
            <v>-</v>
          </cell>
          <cell r="C358" t="str">
            <v>Areia-asfalto a quente AC</v>
          </cell>
          <cell r="D358" t="str">
            <v>t</v>
          </cell>
          <cell r="E358">
            <v>45.66</v>
          </cell>
          <cell r="F358">
            <v>10.91</v>
          </cell>
          <cell r="G358">
            <v>56.57</v>
          </cell>
          <cell r="H358" t="str">
            <v>DNIT 032/2005-ES</v>
          </cell>
        </row>
        <row r="359">
          <cell r="A359" t="str">
            <v>2 S 02 540 01</v>
          </cell>
          <cell r="B359" t="str">
            <v>-</v>
          </cell>
          <cell r="C359" t="str">
            <v>Conc. betuminoso usinado a quente - capa rolamento</v>
          </cell>
          <cell r="D359" t="str">
            <v>t</v>
          </cell>
          <cell r="E359">
            <v>31.75</v>
          </cell>
          <cell r="F359">
            <v>7.58</v>
          </cell>
          <cell r="G359">
            <v>39.340000000000003</v>
          </cell>
          <cell r="H359" t="str">
            <v>DNIT 031/2004-ES</v>
          </cell>
        </row>
        <row r="360">
          <cell r="A360" t="str">
            <v>2 S 02 540 02</v>
          </cell>
          <cell r="B360" t="str">
            <v>-</v>
          </cell>
          <cell r="C360" t="str">
            <v>Concreto betuminoso usinado a quente - "blinder"</v>
          </cell>
          <cell r="D360" t="str">
            <v>t</v>
          </cell>
          <cell r="E360">
            <v>31.2</v>
          </cell>
          <cell r="F360">
            <v>7.45</v>
          </cell>
          <cell r="G360">
            <v>38.659999999999997</v>
          </cell>
          <cell r="H360" t="str">
            <v>DNIT 031/2004-ES</v>
          </cell>
        </row>
        <row r="361">
          <cell r="A361" t="str">
            <v>2 S 02 540 51</v>
          </cell>
          <cell r="B361" t="str">
            <v>-</v>
          </cell>
          <cell r="C361" t="str">
            <v>CBUQ - capa rolamento AC/BC</v>
          </cell>
          <cell r="D361" t="str">
            <v>t</v>
          </cell>
          <cell r="E361">
            <v>33.94</v>
          </cell>
          <cell r="F361">
            <v>8.11</v>
          </cell>
          <cell r="G361">
            <v>42.05</v>
          </cell>
          <cell r="H361" t="str">
            <v>DNIT 031/2004-ES</v>
          </cell>
        </row>
        <row r="362">
          <cell r="A362" t="str">
            <v>2 S 02 540 52</v>
          </cell>
          <cell r="B362" t="str">
            <v>-</v>
          </cell>
          <cell r="C362" t="str">
            <v>CBUQ - "binder" AC/BC</v>
          </cell>
          <cell r="D362" t="str">
            <v>t</v>
          </cell>
          <cell r="E362">
            <v>33.380000000000003</v>
          </cell>
          <cell r="F362">
            <v>7.97</v>
          </cell>
          <cell r="G362">
            <v>41.35</v>
          </cell>
          <cell r="H362" t="str">
            <v>DNIT 031/2004-ES</v>
          </cell>
        </row>
        <row r="363">
          <cell r="A363" t="str">
            <v>2 S 02 603 00</v>
          </cell>
          <cell r="B363" t="str">
            <v>-</v>
          </cell>
          <cell r="C363" t="str">
            <v>Sub-base de concreto rolado</v>
          </cell>
          <cell r="D363" t="str">
            <v>m³</v>
          </cell>
          <cell r="E363">
            <v>68.31</v>
          </cell>
          <cell r="F363">
            <v>16.32</v>
          </cell>
          <cell r="G363">
            <v>84.63</v>
          </cell>
        </row>
        <row r="364">
          <cell r="A364" t="str">
            <v>2 S 02 603 50</v>
          </cell>
          <cell r="B364" t="str">
            <v>-</v>
          </cell>
          <cell r="C364" t="str">
            <v>Sub-base de concreto rolado AC/BC</v>
          </cell>
          <cell r="D364" t="str">
            <v>m³</v>
          </cell>
          <cell r="E364">
            <v>67.45</v>
          </cell>
          <cell r="F364">
            <v>16.12</v>
          </cell>
          <cell r="G364">
            <v>83.57</v>
          </cell>
        </row>
        <row r="365">
          <cell r="A365" t="str">
            <v>2 S 02 604 00</v>
          </cell>
          <cell r="B365" t="str">
            <v>-</v>
          </cell>
          <cell r="C365" t="str">
            <v>Sub-base de concreto de cimento portland</v>
          </cell>
          <cell r="D365" t="str">
            <v>m³</v>
          </cell>
          <cell r="E365">
            <v>112.16</v>
          </cell>
          <cell r="F365">
            <v>26.8</v>
          </cell>
          <cell r="G365">
            <v>138.97</v>
          </cell>
        </row>
        <row r="366">
          <cell r="A366" t="str">
            <v>2 S 02 604 50</v>
          </cell>
          <cell r="B366" t="str">
            <v>-</v>
          </cell>
          <cell r="C366" t="str">
            <v>Sub-base de concreto de cimento portland AC/BC</v>
          </cell>
          <cell r="D366" t="str">
            <v>m³</v>
          </cell>
          <cell r="E366">
            <v>111.31</v>
          </cell>
          <cell r="F366">
            <v>26.6</v>
          </cell>
          <cell r="G366">
            <v>137.91</v>
          </cell>
        </row>
        <row r="367">
          <cell r="A367" t="str">
            <v>2 S 02 606 00</v>
          </cell>
          <cell r="B367" t="str">
            <v>-</v>
          </cell>
          <cell r="C367" t="str">
            <v>Concreto de cimento portland com fôrma deslizante</v>
          </cell>
          <cell r="D367" t="str">
            <v>m³</v>
          </cell>
          <cell r="E367">
            <v>146.22</v>
          </cell>
          <cell r="F367">
            <v>34.94</v>
          </cell>
          <cell r="G367">
            <v>181.17</v>
          </cell>
        </row>
        <row r="368">
          <cell r="A368" t="str">
            <v>2 S 02 606 50</v>
          </cell>
          <cell r="B368" t="str">
            <v>-</v>
          </cell>
          <cell r="C368" t="str">
            <v>Concr.de cimento portl.com fôrma deslizante AC/BC</v>
          </cell>
          <cell r="D368" t="str">
            <v>m³</v>
          </cell>
          <cell r="E368">
            <v>156.04</v>
          </cell>
          <cell r="F368">
            <v>37.29</v>
          </cell>
          <cell r="G368">
            <v>193.34</v>
          </cell>
        </row>
        <row r="369">
          <cell r="A369" t="str">
            <v>2 S 02 607 00</v>
          </cell>
          <cell r="B369" t="str">
            <v>-</v>
          </cell>
          <cell r="C369" t="str">
            <v>Concreto cimento portland c/ equip. pequeno porte</v>
          </cell>
          <cell r="D369" t="str">
            <v>m³</v>
          </cell>
          <cell r="E369">
            <v>221.2</v>
          </cell>
          <cell r="F369">
            <v>52.86</v>
          </cell>
          <cell r="G369">
            <v>274.07</v>
          </cell>
        </row>
        <row r="370">
          <cell r="A370" t="str">
            <v>2 S 02 607 50</v>
          </cell>
          <cell r="B370" t="str">
            <v>-</v>
          </cell>
          <cell r="C370" t="str">
            <v>Concr.cimento portl.c/equip.pequeno porte AC/BC</v>
          </cell>
          <cell r="D370" t="str">
            <v>m³</v>
          </cell>
          <cell r="E370">
            <v>229.32</v>
          </cell>
          <cell r="F370">
            <v>54.8</v>
          </cell>
          <cell r="G370">
            <v>284.13</v>
          </cell>
        </row>
        <row r="371">
          <cell r="A371" t="str">
            <v>2 S 02 700 01</v>
          </cell>
          <cell r="B371" t="str">
            <v>-</v>
          </cell>
          <cell r="C371" t="str">
            <v>Execução pavim. c/ peças pré-moldadas concr.</v>
          </cell>
          <cell r="D371" t="str">
            <v>m²</v>
          </cell>
          <cell r="E371">
            <v>34.06</v>
          </cell>
          <cell r="F371">
            <v>8.14</v>
          </cell>
          <cell r="G371">
            <v>42.2</v>
          </cell>
        </row>
        <row r="372">
          <cell r="A372" t="str">
            <v>2 S 02 700 51</v>
          </cell>
          <cell r="B372" t="str">
            <v>-</v>
          </cell>
          <cell r="C372" t="str">
            <v>Execução pavim.c/peças pré-moldadas concr. AC/BC</v>
          </cell>
          <cell r="D372" t="str">
            <v>m²</v>
          </cell>
          <cell r="E372">
            <v>35.43</v>
          </cell>
          <cell r="F372">
            <v>8.4600000000000009</v>
          </cell>
          <cell r="G372">
            <v>43.9</v>
          </cell>
        </row>
        <row r="373">
          <cell r="A373" t="str">
            <v>2 S 02 702 00</v>
          </cell>
          <cell r="B373" t="str">
            <v>-</v>
          </cell>
          <cell r="C373" t="str">
            <v>Limpeza e enchimento de junta de pavimento de conc</v>
          </cell>
          <cell r="D373" t="str">
            <v>m</v>
          </cell>
          <cell r="E373">
            <v>4.8</v>
          </cell>
          <cell r="F373">
            <v>1.1399999999999999</v>
          </cell>
          <cell r="G373">
            <v>5.94</v>
          </cell>
        </row>
        <row r="374">
          <cell r="A374" t="str">
            <v>2 S 03 000 02</v>
          </cell>
          <cell r="B374" t="str">
            <v>-</v>
          </cell>
          <cell r="C374" t="str">
            <v>Escavação manual de cavas em material 1a cat</v>
          </cell>
          <cell r="D374" t="str">
            <v>m³</v>
          </cell>
          <cell r="E374">
            <v>23.32</v>
          </cell>
          <cell r="F374">
            <v>5.57</v>
          </cell>
          <cell r="G374">
            <v>29.9</v>
          </cell>
        </row>
        <row r="375">
          <cell r="A375" t="str">
            <v>2 S 03 000 03</v>
          </cell>
          <cell r="B375" t="str">
            <v>-</v>
          </cell>
          <cell r="C375" t="str">
            <v>Escavação manual de cavas em material 2a cat</v>
          </cell>
          <cell r="D375" t="str">
            <v>m³</v>
          </cell>
          <cell r="E375">
            <v>31.1</v>
          </cell>
          <cell r="F375">
            <v>7.43</v>
          </cell>
          <cell r="G375">
            <v>38.54</v>
          </cell>
        </row>
        <row r="376">
          <cell r="A376" t="str">
            <v>2 S 03 010 01</v>
          </cell>
          <cell r="B376" t="str">
            <v>-</v>
          </cell>
          <cell r="C376" t="str">
            <v>Escavação em cavas de fundação com esgotamento</v>
          </cell>
          <cell r="D376" t="str">
            <v>m³</v>
          </cell>
          <cell r="E376">
            <v>26.55</v>
          </cell>
          <cell r="F376">
            <v>6.34</v>
          </cell>
          <cell r="G376">
            <v>32.89</v>
          </cell>
        </row>
        <row r="377">
          <cell r="A377" t="str">
            <v>2 S 03 119 01</v>
          </cell>
          <cell r="B377" t="str">
            <v>-</v>
          </cell>
          <cell r="C377" t="str">
            <v>Escoramento com madeira de OAE</v>
          </cell>
          <cell r="D377" t="str">
            <v>m³</v>
          </cell>
          <cell r="E377">
            <v>23.68</v>
          </cell>
          <cell r="F377">
            <v>5.66</v>
          </cell>
          <cell r="G377">
            <v>29.35</v>
          </cell>
        </row>
        <row r="378">
          <cell r="A378" t="str">
            <v>2 S 03 300 01</v>
          </cell>
          <cell r="B378" t="str">
            <v>-</v>
          </cell>
          <cell r="C378" t="str">
            <v>Confecção e lançamento concr. magro em betoneira</v>
          </cell>
          <cell r="D378" t="str">
            <v>m³</v>
          </cell>
          <cell r="E378">
            <v>136.08000000000001</v>
          </cell>
          <cell r="F378">
            <v>32.520000000000003</v>
          </cell>
          <cell r="G378">
            <v>168.61</v>
          </cell>
        </row>
        <row r="379">
          <cell r="A379" t="str">
            <v>2 S 03 300 51</v>
          </cell>
          <cell r="B379" t="str">
            <v>-</v>
          </cell>
          <cell r="C379" t="str">
            <v>Confecção e lanç.de concr.magro em betoneira AC/BC</v>
          </cell>
          <cell r="D379" t="str">
            <v>m³</v>
          </cell>
          <cell r="E379">
            <v>146.4</v>
          </cell>
          <cell r="F379">
            <v>34.99</v>
          </cell>
          <cell r="G379">
            <v>181.39</v>
          </cell>
        </row>
        <row r="380">
          <cell r="A380" t="str">
            <v>2 S 03 321 00</v>
          </cell>
          <cell r="B380" t="str">
            <v>-</v>
          </cell>
          <cell r="C380" t="str">
            <v>Conc.estr.fck=8 MPa-contr.raz.uso ger.conf. e lanç</v>
          </cell>
          <cell r="D380" t="str">
            <v>m³</v>
          </cell>
          <cell r="E380">
            <v>158.27000000000001</v>
          </cell>
          <cell r="F380">
            <v>37.82</v>
          </cell>
          <cell r="G380">
            <v>196.1</v>
          </cell>
          <cell r="H380" t="str">
            <v>DNER-ES-335/97</v>
          </cell>
        </row>
        <row r="381">
          <cell r="A381" t="str">
            <v>2 S 03 321 50</v>
          </cell>
          <cell r="B381" t="str">
            <v>-</v>
          </cell>
          <cell r="C381" t="str">
            <v>Concr.estr.fck=8 MPa-c.raz.uso ger.conf.lanç.AC/BC</v>
          </cell>
          <cell r="D381" t="str">
            <v>m³</v>
          </cell>
          <cell r="E381">
            <v>167.9</v>
          </cell>
          <cell r="F381">
            <v>40.119999999999997</v>
          </cell>
          <cell r="G381">
            <v>208.02</v>
          </cell>
          <cell r="H381" t="str">
            <v>DNER-ES-335/97</v>
          </cell>
        </row>
        <row r="382">
          <cell r="A382" t="str">
            <v>2 S 03 322 00</v>
          </cell>
          <cell r="B382" t="str">
            <v>-</v>
          </cell>
          <cell r="C382" t="str">
            <v>Conc.estr.fck=10 MPa-contr.raz.uso ger.conf.e lanç</v>
          </cell>
          <cell r="D382" t="str">
            <v>m³</v>
          </cell>
          <cell r="E382">
            <v>165.78</v>
          </cell>
          <cell r="F382">
            <v>39.619999999999997</v>
          </cell>
          <cell r="G382">
            <v>205.4</v>
          </cell>
          <cell r="H382" t="str">
            <v>DNER-ES-335/97</v>
          </cell>
        </row>
        <row r="383">
          <cell r="A383" t="str">
            <v>2 S 03 322 50</v>
          </cell>
          <cell r="B383" t="str">
            <v>-</v>
          </cell>
          <cell r="C383" t="str">
            <v>Concr.estr.fck=10MPa-c.raz.uso ger.conf.lanç.AC/BC</v>
          </cell>
          <cell r="D383" t="str">
            <v>m³</v>
          </cell>
          <cell r="E383">
            <v>175.16</v>
          </cell>
          <cell r="F383">
            <v>41.86</v>
          </cell>
          <cell r="G383">
            <v>217.03</v>
          </cell>
          <cell r="H383" t="str">
            <v>DNER-ES-335/97</v>
          </cell>
        </row>
        <row r="384">
          <cell r="A384" t="str">
            <v>2 S 03 323 00</v>
          </cell>
          <cell r="B384" t="str">
            <v>-</v>
          </cell>
          <cell r="C384" t="str">
            <v>Conc.estr.fck=12 MPa-contr.raz.uso ger.conf.e lanç</v>
          </cell>
          <cell r="D384" t="str">
            <v>m³</v>
          </cell>
          <cell r="E384">
            <v>173.94</v>
          </cell>
          <cell r="F384">
            <v>41.57</v>
          </cell>
          <cell r="G384">
            <v>215.51</v>
          </cell>
          <cell r="H384" t="str">
            <v>DNER-ES-335/97</v>
          </cell>
        </row>
        <row r="385">
          <cell r="A385" t="str">
            <v>2 S 03 323 50</v>
          </cell>
          <cell r="B385" t="str">
            <v>-</v>
          </cell>
          <cell r="C385" t="str">
            <v>Concr.estr.fck=12MPa-c.raz.uso ger.conf.lanç.AC/BC</v>
          </cell>
          <cell r="D385" t="str">
            <v>m³</v>
          </cell>
          <cell r="E385">
            <v>183.08</v>
          </cell>
          <cell r="F385">
            <v>43.75</v>
          </cell>
          <cell r="G385">
            <v>226.83</v>
          </cell>
          <cell r="H385" t="str">
            <v>DNER-ES-335/97</v>
          </cell>
        </row>
        <row r="386">
          <cell r="A386" t="str">
            <v>2 S 03 324 00</v>
          </cell>
          <cell r="B386" t="str">
            <v>-</v>
          </cell>
          <cell r="C386" t="str">
            <v>Conc.estr.fck=15 MPa-contr.raz.uso ger.conf.e lanç</v>
          </cell>
          <cell r="D386" t="str">
            <v>m³</v>
          </cell>
          <cell r="E386">
            <v>182.43</v>
          </cell>
          <cell r="F386">
            <v>43.6</v>
          </cell>
          <cell r="G386">
            <v>226.03</v>
          </cell>
          <cell r="H386" t="str">
            <v>DNER-ES-335/97</v>
          </cell>
        </row>
        <row r="387">
          <cell r="A387" t="str">
            <v>2 S 03 324 01</v>
          </cell>
          <cell r="B387" t="str">
            <v>-</v>
          </cell>
          <cell r="C387" t="str">
            <v>Conc.estr.fck=15 MPa-contr.raz.c/adit.conf. e lanç</v>
          </cell>
          <cell r="D387" t="str">
            <v>m³</v>
          </cell>
          <cell r="E387">
            <v>167.69</v>
          </cell>
          <cell r="F387">
            <v>40.08</v>
          </cell>
          <cell r="G387">
            <v>207.77</v>
          </cell>
          <cell r="H387" t="str">
            <v>DNER-ES-335/97</v>
          </cell>
        </row>
        <row r="388">
          <cell r="A388" t="str">
            <v>2 S 03 324 50</v>
          </cell>
          <cell r="B388" t="str">
            <v>-</v>
          </cell>
          <cell r="C388" t="str">
            <v>Concr.estr.fck=15MPa-c.raz.c/adit conf.lanç.AC/BC</v>
          </cell>
          <cell r="D388" t="str">
            <v>m³</v>
          </cell>
          <cell r="E388">
            <v>191.29</v>
          </cell>
          <cell r="F388">
            <v>45.72</v>
          </cell>
          <cell r="G388">
            <v>237.01</v>
          </cell>
          <cell r="H388" t="str">
            <v>DNER-ES-335/97</v>
          </cell>
        </row>
        <row r="389">
          <cell r="A389" t="str">
            <v>2 S 03 324 51</v>
          </cell>
          <cell r="B389" t="str">
            <v>-</v>
          </cell>
          <cell r="C389" t="str">
            <v>Concr.estr.fck=15MPa-c.raz.uso ger conf.lançAC/BC</v>
          </cell>
          <cell r="D389" t="str">
            <v>m³</v>
          </cell>
          <cell r="E389">
            <v>176.96</v>
          </cell>
          <cell r="F389">
            <v>42.29</v>
          </cell>
          <cell r="G389">
            <v>219.26</v>
          </cell>
          <cell r="H389" t="str">
            <v>DNER-ES-335/97</v>
          </cell>
        </row>
        <row r="390">
          <cell r="A390" t="str">
            <v>2 S 03 325 00</v>
          </cell>
          <cell r="B390" t="str">
            <v>-</v>
          </cell>
          <cell r="C390" t="str">
            <v>Conc.estr.fck=18 MPa-contr.raz.uso ger.conf.e lanç</v>
          </cell>
          <cell r="D390" t="str">
            <v>m³</v>
          </cell>
          <cell r="E390">
            <v>190.9</v>
          </cell>
          <cell r="F390">
            <v>45.62</v>
          </cell>
          <cell r="G390">
            <v>236.53</v>
          </cell>
          <cell r="H390" t="str">
            <v>DNER-ES-335/97</v>
          </cell>
        </row>
        <row r="391">
          <cell r="A391" t="str">
            <v>2 S 03 325 01</v>
          </cell>
          <cell r="B391" t="str">
            <v>-</v>
          </cell>
          <cell r="C391" t="str">
            <v>Conc.estr.fck=18 MPa-contr.raz.c/adit.conf. e lanç</v>
          </cell>
          <cell r="D391" t="str">
            <v>m³</v>
          </cell>
          <cell r="E391">
            <v>175.53</v>
          </cell>
          <cell r="F391">
            <v>41.95</v>
          </cell>
          <cell r="G391">
            <v>217.48</v>
          </cell>
          <cell r="H391" t="str">
            <v>DNER-ES-335/97</v>
          </cell>
        </row>
        <row r="392">
          <cell r="A392" t="str">
            <v>2 S 03 325 50</v>
          </cell>
          <cell r="B392" t="str">
            <v>-</v>
          </cell>
          <cell r="C392" t="str">
            <v>Concr.estr.fck=18MPa-c.raz.uso ger.conf.lanç.AC/BC</v>
          </cell>
          <cell r="D392" t="str">
            <v>m³</v>
          </cell>
          <cell r="E392">
            <v>199.5</v>
          </cell>
          <cell r="F392">
            <v>47.68</v>
          </cell>
          <cell r="G392">
            <v>247.18</v>
          </cell>
          <cell r="H392" t="str">
            <v>DNER-ES-335/97</v>
          </cell>
        </row>
        <row r="393">
          <cell r="A393" t="str">
            <v>2 S 03 325 51</v>
          </cell>
          <cell r="B393" t="str">
            <v>-</v>
          </cell>
          <cell r="C393" t="str">
            <v>Concr.estr.fck=18MPa-c.raz.c/adit conf. lanç.AC/BC</v>
          </cell>
          <cell r="D393" t="str">
            <v>m³</v>
          </cell>
          <cell r="E393">
            <v>184.54</v>
          </cell>
          <cell r="F393">
            <v>44.1</v>
          </cell>
          <cell r="G393">
            <v>228.65</v>
          </cell>
          <cell r="H393" t="str">
            <v>DNER-ES-335/97</v>
          </cell>
        </row>
        <row r="394">
          <cell r="A394" t="str">
            <v>2 S 03 326 00</v>
          </cell>
          <cell r="B394" t="str">
            <v>-</v>
          </cell>
          <cell r="C394" t="str">
            <v>Conc.estr.fck=20 MPa-contr.raz.uso ger.conf.e lanç</v>
          </cell>
          <cell r="D394" t="str">
            <v>m³</v>
          </cell>
          <cell r="E394">
            <v>197.76</v>
          </cell>
          <cell r="F394">
            <v>47.26</v>
          </cell>
          <cell r="G394">
            <v>245.03</v>
          </cell>
          <cell r="H394" t="str">
            <v>DNER-ES-335/97</v>
          </cell>
        </row>
        <row r="395">
          <cell r="A395" t="str">
            <v>2 S 03 326 01</v>
          </cell>
          <cell r="B395" t="str">
            <v>-</v>
          </cell>
          <cell r="C395" t="str">
            <v>Conc.estr.fck=20 MPa-contr.raz.c/adit.conf. e lanç</v>
          </cell>
          <cell r="D395" t="str">
            <v>m³</v>
          </cell>
          <cell r="E395">
            <v>182.52</v>
          </cell>
          <cell r="F395">
            <v>43.62</v>
          </cell>
          <cell r="G395">
            <v>226.14</v>
          </cell>
          <cell r="H395" t="str">
            <v>DNER-ES-335/97</v>
          </cell>
        </row>
        <row r="396">
          <cell r="A396" t="str">
            <v>2 S 03 326 50</v>
          </cell>
          <cell r="B396" t="str">
            <v>-</v>
          </cell>
          <cell r="C396" t="str">
            <v>Concr.estr.fck=20MPa-c.raz.uso ger.conf.lanç AC/BC</v>
          </cell>
          <cell r="D396" t="str">
            <v>m³</v>
          </cell>
          <cell r="E396">
            <v>206.14</v>
          </cell>
          <cell r="F396">
            <v>49.26</v>
          </cell>
          <cell r="G396">
            <v>255.41</v>
          </cell>
          <cell r="H396" t="str">
            <v>DNER-ES-335/97</v>
          </cell>
        </row>
        <row r="397">
          <cell r="A397" t="str">
            <v>2 S 03 326 51</v>
          </cell>
          <cell r="B397" t="str">
            <v>-</v>
          </cell>
          <cell r="C397" t="str">
            <v>Concr.estr.fck=20MPa-c.raz.c/adit conf.lanç.AC/BC</v>
          </cell>
          <cell r="D397" t="str">
            <v>m³</v>
          </cell>
          <cell r="E397">
            <v>191.32</v>
          </cell>
          <cell r="F397">
            <v>45.72</v>
          </cell>
          <cell r="G397">
            <v>237.05</v>
          </cell>
          <cell r="H397" t="str">
            <v>DNER-ES-335/97</v>
          </cell>
        </row>
        <row r="398">
          <cell r="A398" t="str">
            <v>2 S 03 327 00</v>
          </cell>
          <cell r="B398" t="str">
            <v>-</v>
          </cell>
          <cell r="C398" t="str">
            <v>Conc.estr.fck=22 MPa-contr.raz.uso ger.conf.e lanç</v>
          </cell>
          <cell r="D398" t="str">
            <v>m³</v>
          </cell>
          <cell r="E398">
            <v>205.91</v>
          </cell>
          <cell r="F398">
            <v>49.21</v>
          </cell>
          <cell r="G398">
            <v>255.13</v>
          </cell>
          <cell r="H398" t="str">
            <v>DNER-ES-335/97</v>
          </cell>
        </row>
        <row r="399">
          <cell r="A399" t="str">
            <v>2 S 03 327 50</v>
          </cell>
          <cell r="B399" t="str">
            <v>-</v>
          </cell>
          <cell r="C399" t="str">
            <v>Concr estr.fck=24MPa-c.raz.uso ger conf.lanç.AC/BC</v>
          </cell>
          <cell r="D399" t="str">
            <v>m³</v>
          </cell>
          <cell r="E399">
            <v>214.04</v>
          </cell>
          <cell r="F399">
            <v>51.15</v>
          </cell>
          <cell r="G399">
            <v>265.2</v>
          </cell>
          <cell r="H399" t="str">
            <v>DNER-ES-335/97</v>
          </cell>
        </row>
        <row r="400">
          <cell r="A400" t="str">
            <v>2 S 03 328 00</v>
          </cell>
          <cell r="B400" t="str">
            <v>-</v>
          </cell>
          <cell r="C400" t="str">
            <v>Conc.estr.fck=24 MPa-contr.raz.uso ger.conf.e lanç</v>
          </cell>
          <cell r="D400" t="str">
            <v>m³</v>
          </cell>
          <cell r="E400">
            <v>214.16</v>
          </cell>
          <cell r="F400">
            <v>51.18</v>
          </cell>
          <cell r="G400">
            <v>265.35000000000002</v>
          </cell>
          <cell r="H400" t="str">
            <v>DNER-ES-335/97</v>
          </cell>
        </row>
        <row r="401">
          <cell r="A401" t="str">
            <v>2 S 03 328 50</v>
          </cell>
          <cell r="B401" t="str">
            <v>-</v>
          </cell>
          <cell r="C401" t="str">
            <v>Concr.estr.fck=25MPa-c.raz.c/adit conf.lanç.AC/BC</v>
          </cell>
          <cell r="D401" t="str">
            <v>m³</v>
          </cell>
          <cell r="E401">
            <v>222.29</v>
          </cell>
          <cell r="F401">
            <v>53.12</v>
          </cell>
          <cell r="G401">
            <v>275.42</v>
          </cell>
          <cell r="H401" t="str">
            <v>DNER-ES-335/97</v>
          </cell>
        </row>
        <row r="402">
          <cell r="A402" t="str">
            <v>2 S 03 329 00</v>
          </cell>
          <cell r="B402" t="str">
            <v>-</v>
          </cell>
          <cell r="C402" t="str">
            <v>Conc.estr.fck=25 MPa-contr.raz.c/adit.conf. e lanç</v>
          </cell>
          <cell r="D402" t="str">
            <v>m³</v>
          </cell>
          <cell r="E402">
            <v>198.24</v>
          </cell>
          <cell r="F402">
            <v>47.37</v>
          </cell>
          <cell r="G402">
            <v>245.61</v>
          </cell>
          <cell r="H402" t="str">
            <v>DNER-ES-335/97</v>
          </cell>
        </row>
        <row r="403">
          <cell r="A403" t="str">
            <v>2 S 03 329 01</v>
          </cell>
          <cell r="B403" t="str">
            <v>-</v>
          </cell>
          <cell r="C403" t="str">
            <v>Conc.estr.fck=26 MPa-contr.raz.uso ger.conf.e lanç</v>
          </cell>
          <cell r="D403" t="str">
            <v>m³</v>
          </cell>
          <cell r="E403">
            <v>221.66</v>
          </cell>
          <cell r="F403">
            <v>52.97</v>
          </cell>
          <cell r="G403">
            <v>274.64</v>
          </cell>
          <cell r="H403" t="str">
            <v>DNER-ES-335/97</v>
          </cell>
        </row>
        <row r="404">
          <cell r="A404" t="str">
            <v>2 S 03 329 02</v>
          </cell>
          <cell r="B404" t="str">
            <v>-</v>
          </cell>
          <cell r="C404" t="str">
            <v>Conc.estr.fck=30 MPa-contr.raz.uso ger.conf.e lanç</v>
          </cell>
          <cell r="D404" t="str">
            <v>m³</v>
          </cell>
          <cell r="E404">
            <v>229.08</v>
          </cell>
          <cell r="F404">
            <v>54.75</v>
          </cell>
          <cell r="G404">
            <v>283.83</v>
          </cell>
          <cell r="H404" t="str">
            <v>DNER-ES-335/97</v>
          </cell>
        </row>
        <row r="405">
          <cell r="A405" t="str">
            <v>2 S 03 329 03</v>
          </cell>
          <cell r="B405" t="str">
            <v>-</v>
          </cell>
          <cell r="C405" t="str">
            <v>Conc.estr.fck=30 MPa-contr.raz. c/adit.conf.e lanç</v>
          </cell>
          <cell r="D405" t="str">
            <v>m³</v>
          </cell>
          <cell r="E405">
            <v>212.58</v>
          </cell>
          <cell r="F405">
            <v>50.8</v>
          </cell>
          <cell r="G405">
            <v>263.39</v>
          </cell>
          <cell r="H405" t="str">
            <v>DNER-ES-335/97</v>
          </cell>
        </row>
        <row r="406">
          <cell r="A406" t="str">
            <v>2 S 03 329 04</v>
          </cell>
          <cell r="B406" t="str">
            <v>-</v>
          </cell>
          <cell r="C406" t="str">
            <v>Conc.estr.fck=35 MPa-contr.raz.c/adit.conf. e lanç</v>
          </cell>
          <cell r="D406" t="str">
            <v>m³</v>
          </cell>
          <cell r="E406">
            <v>226.67</v>
          </cell>
          <cell r="F406">
            <v>54.17</v>
          </cell>
          <cell r="G406">
            <v>280.83999999999997</v>
          </cell>
          <cell r="H406" t="str">
            <v>DNER-ES-335/97</v>
          </cell>
        </row>
        <row r="407">
          <cell r="A407" t="str">
            <v>2 S 03 329 50</v>
          </cell>
          <cell r="B407" t="str">
            <v>-</v>
          </cell>
          <cell r="C407" t="str">
            <v>Concr.estr.fck=26MPa-c.raz.uso ger conf.lanc.AC/BC</v>
          </cell>
          <cell r="D407" t="str">
            <v>m³</v>
          </cell>
          <cell r="E407">
            <v>206.55</v>
          </cell>
          <cell r="F407">
            <v>49.36</v>
          </cell>
          <cell r="G407">
            <v>255.92</v>
          </cell>
          <cell r="H407" t="str">
            <v>DNER-ES-335/97</v>
          </cell>
        </row>
        <row r="408">
          <cell r="A408" t="str">
            <v>2 S 03 329 51</v>
          </cell>
          <cell r="B408" t="str">
            <v>-</v>
          </cell>
          <cell r="C408" t="str">
            <v>Concr.estr.fck=30MPa-c.raz.uso ger.conf.lanc.AC/BC</v>
          </cell>
          <cell r="D408" t="str">
            <v>m³</v>
          </cell>
          <cell r="E408">
            <v>229.52</v>
          </cell>
          <cell r="F408">
            <v>54.85</v>
          </cell>
          <cell r="G408">
            <v>284.37</v>
          </cell>
          <cell r="H408" t="str">
            <v>DNER-ES-335/97</v>
          </cell>
        </row>
        <row r="409">
          <cell r="A409" t="str">
            <v>2 S 03 329 52</v>
          </cell>
          <cell r="B409" t="str">
            <v>-</v>
          </cell>
          <cell r="C409" t="str">
            <v>Concr.estr.fck=30MPa-c.raz.c/adit.conf.lanc.AC/BC</v>
          </cell>
          <cell r="D409" t="str">
            <v>m³</v>
          </cell>
          <cell r="E409">
            <v>236.47</v>
          </cell>
          <cell r="F409">
            <v>56.51</v>
          </cell>
          <cell r="G409">
            <v>292.98</v>
          </cell>
          <cell r="H409" t="str">
            <v>DNER-ES-335/97</v>
          </cell>
        </row>
        <row r="410">
          <cell r="A410" t="str">
            <v>2 S 03 329 53</v>
          </cell>
          <cell r="B410" t="str">
            <v>-</v>
          </cell>
          <cell r="C410" t="str">
            <v>Concr.estr.fck=35MPa-c.raz.uso ger.conf.lanc.AC/BC</v>
          </cell>
          <cell r="D410" t="str">
            <v>m³</v>
          </cell>
          <cell r="E410">
            <v>220.48</v>
          </cell>
          <cell r="F410">
            <v>52.69</v>
          </cell>
          <cell r="G410">
            <v>273.17</v>
          </cell>
          <cell r="H410" t="str">
            <v>DNER-ES-335/97</v>
          </cell>
        </row>
        <row r="411">
          <cell r="A411" t="str">
            <v>2 S 03 329 54</v>
          </cell>
          <cell r="B411" t="str">
            <v>-</v>
          </cell>
          <cell r="C411" t="str">
            <v>Concr.estr.fck=35Mpa-c.raz c/adit.conf.lanc.AC/BC</v>
          </cell>
          <cell r="D411" t="str">
            <v>m³</v>
          </cell>
          <cell r="E411">
            <v>234.05</v>
          </cell>
          <cell r="F411">
            <v>55.93</v>
          </cell>
          <cell r="G411">
            <v>289.99</v>
          </cell>
          <cell r="H411" t="str">
            <v>DNER-ES-335/97</v>
          </cell>
        </row>
        <row r="412">
          <cell r="A412" t="str">
            <v>2 S 03 370 00</v>
          </cell>
          <cell r="B412" t="str">
            <v>-</v>
          </cell>
          <cell r="C412" t="str">
            <v>Forma comum de madeira</v>
          </cell>
          <cell r="D412" t="str">
            <v>m²</v>
          </cell>
          <cell r="E412">
            <v>30.39</v>
          </cell>
          <cell r="F412">
            <v>7.26</v>
          </cell>
          <cell r="G412">
            <v>37.659999999999997</v>
          </cell>
          <cell r="H412" t="str">
            <v>DNER-ES-333/97</v>
          </cell>
        </row>
        <row r="413">
          <cell r="A413" t="str">
            <v>2 S 03 371 01</v>
          </cell>
          <cell r="B413" t="str">
            <v>-</v>
          </cell>
          <cell r="C413" t="str">
            <v>Forma de placa compensada resinada</v>
          </cell>
          <cell r="D413" t="str">
            <v>m²</v>
          </cell>
          <cell r="E413">
            <v>21.9</v>
          </cell>
          <cell r="F413">
            <v>5.23</v>
          </cell>
          <cell r="G413">
            <v>27.13</v>
          </cell>
          <cell r="H413" t="str">
            <v>DNER-ES-333/97</v>
          </cell>
        </row>
        <row r="414">
          <cell r="A414" t="str">
            <v>2 S 03 371 02</v>
          </cell>
          <cell r="B414" t="str">
            <v>-</v>
          </cell>
          <cell r="C414" t="str">
            <v>Forma de placa compensada plastificada</v>
          </cell>
          <cell r="D414" t="str">
            <v>m²</v>
          </cell>
          <cell r="E414">
            <v>24.01</v>
          </cell>
          <cell r="F414">
            <v>5.74</v>
          </cell>
          <cell r="G414">
            <v>29.75</v>
          </cell>
          <cell r="H414" t="str">
            <v>DNER-ES-333/97</v>
          </cell>
        </row>
        <row r="415">
          <cell r="A415" t="str">
            <v>2 S 03 372 01</v>
          </cell>
          <cell r="B415" t="str">
            <v>-</v>
          </cell>
          <cell r="C415" t="str">
            <v>Formas para tubulão</v>
          </cell>
          <cell r="D415" t="str">
            <v>m²</v>
          </cell>
          <cell r="E415">
            <v>14.83</v>
          </cell>
          <cell r="F415">
            <v>3.54</v>
          </cell>
          <cell r="G415">
            <v>18.37</v>
          </cell>
          <cell r="H415" t="str">
            <v>DNER-ES-333/97</v>
          </cell>
        </row>
        <row r="416">
          <cell r="A416" t="str">
            <v>2 S 03 401 01</v>
          </cell>
          <cell r="B416" t="str">
            <v>-</v>
          </cell>
          <cell r="C416" t="str">
            <v>Estaca tipo Franki D=350 mm</v>
          </cell>
          <cell r="D416" t="str">
            <v>m</v>
          </cell>
          <cell r="E416">
            <v>110.41</v>
          </cell>
          <cell r="F416">
            <v>26.38</v>
          </cell>
          <cell r="G416">
            <v>136.80000000000001</v>
          </cell>
          <cell r="H416" t="str">
            <v>EC-OAE-22</v>
          </cell>
        </row>
        <row r="417">
          <cell r="A417" t="str">
            <v>2 S 03 401 02</v>
          </cell>
          <cell r="B417" t="str">
            <v>-</v>
          </cell>
          <cell r="C417" t="str">
            <v>Estaca tipo Franki D=400 mm</v>
          </cell>
          <cell r="D417" t="str">
            <v>m</v>
          </cell>
          <cell r="E417">
            <v>120.22</v>
          </cell>
          <cell r="F417">
            <v>28.73</v>
          </cell>
          <cell r="G417">
            <v>148.94999999999999</v>
          </cell>
          <cell r="H417" t="str">
            <v>EC-OAE-22</v>
          </cell>
        </row>
        <row r="418">
          <cell r="A418" t="str">
            <v>2 S 03 401 03</v>
          </cell>
          <cell r="B418" t="str">
            <v>-</v>
          </cell>
          <cell r="C418" t="str">
            <v>Estaca tipo Franki D=520 mm</v>
          </cell>
          <cell r="D418" t="str">
            <v>m</v>
          </cell>
          <cell r="E418">
            <v>166.79</v>
          </cell>
          <cell r="F418">
            <v>39.86</v>
          </cell>
          <cell r="G418">
            <v>206.66</v>
          </cell>
          <cell r="H418" t="str">
            <v>EC-OAE-22</v>
          </cell>
        </row>
        <row r="419">
          <cell r="A419" t="str">
            <v>2 S 03 401 04</v>
          </cell>
          <cell r="B419" t="str">
            <v>-</v>
          </cell>
          <cell r="C419" t="str">
            <v>Estaca tipo Franki D=600 mm</v>
          </cell>
          <cell r="D419" t="str">
            <v>m</v>
          </cell>
          <cell r="E419">
            <v>209.15</v>
          </cell>
          <cell r="F419">
            <v>49.98</v>
          </cell>
          <cell r="G419">
            <v>259.14</v>
          </cell>
          <cell r="H419" t="str">
            <v>EC-OAE-22</v>
          </cell>
        </row>
        <row r="420">
          <cell r="A420" t="str">
            <v>2 S 03 401 51</v>
          </cell>
          <cell r="B420" t="str">
            <v>-</v>
          </cell>
          <cell r="C420" t="str">
            <v>Estaca tipo Franki D=350 mm AC/BC</v>
          </cell>
          <cell r="D420" t="str">
            <v>m</v>
          </cell>
          <cell r="E420">
            <v>111.3</v>
          </cell>
          <cell r="F420">
            <v>26.6</v>
          </cell>
          <cell r="G420">
            <v>137.9</v>
          </cell>
          <cell r="H420" t="str">
            <v>EC-OAE-22</v>
          </cell>
        </row>
        <row r="421">
          <cell r="A421" t="str">
            <v>2 S 03 401 52</v>
          </cell>
          <cell r="B421" t="str">
            <v>-</v>
          </cell>
          <cell r="C421" t="str">
            <v>Estaca tipo Franki D=400 mm AC/BC</v>
          </cell>
          <cell r="D421" t="str">
            <v>m</v>
          </cell>
          <cell r="E421">
            <v>121.28</v>
          </cell>
          <cell r="F421">
            <v>28.98</v>
          </cell>
          <cell r="G421">
            <v>150.27000000000001</v>
          </cell>
          <cell r="H421" t="str">
            <v>EC-OAE-22</v>
          </cell>
        </row>
        <row r="422">
          <cell r="A422" t="str">
            <v>2 S 03 401 53</v>
          </cell>
          <cell r="B422" t="str">
            <v>-</v>
          </cell>
          <cell r="C422" t="str">
            <v>Estaca tipo Franki D=520 mm AC/BC</v>
          </cell>
          <cell r="D422" t="str">
            <v>m</v>
          </cell>
          <cell r="E422">
            <v>168.66</v>
          </cell>
          <cell r="F422">
            <v>40.299999999999997</v>
          </cell>
          <cell r="G422">
            <v>208.97</v>
          </cell>
          <cell r="H422" t="str">
            <v>EC-OAE-22</v>
          </cell>
        </row>
        <row r="423">
          <cell r="A423" t="str">
            <v>2 S 03 401 54</v>
          </cell>
          <cell r="B423" t="str">
            <v>-</v>
          </cell>
          <cell r="C423" t="str">
            <v>Estaca tipo Franki D=600 mm AC/BC</v>
          </cell>
          <cell r="D423" t="str">
            <v>m</v>
          </cell>
          <cell r="E423">
            <v>211.64</v>
          </cell>
          <cell r="F423">
            <v>50.58</v>
          </cell>
          <cell r="G423">
            <v>262.22000000000003</v>
          </cell>
          <cell r="H423" t="str">
            <v>EC-OAE-22</v>
          </cell>
        </row>
        <row r="424">
          <cell r="A424" t="str">
            <v>2 S 03 402 01</v>
          </cell>
          <cell r="B424" t="str">
            <v>-</v>
          </cell>
          <cell r="C424" t="str">
            <v>Cravação estacas pré-mold. de concreto 30 x 30 cm</v>
          </cell>
          <cell r="D424" t="str">
            <v>m</v>
          </cell>
          <cell r="E424">
            <v>114.46</v>
          </cell>
          <cell r="F424">
            <v>27.35</v>
          </cell>
          <cell r="G424">
            <v>141.81</v>
          </cell>
        </row>
        <row r="425">
          <cell r="A425" t="str">
            <v>2 S 03 402 51</v>
          </cell>
          <cell r="B425" t="str">
            <v>-</v>
          </cell>
          <cell r="C425" t="str">
            <v>Cravação estacas pré-mold. concreto 30x30 cm AC/BC</v>
          </cell>
          <cell r="D425" t="str">
            <v>m</v>
          </cell>
          <cell r="E425">
            <v>115.26</v>
          </cell>
          <cell r="F425">
            <v>27.54</v>
          </cell>
          <cell r="G425">
            <v>142.80000000000001</v>
          </cell>
        </row>
        <row r="426">
          <cell r="A426" t="str">
            <v>2 S 03 404 01</v>
          </cell>
          <cell r="B426" t="str">
            <v>-</v>
          </cell>
          <cell r="C426" t="str">
            <v>Forn. e crav. estacas perfil met. I de 10" simples</v>
          </cell>
          <cell r="D426" t="str">
            <v>m</v>
          </cell>
          <cell r="E426">
            <v>257.24</v>
          </cell>
          <cell r="F426">
            <v>61.48</v>
          </cell>
          <cell r="G426">
            <v>318.72000000000003</v>
          </cell>
        </row>
        <row r="427">
          <cell r="A427" t="str">
            <v>2 S 03 404 04</v>
          </cell>
          <cell r="B427" t="str">
            <v>-</v>
          </cell>
          <cell r="C427" t="str">
            <v>Forn. e crav. estacas perfil met. I de 10" duplo</v>
          </cell>
          <cell r="D427" t="str">
            <v>m</v>
          </cell>
          <cell r="E427">
            <v>416.51</v>
          </cell>
          <cell r="F427">
            <v>99.54</v>
          </cell>
          <cell r="G427">
            <v>516.05999999999995</v>
          </cell>
        </row>
        <row r="428">
          <cell r="A428" t="str">
            <v>2 S 03 404 11</v>
          </cell>
          <cell r="B428" t="str">
            <v>-</v>
          </cell>
          <cell r="C428" t="str">
            <v>Cravação estacas met. trilhos soldados - estrela</v>
          </cell>
          <cell r="D428" t="str">
            <v>m</v>
          </cell>
          <cell r="E428">
            <v>463.98</v>
          </cell>
          <cell r="F428">
            <v>110.89</v>
          </cell>
          <cell r="G428">
            <v>574.87</v>
          </cell>
        </row>
        <row r="429">
          <cell r="A429" t="str">
            <v>2 S 03 410 01</v>
          </cell>
          <cell r="B429" t="str">
            <v>-</v>
          </cell>
          <cell r="C429" t="str">
            <v>Tubulão a céu aberto diâmetro externo = 1,00 m</v>
          </cell>
          <cell r="D429" t="str">
            <v>m</v>
          </cell>
          <cell r="E429">
            <v>741.31</v>
          </cell>
          <cell r="F429">
            <v>177.17</v>
          </cell>
          <cell r="G429">
            <v>918.49</v>
          </cell>
          <cell r="H429" t="str">
            <v>DNER-ES-334/97</v>
          </cell>
        </row>
        <row r="430">
          <cell r="A430" t="str">
            <v>2 S 03 410 11</v>
          </cell>
          <cell r="B430" t="str">
            <v>-</v>
          </cell>
          <cell r="C430" t="str">
            <v>Tubulão a céu aberto diâmetro externo = 1,20 m</v>
          </cell>
          <cell r="D430" t="str">
            <v>m</v>
          </cell>
          <cell r="E430">
            <v>947.19</v>
          </cell>
          <cell r="F430">
            <v>226.37</v>
          </cell>
          <cell r="G430">
            <v>1173.57</v>
          </cell>
          <cell r="H430" t="str">
            <v>DNER-ES-334/97</v>
          </cell>
        </row>
        <row r="431">
          <cell r="A431" t="str">
            <v>2 S 03 410 21</v>
          </cell>
          <cell r="B431" t="str">
            <v>-</v>
          </cell>
          <cell r="C431" t="str">
            <v>Tubulão a céu aberto diâmetro externo = 1,40 m</v>
          </cell>
          <cell r="D431" t="str">
            <v>m</v>
          </cell>
          <cell r="E431">
            <v>1171</v>
          </cell>
          <cell r="F431">
            <v>279.86</v>
          </cell>
          <cell r="G431">
            <v>1450.87</v>
          </cell>
          <cell r="H431" t="str">
            <v>DNER-ES-334/97</v>
          </cell>
        </row>
        <row r="432">
          <cell r="A432" t="str">
            <v>2 S 03 410 31</v>
          </cell>
          <cell r="B432" t="str">
            <v>-</v>
          </cell>
          <cell r="C432" t="str">
            <v>Tubulão a céu aberto diâmetro externo = 1,60 m</v>
          </cell>
          <cell r="D432" t="str">
            <v>m</v>
          </cell>
          <cell r="E432">
            <v>1399.71</v>
          </cell>
          <cell r="F432">
            <v>334.53</v>
          </cell>
          <cell r="G432">
            <v>1734.24</v>
          </cell>
          <cell r="H432" t="str">
            <v>DNER-ES-334/97</v>
          </cell>
        </row>
        <row r="433">
          <cell r="A433" t="str">
            <v>2 S 03 410 41</v>
          </cell>
          <cell r="B433" t="str">
            <v>-</v>
          </cell>
          <cell r="C433" t="str">
            <v>Tubulão a céu aberto diâmetro externo = 1,80 m</v>
          </cell>
          <cell r="D433" t="str">
            <v>m</v>
          </cell>
          <cell r="E433">
            <v>1672.3</v>
          </cell>
          <cell r="F433">
            <v>399.68</v>
          </cell>
          <cell r="G433">
            <v>2071.98</v>
          </cell>
          <cell r="H433" t="str">
            <v>DNER-ES-334/97</v>
          </cell>
        </row>
        <row r="434">
          <cell r="A434" t="str">
            <v>2 S 03 410 51</v>
          </cell>
          <cell r="B434" t="str">
            <v>-</v>
          </cell>
          <cell r="C434" t="str">
            <v>Tubulão a céu aberto diâmetro externo = 2,00 m</v>
          </cell>
          <cell r="D434" t="str">
            <v>m</v>
          </cell>
          <cell r="E434">
            <v>1976.96</v>
          </cell>
          <cell r="F434">
            <v>472.49</v>
          </cell>
          <cell r="G434">
            <v>2449.46</v>
          </cell>
          <cell r="H434" t="str">
            <v>DNER-ES-334/97</v>
          </cell>
        </row>
        <row r="435">
          <cell r="A435" t="str">
            <v>2 S 03 410 61</v>
          </cell>
          <cell r="B435" t="str">
            <v>-</v>
          </cell>
          <cell r="C435" t="str">
            <v>Tubulão a céu aberto diâmetro externo = 2,20 m</v>
          </cell>
          <cell r="D435" t="str">
            <v>m</v>
          </cell>
          <cell r="E435">
            <v>2349.23</v>
          </cell>
          <cell r="F435">
            <v>561.46</v>
          </cell>
          <cell r="G435">
            <v>2910.69</v>
          </cell>
          <cell r="H435" t="str">
            <v>DNER-ES-334/97</v>
          </cell>
        </row>
        <row r="436">
          <cell r="A436" t="str">
            <v>2 S 03 411 11</v>
          </cell>
          <cell r="B436" t="str">
            <v>-</v>
          </cell>
          <cell r="C436" t="str">
            <v>Tub.ar comp.D=1,2 m prof.até 12 m lâmina d'água LF</v>
          </cell>
          <cell r="D436" t="str">
            <v>m</v>
          </cell>
          <cell r="E436">
            <v>1993.4</v>
          </cell>
          <cell r="F436">
            <v>476.42</v>
          </cell>
          <cell r="G436">
            <v>2469.8200000000002</v>
          </cell>
          <cell r="H436" t="str">
            <v>DNER-ES-334/97</v>
          </cell>
        </row>
        <row r="437">
          <cell r="A437" t="str">
            <v>2 S 03 411 12</v>
          </cell>
          <cell r="B437" t="str">
            <v>-</v>
          </cell>
          <cell r="C437" t="str">
            <v>Tub.ar comp.D=1,2 m prof. 12/18 m lâmina d'água LF</v>
          </cell>
          <cell r="D437" t="str">
            <v>m</v>
          </cell>
          <cell r="E437">
            <v>2202.86</v>
          </cell>
          <cell r="F437">
            <v>526.48</v>
          </cell>
          <cell r="G437">
            <v>2739.35</v>
          </cell>
          <cell r="H437" t="str">
            <v>DNER-ES-334/97</v>
          </cell>
        </row>
        <row r="438">
          <cell r="A438" t="str">
            <v>2 S 03 411 13</v>
          </cell>
          <cell r="B438" t="str">
            <v>-</v>
          </cell>
          <cell r="C438" t="str">
            <v>Tub.ar comp.D=1,2 m prof. 18/24 m lâmina d'água LF</v>
          </cell>
          <cell r="D438" t="str">
            <v>m</v>
          </cell>
          <cell r="E438">
            <v>2431.29</v>
          </cell>
          <cell r="F438">
            <v>581.08000000000004</v>
          </cell>
          <cell r="G438">
            <v>3012.37</v>
          </cell>
          <cell r="H438" t="str">
            <v>DNER-ES-334/97</v>
          </cell>
        </row>
        <row r="439">
          <cell r="A439" t="str">
            <v>2 S 03 411 14</v>
          </cell>
          <cell r="B439" t="str">
            <v>-</v>
          </cell>
          <cell r="C439" t="str">
            <v>Tub.ar comp.D=1,2 m prof. 24/27 m lâmina d'água LF</v>
          </cell>
          <cell r="D439" t="str">
            <v>m</v>
          </cell>
          <cell r="E439">
            <v>2767.64</v>
          </cell>
          <cell r="F439">
            <v>661.46</v>
          </cell>
          <cell r="G439">
            <v>3429.11</v>
          </cell>
          <cell r="H439" t="str">
            <v>DNER-ES-334/97</v>
          </cell>
        </row>
        <row r="440">
          <cell r="A440" t="str">
            <v>2 S 03 411 15</v>
          </cell>
          <cell r="B440" t="str">
            <v>-</v>
          </cell>
          <cell r="C440" t="str">
            <v>Tub.ar.comp.D=1,2 m prof. 27/31 m lâmina d'água LF</v>
          </cell>
          <cell r="D440" t="str">
            <v>m</v>
          </cell>
          <cell r="E440">
            <v>3253.02</v>
          </cell>
          <cell r="F440">
            <v>777.47</v>
          </cell>
          <cell r="G440">
            <v>4030.5</v>
          </cell>
          <cell r="H440" t="str">
            <v>DNER-ES-334/97</v>
          </cell>
        </row>
        <row r="441">
          <cell r="A441" t="str">
            <v>2 S 03 411 21</v>
          </cell>
          <cell r="B441" t="str">
            <v>-</v>
          </cell>
          <cell r="C441" t="str">
            <v>Tub.ar.comp.D=1,4 m prof.até 12 m lâmina d'água LF</v>
          </cell>
          <cell r="D441" t="str">
            <v>m</v>
          </cell>
          <cell r="E441">
            <v>2555.09</v>
          </cell>
          <cell r="F441">
            <v>610.66</v>
          </cell>
          <cell r="G441">
            <v>3165.76</v>
          </cell>
          <cell r="H441" t="str">
            <v>DNER-ES-334/97</v>
          </cell>
        </row>
        <row r="442">
          <cell r="A442" t="str">
            <v>2 S 03 411 22</v>
          </cell>
          <cell r="B442" t="str">
            <v>-</v>
          </cell>
          <cell r="C442" t="str">
            <v>Tub.ar comp.D=1,4 m prof. 12/18 m lâmina d'água LF</v>
          </cell>
          <cell r="D442" t="str">
            <v>m</v>
          </cell>
          <cell r="E442">
            <v>2836.51</v>
          </cell>
          <cell r="F442">
            <v>677.92</v>
          </cell>
          <cell r="G442">
            <v>3514.44</v>
          </cell>
          <cell r="H442" t="str">
            <v>DNER-ES-334/97</v>
          </cell>
        </row>
        <row r="443">
          <cell r="A443" t="str">
            <v>2 S 03 411 23</v>
          </cell>
          <cell r="B443" t="str">
            <v>-</v>
          </cell>
          <cell r="C443" t="str">
            <v>Tub.ar comp.D=1,4 m prof. 18/24 m lâmina d'água LF</v>
          </cell>
          <cell r="D443" t="str">
            <v>m</v>
          </cell>
          <cell r="E443">
            <v>3142.81</v>
          </cell>
          <cell r="F443">
            <v>751.13</v>
          </cell>
          <cell r="G443">
            <v>3893.94</v>
          </cell>
          <cell r="H443" t="str">
            <v>DNER-ES-334/97</v>
          </cell>
        </row>
        <row r="444">
          <cell r="A444" t="str">
            <v>2 S 03 411 24</v>
          </cell>
          <cell r="B444" t="str">
            <v>-</v>
          </cell>
          <cell r="C444" t="str">
            <v>Tub.ar comp.D=1,4 m prof. 24/27 m lâmina d'água LF</v>
          </cell>
          <cell r="D444" t="str">
            <v>m</v>
          </cell>
          <cell r="E444">
            <v>3594.12</v>
          </cell>
          <cell r="F444">
            <v>858.99</v>
          </cell>
          <cell r="G444">
            <v>4453.1099999999997</v>
          </cell>
          <cell r="H444" t="str">
            <v>DNER-ES-334/97</v>
          </cell>
        </row>
        <row r="445">
          <cell r="A445" t="str">
            <v>2 S 03 411 25</v>
          </cell>
          <cell r="B445" t="str">
            <v>-</v>
          </cell>
          <cell r="C445" t="str">
            <v>Tub.ar comp.D=1,4 m prof. 27/31 m lâmina d'água LF</v>
          </cell>
          <cell r="D445" t="str">
            <v>m</v>
          </cell>
          <cell r="E445">
            <v>4360.33</v>
          </cell>
          <cell r="F445">
            <v>1042.1199999999999</v>
          </cell>
          <cell r="G445">
            <v>5402.45</v>
          </cell>
          <cell r="H445" t="str">
            <v>DNER-ES-334/97</v>
          </cell>
        </row>
        <row r="446">
          <cell r="A446" t="str">
            <v>2 S 03 411 31</v>
          </cell>
          <cell r="B446" t="str">
            <v>-</v>
          </cell>
          <cell r="C446" t="str">
            <v>Tub.ar comp.D=1,6 m prof.até 12 m lâmina d'água LF</v>
          </cell>
          <cell r="D446" t="str">
            <v>m</v>
          </cell>
          <cell r="E446">
            <v>3218.92</v>
          </cell>
          <cell r="F446">
            <v>769.32</v>
          </cell>
          <cell r="G446">
            <v>3988.25</v>
          </cell>
          <cell r="H446" t="str">
            <v>DNER-ES-334/97</v>
          </cell>
        </row>
        <row r="447">
          <cell r="A447" t="str">
            <v>2 S 03 411 32</v>
          </cell>
          <cell r="B447" t="str">
            <v>-</v>
          </cell>
          <cell r="C447" t="str">
            <v>Tub.ar comp.D=1,6 m prof. 12/18 m lâmina d'água LF</v>
          </cell>
          <cell r="D447" t="str">
            <v>m</v>
          </cell>
          <cell r="E447">
            <v>3590.53</v>
          </cell>
          <cell r="F447">
            <v>858.13</v>
          </cell>
          <cell r="G447">
            <v>4448.67</v>
          </cell>
          <cell r="H447" t="str">
            <v>DNER-ES-334/97</v>
          </cell>
        </row>
        <row r="448">
          <cell r="A448" t="str">
            <v>2 S 03 411 33</v>
          </cell>
          <cell r="B448" t="str">
            <v>-</v>
          </cell>
          <cell r="C448" t="str">
            <v>Tub.ar comp.D=1,6 m prof. 18/24 m lâmina d'água LF</v>
          </cell>
          <cell r="D448" t="str">
            <v>m</v>
          </cell>
          <cell r="E448">
            <v>3995.32</v>
          </cell>
          <cell r="F448">
            <v>954.88</v>
          </cell>
          <cell r="G448">
            <v>4950.2</v>
          </cell>
          <cell r="H448" t="str">
            <v>DNER-ES-334/97</v>
          </cell>
        </row>
        <row r="449">
          <cell r="A449" t="str">
            <v>2 S 03 411 34</v>
          </cell>
          <cell r="B449" t="str">
            <v>-</v>
          </cell>
          <cell r="C449" t="str">
            <v>Tub.ar comp.D=1,6 m prof. 24/27 m lâmina d'água LF</v>
          </cell>
          <cell r="D449" t="str">
            <v>m</v>
          </cell>
          <cell r="E449">
            <v>4591.9799999999996</v>
          </cell>
          <cell r="F449">
            <v>1097.48</v>
          </cell>
          <cell r="G449">
            <v>5689.47</v>
          </cell>
          <cell r="H449" t="str">
            <v>DNER-ES-334/97</v>
          </cell>
        </row>
        <row r="450">
          <cell r="A450" t="str">
            <v>2 S 03 411 35</v>
          </cell>
          <cell r="B450" t="str">
            <v>-</v>
          </cell>
          <cell r="C450" t="str">
            <v>Tub.ar comp.D=1,6 m prof. 27/31 m lâmina d'água LF</v>
          </cell>
          <cell r="D450" t="str">
            <v>m</v>
          </cell>
          <cell r="E450">
            <v>5604.28</v>
          </cell>
          <cell r="F450">
            <v>1339.42</v>
          </cell>
          <cell r="G450">
            <v>6943.7</v>
          </cell>
          <cell r="H450" t="str">
            <v>DNER-ES-334/97</v>
          </cell>
        </row>
        <row r="451">
          <cell r="A451" t="str">
            <v>2 S 03 411 41</v>
          </cell>
          <cell r="B451" t="str">
            <v>-</v>
          </cell>
          <cell r="C451" t="str">
            <v>Tub.ar comp.D=1,8 m prof.até 12 m lâmina d'água LF</v>
          </cell>
          <cell r="D451" t="str">
            <v>m</v>
          </cell>
          <cell r="E451">
            <v>4011.6</v>
          </cell>
          <cell r="F451">
            <v>958.77</v>
          </cell>
          <cell r="G451">
            <v>4970.38</v>
          </cell>
          <cell r="H451" t="str">
            <v>DNER-ES-334/97</v>
          </cell>
        </row>
        <row r="452">
          <cell r="A452" t="str">
            <v>2 S 03 411 42</v>
          </cell>
          <cell r="B452" t="str">
            <v>-</v>
          </cell>
          <cell r="C452" t="str">
            <v>Tub.ar comp.D=1,8 m prof. 12/18 m lâmina d'água LF</v>
          </cell>
          <cell r="D452" t="str">
            <v>m</v>
          </cell>
          <cell r="E452">
            <v>4488.34</v>
          </cell>
          <cell r="F452">
            <v>1072.71</v>
          </cell>
          <cell r="G452">
            <v>5561.06</v>
          </cell>
          <cell r="H452" t="str">
            <v>DNER-ES-334/97</v>
          </cell>
        </row>
        <row r="453">
          <cell r="A453" t="str">
            <v>2 S 03 411 43</v>
          </cell>
          <cell r="B453" t="str">
            <v>-</v>
          </cell>
          <cell r="C453" t="str">
            <v>Tub.ar comp.D=1,8 m prof. 18/24 m lâmina d'água LF</v>
          </cell>
          <cell r="D453" t="str">
            <v>m</v>
          </cell>
          <cell r="E453">
            <v>5011.3999999999996</v>
          </cell>
          <cell r="F453">
            <v>1197.72</v>
          </cell>
          <cell r="G453">
            <v>6219.13</v>
          </cell>
          <cell r="H453" t="str">
            <v>DNER-ES-334/97</v>
          </cell>
        </row>
        <row r="454">
          <cell r="A454" t="str">
            <v>2 S 03 411 44</v>
          </cell>
          <cell r="B454" t="str">
            <v>-</v>
          </cell>
          <cell r="C454" t="str">
            <v>Tub.ar comp.D=1,8 m prof. 24/27 m lâmina d'água LF</v>
          </cell>
          <cell r="D454" t="str">
            <v>m</v>
          </cell>
          <cell r="E454">
            <v>5785.53</v>
          </cell>
          <cell r="F454">
            <v>1382.74</v>
          </cell>
          <cell r="G454">
            <v>7168.28</v>
          </cell>
          <cell r="H454" t="str">
            <v>DNER-ES-334/97</v>
          </cell>
        </row>
        <row r="455">
          <cell r="A455" t="str">
            <v>2 S 03 411 45</v>
          </cell>
          <cell r="B455" t="str">
            <v>-</v>
          </cell>
          <cell r="C455" t="str">
            <v>Tub.ar comp.D=1,8 m prof. 27/31 m lâmina d'água LF</v>
          </cell>
          <cell r="D455" t="str">
            <v>m</v>
          </cell>
          <cell r="E455">
            <v>7093.4</v>
          </cell>
          <cell r="F455">
            <v>1695.32</v>
          </cell>
          <cell r="G455">
            <v>8788.7199999999993</v>
          </cell>
          <cell r="H455" t="str">
            <v>DNER-ES-334/97</v>
          </cell>
        </row>
        <row r="456">
          <cell r="A456" t="str">
            <v>2 S 03 411 51</v>
          </cell>
          <cell r="B456" t="str">
            <v>-</v>
          </cell>
          <cell r="C456" t="str">
            <v>Tub.ar comp.D=2,0 m até 12 m lâmina d'água LF</v>
          </cell>
          <cell r="D456" t="str">
            <v>m</v>
          </cell>
          <cell r="E456">
            <v>4766.1899999999996</v>
          </cell>
          <cell r="F456">
            <v>1139.1199999999999</v>
          </cell>
          <cell r="G456">
            <v>5905.32</v>
          </cell>
          <cell r="H456" t="str">
            <v>DNER-ES-334/97</v>
          </cell>
        </row>
        <row r="457">
          <cell r="A457" t="str">
            <v>2 S 03 411 52</v>
          </cell>
          <cell r="B457" t="str">
            <v>-</v>
          </cell>
          <cell r="C457" t="str">
            <v>Tub.ar comp.D=2,0 m prof. 12/18 m lâmina d'água LF</v>
          </cell>
          <cell r="D457" t="str">
            <v>m</v>
          </cell>
          <cell r="E457">
            <v>5342</v>
          </cell>
          <cell r="F457">
            <v>1276.73</v>
          </cell>
          <cell r="G457">
            <v>6618.74</v>
          </cell>
          <cell r="H457" t="str">
            <v>DNER-ES-334/97</v>
          </cell>
        </row>
        <row r="458">
          <cell r="A458" t="str">
            <v>2 S 03 411 53</v>
          </cell>
          <cell r="B458" t="str">
            <v>-</v>
          </cell>
          <cell r="C458" t="str">
            <v>Tub.ar comp.D=2,0 m prof.18/24 m lâmina d'água LF</v>
          </cell>
          <cell r="D458" t="str">
            <v>m</v>
          </cell>
          <cell r="E458">
            <v>5991.78</v>
          </cell>
          <cell r="F458">
            <v>1432.03</v>
          </cell>
          <cell r="G458">
            <v>7423.81</v>
          </cell>
          <cell r="H458" t="str">
            <v>DNER-ES-334/97</v>
          </cell>
        </row>
        <row r="459">
          <cell r="A459" t="str">
            <v>2 S 03 411 54</v>
          </cell>
          <cell r="B459" t="str">
            <v>-</v>
          </cell>
          <cell r="C459" t="str">
            <v>Tub.ar comp.D=2,0 m prof.24/27 m lâmina d'água LF</v>
          </cell>
          <cell r="D459" t="str">
            <v>m</v>
          </cell>
          <cell r="E459">
            <v>6894.5</v>
          </cell>
          <cell r="F459">
            <v>1647.78</v>
          </cell>
          <cell r="G459">
            <v>8542.2800000000007</v>
          </cell>
          <cell r="H459" t="str">
            <v>DNER-ES-334/97</v>
          </cell>
        </row>
        <row r="460">
          <cell r="A460" t="str">
            <v>2 S 03 411 55</v>
          </cell>
          <cell r="B460" t="str">
            <v>-</v>
          </cell>
          <cell r="C460" t="str">
            <v>Tub.ar comp.D=2,0 m prof.27/31 m lâmina d'água LF</v>
          </cell>
          <cell r="D460" t="str">
            <v>m</v>
          </cell>
          <cell r="E460">
            <v>8463.9500000000007</v>
          </cell>
          <cell r="F460">
            <v>2022.88</v>
          </cell>
          <cell r="G460">
            <v>10486.84</v>
          </cell>
          <cell r="H460" t="str">
            <v>DNER-ES-334/97</v>
          </cell>
        </row>
        <row r="461">
          <cell r="A461" t="str">
            <v>2 S 03 411 61</v>
          </cell>
          <cell r="B461" t="str">
            <v>-</v>
          </cell>
          <cell r="C461" t="str">
            <v>Tub.ar comp.D=2,2 m prof.até 12 m lâmina d'água LF</v>
          </cell>
          <cell r="D461" t="str">
            <v>m</v>
          </cell>
          <cell r="E461">
            <v>5836.08</v>
          </cell>
          <cell r="F461">
            <v>1394.82</v>
          </cell>
          <cell r="G461">
            <v>7230.9</v>
          </cell>
          <cell r="H461" t="str">
            <v>DNER-ES-334/97</v>
          </cell>
        </row>
        <row r="462">
          <cell r="A462" t="str">
            <v>2 S 03 411 62</v>
          </cell>
          <cell r="B462" t="str">
            <v>-</v>
          </cell>
          <cell r="C462" t="str">
            <v>Tub.ar comp.D=2,2 m prof.12/18 m lâmina d'água LF</v>
          </cell>
          <cell r="D462" t="str">
            <v>m</v>
          </cell>
          <cell r="E462">
            <v>6555.67</v>
          </cell>
          <cell r="F462">
            <v>1566.8</v>
          </cell>
          <cell r="G462">
            <v>8122.48</v>
          </cell>
          <cell r="H462" t="str">
            <v>DNER-ES-334/97</v>
          </cell>
        </row>
        <row r="463">
          <cell r="A463" t="str">
            <v>2 S 03 411 63</v>
          </cell>
          <cell r="B463" t="str">
            <v>-</v>
          </cell>
          <cell r="C463" t="str">
            <v>Tub.ar comp.D=2,2 m prof.18/24 m lâmina d'água LF</v>
          </cell>
          <cell r="D463" t="str">
            <v>m</v>
          </cell>
          <cell r="E463">
            <v>7341.13</v>
          </cell>
          <cell r="F463">
            <v>1754.53</v>
          </cell>
          <cell r="G463">
            <v>9095.66</v>
          </cell>
          <cell r="H463" t="str">
            <v>DNER-ES-334/97</v>
          </cell>
        </row>
        <row r="464">
          <cell r="A464" t="str">
            <v>2 S 03 411 64</v>
          </cell>
          <cell r="B464" t="str">
            <v>-</v>
          </cell>
          <cell r="C464" t="str">
            <v>Tub.ar comp.D=2,2 m prof.24/27 m lâmina d'água LF</v>
          </cell>
          <cell r="D464" t="str">
            <v>m</v>
          </cell>
          <cell r="E464">
            <v>8496.82</v>
          </cell>
          <cell r="F464">
            <v>2030.74</v>
          </cell>
          <cell r="G464">
            <v>10527.56</v>
          </cell>
          <cell r="H464" t="str">
            <v>DNER-ES-334/97</v>
          </cell>
        </row>
        <row r="465">
          <cell r="A465" t="str">
            <v>2 S 03 411 65</v>
          </cell>
          <cell r="B465" t="str">
            <v>-</v>
          </cell>
          <cell r="C465" t="str">
            <v>Tub.ar comp.D=2,2 m prof.27/31m lâmina d'água LF</v>
          </cell>
          <cell r="D465" t="str">
            <v>m</v>
          </cell>
          <cell r="E465">
            <v>10119.93</v>
          </cell>
          <cell r="F465">
            <v>2418.66</v>
          </cell>
          <cell r="G465">
            <v>12538.6</v>
          </cell>
          <cell r="H465" t="str">
            <v>DNER-ES-334/97</v>
          </cell>
        </row>
        <row r="466">
          <cell r="A466" t="str">
            <v>2 S 03 412 01</v>
          </cell>
          <cell r="B466" t="str">
            <v>-</v>
          </cell>
          <cell r="C466" t="str">
            <v>Esc.p/alarg. base tub.ar comp.prof. até 12 m LF</v>
          </cell>
          <cell r="D466" t="str">
            <v>m³</v>
          </cell>
          <cell r="E466">
            <v>1048.28</v>
          </cell>
          <cell r="F466">
            <v>250.54</v>
          </cell>
          <cell r="G466">
            <v>1298.82</v>
          </cell>
        </row>
        <row r="467">
          <cell r="A467" t="str">
            <v>2 S 03 412 02</v>
          </cell>
          <cell r="B467" t="str">
            <v>-</v>
          </cell>
          <cell r="C467" t="str">
            <v>Esc.p/alarg. base tub.ar comp.prof.12/18 m LF</v>
          </cell>
          <cell r="D467" t="str">
            <v>m³</v>
          </cell>
          <cell r="E467">
            <v>1230.58</v>
          </cell>
          <cell r="F467">
            <v>294.11</v>
          </cell>
          <cell r="G467">
            <v>1524.7</v>
          </cell>
        </row>
        <row r="468">
          <cell r="A468" t="str">
            <v>2 S 03 412 03</v>
          </cell>
          <cell r="B468" t="str">
            <v>-</v>
          </cell>
          <cell r="C468" t="str">
            <v>Esc.p/alarg. base tub.ar comp.prof.18/24 m LF</v>
          </cell>
          <cell r="D468" t="str">
            <v>m³</v>
          </cell>
          <cell r="E468">
            <v>1429.1</v>
          </cell>
          <cell r="F468">
            <v>341.55</v>
          </cell>
          <cell r="G468">
            <v>1770.66</v>
          </cell>
        </row>
        <row r="469">
          <cell r="A469" t="str">
            <v>2 S 03 411 04</v>
          </cell>
          <cell r="B469" t="str">
            <v>-</v>
          </cell>
          <cell r="C469" t="str">
            <v>Esc.p/alarg. base tub.ar comp.prof.24/27 m LF</v>
          </cell>
          <cell r="D469" t="str">
            <v>m³</v>
          </cell>
          <cell r="E469">
            <v>1721.3</v>
          </cell>
          <cell r="F469">
            <v>411.39</v>
          </cell>
          <cell r="G469">
            <v>2132.69</v>
          </cell>
        </row>
        <row r="470">
          <cell r="A470" t="str">
            <v>2 S 03 411 05</v>
          </cell>
          <cell r="B470" t="str">
            <v>-</v>
          </cell>
          <cell r="C470" t="str">
            <v>Esc.p/alarg. base tub.ar comp.prof.27/31m LF</v>
          </cell>
          <cell r="D470" t="str">
            <v>m³</v>
          </cell>
          <cell r="E470">
            <v>2118.37</v>
          </cell>
          <cell r="F470">
            <v>530.19000000000005</v>
          </cell>
          <cell r="G470">
            <v>2648.56</v>
          </cell>
        </row>
        <row r="471">
          <cell r="A471" t="str">
            <v>2 S 03 411 11</v>
          </cell>
          <cell r="B471" t="str">
            <v>-</v>
          </cell>
          <cell r="C471" t="str">
            <v>Forn.lanç.conc. base tub.ar comp.até 12m LF</v>
          </cell>
          <cell r="D471" t="str">
            <v>m³</v>
          </cell>
          <cell r="E471">
            <v>219.67</v>
          </cell>
          <cell r="F471">
            <v>52.5</v>
          </cell>
          <cell r="G471">
            <v>272.17</v>
          </cell>
          <cell r="H471" t="str">
            <v>DNER-ES-335/97</v>
          </cell>
        </row>
        <row r="472">
          <cell r="A472" t="str">
            <v>2 S 03 411 12</v>
          </cell>
          <cell r="B472" t="str">
            <v>-</v>
          </cell>
          <cell r="C472" t="str">
            <v>Forn.lanc.conc.base tub.ar comp.prof.12/18m LF</v>
          </cell>
          <cell r="D472" t="str">
            <v>m³</v>
          </cell>
          <cell r="E472">
            <v>235.26</v>
          </cell>
          <cell r="F472">
            <v>56.22</v>
          </cell>
          <cell r="G472">
            <v>291.49</v>
          </cell>
          <cell r="H472" t="str">
            <v>DNER-ES-335/97</v>
          </cell>
        </row>
        <row r="473">
          <cell r="A473" t="str">
            <v>2 S 03 411 13</v>
          </cell>
          <cell r="B473" t="str">
            <v>-</v>
          </cell>
          <cell r="C473" t="str">
            <v>Forn.lanç.conc.base tub.ar comp.prof.18/24m LF</v>
          </cell>
          <cell r="D473" t="str">
            <v>m³</v>
          </cell>
          <cell r="E473">
            <v>252.27</v>
          </cell>
          <cell r="F473">
            <v>60.29</v>
          </cell>
          <cell r="G473">
            <v>312.57</v>
          </cell>
          <cell r="H473" t="str">
            <v>DNER-ES-335/97</v>
          </cell>
        </row>
        <row r="474">
          <cell r="A474" t="str">
            <v>2 S 03 411 14</v>
          </cell>
          <cell r="B474" t="str">
            <v>-</v>
          </cell>
          <cell r="C474" t="str">
            <v>Forn.lanç.conc.base tub.ar comp.prof.24/27m LF</v>
          </cell>
          <cell r="D474" t="str">
            <v>m³</v>
          </cell>
          <cell r="E474">
            <v>276.95999999999998</v>
          </cell>
          <cell r="F474">
            <v>66.19</v>
          </cell>
          <cell r="G474">
            <v>343.15</v>
          </cell>
          <cell r="H474" t="str">
            <v>DNER-ES-335/97</v>
          </cell>
        </row>
        <row r="475">
          <cell r="A475" t="str">
            <v>2 S 03 411 15</v>
          </cell>
          <cell r="B475" t="str">
            <v>-</v>
          </cell>
          <cell r="C475" t="str">
            <v>Forn.lanç.conc.base tub.ar comp.prof. 27/31m LF</v>
          </cell>
          <cell r="D475" t="str">
            <v>m³</v>
          </cell>
          <cell r="E475">
            <v>318.41000000000003</v>
          </cell>
          <cell r="F475">
            <v>76.099999999999994</v>
          </cell>
          <cell r="G475">
            <v>394.51</v>
          </cell>
          <cell r="H475" t="str">
            <v>DNER-ES-335/97</v>
          </cell>
        </row>
        <row r="476">
          <cell r="A476" t="str">
            <v>2 S 03 411 61</v>
          </cell>
          <cell r="B476" t="str">
            <v>-</v>
          </cell>
          <cell r="C476" t="str">
            <v>Forn.lanç.c. base tub.ar comp.até 12m LF/AC/BC/PC</v>
          </cell>
          <cell r="D476" t="str">
            <v>m³</v>
          </cell>
          <cell r="E476">
            <v>227.12</v>
          </cell>
          <cell r="F476">
            <v>54.28</v>
          </cell>
          <cell r="G476">
            <v>281.39999999999998</v>
          </cell>
          <cell r="H476" t="str">
            <v>DNER-ES-335/97</v>
          </cell>
        </row>
        <row r="477">
          <cell r="A477" t="str">
            <v>2 S 03 411 62</v>
          </cell>
          <cell r="B477" t="str">
            <v>-</v>
          </cell>
          <cell r="C477" t="str">
            <v>Forn.lanc.c.base tub.ar comp.pr.12/18m LF/AC/BC/PC</v>
          </cell>
          <cell r="D477" t="str">
            <v>m³</v>
          </cell>
          <cell r="E477">
            <v>263.70999999999998</v>
          </cell>
          <cell r="F477">
            <v>63.02</v>
          </cell>
          <cell r="G477">
            <v>326.74</v>
          </cell>
          <cell r="H477" t="str">
            <v>DNER-ES-335/97</v>
          </cell>
        </row>
        <row r="478">
          <cell r="A478" t="str">
            <v>2 S 03 411 63</v>
          </cell>
          <cell r="B478" t="str">
            <v>-</v>
          </cell>
          <cell r="C478" t="str">
            <v>Forn.lanç.c.base tub.ar comp.pr.18/24m LF/AC/BC/PC</v>
          </cell>
          <cell r="D478" t="str">
            <v>m³</v>
          </cell>
          <cell r="E478">
            <v>259.72000000000003</v>
          </cell>
          <cell r="F478">
            <v>62.07</v>
          </cell>
          <cell r="G478">
            <v>321.8</v>
          </cell>
          <cell r="H478" t="str">
            <v>DNER-ES-335/97</v>
          </cell>
        </row>
        <row r="479">
          <cell r="A479" t="str">
            <v>2 S 03 411 64</v>
          </cell>
          <cell r="B479" t="str">
            <v>-</v>
          </cell>
          <cell r="C479" t="str">
            <v>Forn.lanç.c.base tub.ar comp.pr.24/27m LF/AC/BC/PC</v>
          </cell>
          <cell r="D479" t="str">
            <v>m³</v>
          </cell>
          <cell r="E479">
            <v>284.41000000000003</v>
          </cell>
          <cell r="F479">
            <v>67.97</v>
          </cell>
          <cell r="G479">
            <v>352.38</v>
          </cell>
          <cell r="H479" t="str">
            <v>DNER-ES-335/97</v>
          </cell>
        </row>
        <row r="480">
          <cell r="A480" t="str">
            <v>2 S 03 411 65</v>
          </cell>
          <cell r="B480" t="str">
            <v>-</v>
          </cell>
          <cell r="C480" t="str">
            <v>Forn.lanç.c.base tub.ar comp.pr.27/31m LF/AC/BC/PC</v>
          </cell>
          <cell r="D480" t="str">
            <v>m³</v>
          </cell>
          <cell r="E480">
            <v>325.86</v>
          </cell>
          <cell r="F480">
            <v>77.88</v>
          </cell>
          <cell r="G480">
            <v>403.74</v>
          </cell>
          <cell r="H480" t="str">
            <v>DNER-ES-335/97</v>
          </cell>
        </row>
        <row r="481">
          <cell r="A481" t="str">
            <v>2 S 03 415 01</v>
          </cell>
          <cell r="B481" t="str">
            <v>-</v>
          </cell>
          <cell r="C481" t="str">
            <v>Tub.céu aberto diâmetro externo=1,00 m c/AC/BC/PC</v>
          </cell>
          <cell r="D481" t="str">
            <v>m</v>
          </cell>
          <cell r="E481">
            <v>747.73</v>
          </cell>
          <cell r="F481">
            <v>178.7</v>
          </cell>
          <cell r="G481">
            <v>926.44</v>
          </cell>
        </row>
        <row r="482">
          <cell r="A482" t="str">
            <v>2 S 03 415 11</v>
          </cell>
          <cell r="B482" t="str">
            <v>-</v>
          </cell>
          <cell r="C482" t="str">
            <v>Tub.céu aberto diâmetro externo =1,20 m c/AC/BC/PC</v>
          </cell>
          <cell r="D482" t="str">
            <v>m</v>
          </cell>
          <cell r="E482">
            <v>956.5</v>
          </cell>
          <cell r="F482">
            <v>228.6</v>
          </cell>
          <cell r="G482">
            <v>1185.0999999999999</v>
          </cell>
        </row>
        <row r="483">
          <cell r="A483" t="str">
            <v>2 S03 415 21</v>
          </cell>
          <cell r="B483" t="str">
            <v>-</v>
          </cell>
          <cell r="C483" t="str">
            <v>Tub.céu aberto diâmetro externo=1,40 m c/AC/BC/PC</v>
          </cell>
          <cell r="D483" t="str">
            <v>m</v>
          </cell>
          <cell r="E483">
            <v>1183.53</v>
          </cell>
          <cell r="F483">
            <v>282.86</v>
          </cell>
          <cell r="G483">
            <v>1466.4</v>
          </cell>
        </row>
        <row r="484">
          <cell r="A484" t="str">
            <v>2 S 03 415 31</v>
          </cell>
          <cell r="B484" t="str">
            <v>-</v>
          </cell>
          <cell r="C484" t="str">
            <v>Tub.céu aberto diâmetro externo=1,60 m c/AC/BC/PC</v>
          </cell>
          <cell r="D484" t="str">
            <v>m</v>
          </cell>
          <cell r="E484">
            <v>1415.92</v>
          </cell>
          <cell r="F484">
            <v>338.4</v>
          </cell>
          <cell r="G484">
            <v>1754.33</v>
          </cell>
        </row>
        <row r="485">
          <cell r="A485" t="str">
            <v>2 S 03 415 41</v>
          </cell>
          <cell r="B485" t="str">
            <v>-</v>
          </cell>
          <cell r="C485" t="str">
            <v>Tub.céu aberto diâmetro externo=1,80 m c/AC/BC/PC</v>
          </cell>
          <cell r="D485" t="str">
            <v>m</v>
          </cell>
          <cell r="E485">
            <v>1692.98</v>
          </cell>
          <cell r="F485">
            <v>404.62</v>
          </cell>
          <cell r="G485">
            <v>2097.6</v>
          </cell>
        </row>
        <row r="486">
          <cell r="A486" t="str">
            <v>2 S 03 415 51</v>
          </cell>
          <cell r="B486" t="str">
            <v>-</v>
          </cell>
          <cell r="C486" t="str">
            <v>Tub.céu aberto diâmetro externo=2,00 m c/AC/BC/PC</v>
          </cell>
          <cell r="D486" t="str">
            <v>m</v>
          </cell>
          <cell r="E486">
            <v>2002.62</v>
          </cell>
          <cell r="F486">
            <v>478.62</v>
          </cell>
          <cell r="G486">
            <v>2481.25</v>
          </cell>
        </row>
        <row r="487">
          <cell r="A487" t="str">
            <v>2 S 03 415 61</v>
          </cell>
          <cell r="B487" t="str">
            <v>-</v>
          </cell>
          <cell r="C487" t="str">
            <v>Tub.céu aberto diâmetro externo=2,20 m c/AC/BC/PC</v>
          </cell>
          <cell r="D487" t="str">
            <v>m</v>
          </cell>
          <cell r="E487">
            <v>2380.08</v>
          </cell>
          <cell r="F487">
            <v>568.83000000000004</v>
          </cell>
          <cell r="G487">
            <v>2948.92</v>
          </cell>
        </row>
        <row r="488">
          <cell r="A488" t="str">
            <v>2 S 03 416 11</v>
          </cell>
          <cell r="B488" t="str">
            <v>-</v>
          </cell>
          <cell r="C488" t="str">
            <v>Tub.ar comp.D=1,2m prof.12m lâm.d'água LF/AC/BC/PC</v>
          </cell>
          <cell r="D488" t="str">
            <v>m</v>
          </cell>
          <cell r="E488">
            <v>2002.71</v>
          </cell>
          <cell r="F488">
            <v>478.64</v>
          </cell>
          <cell r="G488">
            <v>2481.36</v>
          </cell>
        </row>
        <row r="489">
          <cell r="A489" t="str">
            <v>2 S 03 416 12</v>
          </cell>
          <cell r="B489" t="str">
            <v>-</v>
          </cell>
          <cell r="C489" t="str">
            <v>Tub.ar c.D=1,2m prof.12/18m lâm.d'água LF/AC/BC/PC</v>
          </cell>
          <cell r="D489" t="str">
            <v>m</v>
          </cell>
          <cell r="E489">
            <v>2212.17</v>
          </cell>
          <cell r="F489">
            <v>528.71</v>
          </cell>
          <cell r="G489">
            <v>2740.88</v>
          </cell>
        </row>
        <row r="490">
          <cell r="A490" t="str">
            <v>2 S 03 416 13</v>
          </cell>
          <cell r="B490" t="str">
            <v>-</v>
          </cell>
          <cell r="C490" t="str">
            <v>Tub.ar c.D=1,2m prof.18/24m lâm.d'água LF/AC/BC/PC</v>
          </cell>
          <cell r="D490" t="str">
            <v>m</v>
          </cell>
          <cell r="E490">
            <v>2440.6</v>
          </cell>
          <cell r="F490">
            <v>583.29999999999995</v>
          </cell>
          <cell r="G490">
            <v>3023.91</v>
          </cell>
        </row>
        <row r="491">
          <cell r="A491" t="str">
            <v>2 S 03 416 14</v>
          </cell>
          <cell r="B491" t="str">
            <v>-</v>
          </cell>
          <cell r="C491" t="str">
            <v>Tub.ar c.D=1,2m prof.24/27m lâm.d'água LF/AC/BC/PC</v>
          </cell>
          <cell r="D491" t="str">
            <v>m</v>
          </cell>
          <cell r="E491">
            <v>2776.95</v>
          </cell>
          <cell r="F491">
            <v>663.69</v>
          </cell>
          <cell r="G491">
            <v>3440.65</v>
          </cell>
        </row>
        <row r="492">
          <cell r="A492" t="str">
            <v>2 S 03 416 15</v>
          </cell>
          <cell r="B492" t="str">
            <v>-</v>
          </cell>
          <cell r="C492" t="str">
            <v>Tub.ar.c.D=1,2m prof.27/31m lâm.d'água LF/AC/BC/PC</v>
          </cell>
          <cell r="D492" t="str">
            <v>m</v>
          </cell>
          <cell r="E492">
            <v>3262.33</v>
          </cell>
          <cell r="F492">
            <v>779.69</v>
          </cell>
          <cell r="G492">
            <v>4042.03</v>
          </cell>
        </row>
        <row r="493">
          <cell r="A493" t="str">
            <v>2 S 03 416 21</v>
          </cell>
          <cell r="B493" t="str">
            <v>-</v>
          </cell>
          <cell r="C493" t="str">
            <v>Tub.ar c.D=1,4m prof.até12m lâm.d'água LF/AC/BC/PC</v>
          </cell>
          <cell r="D493" t="str">
            <v>m</v>
          </cell>
          <cell r="E493">
            <v>2567.62</v>
          </cell>
          <cell r="F493">
            <v>613.66</v>
          </cell>
          <cell r="G493">
            <v>3181.29</v>
          </cell>
        </row>
        <row r="494">
          <cell r="A494" t="str">
            <v>2 S 03 416 22</v>
          </cell>
          <cell r="B494" t="str">
            <v>-</v>
          </cell>
          <cell r="C494" t="str">
            <v>Tub.ar c.D=1,4m prof.12/18m lâm.d'água LF/AC/BC/PC</v>
          </cell>
          <cell r="D494" t="str">
            <v>m</v>
          </cell>
          <cell r="E494">
            <v>2849.05</v>
          </cell>
          <cell r="F494">
            <v>680.92</v>
          </cell>
          <cell r="G494">
            <v>3529.97</v>
          </cell>
        </row>
        <row r="495">
          <cell r="A495" t="str">
            <v>2 S 03 416 23</v>
          </cell>
          <cell r="B495" t="str">
            <v>-</v>
          </cell>
          <cell r="C495" t="str">
            <v>Tub.ar c.D=1,4m prof.18/24m lâm.d'água LF/AC/BC/PC</v>
          </cell>
          <cell r="D495" t="str">
            <v>m</v>
          </cell>
          <cell r="E495">
            <v>3155.34</v>
          </cell>
          <cell r="F495">
            <v>754.12</v>
          </cell>
          <cell r="G495">
            <v>3909.47</v>
          </cell>
        </row>
        <row r="496">
          <cell r="A496" t="str">
            <v>2 S 03 416 24</v>
          </cell>
          <cell r="B496" t="str">
            <v>-</v>
          </cell>
          <cell r="C496" t="str">
            <v>Tub.ar c.D=1,4m prof.24/27m lâm.d'água LF/AC/BC/PC</v>
          </cell>
          <cell r="D496" t="str">
            <v>m</v>
          </cell>
          <cell r="E496">
            <v>3606.65</v>
          </cell>
          <cell r="F496">
            <v>861.99</v>
          </cell>
          <cell r="G496">
            <v>4468.6400000000003</v>
          </cell>
        </row>
        <row r="497">
          <cell r="A497" t="str">
            <v>2 S 03 416 25</v>
          </cell>
          <cell r="B497" t="str">
            <v>-</v>
          </cell>
          <cell r="C497" t="str">
            <v>Tub.ar c.D=1,4m prof.27/31m lâm.d'água LF/AC/BC/PC</v>
          </cell>
          <cell r="D497" t="str">
            <v>m</v>
          </cell>
          <cell r="E497">
            <v>4372.87</v>
          </cell>
          <cell r="F497">
            <v>1045.1099999999999</v>
          </cell>
          <cell r="G497">
            <v>5417.98</v>
          </cell>
        </row>
        <row r="498">
          <cell r="A498" t="str">
            <v>2 S 03 416 31</v>
          </cell>
          <cell r="B498" t="str">
            <v>-</v>
          </cell>
          <cell r="C498" t="str">
            <v>Tub.ar c.D=1,6m prof.até12m lâm.d'água LF/AC/BC/PC</v>
          </cell>
          <cell r="D498" t="str">
            <v>m</v>
          </cell>
          <cell r="E498">
            <v>3235.14</v>
          </cell>
          <cell r="F498">
            <v>773.19</v>
          </cell>
          <cell r="G498">
            <v>4008.34</v>
          </cell>
        </row>
        <row r="499">
          <cell r="A499" t="str">
            <v>2 S 03 416 32</v>
          </cell>
          <cell r="B499" t="str">
            <v>-</v>
          </cell>
          <cell r="C499" t="str">
            <v>Tub.ar c.D=1,6m prof.12/18m lâm.d'água LF/AC/BC/PC</v>
          </cell>
          <cell r="D499" t="str">
            <v>m</v>
          </cell>
          <cell r="E499">
            <v>3606.75</v>
          </cell>
          <cell r="F499">
            <v>862.01</v>
          </cell>
          <cell r="G499">
            <v>4468.76</v>
          </cell>
        </row>
        <row r="500">
          <cell r="A500" t="str">
            <v>2 S 03 416 33</v>
          </cell>
          <cell r="B500" t="str">
            <v>-</v>
          </cell>
          <cell r="C500" t="str">
            <v>Tub.ar c.D=1,6m prof.18/24m lâm.d'água LF/AC/BC/PC</v>
          </cell>
          <cell r="D500" t="str">
            <v>m</v>
          </cell>
          <cell r="E500">
            <v>4011.53</v>
          </cell>
          <cell r="F500">
            <v>958.75</v>
          </cell>
          <cell r="G500">
            <v>4970.29</v>
          </cell>
        </row>
        <row r="501">
          <cell r="A501" t="str">
            <v>2 S 03 416 34</v>
          </cell>
          <cell r="B501" t="str">
            <v>-</v>
          </cell>
          <cell r="C501" t="str">
            <v>Tub.ar c.D=1,6m prof.24/27m lâm.d'água LF/AC/BC/PC</v>
          </cell>
          <cell r="D501" t="str">
            <v>m</v>
          </cell>
          <cell r="E501">
            <v>4608.2</v>
          </cell>
          <cell r="F501">
            <v>1101.3599999999999</v>
          </cell>
          <cell r="G501">
            <v>5709.56</v>
          </cell>
        </row>
        <row r="502">
          <cell r="A502" t="str">
            <v>2 S 03 416 35</v>
          </cell>
          <cell r="B502" t="str">
            <v>-</v>
          </cell>
          <cell r="C502" t="str">
            <v>Tub.ar c.D=1,6m prof.27/31m lâm.d'água LF/AC/BC/PC</v>
          </cell>
          <cell r="D502" t="str">
            <v>m</v>
          </cell>
          <cell r="E502">
            <v>5620.49</v>
          </cell>
          <cell r="F502">
            <v>1343.29</v>
          </cell>
          <cell r="G502">
            <v>6963.79</v>
          </cell>
        </row>
        <row r="503">
          <cell r="A503" t="str">
            <v>2 S 03 416 41</v>
          </cell>
          <cell r="B503" t="str">
            <v>-</v>
          </cell>
          <cell r="C503" t="str">
            <v>Tub.ar c.D=1,8m prof.até12m lâm.d'água LF/AC/BC/PC</v>
          </cell>
          <cell r="D503" t="str">
            <v>m</v>
          </cell>
        </row>
        <row r="504">
          <cell r="A504" t="str">
            <v>2 S 03 416 42</v>
          </cell>
          <cell r="B504" t="str">
            <v>-</v>
          </cell>
          <cell r="C504" t="str">
            <v>Tub.ar c.D=1,8m prof.12/18m lâm.d'água LF AC/BC/PC</v>
          </cell>
          <cell r="D504" t="str">
            <v>m</v>
          </cell>
        </row>
        <row r="505">
          <cell r="A505" t="str">
            <v>2 S 03 416 43</v>
          </cell>
          <cell r="B505" t="str">
            <v>-</v>
          </cell>
          <cell r="C505" t="str">
            <v>Tub.ar c.D=1,8m prof.18/24m lâm.d'água LF/AC/BC/PC</v>
          </cell>
          <cell r="D505" t="str">
            <v>m</v>
          </cell>
        </row>
        <row r="506">
          <cell r="A506" t="str">
            <v>2 S 03 416 44</v>
          </cell>
          <cell r="B506" t="str">
            <v>-</v>
          </cell>
          <cell r="C506" t="str">
            <v>Tub.ar c.D=1,8m prof.24/27m lâm.d'água LF/AC/BC/PC</v>
          </cell>
          <cell r="D506" t="str">
            <v>m</v>
          </cell>
        </row>
        <row r="507">
          <cell r="A507" t="str">
            <v>2 S 03 416 45</v>
          </cell>
          <cell r="B507" t="str">
            <v>-</v>
          </cell>
          <cell r="C507" t="str">
            <v>Tub.ar c.D=1,8m prof.27/31m lâm.d'água LF/AC/BC/PC</v>
          </cell>
          <cell r="D507" t="str">
            <v>m</v>
          </cell>
        </row>
        <row r="508">
          <cell r="A508" t="str">
            <v>2 S 03 416 51</v>
          </cell>
          <cell r="B508" t="str">
            <v>-</v>
          </cell>
          <cell r="C508" t="str">
            <v>Tub.ar c.D=2,0m prof.até12m lâm.d'água LF/AC/BC/PC</v>
          </cell>
          <cell r="D508" t="str">
            <v>m</v>
          </cell>
        </row>
        <row r="509">
          <cell r="A509" t="str">
            <v>2 S 03 416 52</v>
          </cell>
          <cell r="B509" t="str">
            <v>-</v>
          </cell>
          <cell r="C509" t="str">
            <v>Tub.ar c.D=2,0m prof.12/18m lâm.d'água LF/AC/BC/PC</v>
          </cell>
          <cell r="D509" t="str">
            <v>m</v>
          </cell>
        </row>
        <row r="510">
          <cell r="A510" t="str">
            <v>2 S 03 416 53</v>
          </cell>
          <cell r="B510" t="str">
            <v>-</v>
          </cell>
          <cell r="C510" t="str">
            <v>Tub.ar c.D=2,0m prof.18/24m lâm.d'água LF/AC/BC/PC</v>
          </cell>
          <cell r="D510" t="str">
            <v>m</v>
          </cell>
        </row>
        <row r="511">
          <cell r="A511" t="str">
            <v>2 S 03 416 54</v>
          </cell>
          <cell r="B511" t="str">
            <v>-</v>
          </cell>
          <cell r="C511" t="str">
            <v>Tub.ar c.D=2,0m prof.24/27m lâm.d'água LF/AC/BC/PC</v>
          </cell>
          <cell r="D511" t="str">
            <v>m</v>
          </cell>
        </row>
        <row r="512">
          <cell r="A512" t="str">
            <v>2 S 03 416 55</v>
          </cell>
          <cell r="B512" t="str">
            <v>-</v>
          </cell>
          <cell r="C512" t="str">
            <v>Tub.ar c.D=2,0m prof.27/31m lâm.d'água LF/AC/BC/PC</v>
          </cell>
          <cell r="D512" t="str">
            <v>m</v>
          </cell>
        </row>
        <row r="513">
          <cell r="A513" t="str">
            <v>2 S 03 416 61</v>
          </cell>
          <cell r="B513" t="str">
            <v>-</v>
          </cell>
          <cell r="C513" t="str">
            <v>Tub.ar c.D=2,2m prof.até12m lâm.d'água LF/AC/BC/PC</v>
          </cell>
          <cell r="D513" t="str">
            <v>m</v>
          </cell>
        </row>
        <row r="514">
          <cell r="A514" t="str">
            <v>2 S 03 416 62</v>
          </cell>
          <cell r="B514" t="str">
            <v>-</v>
          </cell>
          <cell r="C514" t="str">
            <v>Tub.ar c.D=2,2m prof.12/18m lâm.d'água LF/AC/BC/PC</v>
          </cell>
          <cell r="D514" t="str">
            <v>m</v>
          </cell>
        </row>
        <row r="515">
          <cell r="A515" t="str">
            <v>2 S 03 416 63</v>
          </cell>
          <cell r="B515" t="str">
            <v>-</v>
          </cell>
          <cell r="C515" t="str">
            <v>Tub.ar c.D=2,2m prof.18/24m lâm.d'água LF/AC/BC/PC</v>
          </cell>
          <cell r="D515" t="str">
            <v>m</v>
          </cell>
        </row>
        <row r="516">
          <cell r="A516" t="str">
            <v>2 S 03 416 64</v>
          </cell>
          <cell r="B516" t="str">
            <v>-</v>
          </cell>
          <cell r="C516" t="str">
            <v>Tub.ar c.D=2,2m prof.24/27m lâm.d'água LF/AC/BC/PC</v>
          </cell>
          <cell r="D516" t="str">
            <v>m</v>
          </cell>
        </row>
        <row r="517">
          <cell r="A517" t="str">
            <v>2 S 03 416 65</v>
          </cell>
          <cell r="B517" t="str">
            <v>-</v>
          </cell>
          <cell r="C517" t="str">
            <v>Tub.ar c.D=2,2m prof.27/31m lâm.d'água LF/AC/BC/PC</v>
          </cell>
          <cell r="D517" t="str">
            <v>m</v>
          </cell>
        </row>
        <row r="518">
          <cell r="A518" t="str">
            <v>2 S 03 510 00</v>
          </cell>
          <cell r="B518" t="str">
            <v>-</v>
          </cell>
          <cell r="C518" t="str">
            <v>Aparelho Apoio em Neoperene Fretado - forn. e aplic.</v>
          </cell>
          <cell r="D518" t="str">
            <v>kg</v>
          </cell>
          <cell r="H518" t="str">
            <v>EC-OAE-03</v>
          </cell>
        </row>
        <row r="519">
          <cell r="A519" t="str">
            <v>2 S 03 510 50</v>
          </cell>
          <cell r="B519" t="str">
            <v>-</v>
          </cell>
          <cell r="C519" t="str">
            <v>Fabric.guarda-corpo tipo GM,moldado no local AC/BC</v>
          </cell>
          <cell r="D519" t="str">
            <v>kg</v>
          </cell>
        </row>
        <row r="520">
          <cell r="A520" t="str">
            <v>2 S 03 580 01</v>
          </cell>
          <cell r="B520" t="str">
            <v>-</v>
          </cell>
          <cell r="C520" t="str">
            <v>Fornecimento, preparo e colocação formas aço CA 60</v>
          </cell>
          <cell r="D520" t="str">
            <v>kg</v>
          </cell>
          <cell r="H520" t="str">
            <v>DNER-ES-331/97</v>
          </cell>
        </row>
        <row r="521">
          <cell r="A521" t="str">
            <v>2 S 03 580 02</v>
          </cell>
          <cell r="B521" t="str">
            <v>-</v>
          </cell>
          <cell r="C521" t="str">
            <v>Fornecimento, preparo e colocação formas aço CA 50</v>
          </cell>
          <cell r="D521" t="str">
            <v>kg</v>
          </cell>
          <cell r="H521" t="str">
            <v>DNER-ES-331/97</v>
          </cell>
        </row>
        <row r="522">
          <cell r="A522" t="str">
            <v>2 S 03 580 03</v>
          </cell>
          <cell r="B522" t="str">
            <v>-</v>
          </cell>
          <cell r="C522" t="str">
            <v>Fornecimento, preparo e colocação formas aço CA 25</v>
          </cell>
          <cell r="D522" t="str">
            <v>kg</v>
          </cell>
          <cell r="H522" t="str">
            <v>DNER-ES-331/97</v>
          </cell>
        </row>
        <row r="523">
          <cell r="A523" t="str">
            <v>2 S 03 700 01</v>
          </cell>
          <cell r="B523" t="str">
            <v>-</v>
          </cell>
          <cell r="C523" t="str">
            <v>Fabricação guarda-corpo tipo GM, moldado no local</v>
          </cell>
          <cell r="D523" t="str">
            <v>m</v>
          </cell>
        </row>
        <row r="524">
          <cell r="A524" t="str">
            <v>2 S 03 700 51</v>
          </cell>
          <cell r="B524" t="str">
            <v>-</v>
          </cell>
          <cell r="C524" t="str">
            <v>Abertura concretag.bases tubulões céu aberto AC/BC</v>
          </cell>
          <cell r="D524" t="str">
            <v>m</v>
          </cell>
        </row>
        <row r="525">
          <cell r="A525" t="str">
            <v>2 S 03 920 01</v>
          </cell>
          <cell r="B525" t="str">
            <v>-</v>
          </cell>
          <cell r="C525" t="str">
            <v>Abertura concretagem bases tubulões céu aberto</v>
          </cell>
          <cell r="D525" t="str">
            <v>m³</v>
          </cell>
        </row>
        <row r="526">
          <cell r="A526" t="str">
            <v>2 S 03 930 00</v>
          </cell>
          <cell r="B526" t="str">
            <v>-</v>
          </cell>
          <cell r="C526" t="str">
            <v>Junta de cantoneira</v>
          </cell>
          <cell r="D526" t="str">
            <v>m</v>
          </cell>
        </row>
        <row r="527">
          <cell r="A527" t="str">
            <v>2 S 03 940 00</v>
          </cell>
          <cell r="B527" t="str">
            <v>-</v>
          </cell>
          <cell r="C527" t="str">
            <v>Compactação manual</v>
          </cell>
          <cell r="D527" t="str">
            <v>m³</v>
          </cell>
        </row>
        <row r="528">
          <cell r="A528" t="str">
            <v>2 S 03 940 01</v>
          </cell>
          <cell r="B528" t="str">
            <v>-</v>
          </cell>
          <cell r="C528" t="str">
            <v>Reaterro e compactação</v>
          </cell>
          <cell r="D528" t="str">
            <v>m³</v>
          </cell>
          <cell r="H528" t="str">
            <v>EC-D-01</v>
          </cell>
        </row>
        <row r="529">
          <cell r="A529" t="str">
            <v>2 S 03 951 01</v>
          </cell>
          <cell r="B529" t="str">
            <v>-</v>
          </cell>
          <cell r="C529" t="str">
            <v>Pintura com nata de cimento</v>
          </cell>
          <cell r="D529" t="str">
            <v>m²</v>
          </cell>
          <cell r="H529" t="str">
            <v>DNER-ES-330/97</v>
          </cell>
        </row>
        <row r="530">
          <cell r="A530" t="str">
            <v>2 S 03 990 01</v>
          </cell>
          <cell r="B530" t="str">
            <v>-</v>
          </cell>
          <cell r="C530" t="str">
            <v>Confecção e colocação cabo 4 cord de 12,7 mm - MAC</v>
          </cell>
          <cell r="D530" t="str">
            <v>kg</v>
          </cell>
        </row>
        <row r="531">
          <cell r="A531" t="str">
            <v>2 S 03 990 02</v>
          </cell>
          <cell r="B531" t="str">
            <v>-</v>
          </cell>
          <cell r="C531" t="str">
            <v>Confecção e colocação cabo 6 cord de 12,7 mm - MAC</v>
          </cell>
          <cell r="D531" t="str">
            <v>kg</v>
          </cell>
        </row>
        <row r="532">
          <cell r="A532" t="str">
            <v>2 S 03 990 03</v>
          </cell>
          <cell r="B532" t="str">
            <v>-</v>
          </cell>
          <cell r="C532" t="str">
            <v>Confecção e colocação cabo 7 cord de 12,7 mm - MAC</v>
          </cell>
          <cell r="D532" t="str">
            <v>kg</v>
          </cell>
        </row>
        <row r="533">
          <cell r="A533" t="str">
            <v>2 S 03 990 04</v>
          </cell>
          <cell r="B533" t="str">
            <v>-</v>
          </cell>
          <cell r="C533" t="str">
            <v>Confecção e colocação cabo 12 cord de 12,7 mm -MAC</v>
          </cell>
          <cell r="D533" t="str">
            <v>kg</v>
          </cell>
        </row>
        <row r="534">
          <cell r="A534" t="str">
            <v>2 S 03 990 05</v>
          </cell>
          <cell r="B534" t="str">
            <v>-</v>
          </cell>
          <cell r="C534" t="str">
            <v>Confecção e colocação cabo 4 cord. D=12,7mm FREYSS</v>
          </cell>
          <cell r="D534" t="str">
            <v>kg</v>
          </cell>
        </row>
        <row r="535">
          <cell r="A535" t="str">
            <v>2 S 03 990 06</v>
          </cell>
          <cell r="B535" t="str">
            <v>-</v>
          </cell>
          <cell r="C535" t="str">
            <v>Confecção e colocação cabo 6 cord. D=12,7mm FREYSS</v>
          </cell>
          <cell r="D535" t="str">
            <v>kg</v>
          </cell>
        </row>
        <row r="536">
          <cell r="A536" t="str">
            <v>2 S 03 990 07</v>
          </cell>
          <cell r="B536" t="str">
            <v>-</v>
          </cell>
          <cell r="C536" t="str">
            <v>Confecção e colocação cabo 7 cord. D=12,7mm FREYSS</v>
          </cell>
          <cell r="D536" t="str">
            <v>kg</v>
          </cell>
        </row>
        <row r="537">
          <cell r="A537" t="str">
            <v>2 S 03 990 08</v>
          </cell>
          <cell r="B537" t="str">
            <v>-</v>
          </cell>
          <cell r="C537" t="str">
            <v>Confecção e colocação cabo 12cord. D=12,7mm FREYSS</v>
          </cell>
          <cell r="D537" t="str">
            <v>kg</v>
          </cell>
        </row>
        <row r="538">
          <cell r="A538" t="str">
            <v>2 S 03 991 01</v>
          </cell>
          <cell r="B538" t="str">
            <v>-</v>
          </cell>
          <cell r="C538" t="str">
            <v>Dreno de PVC D=75 mm</v>
          </cell>
          <cell r="D538" t="str">
            <v>und</v>
          </cell>
          <cell r="H538" t="str">
            <v>DNIT 015-204-ES</v>
          </cell>
        </row>
        <row r="539">
          <cell r="A539" t="str">
            <v>2 S 03 991 02</v>
          </cell>
          <cell r="B539" t="str">
            <v>-</v>
          </cell>
          <cell r="C539" t="str">
            <v>Dreno de PVC D=100 mm</v>
          </cell>
          <cell r="D539" t="str">
            <v>und</v>
          </cell>
          <cell r="H539" t="str">
            <v>DNIT 015-204-ES</v>
          </cell>
        </row>
        <row r="540">
          <cell r="A540" t="str">
            <v>2 S 03 999 01</v>
          </cell>
          <cell r="B540" t="str">
            <v>-</v>
          </cell>
          <cell r="C540" t="str">
            <v>Protensão e injeção cabo 4 cord. D=12,7 mm - MAC</v>
          </cell>
          <cell r="D540" t="str">
            <v>und</v>
          </cell>
        </row>
        <row r="541">
          <cell r="A541" t="str">
            <v>2 S 03 999 02</v>
          </cell>
          <cell r="B541" t="str">
            <v>-</v>
          </cell>
          <cell r="C541" t="str">
            <v>Protensão e injeção cabo 6 cord. D=12,7 mm - MAC</v>
          </cell>
          <cell r="D541" t="str">
            <v>und</v>
          </cell>
        </row>
        <row r="542">
          <cell r="A542" t="str">
            <v>2 S 03 999 03</v>
          </cell>
          <cell r="B542" t="str">
            <v>-</v>
          </cell>
          <cell r="C542" t="str">
            <v>Protensão e injeção cabo 7 cord. D=12,7 mm - MAC</v>
          </cell>
          <cell r="D542" t="str">
            <v>und</v>
          </cell>
        </row>
        <row r="543">
          <cell r="A543" t="str">
            <v>2 S 03 999 04</v>
          </cell>
          <cell r="B543" t="str">
            <v>-</v>
          </cell>
          <cell r="C543" t="str">
            <v>Protensão e injeção cabo 12 cord. D=12,7 mm - MAC</v>
          </cell>
          <cell r="D543" t="str">
            <v>und</v>
          </cell>
        </row>
        <row r="544">
          <cell r="A544" t="str">
            <v>2 S 03 999 05</v>
          </cell>
          <cell r="B544" t="str">
            <v>-</v>
          </cell>
          <cell r="C544" t="str">
            <v>Protensão e injeção cabo 4 cord. D=12,7mm - FREYSS</v>
          </cell>
          <cell r="D544" t="str">
            <v>und</v>
          </cell>
        </row>
        <row r="545">
          <cell r="A545" t="str">
            <v>2 S 03 999 06</v>
          </cell>
          <cell r="B545" t="str">
            <v>-</v>
          </cell>
          <cell r="C545" t="str">
            <v>Protensão e injeção cabo 6 cord. D=12,7mm - FREYSS</v>
          </cell>
          <cell r="D545" t="str">
            <v>und</v>
          </cell>
        </row>
        <row r="546">
          <cell r="A546" t="str">
            <v>2 S 03 999 07</v>
          </cell>
          <cell r="B546" t="str">
            <v>-</v>
          </cell>
          <cell r="C546" t="str">
            <v>Protensão e injeção cabo 7 cord. D=12,7mm - FREYSS</v>
          </cell>
          <cell r="D546" t="str">
            <v>und</v>
          </cell>
        </row>
        <row r="547">
          <cell r="A547" t="str">
            <v>2 S 03 999 08</v>
          </cell>
          <cell r="B547" t="str">
            <v>-</v>
          </cell>
          <cell r="C547" t="str">
            <v>Protensão e injeção cabo 12 cord. D=12,7mm FREYSS</v>
          </cell>
          <cell r="D547" t="str">
            <v>und</v>
          </cell>
        </row>
        <row r="548">
          <cell r="A548" t="str">
            <v>2 S 04 000 00</v>
          </cell>
          <cell r="B548" t="str">
            <v>-</v>
          </cell>
          <cell r="C548" t="str">
            <v>Escavação manual em material de 1a cat</v>
          </cell>
          <cell r="D548" t="str">
            <v>m³</v>
          </cell>
          <cell r="H548" t="str">
            <v>EC-D-02</v>
          </cell>
        </row>
        <row r="549">
          <cell r="A549" t="str">
            <v>2 S 04 000 01</v>
          </cell>
          <cell r="B549" t="str">
            <v>-</v>
          </cell>
          <cell r="C549" t="str">
            <v>Escavação manual reat.compact.mat.1a cat.</v>
          </cell>
          <cell r="D549" t="str">
            <v>m³</v>
          </cell>
          <cell r="H549" t="str">
            <v>EC-D-02</v>
          </cell>
        </row>
        <row r="550">
          <cell r="A550" t="str">
            <v>2 S 04 001 00</v>
          </cell>
          <cell r="B550" t="str">
            <v>-</v>
          </cell>
          <cell r="C550" t="str">
            <v>Escavação mecânica de vala em mat.1a cat.</v>
          </cell>
          <cell r="D550" t="str">
            <v>m³</v>
          </cell>
          <cell r="H550" t="str">
            <v>EC-D-01</v>
          </cell>
        </row>
        <row r="551">
          <cell r="A551" t="str">
            <v>2 S 04 001 01</v>
          </cell>
          <cell r="B551" t="str">
            <v>-</v>
          </cell>
          <cell r="C551" t="str">
            <v>Escavação mecânica reat. e comp. vala mat.1a cat.</v>
          </cell>
          <cell r="D551" t="str">
            <v>m³</v>
          </cell>
          <cell r="H551" t="str">
            <v>EC-D-03</v>
          </cell>
        </row>
        <row r="552">
          <cell r="A552" t="str">
            <v>2 S 04 002 01</v>
          </cell>
          <cell r="B552" t="str">
            <v>-</v>
          </cell>
          <cell r="C552" t="str">
            <v>Perfuração para dreno sub-horizontal mat. 1a cat.</v>
          </cell>
          <cell r="D552" t="str">
            <v>m</v>
          </cell>
        </row>
        <row r="553">
          <cell r="A553" t="str">
            <v>2 S 04 010 00</v>
          </cell>
          <cell r="B553" t="str">
            <v>-</v>
          </cell>
          <cell r="C553" t="str">
            <v>Escavação manual material 2a categoria</v>
          </cell>
          <cell r="D553" t="str">
            <v>m³</v>
          </cell>
          <cell r="H553" t="str">
            <v>EC-D-02</v>
          </cell>
        </row>
        <row r="554">
          <cell r="A554" t="str">
            <v>2 S 04 010 01</v>
          </cell>
          <cell r="B554" t="str">
            <v>-</v>
          </cell>
          <cell r="C554" t="str">
            <v>Escavação manual reat.compactação em mat.2a cat.</v>
          </cell>
          <cell r="D554" t="str">
            <v>m³</v>
          </cell>
          <cell r="H554" t="str">
            <v>EC-D-02</v>
          </cell>
        </row>
        <row r="555">
          <cell r="A555" t="str">
            <v>2 S 04 011 00</v>
          </cell>
          <cell r="B555" t="str">
            <v>-</v>
          </cell>
          <cell r="C555" t="str">
            <v>Escavação mecânica de vala em mat. 2a categoria</v>
          </cell>
          <cell r="D555" t="str">
            <v>m³</v>
          </cell>
          <cell r="H555" t="str">
            <v>EC-D-01</v>
          </cell>
        </row>
        <row r="556">
          <cell r="A556" t="str">
            <v>2 S 04 011 01</v>
          </cell>
          <cell r="B556" t="str">
            <v>-</v>
          </cell>
          <cell r="C556" t="str">
            <v>Escavação mecânica reat.compact. vala mat.2a cat.</v>
          </cell>
          <cell r="D556" t="str">
            <v>m³</v>
          </cell>
          <cell r="H556" t="str">
            <v>EC-D-03</v>
          </cell>
        </row>
        <row r="557">
          <cell r="A557" t="str">
            <v>2 S 04 012 01</v>
          </cell>
          <cell r="B557" t="str">
            <v>-</v>
          </cell>
          <cell r="C557" t="str">
            <v>Perfuração para dreno sub-horizontal mat 2a cat.</v>
          </cell>
          <cell r="D557" t="str">
            <v>m</v>
          </cell>
        </row>
        <row r="558">
          <cell r="A558" t="str">
            <v>2 S 04 020 00</v>
          </cell>
          <cell r="B558" t="str">
            <v>-</v>
          </cell>
          <cell r="C558" t="str">
            <v>Escavação em vala material de 3a categoria</v>
          </cell>
          <cell r="D558" t="str">
            <v>m³</v>
          </cell>
          <cell r="H558" t="str">
            <v>EC-D-02</v>
          </cell>
        </row>
        <row r="559">
          <cell r="A559" t="str">
            <v>2 S 04 100 01</v>
          </cell>
          <cell r="B559" t="str">
            <v>-</v>
          </cell>
          <cell r="C559" t="str">
            <v>Corpo BSTC D=0,60m</v>
          </cell>
          <cell r="D559" t="str">
            <v>m</v>
          </cell>
          <cell r="H559" t="str">
            <v>DNIT 023/2004-ES</v>
          </cell>
        </row>
        <row r="560">
          <cell r="A560" t="str">
            <v>2 S 04 100 02</v>
          </cell>
          <cell r="B560" t="str">
            <v>-</v>
          </cell>
          <cell r="C560" t="str">
            <v>Corpo BSTC D=0,80m</v>
          </cell>
          <cell r="D560" t="str">
            <v>m</v>
          </cell>
          <cell r="H560" t="str">
            <v>DNIT 023/2004-ES</v>
          </cell>
        </row>
        <row r="561">
          <cell r="A561" t="str">
            <v>2 S 04 100 03</v>
          </cell>
          <cell r="B561" t="str">
            <v>-</v>
          </cell>
          <cell r="C561" t="str">
            <v>Corpo BSTC D=1,00m</v>
          </cell>
          <cell r="D561" t="str">
            <v>m</v>
          </cell>
          <cell r="H561" t="str">
            <v>DNIT 023/2004-ES</v>
          </cell>
        </row>
        <row r="562">
          <cell r="A562" t="str">
            <v>2 S 04 100 04</v>
          </cell>
          <cell r="B562" t="str">
            <v>-</v>
          </cell>
          <cell r="C562" t="str">
            <v>Corpo BSTC D=1,20m</v>
          </cell>
          <cell r="D562" t="str">
            <v>m</v>
          </cell>
          <cell r="H562" t="str">
            <v>DNIT 023/2004-ES</v>
          </cell>
        </row>
        <row r="563">
          <cell r="A563" t="str">
            <v>2 S 04 100 05</v>
          </cell>
          <cell r="B563" t="str">
            <v>-</v>
          </cell>
          <cell r="C563" t="str">
            <v>Corpo BSTC D=1,50m</v>
          </cell>
          <cell r="D563" t="str">
            <v>m</v>
          </cell>
          <cell r="H563" t="str">
            <v>DNIT 023/2004-ES</v>
          </cell>
        </row>
        <row r="564">
          <cell r="A564" t="str">
            <v>2 S 04 100 51</v>
          </cell>
          <cell r="B564" t="str">
            <v>-</v>
          </cell>
          <cell r="C564" t="str">
            <v>Corpo BSTC D=0,60 m AC/BC/PC</v>
          </cell>
          <cell r="D564" t="str">
            <v>m</v>
          </cell>
          <cell r="H564" t="str">
            <v>DNIT 023/2004-ES</v>
          </cell>
        </row>
        <row r="565">
          <cell r="A565" t="str">
            <v>2 S 04 100 52</v>
          </cell>
          <cell r="B565" t="str">
            <v>-</v>
          </cell>
          <cell r="C565" t="str">
            <v>Corpo BSTC D=0,80 m AC/BC/PC</v>
          </cell>
          <cell r="D565" t="str">
            <v>m</v>
          </cell>
          <cell r="H565" t="str">
            <v>DNIT 023/2004-ES</v>
          </cell>
        </row>
        <row r="566">
          <cell r="A566" t="str">
            <v>2 S 04 100 53</v>
          </cell>
          <cell r="B566" t="str">
            <v>-</v>
          </cell>
          <cell r="C566" t="str">
            <v>Corpo BSTC D=1,00 m AC/BC/PC</v>
          </cell>
          <cell r="D566" t="str">
            <v>m</v>
          </cell>
          <cell r="H566" t="str">
            <v>DNIT 023/2004-ES</v>
          </cell>
        </row>
        <row r="567">
          <cell r="A567" t="str">
            <v>2 S 04 100 54</v>
          </cell>
          <cell r="B567" t="str">
            <v>-</v>
          </cell>
          <cell r="C567" t="str">
            <v>Corpo BSTC D=1,20 m AC/BC/PC</v>
          </cell>
          <cell r="D567" t="str">
            <v>m</v>
          </cell>
          <cell r="H567" t="str">
            <v>DNIT 023/2004-ES</v>
          </cell>
        </row>
        <row r="568">
          <cell r="A568" t="str">
            <v>2 S 04 100 55</v>
          </cell>
          <cell r="B568" t="str">
            <v>-</v>
          </cell>
          <cell r="C568" t="str">
            <v>Corpo BSTC D=1,50 m AC/BC/PC</v>
          </cell>
          <cell r="D568" t="str">
            <v>m</v>
          </cell>
          <cell r="H568" t="str">
            <v>DNIT 023/2004-ES</v>
          </cell>
        </row>
        <row r="569">
          <cell r="A569" t="str">
            <v>2 S 04 101 01</v>
          </cell>
          <cell r="B569" t="str">
            <v>-</v>
          </cell>
          <cell r="C569" t="str">
            <v>Boca BSTC D=0,60 m normal</v>
          </cell>
          <cell r="D569" t="str">
            <v>und</v>
          </cell>
          <cell r="H569" t="str">
            <v>DNIT 023/2004-ES</v>
          </cell>
        </row>
        <row r="570">
          <cell r="A570" t="str">
            <v>2 S 04 101 02</v>
          </cell>
          <cell r="B570" t="str">
            <v>-</v>
          </cell>
          <cell r="C570" t="str">
            <v>Boca BSTC D=0,80m normal</v>
          </cell>
          <cell r="D570" t="str">
            <v>und</v>
          </cell>
          <cell r="H570" t="str">
            <v>DNIT 023/2004-ES</v>
          </cell>
        </row>
        <row r="571">
          <cell r="A571" t="str">
            <v>2 S 04 101 03</v>
          </cell>
          <cell r="B571" t="str">
            <v>-</v>
          </cell>
          <cell r="C571" t="str">
            <v>Boca BSTC D=1,00m normal</v>
          </cell>
          <cell r="D571" t="str">
            <v>und</v>
          </cell>
          <cell r="H571" t="str">
            <v>DNIT 023/2004-ES</v>
          </cell>
        </row>
        <row r="572">
          <cell r="A572" t="str">
            <v>2 S 04 101 04</v>
          </cell>
          <cell r="B572" t="str">
            <v>-</v>
          </cell>
          <cell r="C572" t="str">
            <v>Boca BSTC D=1,20m normal</v>
          </cell>
          <cell r="D572" t="str">
            <v>und</v>
          </cell>
          <cell r="H572" t="str">
            <v>DNIT 023/2004-ES</v>
          </cell>
        </row>
        <row r="573">
          <cell r="A573" t="str">
            <v>2 S 04 101 05</v>
          </cell>
          <cell r="B573" t="str">
            <v>-</v>
          </cell>
          <cell r="C573" t="str">
            <v>Boca BSTC D=1,50m normal</v>
          </cell>
          <cell r="D573" t="str">
            <v>und</v>
          </cell>
          <cell r="H573" t="str">
            <v>DNIT 023/2004-ES</v>
          </cell>
        </row>
        <row r="574">
          <cell r="A574" t="str">
            <v>2 S 04 101 06</v>
          </cell>
          <cell r="B574" t="str">
            <v>-</v>
          </cell>
          <cell r="C574" t="str">
            <v>Boca BSTC D=0,60m - esc.=15</v>
          </cell>
          <cell r="D574" t="str">
            <v>und</v>
          </cell>
          <cell r="H574" t="str">
            <v>DNIT 023/2004-ES</v>
          </cell>
        </row>
        <row r="575">
          <cell r="A575" t="str">
            <v>2 S 04 101 07</v>
          </cell>
          <cell r="B575" t="str">
            <v>-</v>
          </cell>
          <cell r="C575" t="str">
            <v>Boca BSTC D=0,80 m - esc.=15</v>
          </cell>
          <cell r="D575" t="str">
            <v>und</v>
          </cell>
          <cell r="H575" t="str">
            <v>DNIT 023/2004-ES</v>
          </cell>
        </row>
        <row r="576">
          <cell r="A576" t="str">
            <v>2 S 04 101 08</v>
          </cell>
          <cell r="B576" t="str">
            <v>-</v>
          </cell>
          <cell r="C576" t="str">
            <v>Boca BSTC D=1,00 m - esc.=15</v>
          </cell>
          <cell r="D576" t="str">
            <v>und</v>
          </cell>
          <cell r="H576" t="str">
            <v>DNIT 023/2004-ES</v>
          </cell>
        </row>
        <row r="577">
          <cell r="A577" t="str">
            <v>2 S 04 101 09</v>
          </cell>
          <cell r="B577" t="str">
            <v>-</v>
          </cell>
          <cell r="C577" t="str">
            <v>Boca BSTC D=1,20 m - esc.=15</v>
          </cell>
          <cell r="D577" t="str">
            <v>und</v>
          </cell>
          <cell r="H577" t="str">
            <v>DNIT 023/2004-ES</v>
          </cell>
        </row>
        <row r="578">
          <cell r="A578" t="str">
            <v>2 S 04 101 10</v>
          </cell>
          <cell r="B578" t="str">
            <v>-</v>
          </cell>
          <cell r="C578" t="str">
            <v>Boca BSTC D=1,50 m - esc.=15</v>
          </cell>
          <cell r="D578" t="str">
            <v>und</v>
          </cell>
          <cell r="H578" t="str">
            <v>DNIT 023/2004-ES</v>
          </cell>
        </row>
        <row r="579">
          <cell r="A579" t="str">
            <v>2 S 04 101 11</v>
          </cell>
          <cell r="B579" t="str">
            <v>-</v>
          </cell>
          <cell r="C579" t="str">
            <v>Boca BSTC D=0,60 m - esc.=30</v>
          </cell>
          <cell r="D579" t="str">
            <v>und</v>
          </cell>
          <cell r="H579" t="str">
            <v>DNIT 023/2004-ES</v>
          </cell>
        </row>
        <row r="580">
          <cell r="A580" t="str">
            <v>2 S 04 101 12</v>
          </cell>
          <cell r="B580" t="str">
            <v>-</v>
          </cell>
          <cell r="C580" t="str">
            <v>Boca BSTC D=0,80 m - esc.=30</v>
          </cell>
          <cell r="D580" t="str">
            <v>und</v>
          </cell>
          <cell r="H580" t="str">
            <v>DNIT 023/2004-ES</v>
          </cell>
        </row>
        <row r="581">
          <cell r="A581" t="str">
            <v>2 S 04 101 13</v>
          </cell>
          <cell r="B581" t="str">
            <v>-</v>
          </cell>
          <cell r="C581" t="str">
            <v>Boca BSTC D=1,00 m - esc.=30</v>
          </cell>
          <cell r="D581" t="str">
            <v>und</v>
          </cell>
          <cell r="H581" t="str">
            <v>DNIT 023/2004-ES</v>
          </cell>
        </row>
        <row r="582">
          <cell r="A582" t="str">
            <v>2 S 04 101 14</v>
          </cell>
          <cell r="B582" t="str">
            <v>-</v>
          </cell>
          <cell r="C582" t="str">
            <v>Boca BSTC D=1,20 m - esc.=30</v>
          </cell>
          <cell r="D582" t="str">
            <v>und</v>
          </cell>
          <cell r="H582" t="str">
            <v>DNIT 023/2004-ES</v>
          </cell>
        </row>
        <row r="583">
          <cell r="A583" t="str">
            <v>2 S 04 101 15</v>
          </cell>
          <cell r="B583" t="str">
            <v>-</v>
          </cell>
          <cell r="C583" t="str">
            <v>Boca BSTC D=1,50 m - esc.=30</v>
          </cell>
          <cell r="D583" t="str">
            <v>und</v>
          </cell>
          <cell r="H583" t="str">
            <v>DNIT 023/2004-ES</v>
          </cell>
        </row>
        <row r="584">
          <cell r="A584" t="str">
            <v>2 S 04 101 16</v>
          </cell>
          <cell r="B584" t="str">
            <v>-</v>
          </cell>
          <cell r="C584" t="str">
            <v>Boca BSTC D=0,60 m - esc.=45</v>
          </cell>
          <cell r="D584" t="str">
            <v>und</v>
          </cell>
          <cell r="H584" t="str">
            <v>DNIT 023/2004-ES</v>
          </cell>
        </row>
        <row r="585">
          <cell r="A585" t="str">
            <v>2 S 04 101 17</v>
          </cell>
          <cell r="B585" t="str">
            <v>-</v>
          </cell>
          <cell r="C585" t="str">
            <v>Boca BSTC D=0,80 m - esc.=45</v>
          </cell>
          <cell r="D585" t="str">
            <v>und</v>
          </cell>
          <cell r="H585" t="str">
            <v>DNIT 023/2004-ES</v>
          </cell>
        </row>
        <row r="586">
          <cell r="A586" t="str">
            <v>2 S 04 101 18</v>
          </cell>
          <cell r="B586" t="str">
            <v>-</v>
          </cell>
          <cell r="C586" t="str">
            <v>Boca BSTC D=1,00 m - esc.=45</v>
          </cell>
          <cell r="D586" t="str">
            <v>und</v>
          </cell>
          <cell r="H586" t="str">
            <v>DNIT 023/2004-ES</v>
          </cell>
        </row>
        <row r="587">
          <cell r="A587" t="str">
            <v>2 S 04 101 19</v>
          </cell>
          <cell r="B587" t="str">
            <v>-</v>
          </cell>
          <cell r="C587" t="str">
            <v>Boca BSTC D=1,20 m - esc.=45</v>
          </cell>
          <cell r="D587" t="str">
            <v>und</v>
          </cell>
          <cell r="H587" t="str">
            <v>DNIT 023/2004-ES</v>
          </cell>
        </row>
        <row r="588">
          <cell r="A588" t="str">
            <v>2 S 04 101 20</v>
          </cell>
          <cell r="B588" t="str">
            <v>-</v>
          </cell>
          <cell r="C588" t="str">
            <v>Boca BSTC D=1,50 m - esc.=45</v>
          </cell>
          <cell r="D588" t="str">
            <v>und</v>
          </cell>
          <cell r="H588" t="str">
            <v>DNIT 023/2004-ES</v>
          </cell>
        </row>
        <row r="589">
          <cell r="A589" t="str">
            <v>2 S 04 101 51</v>
          </cell>
          <cell r="B589" t="str">
            <v>-</v>
          </cell>
          <cell r="C589" t="str">
            <v>Boca BSTC D=0,60 m normal AC/BC/PC</v>
          </cell>
          <cell r="D589" t="str">
            <v>und</v>
          </cell>
          <cell r="H589" t="str">
            <v>DNIT 023/2004-ES</v>
          </cell>
        </row>
        <row r="590">
          <cell r="A590" t="str">
            <v>2 S 04 101 52</v>
          </cell>
          <cell r="B590" t="str">
            <v>-</v>
          </cell>
          <cell r="C590" t="str">
            <v>Boca BSTC D=0,80 m normal AC/BC/PC</v>
          </cell>
          <cell r="D590" t="str">
            <v>und</v>
          </cell>
          <cell r="H590" t="str">
            <v>DNIT 023/2004-ES</v>
          </cell>
        </row>
        <row r="591">
          <cell r="A591" t="str">
            <v>2 S 04 101 53</v>
          </cell>
          <cell r="B591" t="str">
            <v>-</v>
          </cell>
          <cell r="C591" t="str">
            <v>Boca BSTC D=1,00 m normal AC/BC/PC</v>
          </cell>
          <cell r="D591" t="str">
            <v>und</v>
          </cell>
          <cell r="H591" t="str">
            <v>DNIT 023/2004-ES</v>
          </cell>
        </row>
        <row r="592">
          <cell r="A592" t="str">
            <v>2 S 04 101 54</v>
          </cell>
          <cell r="B592" t="str">
            <v>-</v>
          </cell>
          <cell r="C592" t="str">
            <v>Boca BSTC D=1,20 m normal AC/BC/PC</v>
          </cell>
          <cell r="D592" t="str">
            <v>und</v>
          </cell>
          <cell r="H592" t="str">
            <v>DNIT 023/2004-ES</v>
          </cell>
        </row>
        <row r="593">
          <cell r="A593" t="str">
            <v>2 S 04 101 55</v>
          </cell>
          <cell r="B593" t="str">
            <v>-</v>
          </cell>
          <cell r="C593" t="str">
            <v>Boca BSTC D=1,50 m normal AC/BC/PC</v>
          </cell>
          <cell r="D593" t="str">
            <v>und</v>
          </cell>
          <cell r="H593" t="str">
            <v>DNIT 023/2004-ES</v>
          </cell>
        </row>
        <row r="594">
          <cell r="A594" t="str">
            <v>2 S 04 101 56</v>
          </cell>
          <cell r="B594" t="str">
            <v>-</v>
          </cell>
          <cell r="C594" t="str">
            <v>Boca BSTC D=0,60 m - esc=15 AC/BC/PC</v>
          </cell>
          <cell r="D594" t="str">
            <v>und</v>
          </cell>
          <cell r="H594" t="str">
            <v>DNIT 023/2004-ES</v>
          </cell>
        </row>
        <row r="595">
          <cell r="A595" t="str">
            <v>2 S 04 101 57</v>
          </cell>
          <cell r="B595" t="str">
            <v>-</v>
          </cell>
          <cell r="C595" t="str">
            <v>Boca BSTC D=0,80 m - esc=15 AC/BC/PC</v>
          </cell>
          <cell r="D595" t="str">
            <v>und</v>
          </cell>
          <cell r="H595" t="str">
            <v>DNIT 023/2004-ES</v>
          </cell>
        </row>
        <row r="596">
          <cell r="A596" t="str">
            <v>2 S 04 101 58</v>
          </cell>
          <cell r="B596" t="str">
            <v>-</v>
          </cell>
          <cell r="C596" t="str">
            <v>Boca BSTC D=1,00 m - esc=15 AC/BC/PC</v>
          </cell>
          <cell r="D596" t="str">
            <v>und</v>
          </cell>
          <cell r="H596" t="str">
            <v>DNIT 023/2004-ES</v>
          </cell>
        </row>
        <row r="597">
          <cell r="A597" t="str">
            <v>2 S 04 101 59</v>
          </cell>
          <cell r="B597" t="str">
            <v>-</v>
          </cell>
          <cell r="C597" t="str">
            <v>Boca BSTC D=1,20 m - esc=15 AC/BC/PC</v>
          </cell>
          <cell r="D597" t="str">
            <v>und</v>
          </cell>
          <cell r="H597" t="str">
            <v>DNIT 023/2004-ES</v>
          </cell>
        </row>
        <row r="598">
          <cell r="A598" t="str">
            <v>2 S 04 101 60</v>
          </cell>
          <cell r="B598" t="str">
            <v>-</v>
          </cell>
          <cell r="C598" t="str">
            <v>Boca BSTC D=1,50 m - esc=15 AC/BC/PC</v>
          </cell>
          <cell r="D598" t="str">
            <v>und</v>
          </cell>
          <cell r="H598" t="str">
            <v>DNIT 023/2004-ES</v>
          </cell>
        </row>
        <row r="599">
          <cell r="A599" t="str">
            <v>2 S 04 101 61</v>
          </cell>
          <cell r="B599" t="str">
            <v>-</v>
          </cell>
          <cell r="C599" t="str">
            <v>Boca BSTC D=0,60 m - esc=30 AC/BC/PC</v>
          </cell>
          <cell r="D599" t="str">
            <v>und</v>
          </cell>
          <cell r="H599" t="str">
            <v>DNIT 023/2004-ES</v>
          </cell>
        </row>
        <row r="600">
          <cell r="A600" t="str">
            <v>2 S 04 101 62</v>
          </cell>
          <cell r="B600" t="str">
            <v>-</v>
          </cell>
          <cell r="C600" t="str">
            <v>Boca BSTC D=0,80 m - esc=30 AC/BC/PC</v>
          </cell>
          <cell r="D600" t="str">
            <v>und</v>
          </cell>
          <cell r="H600" t="str">
            <v>DNIT 023/2004-ES</v>
          </cell>
        </row>
        <row r="601">
          <cell r="A601" t="str">
            <v>2 S 04 101 63</v>
          </cell>
          <cell r="B601" t="str">
            <v>-</v>
          </cell>
          <cell r="C601" t="str">
            <v>Boca BSTC D=1,00 m - esc=30 AC/BC/PC</v>
          </cell>
          <cell r="D601" t="str">
            <v>und</v>
          </cell>
          <cell r="H601" t="str">
            <v>DNIT 023/2004-ES</v>
          </cell>
        </row>
        <row r="602">
          <cell r="A602" t="str">
            <v>2 S 04 101 64</v>
          </cell>
          <cell r="B602" t="str">
            <v>-</v>
          </cell>
          <cell r="C602" t="str">
            <v>Boca BSTC D=1,20 m - esc=30 AC/BC/PC</v>
          </cell>
          <cell r="D602" t="str">
            <v>und</v>
          </cell>
          <cell r="H602" t="str">
            <v>DNIT 023/2004-ES</v>
          </cell>
        </row>
        <row r="603">
          <cell r="A603" t="str">
            <v>2 S 04 101 65</v>
          </cell>
          <cell r="B603" t="str">
            <v>-</v>
          </cell>
          <cell r="C603" t="str">
            <v>Boca BSTC D=1,50 m - esc=30 AC/BC/PC</v>
          </cell>
          <cell r="D603" t="str">
            <v>und</v>
          </cell>
          <cell r="H603" t="str">
            <v>DNIT 023/2004-ES</v>
          </cell>
        </row>
        <row r="604">
          <cell r="A604" t="str">
            <v>2 S 04 101 66</v>
          </cell>
          <cell r="B604" t="str">
            <v>-</v>
          </cell>
          <cell r="C604" t="str">
            <v>Boca BSTC D=0,60 m - esc=45 AC/BC/PC</v>
          </cell>
          <cell r="D604" t="str">
            <v>und</v>
          </cell>
          <cell r="H604" t="str">
            <v>DNIT 023/2004-ES</v>
          </cell>
        </row>
        <row r="605">
          <cell r="A605" t="str">
            <v>2 S 04 101 67</v>
          </cell>
          <cell r="B605" t="str">
            <v>-</v>
          </cell>
          <cell r="C605" t="str">
            <v>Boca BSTC D=0,80 m - esc=45 AC/BC/PC</v>
          </cell>
          <cell r="D605" t="str">
            <v>und</v>
          </cell>
          <cell r="H605" t="str">
            <v>DNIT 023/2004-ES</v>
          </cell>
        </row>
        <row r="606">
          <cell r="A606" t="str">
            <v>2 S 04 101 68</v>
          </cell>
          <cell r="B606" t="str">
            <v>-</v>
          </cell>
          <cell r="C606" t="str">
            <v>Boca BSTC D=1,00 m - esc=45 AC/BC/PC</v>
          </cell>
          <cell r="D606" t="str">
            <v>und</v>
          </cell>
          <cell r="H606" t="str">
            <v>DNIT 023/2004-ES</v>
          </cell>
        </row>
        <row r="607">
          <cell r="A607" t="str">
            <v>2 S 04 101 69</v>
          </cell>
          <cell r="B607" t="str">
            <v>-</v>
          </cell>
          <cell r="C607" t="str">
            <v>Boca BSTC D=1,20 m - esc=45 AC/BC/PC</v>
          </cell>
          <cell r="D607" t="str">
            <v>und</v>
          </cell>
          <cell r="H607" t="str">
            <v>DNIT 023/2004-ES</v>
          </cell>
        </row>
        <row r="608">
          <cell r="A608" t="str">
            <v>2 S 04 101 70</v>
          </cell>
          <cell r="B608" t="str">
            <v>-</v>
          </cell>
          <cell r="C608" t="str">
            <v>Boca BSTC D=1,50 m - esc=45 AC/BC/PC</v>
          </cell>
          <cell r="D608" t="str">
            <v>und</v>
          </cell>
          <cell r="H608" t="str">
            <v>DNIT 023/2004-ES</v>
          </cell>
        </row>
        <row r="609">
          <cell r="A609" t="str">
            <v>2 S 04 110 01</v>
          </cell>
          <cell r="B609" t="str">
            <v>-</v>
          </cell>
          <cell r="C609" t="str">
            <v>Corpo BDTC D=1,00m</v>
          </cell>
          <cell r="D609" t="str">
            <v>m</v>
          </cell>
          <cell r="H609" t="str">
            <v>DNIT 023/2004-ES</v>
          </cell>
        </row>
        <row r="610">
          <cell r="A610" t="str">
            <v>2 S 04 110 02</v>
          </cell>
          <cell r="B610" t="str">
            <v>-</v>
          </cell>
          <cell r="C610" t="str">
            <v>Corpo BDTC D=1,20m</v>
          </cell>
          <cell r="D610" t="str">
            <v>m</v>
          </cell>
          <cell r="H610" t="str">
            <v>DNIT 023/2004-ES</v>
          </cell>
        </row>
        <row r="611">
          <cell r="A611" t="str">
            <v>2 S 04 110 03</v>
          </cell>
          <cell r="B611" t="str">
            <v>-</v>
          </cell>
          <cell r="C611" t="str">
            <v>Corpo BDTC D=1,50m</v>
          </cell>
          <cell r="D611" t="str">
            <v>m</v>
          </cell>
          <cell r="H611" t="str">
            <v>DNIT 023/2004-ES</v>
          </cell>
        </row>
        <row r="612">
          <cell r="A612" t="str">
            <v>2 S 04 110 51</v>
          </cell>
          <cell r="B612" t="str">
            <v>-</v>
          </cell>
          <cell r="C612" t="str">
            <v>Corpo BDTC D=1,00 m AC/BC/PC</v>
          </cell>
          <cell r="D612" t="str">
            <v>m</v>
          </cell>
          <cell r="H612" t="str">
            <v>DNIT 023/2004-ES</v>
          </cell>
        </row>
        <row r="613">
          <cell r="A613" t="str">
            <v>2 S 04 110 52</v>
          </cell>
          <cell r="B613" t="str">
            <v>-</v>
          </cell>
          <cell r="C613" t="str">
            <v>Corpo BDTC D=1,20 m AC/BC/PC</v>
          </cell>
          <cell r="D613" t="str">
            <v>m</v>
          </cell>
          <cell r="H613" t="str">
            <v>DNIT 023/2004-ES</v>
          </cell>
        </row>
        <row r="614">
          <cell r="A614" t="str">
            <v>2 S 04 110 53</v>
          </cell>
          <cell r="B614" t="str">
            <v>-</v>
          </cell>
          <cell r="C614" t="str">
            <v>Corpo BDTC D=1,50 m AC/BC/PC</v>
          </cell>
          <cell r="D614" t="str">
            <v>m</v>
          </cell>
          <cell r="H614" t="str">
            <v>DNIT 023/2004-ES</v>
          </cell>
        </row>
        <row r="615">
          <cell r="A615" t="str">
            <v>2 S 04 111 01</v>
          </cell>
          <cell r="B615" t="str">
            <v>-</v>
          </cell>
          <cell r="C615" t="str">
            <v>Boca BDTC D=1,00m normal</v>
          </cell>
          <cell r="D615" t="str">
            <v>und</v>
          </cell>
          <cell r="H615" t="str">
            <v>DNIT 023/2004-ES</v>
          </cell>
        </row>
        <row r="616">
          <cell r="A616" t="str">
            <v>2 S 04 111 02</v>
          </cell>
          <cell r="B616" t="str">
            <v>-</v>
          </cell>
          <cell r="C616" t="str">
            <v>Boca BDTC D=1,20m normal</v>
          </cell>
          <cell r="D616" t="str">
            <v>und</v>
          </cell>
          <cell r="H616" t="str">
            <v>DNIT 023/2004-ES</v>
          </cell>
        </row>
        <row r="617">
          <cell r="A617" t="str">
            <v>2 S 04 111 03</v>
          </cell>
          <cell r="B617" t="str">
            <v>-</v>
          </cell>
          <cell r="C617" t="str">
            <v>Boca BDTC D=1,50m normal</v>
          </cell>
          <cell r="D617" t="str">
            <v>und</v>
          </cell>
          <cell r="H617" t="str">
            <v>DNIT 023/2004-ES</v>
          </cell>
        </row>
        <row r="618">
          <cell r="A618" t="str">
            <v>2 S 04 111 05</v>
          </cell>
          <cell r="B618" t="str">
            <v>-</v>
          </cell>
          <cell r="C618" t="str">
            <v>Boca BDTC D=1,00 m - esc.=15</v>
          </cell>
          <cell r="D618" t="str">
            <v>und</v>
          </cell>
          <cell r="H618" t="str">
            <v>DNIT 023/2004-ES</v>
          </cell>
        </row>
        <row r="619">
          <cell r="A619" t="str">
            <v>2 S 04 111 06</v>
          </cell>
          <cell r="B619" t="str">
            <v>-</v>
          </cell>
          <cell r="C619" t="str">
            <v>Boca BDTC D=1,20 m - esc.=15</v>
          </cell>
          <cell r="D619" t="str">
            <v>und</v>
          </cell>
          <cell r="H619" t="str">
            <v>DNIT 023/2004-ES</v>
          </cell>
        </row>
        <row r="620">
          <cell r="A620" t="str">
            <v>2 S 04 111 07</v>
          </cell>
          <cell r="B620" t="str">
            <v>-</v>
          </cell>
          <cell r="C620" t="str">
            <v>Boca BDTC D=1,50 m - esc.=15</v>
          </cell>
          <cell r="D620" t="str">
            <v>und</v>
          </cell>
          <cell r="H620" t="str">
            <v>DNIT 023/2004-ES</v>
          </cell>
        </row>
        <row r="621">
          <cell r="A621" t="str">
            <v>2 S 04 111 08</v>
          </cell>
          <cell r="B621" t="str">
            <v>-</v>
          </cell>
          <cell r="C621" t="str">
            <v>Boca BDTC D=1,00 - esc.=30</v>
          </cell>
          <cell r="D621" t="str">
            <v>und</v>
          </cell>
          <cell r="H621" t="str">
            <v>DNIT 023/2004-ES</v>
          </cell>
        </row>
        <row r="622">
          <cell r="A622" t="str">
            <v>2 S 04 111 09</v>
          </cell>
          <cell r="B622" t="str">
            <v>-</v>
          </cell>
          <cell r="C622" t="str">
            <v>Boca BDTC D=1,20 m - esc.=30</v>
          </cell>
          <cell r="D622" t="str">
            <v>und</v>
          </cell>
          <cell r="H622" t="str">
            <v>DNIT 023/2004-ES</v>
          </cell>
        </row>
        <row r="623">
          <cell r="A623" t="str">
            <v>2 S 04 111 10</v>
          </cell>
          <cell r="B623" t="str">
            <v>-</v>
          </cell>
          <cell r="C623" t="str">
            <v>Boca BDTC D=1,50 m - esc.=30</v>
          </cell>
          <cell r="D623" t="str">
            <v>und</v>
          </cell>
          <cell r="H623" t="str">
            <v>DNIT 023/2004-ES</v>
          </cell>
        </row>
        <row r="624">
          <cell r="A624" t="str">
            <v>2 S 04 111 11</v>
          </cell>
          <cell r="B624" t="str">
            <v>-</v>
          </cell>
          <cell r="C624" t="str">
            <v>Boca BDTC D=1,00 m - esc.=45</v>
          </cell>
          <cell r="D624" t="str">
            <v>und</v>
          </cell>
          <cell r="H624" t="str">
            <v>DNIT 023/2004-ES</v>
          </cell>
        </row>
        <row r="625">
          <cell r="A625" t="str">
            <v>2 S 04 111 12</v>
          </cell>
          <cell r="B625" t="str">
            <v>-</v>
          </cell>
          <cell r="C625" t="str">
            <v>Boca BDTC D=1,20 m - esc.=45</v>
          </cell>
          <cell r="D625" t="str">
            <v>und</v>
          </cell>
          <cell r="H625" t="str">
            <v>DNIT 023/2004-ES</v>
          </cell>
        </row>
        <row r="626">
          <cell r="A626" t="str">
            <v>2 S 04 111 13</v>
          </cell>
          <cell r="B626" t="str">
            <v>-</v>
          </cell>
          <cell r="C626" t="str">
            <v>Boca BDTC D=1,50 m - esc.=45</v>
          </cell>
          <cell r="D626" t="str">
            <v>und</v>
          </cell>
          <cell r="H626" t="str">
            <v>DNIT 023/2004-ES</v>
          </cell>
        </row>
        <row r="627">
          <cell r="A627" t="str">
            <v>2 S 04 111 51</v>
          </cell>
          <cell r="B627" t="str">
            <v>-</v>
          </cell>
          <cell r="C627" t="str">
            <v>Boca BDTC D=1,00 m normal AC/BC/PC</v>
          </cell>
          <cell r="D627" t="str">
            <v>und</v>
          </cell>
          <cell r="H627" t="str">
            <v>DNIT 023/2004-ES</v>
          </cell>
        </row>
        <row r="628">
          <cell r="A628" t="str">
            <v>2 S 04 111 52</v>
          </cell>
          <cell r="B628" t="str">
            <v>-</v>
          </cell>
          <cell r="C628" t="str">
            <v>Boca BDTC D=1,20 m normal AC/BC/PC</v>
          </cell>
          <cell r="D628" t="str">
            <v>und</v>
          </cell>
          <cell r="H628" t="str">
            <v>DNIT 023/2004-ES</v>
          </cell>
        </row>
        <row r="629">
          <cell r="A629" t="str">
            <v>2 S 04 111 53</v>
          </cell>
          <cell r="B629" t="str">
            <v>-</v>
          </cell>
          <cell r="C629" t="str">
            <v>Boca BDTC D=1,50 m normal AC/BC/PC</v>
          </cell>
          <cell r="D629" t="str">
            <v>und</v>
          </cell>
          <cell r="H629" t="str">
            <v>DNIT 023/2004-ES</v>
          </cell>
        </row>
        <row r="630">
          <cell r="A630" t="str">
            <v>2 S 04 111 55</v>
          </cell>
          <cell r="B630" t="str">
            <v>-</v>
          </cell>
          <cell r="C630" t="str">
            <v>Boca BDTC D=1,00 m - esc=15 AC/BC/PC</v>
          </cell>
          <cell r="D630" t="str">
            <v>und</v>
          </cell>
          <cell r="H630" t="str">
            <v>DNIT 023/2004-ES</v>
          </cell>
        </row>
        <row r="631">
          <cell r="A631" t="str">
            <v>2 S 04 111 56</v>
          </cell>
          <cell r="B631" t="str">
            <v>-</v>
          </cell>
          <cell r="C631" t="str">
            <v>Boca BDTC D=1,20 m - esc=15 AC/BC/PC</v>
          </cell>
          <cell r="D631" t="str">
            <v>und</v>
          </cell>
          <cell r="H631" t="str">
            <v>DNIT 023/2004-ES</v>
          </cell>
        </row>
        <row r="632">
          <cell r="A632" t="str">
            <v>2 S 04 111 57</v>
          </cell>
          <cell r="B632" t="str">
            <v>-</v>
          </cell>
          <cell r="C632" t="str">
            <v>Boca BDTC D=1,50 m - esc=15 AC/BC/PC</v>
          </cell>
          <cell r="D632" t="str">
            <v>und</v>
          </cell>
          <cell r="H632" t="str">
            <v>DNIT 023/2004-ES</v>
          </cell>
        </row>
        <row r="633">
          <cell r="A633" t="str">
            <v>2 S 04 111 58</v>
          </cell>
          <cell r="B633" t="str">
            <v>-</v>
          </cell>
          <cell r="C633" t="str">
            <v>Boca BDTC D=1,00 m - esc=30 AC/BC/PC</v>
          </cell>
          <cell r="D633" t="str">
            <v>und</v>
          </cell>
          <cell r="H633" t="str">
            <v>DNIT 023/2004-ES</v>
          </cell>
        </row>
        <row r="634">
          <cell r="A634" t="str">
            <v>2 S 04 111 59</v>
          </cell>
          <cell r="B634" t="str">
            <v>-</v>
          </cell>
          <cell r="C634" t="str">
            <v>Boca BDTC D=1,20 m - esc=30 AC/BC/PC</v>
          </cell>
          <cell r="D634" t="str">
            <v>und</v>
          </cell>
          <cell r="H634" t="str">
            <v>DNIT 023/2004-ES</v>
          </cell>
        </row>
        <row r="635">
          <cell r="A635" t="str">
            <v>2 S 04 111 60</v>
          </cell>
          <cell r="B635" t="str">
            <v>-</v>
          </cell>
          <cell r="C635" t="str">
            <v>Boca BDTC D=1,50 m - esc=30 AC/BC/PC</v>
          </cell>
          <cell r="D635" t="str">
            <v>und</v>
          </cell>
          <cell r="H635" t="str">
            <v>DNIT 023/2004-ES</v>
          </cell>
        </row>
        <row r="636">
          <cell r="A636" t="str">
            <v>2 S 04 111 61</v>
          </cell>
          <cell r="B636" t="str">
            <v>-</v>
          </cell>
          <cell r="C636" t="str">
            <v>Boca BDTC D=1,00 m - esc=45 AC/BC/PC</v>
          </cell>
          <cell r="D636" t="str">
            <v>und</v>
          </cell>
          <cell r="H636" t="str">
            <v>DNIT 023/2004-ES</v>
          </cell>
        </row>
        <row r="637">
          <cell r="A637" t="str">
            <v>2 S 04 111 62</v>
          </cell>
          <cell r="B637" t="str">
            <v>-</v>
          </cell>
          <cell r="C637" t="str">
            <v>Boca BDTC D=1,20 m - esc=45 AC/BC/PC</v>
          </cell>
          <cell r="D637" t="str">
            <v>und</v>
          </cell>
          <cell r="H637" t="str">
            <v>DNIT 023/2004-ES</v>
          </cell>
        </row>
        <row r="638">
          <cell r="A638" t="str">
            <v>2 S 04 111 63</v>
          </cell>
          <cell r="B638" t="str">
            <v>-</v>
          </cell>
          <cell r="C638" t="str">
            <v>Boca BDTC D=1,50 m - esc=45 AC/BC/PC</v>
          </cell>
          <cell r="D638" t="str">
            <v>und</v>
          </cell>
          <cell r="H638" t="str">
            <v>DNIT 023/2004-ES</v>
          </cell>
        </row>
        <row r="639">
          <cell r="A639" t="str">
            <v>2 S 04 120 01</v>
          </cell>
          <cell r="B639" t="str">
            <v>-</v>
          </cell>
          <cell r="C639" t="str">
            <v>Corpo BTTC D=1,00m</v>
          </cell>
          <cell r="D639" t="str">
            <v>m</v>
          </cell>
          <cell r="H639" t="str">
            <v>DNIT 023/2004-ES</v>
          </cell>
        </row>
        <row r="640">
          <cell r="A640" t="str">
            <v>2 S 04 120 02</v>
          </cell>
          <cell r="B640" t="str">
            <v>-</v>
          </cell>
          <cell r="C640" t="str">
            <v>Corpo BTTC D=1,20m</v>
          </cell>
          <cell r="D640" t="str">
            <v>m</v>
          </cell>
          <cell r="H640" t="str">
            <v>DNIT 023/2004-ES</v>
          </cell>
        </row>
        <row r="641">
          <cell r="A641" t="str">
            <v>2 S 04 120 03</v>
          </cell>
          <cell r="B641" t="str">
            <v>-</v>
          </cell>
          <cell r="C641" t="str">
            <v>Corpo BTTC D=1,50m</v>
          </cell>
          <cell r="D641" t="str">
            <v>m</v>
          </cell>
          <cell r="H641" t="str">
            <v>DNIT 023/2004-ES</v>
          </cell>
        </row>
        <row r="642">
          <cell r="A642" t="str">
            <v>2 S 04 120 51</v>
          </cell>
          <cell r="B642" t="str">
            <v>-</v>
          </cell>
          <cell r="C642" t="str">
            <v>Corpo BTTC D=1,00 m AC/BC/PC</v>
          </cell>
          <cell r="D642" t="str">
            <v>m</v>
          </cell>
          <cell r="H642" t="str">
            <v>DNIT 023/2004-ES</v>
          </cell>
        </row>
        <row r="643">
          <cell r="A643" t="str">
            <v>2 S 04 120 52</v>
          </cell>
          <cell r="B643" t="str">
            <v>-</v>
          </cell>
          <cell r="C643" t="str">
            <v>Corpo BTTC D=1,20 m AC/BC/PC</v>
          </cell>
          <cell r="D643" t="str">
            <v>m</v>
          </cell>
          <cell r="H643" t="str">
            <v>DNIT 023/2004-ES</v>
          </cell>
        </row>
        <row r="644">
          <cell r="A644" t="str">
            <v>2 S 04 120 53</v>
          </cell>
          <cell r="B644" t="str">
            <v>-</v>
          </cell>
          <cell r="C644" t="str">
            <v>Corpo BTTC D=1,50 m AC/BC/PC</v>
          </cell>
          <cell r="D644" t="str">
            <v>m</v>
          </cell>
          <cell r="H644" t="str">
            <v>DNIT 023/2004-ES</v>
          </cell>
        </row>
        <row r="645">
          <cell r="A645" t="str">
            <v>2 S 04 121 01</v>
          </cell>
          <cell r="B645" t="str">
            <v>-</v>
          </cell>
          <cell r="C645" t="str">
            <v>Boca BTTC D=1,00m normal</v>
          </cell>
          <cell r="D645" t="str">
            <v>und</v>
          </cell>
          <cell r="H645" t="str">
            <v>DNIT 023/2004-ES</v>
          </cell>
        </row>
        <row r="646">
          <cell r="A646" t="str">
            <v>2 S 04 121 02</v>
          </cell>
          <cell r="B646" t="str">
            <v>-</v>
          </cell>
          <cell r="C646" t="str">
            <v>Boca BTTC D=1,20m normal</v>
          </cell>
          <cell r="D646" t="str">
            <v>und</v>
          </cell>
          <cell r="H646" t="str">
            <v>DNIT 023/2004-ES</v>
          </cell>
        </row>
        <row r="647">
          <cell r="A647" t="str">
            <v>2 S 04 121 03</v>
          </cell>
          <cell r="B647" t="str">
            <v>-</v>
          </cell>
          <cell r="C647" t="str">
            <v>Boca BTTC D=1,50m normal</v>
          </cell>
          <cell r="D647" t="str">
            <v>und</v>
          </cell>
          <cell r="H647" t="str">
            <v>DNIT 023/2004-ES</v>
          </cell>
        </row>
        <row r="648">
          <cell r="A648" t="str">
            <v>2 S 04 121 04</v>
          </cell>
          <cell r="B648" t="str">
            <v>-</v>
          </cell>
          <cell r="C648" t="str">
            <v>Boca BTTC D=1,00 m - esc.=15</v>
          </cell>
          <cell r="D648" t="str">
            <v>und</v>
          </cell>
          <cell r="H648" t="str">
            <v>DNIT 023/2004-ES</v>
          </cell>
        </row>
        <row r="649">
          <cell r="A649" t="str">
            <v>2 S 04 121 05</v>
          </cell>
          <cell r="B649" t="str">
            <v>-</v>
          </cell>
          <cell r="C649" t="str">
            <v>Boca BTTC D=1,20 m - esc.=15</v>
          </cell>
          <cell r="D649" t="str">
            <v>und</v>
          </cell>
          <cell r="H649" t="str">
            <v>DNIT 023/2004-ES</v>
          </cell>
        </row>
        <row r="650">
          <cell r="A650" t="str">
            <v>2 S 04 121 06</v>
          </cell>
          <cell r="B650" t="str">
            <v>-</v>
          </cell>
          <cell r="C650" t="str">
            <v>Boca BTTC D=1,50 m - esc.=15</v>
          </cell>
          <cell r="D650" t="str">
            <v>und</v>
          </cell>
          <cell r="H650" t="str">
            <v>DNIT 023/2004-ES</v>
          </cell>
        </row>
        <row r="651">
          <cell r="A651" t="str">
            <v>2 S 04 121 07</v>
          </cell>
          <cell r="B651" t="str">
            <v>-</v>
          </cell>
          <cell r="C651" t="str">
            <v>Boca BTTC D=1,00 m - esc.=30</v>
          </cell>
          <cell r="D651" t="str">
            <v>und</v>
          </cell>
          <cell r="H651" t="str">
            <v>DNIT 023/2004-ES</v>
          </cell>
        </row>
        <row r="652">
          <cell r="A652" t="str">
            <v>2 S 04 121 08</v>
          </cell>
          <cell r="B652" t="str">
            <v>-</v>
          </cell>
          <cell r="C652" t="str">
            <v>Boca BTTC D=1,20 m - esc.=30</v>
          </cell>
          <cell r="D652" t="str">
            <v>und</v>
          </cell>
          <cell r="H652" t="str">
            <v>DNIT 023/2004-ES</v>
          </cell>
        </row>
        <row r="653">
          <cell r="A653" t="str">
            <v>2 S 04 121 09</v>
          </cell>
          <cell r="B653" t="str">
            <v>-</v>
          </cell>
          <cell r="C653" t="str">
            <v>Boca BTTC D=1,50 m - esc.=30</v>
          </cell>
          <cell r="D653" t="str">
            <v>und</v>
          </cell>
          <cell r="H653" t="str">
            <v>DNIT 023/2004-ES</v>
          </cell>
        </row>
        <row r="654">
          <cell r="A654" t="str">
            <v>2 S 04 121 10</v>
          </cell>
          <cell r="B654" t="str">
            <v>-</v>
          </cell>
          <cell r="C654" t="str">
            <v>Boca BTTC D=1,00 m - esc.=45</v>
          </cell>
          <cell r="D654" t="str">
            <v>und</v>
          </cell>
          <cell r="H654" t="str">
            <v>DNIT 023/2004-ES</v>
          </cell>
        </row>
        <row r="655">
          <cell r="A655" t="str">
            <v>2 S 04 121 11</v>
          </cell>
          <cell r="B655" t="str">
            <v>-</v>
          </cell>
          <cell r="C655" t="str">
            <v>Boca BTTC D=1,20 m - esc.=45</v>
          </cell>
          <cell r="D655" t="str">
            <v>und</v>
          </cell>
          <cell r="H655" t="str">
            <v>DNIT 023/2004-ES</v>
          </cell>
        </row>
        <row r="656">
          <cell r="A656" t="str">
            <v>2 S 04 121 12</v>
          </cell>
          <cell r="B656" t="str">
            <v>-</v>
          </cell>
          <cell r="C656" t="str">
            <v>Boca BTTC D=1,50 m - esc.=45</v>
          </cell>
          <cell r="D656" t="str">
            <v>und</v>
          </cell>
          <cell r="H656" t="str">
            <v>DNIT 023/2004-ES</v>
          </cell>
        </row>
        <row r="657">
          <cell r="A657" t="str">
            <v>2 S 04 121 51</v>
          </cell>
          <cell r="B657" t="str">
            <v>-</v>
          </cell>
          <cell r="C657" t="str">
            <v>Boca BTTC D=1,00 m normal AC/BC/PC</v>
          </cell>
          <cell r="D657" t="str">
            <v>und</v>
          </cell>
          <cell r="H657" t="str">
            <v>DNIT 023/2004-ES</v>
          </cell>
        </row>
        <row r="658">
          <cell r="A658" t="str">
            <v>2 S 04 121 52</v>
          </cell>
          <cell r="B658" t="str">
            <v>-</v>
          </cell>
          <cell r="C658" t="str">
            <v>Boca BTTC D=1,20 m normal AC/BC/PC</v>
          </cell>
          <cell r="D658" t="str">
            <v>und</v>
          </cell>
          <cell r="H658" t="str">
            <v>DNIT 023/2004-ES</v>
          </cell>
        </row>
        <row r="659">
          <cell r="A659" t="str">
            <v>2 S 04 121 53</v>
          </cell>
          <cell r="B659" t="str">
            <v>-</v>
          </cell>
          <cell r="C659" t="str">
            <v>Boca BTTC D=1,50 m normal AC/BC/PC</v>
          </cell>
          <cell r="D659" t="str">
            <v>und</v>
          </cell>
          <cell r="H659" t="str">
            <v>DNIT 023/2004-ES</v>
          </cell>
        </row>
        <row r="660">
          <cell r="A660" t="str">
            <v>2 S 04 121 54</v>
          </cell>
          <cell r="B660" t="str">
            <v>-</v>
          </cell>
          <cell r="C660" t="str">
            <v>Boca BTTC D=1,00 m - esc=15 AC/BC/PC</v>
          </cell>
          <cell r="D660" t="str">
            <v>und</v>
          </cell>
          <cell r="H660" t="str">
            <v>DNIT 023/2004-ES</v>
          </cell>
        </row>
        <row r="661">
          <cell r="A661" t="str">
            <v>2 S 04 121 55</v>
          </cell>
          <cell r="B661" t="str">
            <v>-</v>
          </cell>
          <cell r="C661" t="str">
            <v>Boca BTTC D=1,20 m - esc=15 AC/BC/PC</v>
          </cell>
          <cell r="D661" t="str">
            <v>und</v>
          </cell>
          <cell r="H661" t="str">
            <v>DNIT 023/2004-ES</v>
          </cell>
        </row>
        <row r="662">
          <cell r="A662" t="str">
            <v>2 S 04 121 56</v>
          </cell>
          <cell r="B662" t="str">
            <v>-</v>
          </cell>
          <cell r="C662" t="str">
            <v>Boca BTTC D=1,50 m - esc=15 AC/BC/PC</v>
          </cell>
          <cell r="D662" t="str">
            <v>und</v>
          </cell>
          <cell r="H662" t="str">
            <v>DNIT 023/2004-ES</v>
          </cell>
        </row>
        <row r="663">
          <cell r="A663" t="str">
            <v>2 S 04 121 57</v>
          </cell>
          <cell r="B663" t="str">
            <v>-</v>
          </cell>
          <cell r="C663" t="str">
            <v>Boca BTTC D=1,00 m - esc=30 AC/BC/PC</v>
          </cell>
          <cell r="D663" t="str">
            <v>und</v>
          </cell>
          <cell r="H663" t="str">
            <v>DNIT 023/2004-ES</v>
          </cell>
        </row>
        <row r="664">
          <cell r="A664" t="str">
            <v>2 S 04 121 58</v>
          </cell>
          <cell r="B664" t="str">
            <v>-</v>
          </cell>
          <cell r="C664" t="str">
            <v>Boca BTTC D=1,20 m - esc=30 AC/BC/PC</v>
          </cell>
          <cell r="D664" t="str">
            <v>und</v>
          </cell>
          <cell r="H664" t="str">
            <v>DNIT 023/2004-ES</v>
          </cell>
        </row>
        <row r="665">
          <cell r="A665" t="str">
            <v>2 S 04 121 59</v>
          </cell>
          <cell r="B665" t="str">
            <v>-</v>
          </cell>
          <cell r="C665" t="str">
            <v>Boca BTTC D=1,50 m - esc=30 AC/BC/PC</v>
          </cell>
          <cell r="D665" t="str">
            <v>und</v>
          </cell>
          <cell r="H665" t="str">
            <v>DNIT 023/2004-ES</v>
          </cell>
        </row>
        <row r="666">
          <cell r="A666" t="str">
            <v>2 S 04 121 60</v>
          </cell>
          <cell r="B666" t="str">
            <v>-</v>
          </cell>
          <cell r="C666" t="str">
            <v>Boca BTTC D=1,00 m - esc=45 AC/BC/PC</v>
          </cell>
          <cell r="D666" t="str">
            <v>und</v>
          </cell>
          <cell r="H666" t="str">
            <v>DNIT 023/2004-ES</v>
          </cell>
        </row>
        <row r="667">
          <cell r="A667" t="str">
            <v>2 S 04 121 61</v>
          </cell>
          <cell r="B667" t="str">
            <v>-</v>
          </cell>
          <cell r="C667" t="str">
            <v>Boca BTTC D=1,20 m - esc=45 AC/BC/PC</v>
          </cell>
          <cell r="D667" t="str">
            <v>und</v>
          </cell>
          <cell r="H667" t="str">
            <v>DNIT 023/2004-ES</v>
          </cell>
        </row>
        <row r="668">
          <cell r="A668" t="str">
            <v>2 S 04 121 62</v>
          </cell>
          <cell r="B668" t="str">
            <v>-</v>
          </cell>
          <cell r="C668" t="str">
            <v>Boca BTTC D=1,50 m - esc=45 AC/BC/PC</v>
          </cell>
          <cell r="D668" t="str">
            <v>und</v>
          </cell>
          <cell r="H668" t="str">
            <v>DNIT 023/2004-ES</v>
          </cell>
        </row>
        <row r="669">
          <cell r="A669" t="str">
            <v>2 S 04 200 01</v>
          </cell>
          <cell r="B669" t="str">
            <v>-</v>
          </cell>
          <cell r="C669" t="str">
            <v>Corpo BSCC 1,50 x 1,50 m alt. 0 a 1,00 m</v>
          </cell>
          <cell r="D669" t="str">
            <v>und</v>
          </cell>
          <cell r="H669" t="str">
            <v>DNIT 025/2004-ES</v>
          </cell>
        </row>
        <row r="670">
          <cell r="A670" t="str">
            <v>2 S 04 200 02</v>
          </cell>
          <cell r="B670" t="str">
            <v>-</v>
          </cell>
          <cell r="C670" t="str">
            <v>Corpo BSCC 2,00 x 2,00 m alt. 0 a 1,00 m</v>
          </cell>
          <cell r="D670" t="str">
            <v>und</v>
          </cell>
          <cell r="H670" t="str">
            <v>DNIT 025/2004-ES</v>
          </cell>
        </row>
        <row r="671">
          <cell r="A671" t="str">
            <v>2 S 04 200 03</v>
          </cell>
          <cell r="B671" t="str">
            <v>-</v>
          </cell>
          <cell r="C671" t="str">
            <v>Corpo BSCC 2,50 x 2,50 m alt. 0 a 1,00 m</v>
          </cell>
          <cell r="D671" t="str">
            <v>m</v>
          </cell>
          <cell r="H671" t="str">
            <v>DNIT 025/2004-ES</v>
          </cell>
        </row>
        <row r="672">
          <cell r="A672" t="str">
            <v>2 S 04 200 04</v>
          </cell>
          <cell r="B672" t="str">
            <v>-</v>
          </cell>
          <cell r="C672" t="str">
            <v>Corpo BSCC 3,00 x 3,00 m alt. 0 a 1,00 m</v>
          </cell>
          <cell r="D672" t="str">
            <v>m</v>
          </cell>
          <cell r="H672" t="str">
            <v>DNIT 025/2004-ES</v>
          </cell>
        </row>
        <row r="673">
          <cell r="A673" t="str">
            <v>2 S 04 200 05</v>
          </cell>
          <cell r="B673" t="str">
            <v>-</v>
          </cell>
          <cell r="C673" t="str">
            <v>Corpo BSCC 1,50 x 1,50 m alt. 1,00 a 2,50 m</v>
          </cell>
          <cell r="D673" t="str">
            <v>m</v>
          </cell>
          <cell r="H673" t="str">
            <v>DNIT 025/2004-ES</v>
          </cell>
        </row>
        <row r="674">
          <cell r="A674" t="str">
            <v>2 S 04 200 06</v>
          </cell>
          <cell r="B674" t="str">
            <v>-</v>
          </cell>
          <cell r="C674" t="str">
            <v>Corpo BSCC 2,00 x 2,00 m alt. 1,00 a 2,50 m</v>
          </cell>
          <cell r="D674" t="str">
            <v>m</v>
          </cell>
          <cell r="H674" t="str">
            <v>DNIT 025/2004-ES</v>
          </cell>
        </row>
        <row r="675">
          <cell r="A675" t="str">
            <v>2 S 04 200 07</v>
          </cell>
          <cell r="B675" t="str">
            <v>-</v>
          </cell>
          <cell r="C675" t="str">
            <v>Corpo BSCC 2,50 x 2,50 m alt. 1,00 a 2,50 m</v>
          </cell>
          <cell r="D675" t="str">
            <v>m</v>
          </cell>
          <cell r="H675" t="str">
            <v>DNIT 025/2004-ES</v>
          </cell>
        </row>
        <row r="676">
          <cell r="A676" t="str">
            <v>2 S 04 200 08</v>
          </cell>
          <cell r="B676" t="str">
            <v>-</v>
          </cell>
          <cell r="C676" t="str">
            <v>Corpo BSCC 3,00 x 3,00 m alt. 1,00 a 2,50 m</v>
          </cell>
          <cell r="D676" t="str">
            <v>m</v>
          </cell>
          <cell r="H676" t="str">
            <v>DNIT 025/2004-ES</v>
          </cell>
        </row>
        <row r="677">
          <cell r="A677" t="str">
            <v>2 S 04 200 09</v>
          </cell>
          <cell r="B677" t="str">
            <v>-</v>
          </cell>
          <cell r="C677" t="str">
            <v>Corpo BSCC 1,50 x 1,50 m alt. 2,50 a 5,00 m</v>
          </cell>
          <cell r="D677" t="str">
            <v>m</v>
          </cell>
          <cell r="H677" t="str">
            <v>DNIT 025/2004-ES</v>
          </cell>
        </row>
        <row r="678">
          <cell r="A678" t="str">
            <v>2 S 04 200 10</v>
          </cell>
          <cell r="B678" t="str">
            <v>-</v>
          </cell>
          <cell r="C678" t="str">
            <v>Corpo BSCC 2,00 x 2,00 m alt. 2,50 a 5,00 m</v>
          </cell>
          <cell r="D678" t="str">
            <v>m</v>
          </cell>
          <cell r="H678" t="str">
            <v>DNIT 025/2004-ES</v>
          </cell>
        </row>
        <row r="679">
          <cell r="A679" t="str">
            <v>2 S 04 200 11</v>
          </cell>
          <cell r="B679" t="str">
            <v>-</v>
          </cell>
          <cell r="C679" t="str">
            <v>Corpo BSCC 2,50 x 2,50 m alt. 2,50 a 5,00 m</v>
          </cell>
          <cell r="D679" t="str">
            <v>m</v>
          </cell>
          <cell r="H679" t="str">
            <v>DNIT 025/2004-ES</v>
          </cell>
        </row>
        <row r="680">
          <cell r="A680" t="str">
            <v>2 S 04 200 12</v>
          </cell>
          <cell r="B680" t="str">
            <v>-</v>
          </cell>
          <cell r="C680" t="str">
            <v>Corpo BSCC 3,00 x 3,00 m alt. 2,50 a 5,00 m</v>
          </cell>
          <cell r="D680" t="str">
            <v>m</v>
          </cell>
          <cell r="H680" t="str">
            <v>DNIT 025/2004-ES</v>
          </cell>
        </row>
        <row r="681">
          <cell r="A681" t="str">
            <v>2 S 04 200 13</v>
          </cell>
          <cell r="B681" t="str">
            <v>-</v>
          </cell>
          <cell r="C681" t="str">
            <v>Corpo BSCC 1,50 x 1,50 m alt. 5,00 a 7,50 m</v>
          </cell>
          <cell r="D681" t="str">
            <v>m</v>
          </cell>
          <cell r="H681" t="str">
            <v>DNIT 025/2004-ES</v>
          </cell>
        </row>
        <row r="682">
          <cell r="A682" t="str">
            <v>2 S 04 200 14</v>
          </cell>
          <cell r="B682" t="str">
            <v>-</v>
          </cell>
          <cell r="C682" t="str">
            <v>Corpo BSCC 2,00 x 2,00 m alt. 5,00 a 7,50 m</v>
          </cell>
          <cell r="D682" t="str">
            <v>m</v>
          </cell>
          <cell r="H682" t="str">
            <v>DNIT 025/2004-ES</v>
          </cell>
        </row>
        <row r="683">
          <cell r="A683" t="str">
            <v>2 S 04 200 15</v>
          </cell>
          <cell r="B683" t="str">
            <v>-</v>
          </cell>
          <cell r="C683" t="str">
            <v>Corpo BSCC 2,50 x 2,50 m alt. 5,00 a 7,50 m</v>
          </cell>
          <cell r="D683" t="str">
            <v>m</v>
          </cell>
          <cell r="H683" t="str">
            <v>DNIT 025/2004-ES</v>
          </cell>
        </row>
        <row r="684">
          <cell r="A684" t="str">
            <v>2 S 04 200 16</v>
          </cell>
          <cell r="B684" t="str">
            <v>-</v>
          </cell>
          <cell r="C684" t="str">
            <v>Corpo BSCC 3,00 x 3,00 m alt. 5,00 a 7,50 m</v>
          </cell>
          <cell r="D684" t="str">
            <v>m</v>
          </cell>
          <cell r="H684" t="str">
            <v>DNIT 025/2004-ES</v>
          </cell>
        </row>
        <row r="685">
          <cell r="A685" t="str">
            <v>2 S 04 200 17</v>
          </cell>
          <cell r="B685" t="str">
            <v>-</v>
          </cell>
          <cell r="C685" t="str">
            <v>Corpo BSCC 1,50 x 1,50 m alt. 7,50 a 10,00 m</v>
          </cell>
          <cell r="D685" t="str">
            <v>m</v>
          </cell>
          <cell r="H685" t="str">
            <v>DNIT 025/2004-ES</v>
          </cell>
        </row>
        <row r="686">
          <cell r="A686" t="str">
            <v>2 S 04 200 18</v>
          </cell>
          <cell r="B686" t="str">
            <v>-</v>
          </cell>
          <cell r="C686" t="str">
            <v>Corpo BSCC 2,00 x 2,00 m alt. 7,50 a 10,00 m</v>
          </cell>
          <cell r="D686" t="str">
            <v>m</v>
          </cell>
          <cell r="H686" t="str">
            <v>DNIT 025/2004-ES</v>
          </cell>
        </row>
        <row r="687">
          <cell r="A687" t="str">
            <v>2 S 04 200 19</v>
          </cell>
          <cell r="B687" t="str">
            <v>-</v>
          </cell>
          <cell r="C687" t="str">
            <v>Corpo BSCC 2,50 x 2,50 m alt. 7,50 a 10,00 m</v>
          </cell>
          <cell r="D687" t="str">
            <v>m</v>
          </cell>
          <cell r="H687" t="str">
            <v>DNIT 025/2004-ES</v>
          </cell>
        </row>
        <row r="688">
          <cell r="A688" t="str">
            <v>2 S 04 200 20</v>
          </cell>
          <cell r="B688" t="str">
            <v>-</v>
          </cell>
          <cell r="C688" t="str">
            <v>Corpo BSCC 3,00 x 3,00 m alt. 7,50 a 10,00 m</v>
          </cell>
          <cell r="D688" t="str">
            <v>m</v>
          </cell>
          <cell r="H688" t="str">
            <v>DNIT 025/2004-ES</v>
          </cell>
        </row>
        <row r="689">
          <cell r="A689" t="str">
            <v>2 S 04 200 21</v>
          </cell>
          <cell r="B689" t="str">
            <v>-</v>
          </cell>
          <cell r="C689" t="str">
            <v>Corpo BSCC 1,50 x 1,50 m alt. 10,00 a 12,50 m</v>
          </cell>
          <cell r="D689" t="str">
            <v>m</v>
          </cell>
          <cell r="H689" t="str">
            <v>DNIT 025/2004-ES</v>
          </cell>
        </row>
        <row r="690">
          <cell r="A690" t="str">
            <v>2 S 04 200 22</v>
          </cell>
          <cell r="B690" t="str">
            <v>-</v>
          </cell>
          <cell r="C690" t="str">
            <v>Corpo BSCC 2,00 x 2,00 m alt. 10,00 a 12,50 m</v>
          </cell>
          <cell r="D690" t="str">
            <v>m</v>
          </cell>
          <cell r="H690" t="str">
            <v>DNIT 025/2004-ES</v>
          </cell>
        </row>
        <row r="691">
          <cell r="A691" t="str">
            <v>2 S 04 200 23</v>
          </cell>
          <cell r="B691" t="str">
            <v>-</v>
          </cell>
          <cell r="C691" t="str">
            <v>Corpo BSCC 2,50 x 2,50 m alt. 10,00 a 12,50 m</v>
          </cell>
          <cell r="D691" t="str">
            <v>m</v>
          </cell>
          <cell r="H691" t="str">
            <v>DNIT 025/2004-ES</v>
          </cell>
        </row>
        <row r="692">
          <cell r="A692" t="str">
            <v>2 S 04 200 24</v>
          </cell>
          <cell r="B692" t="str">
            <v>-</v>
          </cell>
          <cell r="C692" t="str">
            <v>Corpo BSCC 3,00 a 3,00 m alt. 10,00 a 12,50 m</v>
          </cell>
          <cell r="D692" t="str">
            <v>m</v>
          </cell>
          <cell r="H692" t="str">
            <v>DNIT 025/2004-ES</v>
          </cell>
        </row>
        <row r="693">
          <cell r="A693" t="str">
            <v>2 S 04 200 25</v>
          </cell>
          <cell r="B693" t="str">
            <v>-</v>
          </cell>
          <cell r="C693" t="str">
            <v>Corpo BSCC 1,50 x 1,50 m alt. 12,50 a 15,00 m</v>
          </cell>
          <cell r="D693" t="str">
            <v>m</v>
          </cell>
          <cell r="H693" t="str">
            <v>DNIT 025/2004-ES</v>
          </cell>
        </row>
        <row r="694">
          <cell r="A694" t="str">
            <v>2 S 04 200 26</v>
          </cell>
          <cell r="B694" t="str">
            <v>-</v>
          </cell>
          <cell r="C694" t="str">
            <v>Corpo BSCC 2,00 a 2,00 m alt. 12,50 a 15,00 m</v>
          </cell>
          <cell r="D694" t="str">
            <v>m</v>
          </cell>
          <cell r="H694" t="str">
            <v>DNIT 025/2004-ES</v>
          </cell>
        </row>
        <row r="695">
          <cell r="A695" t="str">
            <v>2 S 04 200 27</v>
          </cell>
          <cell r="B695" t="str">
            <v>-</v>
          </cell>
          <cell r="C695" t="str">
            <v>Corpo BSCC 2,50 x 2,50 m alt. 12,50 a 15,00 m</v>
          </cell>
          <cell r="D695" t="str">
            <v>m</v>
          </cell>
          <cell r="H695" t="str">
            <v>DNIT 025/2004-ES</v>
          </cell>
        </row>
        <row r="696">
          <cell r="A696" t="str">
            <v>2 S 04 200 28</v>
          </cell>
          <cell r="B696" t="str">
            <v>-</v>
          </cell>
          <cell r="C696" t="str">
            <v>Corpo BSCC 3,00 x 3,00 m alt. 12,50 a 15,00 m</v>
          </cell>
          <cell r="D696" t="str">
            <v>m</v>
          </cell>
          <cell r="H696" t="str">
            <v>DNIT 025/2004-ES</v>
          </cell>
        </row>
        <row r="697">
          <cell r="A697" t="str">
            <v>2 S 04 200 51</v>
          </cell>
          <cell r="B697" t="str">
            <v>-</v>
          </cell>
          <cell r="C697" t="str">
            <v>Corpo BSCC 1,50 x 1,50 m alt. 0 a 1,00 m AC/BC</v>
          </cell>
          <cell r="D697" t="str">
            <v>und</v>
          </cell>
          <cell r="H697" t="str">
            <v>DNIT 025/2004-ES</v>
          </cell>
        </row>
        <row r="698">
          <cell r="A698" t="str">
            <v>2 S 04 200 52</v>
          </cell>
          <cell r="B698" t="str">
            <v>-</v>
          </cell>
          <cell r="C698" t="str">
            <v>Corpo BSCC 2,00 x 2,00 m alt. 0 a 1,00 m AC/BC</v>
          </cell>
          <cell r="D698" t="str">
            <v>und</v>
          </cell>
          <cell r="H698" t="str">
            <v>DNIT 025/2004-ES</v>
          </cell>
        </row>
        <row r="699">
          <cell r="A699" t="str">
            <v>2 S 04 200 53</v>
          </cell>
          <cell r="B699" t="str">
            <v>-</v>
          </cell>
          <cell r="C699" t="str">
            <v>Corpo BSCC 2,50 x 2,50 m alt. 0 a 1,00 m AC/BC</v>
          </cell>
          <cell r="D699" t="str">
            <v>m</v>
          </cell>
          <cell r="H699" t="str">
            <v>DNIT 025/2004-ES</v>
          </cell>
        </row>
        <row r="700">
          <cell r="A700" t="str">
            <v>2 S 04 200 54</v>
          </cell>
          <cell r="B700" t="str">
            <v>-</v>
          </cell>
          <cell r="C700" t="str">
            <v>Corpo BSCC 3,00 x 3,00 m alt. 0 a 1,00 m AC/BC</v>
          </cell>
          <cell r="D700" t="str">
            <v>m</v>
          </cell>
          <cell r="H700" t="str">
            <v>DNIT 025/2004-ES</v>
          </cell>
        </row>
        <row r="701">
          <cell r="A701" t="str">
            <v>2 S 04 200 55</v>
          </cell>
          <cell r="B701" t="str">
            <v>-</v>
          </cell>
          <cell r="C701" t="str">
            <v>Corpo BSCC 1,50 x 1,50 m alt. 1,00 a 2,50 m AC/BC</v>
          </cell>
          <cell r="D701" t="str">
            <v>m</v>
          </cell>
          <cell r="H701" t="str">
            <v>DNIT 025/2004-ES</v>
          </cell>
        </row>
        <row r="702">
          <cell r="A702" t="str">
            <v>2 S 04 200 56</v>
          </cell>
          <cell r="B702" t="str">
            <v>-</v>
          </cell>
          <cell r="C702" t="str">
            <v>Corpo BSCC 2,00 x 2,00 m alt. 1,00 a 2,50 m AC/BC</v>
          </cell>
          <cell r="D702" t="str">
            <v>m</v>
          </cell>
          <cell r="H702" t="str">
            <v>DNIT 025/2004-ES</v>
          </cell>
        </row>
        <row r="703">
          <cell r="A703" t="str">
            <v>2 S 04 200 57</v>
          </cell>
          <cell r="B703" t="str">
            <v>-</v>
          </cell>
          <cell r="C703" t="str">
            <v>Corpo BSCC 2,50 x 2,50 m alt. 1,00 a 2,50 m AC/BC</v>
          </cell>
          <cell r="D703" t="str">
            <v>m</v>
          </cell>
          <cell r="H703" t="str">
            <v>DNIT 025/2004-ES</v>
          </cell>
        </row>
        <row r="704">
          <cell r="A704" t="str">
            <v>2 S 04 200 58</v>
          </cell>
          <cell r="B704" t="str">
            <v>-</v>
          </cell>
          <cell r="C704" t="str">
            <v>Corpo BSCC 3,00 x 3,00 m alt. 1,00 a 2,50 m AC/BC</v>
          </cell>
          <cell r="D704" t="str">
            <v>m</v>
          </cell>
          <cell r="H704" t="str">
            <v>DNIT 025/2004-ES</v>
          </cell>
        </row>
        <row r="705">
          <cell r="A705" t="str">
            <v>2 S 04 200 59</v>
          </cell>
          <cell r="B705" t="str">
            <v>-</v>
          </cell>
          <cell r="C705" t="str">
            <v>Corpo BSCC 1,50 x 1,50 m alt. 2,50 a 5,00 m AC/BC</v>
          </cell>
          <cell r="D705" t="str">
            <v>m</v>
          </cell>
          <cell r="H705" t="str">
            <v>DNIT 025/2004-ES</v>
          </cell>
        </row>
        <row r="706">
          <cell r="A706" t="str">
            <v>2 S 04 200 60</v>
          </cell>
          <cell r="B706" t="str">
            <v>-</v>
          </cell>
          <cell r="C706" t="str">
            <v>Corpo BSCC 2,00 x 2,00 m alt. 2,50 a 5,00 m AC/BC</v>
          </cell>
          <cell r="D706" t="str">
            <v>m</v>
          </cell>
          <cell r="H706" t="str">
            <v>DNIT 025/2004-ES</v>
          </cell>
        </row>
        <row r="707">
          <cell r="A707" t="str">
            <v>2 S 04 200 61</v>
          </cell>
          <cell r="B707" t="str">
            <v>-</v>
          </cell>
          <cell r="C707" t="str">
            <v>Corpo BSCC 2,50 x 2,50 m alt. 2,50 a 5,00 m AC/BC</v>
          </cell>
          <cell r="D707" t="str">
            <v>m</v>
          </cell>
          <cell r="H707" t="str">
            <v>DNIT 025/2004-ES</v>
          </cell>
        </row>
        <row r="708">
          <cell r="A708" t="str">
            <v>2 S 04 200 62</v>
          </cell>
          <cell r="B708" t="str">
            <v>-</v>
          </cell>
          <cell r="C708" t="str">
            <v>Corpo BSCC 3,00 x 3,00 m alt. 2,50 a 5,00 m AC/BC</v>
          </cell>
          <cell r="D708" t="str">
            <v>m</v>
          </cell>
          <cell r="H708" t="str">
            <v>DNIT 025/2004-ES</v>
          </cell>
        </row>
        <row r="709">
          <cell r="A709" t="str">
            <v>2 S 04 200 63</v>
          </cell>
          <cell r="B709" t="str">
            <v>-</v>
          </cell>
          <cell r="C709" t="str">
            <v>Corpo BSCC 1,50 a 1,50 m alt. 5,00 a 7,50 m AC/BC</v>
          </cell>
          <cell r="D709" t="str">
            <v>m</v>
          </cell>
          <cell r="H709" t="str">
            <v>DNIT 025/2004-ES</v>
          </cell>
        </row>
        <row r="710">
          <cell r="A710" t="str">
            <v>2 S 04 200 64</v>
          </cell>
          <cell r="B710" t="str">
            <v>-</v>
          </cell>
          <cell r="C710" t="str">
            <v>Corpo BSCC 2,00 x 2,00 m alt. 5,00 a 7,50 m AC/BC</v>
          </cell>
          <cell r="D710" t="str">
            <v>m</v>
          </cell>
          <cell r="H710" t="str">
            <v>DNIT 025/2004-ES</v>
          </cell>
        </row>
        <row r="711">
          <cell r="A711" t="str">
            <v>2 S 04 200 65</v>
          </cell>
          <cell r="B711" t="str">
            <v>-</v>
          </cell>
          <cell r="C711" t="str">
            <v>Corpo BSCC 2,50 x 2,50 m alt. 5,00 a 7,50 m AC/BC</v>
          </cell>
          <cell r="D711" t="str">
            <v>m</v>
          </cell>
          <cell r="H711" t="str">
            <v>DNIT 025/2004-ES</v>
          </cell>
        </row>
        <row r="712">
          <cell r="A712" t="str">
            <v>2 S 04 200 66</v>
          </cell>
          <cell r="B712" t="str">
            <v>-</v>
          </cell>
          <cell r="C712" t="str">
            <v>Corpo BSCC 3,00 x 3,00 m alt. 5,00 a 7,50 m AC/BC</v>
          </cell>
          <cell r="D712" t="str">
            <v>m</v>
          </cell>
          <cell r="H712" t="str">
            <v>DNIT 025/2004-ES</v>
          </cell>
        </row>
        <row r="713">
          <cell r="A713" t="str">
            <v>2 S 04 200 67</v>
          </cell>
          <cell r="B713" t="str">
            <v>-</v>
          </cell>
          <cell r="C713" t="str">
            <v>Corpo BSCC 1,50 x 1,50 m alt. 7,50 a 10,00 m AC/BC</v>
          </cell>
          <cell r="D713" t="str">
            <v>m</v>
          </cell>
          <cell r="H713" t="str">
            <v>DNIT 025/2004-ES</v>
          </cell>
        </row>
        <row r="714">
          <cell r="A714" t="str">
            <v>2 S 04 200 68</v>
          </cell>
          <cell r="B714" t="str">
            <v>-</v>
          </cell>
          <cell r="C714" t="str">
            <v>Corpo BSCC 2,00 x 2,00 m alt. 7,50 a 10,00 m AC/BC</v>
          </cell>
          <cell r="D714" t="str">
            <v>m</v>
          </cell>
          <cell r="H714" t="str">
            <v>DNIT 025/2004-ES</v>
          </cell>
        </row>
        <row r="715">
          <cell r="A715" t="str">
            <v>2 S 04 200 69</v>
          </cell>
          <cell r="B715" t="str">
            <v>-</v>
          </cell>
          <cell r="C715" t="str">
            <v>Corpo BSCC 2,50 x 2,50 m alt. 7,50 a 10,00 m AC/BC</v>
          </cell>
          <cell r="D715" t="str">
            <v>m</v>
          </cell>
          <cell r="H715" t="str">
            <v>DNIT 025/2004-ES</v>
          </cell>
        </row>
        <row r="716">
          <cell r="A716" t="str">
            <v>2 S 04 200 70</v>
          </cell>
          <cell r="B716" t="str">
            <v>-</v>
          </cell>
          <cell r="C716" t="str">
            <v>Corpo BSCC 3,00 x 3,00 m alt. 7,50 a 10,00 m AC/BC</v>
          </cell>
          <cell r="D716" t="str">
            <v>m</v>
          </cell>
          <cell r="H716" t="str">
            <v>DNIT 025/2004-ES</v>
          </cell>
        </row>
        <row r="717">
          <cell r="A717" t="str">
            <v>2 S 04 200 71</v>
          </cell>
          <cell r="B717" t="str">
            <v>-</v>
          </cell>
          <cell r="C717" t="str">
            <v>Corpo BSCC 1,50 x 1,50 m alt.10,00 a 12,50 m AC/BC</v>
          </cell>
          <cell r="D717" t="str">
            <v>m</v>
          </cell>
          <cell r="H717" t="str">
            <v>DNIT 025/2004-ES</v>
          </cell>
        </row>
        <row r="718">
          <cell r="A718" t="str">
            <v>2 S 04 200 72</v>
          </cell>
          <cell r="B718" t="str">
            <v>-</v>
          </cell>
          <cell r="C718" t="str">
            <v>Corpo BSCC 2,00 a 2,00 m alt.10,00 a 12,50 m AC/BC</v>
          </cell>
          <cell r="D718" t="str">
            <v>m</v>
          </cell>
          <cell r="H718" t="str">
            <v>DNIT 025/2004-ES</v>
          </cell>
        </row>
        <row r="719">
          <cell r="A719" t="str">
            <v>2 S 04 200 73</v>
          </cell>
          <cell r="B719" t="str">
            <v>-</v>
          </cell>
          <cell r="C719" t="str">
            <v>Corpo BSCC 2,50 x 2,50 m alt.10,00 a 12,50 m AC/BC</v>
          </cell>
          <cell r="D719" t="str">
            <v>m</v>
          </cell>
          <cell r="H719" t="str">
            <v>DNIT 025/2004-ES</v>
          </cell>
        </row>
        <row r="720">
          <cell r="A720" t="str">
            <v>2 S 04 200 74</v>
          </cell>
          <cell r="B720" t="str">
            <v>-</v>
          </cell>
          <cell r="C720" t="str">
            <v>Corpo BSCC 3,00 x 3,00 m alt.10,00 a 12,50 m AC/BC</v>
          </cell>
          <cell r="D720" t="str">
            <v>m</v>
          </cell>
          <cell r="H720" t="str">
            <v>DNIT 025/2004-ES</v>
          </cell>
        </row>
        <row r="721">
          <cell r="A721" t="str">
            <v>2 S 04 200 75</v>
          </cell>
          <cell r="B721" t="str">
            <v>-</v>
          </cell>
          <cell r="C721" t="str">
            <v>Corpo BSCC 1,50 x 1,50 m alt.12,50 a 15,00 m AC/BC</v>
          </cell>
          <cell r="D721" t="str">
            <v>m</v>
          </cell>
          <cell r="H721" t="str">
            <v>DNIT 025/2004-ES</v>
          </cell>
        </row>
        <row r="722">
          <cell r="A722" t="str">
            <v>2 S 04 200 76</v>
          </cell>
          <cell r="B722" t="str">
            <v>-</v>
          </cell>
          <cell r="C722" t="str">
            <v>Corpo BSCC 2,00 x 2,00 m alt.12,50 a 15,00 m AC/BC</v>
          </cell>
          <cell r="D722" t="str">
            <v>m</v>
          </cell>
          <cell r="H722" t="str">
            <v>DNIT 025/2004-ES</v>
          </cell>
        </row>
        <row r="723">
          <cell r="A723" t="str">
            <v>2 S 04 200 77</v>
          </cell>
          <cell r="B723" t="str">
            <v>-</v>
          </cell>
          <cell r="C723" t="str">
            <v>Corpo BSCC 2,50 a 2,50 m alt.12,50 a 15,00 m AC/BC</v>
          </cell>
          <cell r="D723" t="str">
            <v>m</v>
          </cell>
          <cell r="H723" t="str">
            <v>DNIT 025/2004-ES</v>
          </cell>
        </row>
        <row r="724">
          <cell r="A724" t="str">
            <v>2 S 04 200 78</v>
          </cell>
          <cell r="B724" t="str">
            <v>-</v>
          </cell>
          <cell r="C724" t="str">
            <v>Corpo BSCC 3,00 x 3,00 m alt.12,50 a 15,00 m AC/BC</v>
          </cell>
          <cell r="D724" t="str">
            <v>m</v>
          </cell>
          <cell r="H724" t="str">
            <v>DNIT 025/2004-ES</v>
          </cell>
        </row>
        <row r="725">
          <cell r="A725" t="str">
            <v>2 S 04 201 01</v>
          </cell>
          <cell r="B725" t="str">
            <v>-</v>
          </cell>
          <cell r="C725" t="str">
            <v>Boca BSCC 1,50 x 1,50 m normal</v>
          </cell>
          <cell r="D725" t="str">
            <v>und</v>
          </cell>
          <cell r="H725" t="str">
            <v>DNIT 025/2004-ES</v>
          </cell>
        </row>
        <row r="726">
          <cell r="A726" t="str">
            <v>2 S 04 201 02</v>
          </cell>
          <cell r="B726" t="str">
            <v>-</v>
          </cell>
          <cell r="C726" t="str">
            <v>Boca BSCC 2,00 x 2,00 m normal</v>
          </cell>
          <cell r="D726" t="str">
            <v>und</v>
          </cell>
          <cell r="H726" t="str">
            <v>DNIT 025/2004-ES</v>
          </cell>
        </row>
        <row r="727">
          <cell r="A727" t="str">
            <v>2 S 04 201 03</v>
          </cell>
          <cell r="B727" t="str">
            <v>-</v>
          </cell>
          <cell r="C727" t="str">
            <v>Boca BSCC 2,50 x 2,50 m normal</v>
          </cell>
          <cell r="D727" t="str">
            <v>und</v>
          </cell>
          <cell r="H727" t="str">
            <v>DNIT 025/2004-ES</v>
          </cell>
        </row>
        <row r="728">
          <cell r="A728" t="str">
            <v>2 S 04 201 04</v>
          </cell>
          <cell r="B728" t="str">
            <v>-</v>
          </cell>
          <cell r="C728" t="str">
            <v>Boca BSCC 3,00 x 3,00 m normal</v>
          </cell>
          <cell r="D728" t="str">
            <v>und</v>
          </cell>
          <cell r="H728" t="str">
            <v>DNIT 025/2004-ES</v>
          </cell>
        </row>
        <row r="729">
          <cell r="A729" t="str">
            <v>2 S 04 201 05</v>
          </cell>
          <cell r="B729" t="str">
            <v>-</v>
          </cell>
          <cell r="C729" t="str">
            <v>Boca BSCC 1,50 x 1,50 m - esc.=15</v>
          </cell>
          <cell r="D729" t="str">
            <v>und</v>
          </cell>
          <cell r="H729" t="str">
            <v>DNIT 025/2004-ES</v>
          </cell>
        </row>
        <row r="730">
          <cell r="A730" t="str">
            <v>2 S 04 201 06</v>
          </cell>
          <cell r="B730" t="str">
            <v>-</v>
          </cell>
          <cell r="C730" t="str">
            <v>Boca BSCC 2,00 x 2,00 m - esc.=15</v>
          </cell>
          <cell r="D730" t="str">
            <v>und</v>
          </cell>
          <cell r="H730" t="str">
            <v>DNIT 025/2004-ES</v>
          </cell>
        </row>
        <row r="731">
          <cell r="A731" t="str">
            <v>2 S 04 201 07</v>
          </cell>
          <cell r="B731" t="str">
            <v>-</v>
          </cell>
          <cell r="C731" t="str">
            <v>Boca BSCC 2,50 x 2,50 m - esc.=15</v>
          </cell>
          <cell r="D731" t="str">
            <v>und</v>
          </cell>
          <cell r="H731" t="str">
            <v>DNIT 025/2004-ES</v>
          </cell>
        </row>
        <row r="732">
          <cell r="A732" t="str">
            <v>2 S 04 201 08</v>
          </cell>
          <cell r="B732" t="str">
            <v>-</v>
          </cell>
          <cell r="C732" t="str">
            <v>Boca BSCC 3,00 x 3,00 m - esc.=15</v>
          </cell>
          <cell r="D732" t="str">
            <v>und</v>
          </cell>
          <cell r="H732" t="str">
            <v>DNIT 025/2004-ES</v>
          </cell>
        </row>
        <row r="733">
          <cell r="A733" t="str">
            <v>2 S 04 201 09</v>
          </cell>
          <cell r="B733" t="str">
            <v>-</v>
          </cell>
          <cell r="C733" t="str">
            <v>Boca BSCC 1,50 x 1,50 m - esc.=30</v>
          </cell>
          <cell r="D733" t="str">
            <v>und</v>
          </cell>
          <cell r="H733" t="str">
            <v>DNIT 025/2004-ES</v>
          </cell>
        </row>
        <row r="734">
          <cell r="A734" t="str">
            <v>2 S 04 201 10</v>
          </cell>
          <cell r="B734" t="str">
            <v>-</v>
          </cell>
          <cell r="C734" t="str">
            <v>Boca BSCC 2,00 x 2,00 m - esc.=30</v>
          </cell>
          <cell r="D734" t="str">
            <v>und</v>
          </cell>
          <cell r="H734" t="str">
            <v>DNIT 025/2004-ES</v>
          </cell>
        </row>
        <row r="735">
          <cell r="A735" t="str">
            <v>2 S 04 201 11</v>
          </cell>
          <cell r="B735" t="str">
            <v>-</v>
          </cell>
          <cell r="C735" t="str">
            <v>Boca BSCC 2,50 x 2,50 m - esc.=30</v>
          </cell>
          <cell r="D735" t="str">
            <v>und</v>
          </cell>
          <cell r="H735" t="str">
            <v>DNIT 025/2004-ES</v>
          </cell>
        </row>
        <row r="736">
          <cell r="A736" t="str">
            <v>2 S 04 201 12</v>
          </cell>
          <cell r="B736" t="str">
            <v>-</v>
          </cell>
          <cell r="C736" t="str">
            <v>Boca BSCC 3,00 x 3,00 m =esc.=30</v>
          </cell>
          <cell r="D736" t="str">
            <v>und</v>
          </cell>
          <cell r="H736" t="str">
            <v>DNIT 025/2004-ES</v>
          </cell>
        </row>
        <row r="737">
          <cell r="A737" t="str">
            <v>2 S 04 201 13</v>
          </cell>
          <cell r="B737" t="str">
            <v>-</v>
          </cell>
          <cell r="C737" t="str">
            <v>Boca BSCC 1,50 x 1,50 m - esc.=45</v>
          </cell>
          <cell r="D737" t="str">
            <v>und</v>
          </cell>
          <cell r="H737" t="str">
            <v>DNIT 025/2004-ES</v>
          </cell>
        </row>
        <row r="738">
          <cell r="A738" t="str">
            <v>2 S 04 201 14</v>
          </cell>
          <cell r="B738" t="str">
            <v>-</v>
          </cell>
          <cell r="C738" t="str">
            <v>Boca BSCC 2,00 x 2,00 m - esc.=45</v>
          </cell>
          <cell r="D738" t="str">
            <v>und</v>
          </cell>
          <cell r="H738" t="str">
            <v>DNIT 025/2004-ES</v>
          </cell>
        </row>
        <row r="739">
          <cell r="A739" t="str">
            <v>2 S 04 201 15</v>
          </cell>
          <cell r="B739" t="str">
            <v>-</v>
          </cell>
          <cell r="C739" t="str">
            <v>Boca BSCC 2,50 x 2,50 m - esc.=45</v>
          </cell>
          <cell r="D739" t="str">
            <v>und</v>
          </cell>
          <cell r="H739" t="str">
            <v>DNIT 025/2004-ES</v>
          </cell>
        </row>
        <row r="740">
          <cell r="A740" t="str">
            <v>2 S 04 201 16</v>
          </cell>
          <cell r="B740" t="str">
            <v>-</v>
          </cell>
          <cell r="C740" t="str">
            <v>Boca BSCC 3,00 x 3,00 m - esc.=45</v>
          </cell>
          <cell r="D740" t="str">
            <v>und</v>
          </cell>
          <cell r="H740" t="str">
            <v>DNIT 025/2004-ES</v>
          </cell>
        </row>
        <row r="741">
          <cell r="A741" t="str">
            <v>2 S 04 201 51</v>
          </cell>
          <cell r="B741" t="str">
            <v>-</v>
          </cell>
          <cell r="C741" t="str">
            <v>Boca BSCC 1,50 x 1,50 m normal AC/BC</v>
          </cell>
          <cell r="D741" t="str">
            <v>und</v>
          </cell>
          <cell r="H741" t="str">
            <v>DNIT 025/2004-ES</v>
          </cell>
        </row>
        <row r="742">
          <cell r="A742" t="str">
            <v>2 S 04 201 52</v>
          </cell>
          <cell r="B742" t="str">
            <v>-</v>
          </cell>
          <cell r="C742" t="str">
            <v>Boca BSCC 2,00 x 2,00 m normal AC/BC</v>
          </cell>
          <cell r="D742" t="str">
            <v>und</v>
          </cell>
          <cell r="H742" t="str">
            <v>DNIT 025/2004-ES</v>
          </cell>
        </row>
        <row r="743">
          <cell r="A743" t="str">
            <v>2 S 04 201 53</v>
          </cell>
          <cell r="B743" t="str">
            <v>-</v>
          </cell>
          <cell r="C743" t="str">
            <v>Boca BSCC 2,50 x 2,50 m normal AC/BC</v>
          </cell>
          <cell r="D743" t="str">
            <v>und</v>
          </cell>
          <cell r="H743" t="str">
            <v>DNIT 025/2004-ES</v>
          </cell>
        </row>
        <row r="744">
          <cell r="A744" t="str">
            <v>2 S 04 201 54</v>
          </cell>
          <cell r="B744" t="str">
            <v>-</v>
          </cell>
          <cell r="C744" t="str">
            <v>Boca BSCC 3,00 x 3,00 m normal AC/BC</v>
          </cell>
          <cell r="D744" t="str">
            <v>und</v>
          </cell>
          <cell r="H744" t="str">
            <v>DNIT 025/2004-ES</v>
          </cell>
        </row>
        <row r="745">
          <cell r="A745" t="str">
            <v>2 S 04 201 55</v>
          </cell>
          <cell r="B745" t="str">
            <v>-</v>
          </cell>
          <cell r="C745" t="str">
            <v>Boca BSCC 1,50 x 1,50 m - esc=15 AC/BC</v>
          </cell>
          <cell r="D745" t="str">
            <v>und</v>
          </cell>
          <cell r="H745" t="str">
            <v>DNIT 025/2004-ES</v>
          </cell>
        </row>
        <row r="746">
          <cell r="A746" t="str">
            <v>2 S 04 201 56</v>
          </cell>
          <cell r="B746" t="str">
            <v>-</v>
          </cell>
          <cell r="C746" t="str">
            <v>Boca BSCC 2,00 x 2,00 m - esc=15 AC/BC</v>
          </cell>
          <cell r="D746" t="str">
            <v>und</v>
          </cell>
          <cell r="H746" t="str">
            <v>DNIT 025/2004-ES</v>
          </cell>
        </row>
        <row r="747">
          <cell r="A747" t="str">
            <v>2 S 04 201 57</v>
          </cell>
          <cell r="B747" t="str">
            <v>-</v>
          </cell>
          <cell r="C747" t="str">
            <v>Boca BSCC 2,50 x 2,50 m - esc=15 AC/BC</v>
          </cell>
          <cell r="D747" t="str">
            <v>und</v>
          </cell>
          <cell r="H747" t="str">
            <v>DNIT 025/2004-ES</v>
          </cell>
        </row>
        <row r="748">
          <cell r="A748" t="str">
            <v>2 S 04 201 58</v>
          </cell>
          <cell r="B748" t="str">
            <v>-</v>
          </cell>
          <cell r="C748" t="str">
            <v>Boca BSCC 3,00 x 3,00 m - esc=15 AC/BC</v>
          </cell>
          <cell r="D748" t="str">
            <v>und</v>
          </cell>
          <cell r="H748" t="str">
            <v>DNIT 025/2004-ES</v>
          </cell>
        </row>
        <row r="749">
          <cell r="A749" t="str">
            <v>2 S 04 201 59</v>
          </cell>
          <cell r="B749" t="str">
            <v>-</v>
          </cell>
          <cell r="C749" t="str">
            <v>Boca BSCC 1,50 x 1,50 m - esc=30 AC/BC</v>
          </cell>
          <cell r="D749" t="str">
            <v>und</v>
          </cell>
          <cell r="H749" t="str">
            <v>DNIT 025/2004-ES</v>
          </cell>
        </row>
        <row r="750">
          <cell r="A750" t="str">
            <v>2 S 04 201 60</v>
          </cell>
          <cell r="B750" t="str">
            <v>-</v>
          </cell>
          <cell r="C750" t="str">
            <v>Boca BSCC 2,00 x 2,00 m - esc=30 AC/BC</v>
          </cell>
          <cell r="D750" t="str">
            <v>und</v>
          </cell>
          <cell r="H750" t="str">
            <v>DNIT 025/2004-ES</v>
          </cell>
        </row>
        <row r="751">
          <cell r="A751" t="str">
            <v>2 S 04 201 61</v>
          </cell>
          <cell r="B751" t="str">
            <v>-</v>
          </cell>
          <cell r="C751" t="str">
            <v>Boca BSCC 2,50 x 2,50 m - esc=30 AC/BC</v>
          </cell>
          <cell r="D751" t="str">
            <v>und</v>
          </cell>
          <cell r="H751" t="str">
            <v>DNIT 025/2004-ES</v>
          </cell>
        </row>
        <row r="752">
          <cell r="A752" t="str">
            <v>2 S 04 201 62</v>
          </cell>
          <cell r="B752" t="str">
            <v>-</v>
          </cell>
          <cell r="C752" t="str">
            <v>Boca BSCC 3,00 x 3,00 m - esc=30 AC/BC</v>
          </cell>
          <cell r="D752" t="str">
            <v>und</v>
          </cell>
          <cell r="H752" t="str">
            <v>DNIT 025/2004-ES</v>
          </cell>
        </row>
        <row r="753">
          <cell r="A753" t="str">
            <v>2 S 04 201 63</v>
          </cell>
          <cell r="B753" t="str">
            <v>-</v>
          </cell>
          <cell r="C753" t="str">
            <v>Boca BSCC 1,50 x 1,50 m - esc=45 AC/BC</v>
          </cell>
          <cell r="D753" t="str">
            <v>und</v>
          </cell>
          <cell r="H753" t="str">
            <v>DNIT 025/2004-ES</v>
          </cell>
        </row>
        <row r="754">
          <cell r="A754" t="str">
            <v>2 S 04 201 64</v>
          </cell>
          <cell r="B754" t="str">
            <v>-</v>
          </cell>
          <cell r="C754" t="str">
            <v>Boca BSCC 2,00 x 2,00 m - esc=45 AC/BC</v>
          </cell>
          <cell r="D754" t="str">
            <v>und</v>
          </cell>
          <cell r="H754" t="str">
            <v>DNIT 025/2004-ES</v>
          </cell>
        </row>
        <row r="755">
          <cell r="A755" t="str">
            <v>2 S 04 201 65</v>
          </cell>
          <cell r="B755" t="str">
            <v>-</v>
          </cell>
          <cell r="C755" t="str">
            <v>Boca BSCC 2,50 x 2,50 m - esc=45 AC/BC</v>
          </cell>
          <cell r="D755" t="str">
            <v>und</v>
          </cell>
          <cell r="H755" t="str">
            <v>DNIT 025/2004-ES</v>
          </cell>
        </row>
        <row r="756">
          <cell r="A756" t="str">
            <v>2 S 04 201 66</v>
          </cell>
          <cell r="B756" t="str">
            <v>-</v>
          </cell>
          <cell r="C756" t="str">
            <v>Boca BSCC 3,00 x 3,00 m - esc=45 AC/BC</v>
          </cell>
          <cell r="D756" t="str">
            <v>und</v>
          </cell>
          <cell r="H756" t="str">
            <v>DNIT 025/2004-ES</v>
          </cell>
        </row>
        <row r="757">
          <cell r="A757" t="str">
            <v>2 S 04 210 01</v>
          </cell>
          <cell r="B757" t="str">
            <v>-</v>
          </cell>
          <cell r="C757" t="str">
            <v>Corpo BDCC 1,50 x 1,50 m alt. 0 a 1,00 m</v>
          </cell>
          <cell r="D757" t="str">
            <v>m</v>
          </cell>
          <cell r="H757" t="str">
            <v>DNIT 025/2004-ES</v>
          </cell>
        </row>
        <row r="758">
          <cell r="A758" t="str">
            <v>2 S 04 210 02</v>
          </cell>
          <cell r="B758" t="str">
            <v>-</v>
          </cell>
          <cell r="C758" t="str">
            <v>Corpo BDCC 2,00 x 2,00 m alt. 0 a 1,00 m</v>
          </cell>
          <cell r="D758" t="str">
            <v>m</v>
          </cell>
          <cell r="H758" t="str">
            <v>DNIT 025/2004-ES</v>
          </cell>
        </row>
        <row r="759">
          <cell r="A759" t="str">
            <v>2 S 04 210 03</v>
          </cell>
          <cell r="B759" t="str">
            <v>-</v>
          </cell>
          <cell r="C759" t="str">
            <v>Corpo BDCC 2,50 x 2,50 m alt. 0 a 1,00 m</v>
          </cell>
          <cell r="D759" t="str">
            <v>m</v>
          </cell>
          <cell r="H759" t="str">
            <v>DNIT 025/2004-ES</v>
          </cell>
        </row>
        <row r="760">
          <cell r="A760" t="str">
            <v>2 S 04 210 04</v>
          </cell>
          <cell r="B760" t="str">
            <v>-</v>
          </cell>
          <cell r="C760" t="str">
            <v>Corpo BDCC 3,00 x 3,00 m alt. 0 a 1,00</v>
          </cell>
          <cell r="D760" t="str">
            <v>m</v>
          </cell>
          <cell r="H760" t="str">
            <v>DNIT 025/2004-ES</v>
          </cell>
        </row>
        <row r="761">
          <cell r="A761" t="str">
            <v>2 S 04 210 05</v>
          </cell>
          <cell r="B761" t="str">
            <v>-</v>
          </cell>
          <cell r="C761" t="str">
            <v>Corpo BDCC 1,50 x 1,50 m alt. 1,00 a 2,50 m</v>
          </cell>
          <cell r="D761" t="str">
            <v>m</v>
          </cell>
          <cell r="H761" t="str">
            <v>DNIT 025/2004-ES</v>
          </cell>
        </row>
        <row r="762">
          <cell r="A762" t="str">
            <v>2 S 04 210 06</v>
          </cell>
          <cell r="B762" t="str">
            <v>-</v>
          </cell>
          <cell r="C762" t="str">
            <v>Corpo BDCC 2,00 x 2,00 m alt. 1,00 a 2,50 m</v>
          </cell>
          <cell r="D762" t="str">
            <v>m</v>
          </cell>
          <cell r="H762" t="str">
            <v>DNIT 025/2004-ES</v>
          </cell>
        </row>
        <row r="763">
          <cell r="A763" t="str">
            <v>2 S 04 210 07</v>
          </cell>
          <cell r="B763" t="str">
            <v>-</v>
          </cell>
          <cell r="C763" t="str">
            <v>Corpo BDCC 2,50 x 2,50 m alt. 1,00 a 2,50 m</v>
          </cell>
          <cell r="D763" t="str">
            <v>m</v>
          </cell>
          <cell r="H763" t="str">
            <v>DNIT 025/2004-ES</v>
          </cell>
        </row>
        <row r="764">
          <cell r="A764" t="str">
            <v>2 S 04 210 08</v>
          </cell>
          <cell r="B764" t="str">
            <v>-</v>
          </cell>
          <cell r="C764" t="str">
            <v>Corpo BDCC 3,00 x 3,00 m alt. 1,00 a 2,50 m</v>
          </cell>
          <cell r="D764" t="str">
            <v>m</v>
          </cell>
          <cell r="H764" t="str">
            <v>DNIT 025/2004-ES</v>
          </cell>
        </row>
        <row r="765">
          <cell r="A765" t="str">
            <v>2 S 04 210 09</v>
          </cell>
          <cell r="B765" t="str">
            <v>-</v>
          </cell>
          <cell r="C765" t="str">
            <v>Corpo BDCC 1,50 x 1,50 m alt. 2,50 a 5,00 m</v>
          </cell>
          <cell r="D765" t="str">
            <v>m</v>
          </cell>
          <cell r="H765" t="str">
            <v>DNIT 025/2004-ES</v>
          </cell>
        </row>
        <row r="766">
          <cell r="A766" t="str">
            <v>2 S 04 210 10</v>
          </cell>
          <cell r="B766" t="str">
            <v>-</v>
          </cell>
          <cell r="C766" t="str">
            <v>Corpo BDCC 2,00 x 2,00 m alt. 2,50 a 5,00 m</v>
          </cell>
          <cell r="D766" t="str">
            <v>m</v>
          </cell>
          <cell r="H766" t="str">
            <v>DNIT 025/2004-ES</v>
          </cell>
        </row>
        <row r="767">
          <cell r="A767" t="str">
            <v>2 S 04 210 11</v>
          </cell>
          <cell r="B767" t="str">
            <v>-</v>
          </cell>
          <cell r="C767" t="str">
            <v>Corpo BDCC 2,50 x 2,50 m alt. 2,50 a 5,00 m</v>
          </cell>
          <cell r="D767" t="str">
            <v>m</v>
          </cell>
          <cell r="H767" t="str">
            <v>DNIT 025/2004-ES</v>
          </cell>
        </row>
        <row r="768">
          <cell r="A768" t="str">
            <v>2 S 04 210 12</v>
          </cell>
          <cell r="B768" t="str">
            <v>-</v>
          </cell>
          <cell r="C768" t="str">
            <v>Corpo BDCC 3,00 x 3,00 m alt. 2,50 a 5,00 m</v>
          </cell>
          <cell r="D768" t="str">
            <v>m</v>
          </cell>
          <cell r="H768" t="str">
            <v>DNIT 025/2004-ES</v>
          </cell>
        </row>
        <row r="769">
          <cell r="A769" t="str">
            <v>2 S 04 210 13</v>
          </cell>
          <cell r="B769" t="str">
            <v>-</v>
          </cell>
          <cell r="C769" t="str">
            <v>Corpo BDCC 1,50 x 1,50 m alt. 5,00 a 7,50 m</v>
          </cell>
          <cell r="D769" t="str">
            <v>m</v>
          </cell>
          <cell r="H769" t="str">
            <v>DNIT 025/2004-ES</v>
          </cell>
        </row>
        <row r="770">
          <cell r="A770" t="str">
            <v>2 S 04 210 14</v>
          </cell>
          <cell r="B770" t="str">
            <v>-</v>
          </cell>
          <cell r="C770" t="str">
            <v>Corpo BDCC 2,00 a 2,00 m alt. 5,00 a 7,50 m</v>
          </cell>
          <cell r="D770" t="str">
            <v>m</v>
          </cell>
          <cell r="H770" t="str">
            <v>DNIT 025/2004-ES</v>
          </cell>
        </row>
        <row r="771">
          <cell r="A771" t="str">
            <v>2 S 04 210 15</v>
          </cell>
          <cell r="B771" t="str">
            <v>-</v>
          </cell>
          <cell r="C771" t="str">
            <v>Corpo BDCC 2,50 x 2,50 m alt. 5,00 a 7,50 m</v>
          </cell>
          <cell r="D771" t="str">
            <v>m</v>
          </cell>
          <cell r="H771" t="str">
            <v>DNIT 025/2004-ES</v>
          </cell>
        </row>
        <row r="772">
          <cell r="A772" t="str">
            <v>2 S 04 210 16</v>
          </cell>
          <cell r="B772" t="str">
            <v>-</v>
          </cell>
          <cell r="C772" t="str">
            <v>Corpo BDCC 3,00 x 3,00 m alt. 5,00 a 7,50 m</v>
          </cell>
          <cell r="D772" t="str">
            <v>m</v>
          </cell>
          <cell r="H772" t="str">
            <v>DNIT 025/2004-ES</v>
          </cell>
        </row>
        <row r="773">
          <cell r="A773" t="str">
            <v>2 S 04 210 17</v>
          </cell>
          <cell r="B773" t="str">
            <v>-</v>
          </cell>
          <cell r="C773" t="str">
            <v>Corpo BDCC 1,50 x 1,50 m alt. 7,50 a 10,00 m</v>
          </cell>
          <cell r="D773" t="str">
            <v>m</v>
          </cell>
          <cell r="H773" t="str">
            <v>DNIT 025/2004-ES</v>
          </cell>
        </row>
        <row r="774">
          <cell r="A774" t="str">
            <v>2 S 04 210 18</v>
          </cell>
          <cell r="B774" t="str">
            <v>-</v>
          </cell>
          <cell r="C774" t="str">
            <v>Corpo BDCC 2,00 x 2,00 m alt. 7,50 a 10,00 m</v>
          </cell>
          <cell r="D774" t="str">
            <v>m</v>
          </cell>
          <cell r="H774" t="str">
            <v>DNIT 025/2004-ES</v>
          </cell>
        </row>
        <row r="775">
          <cell r="A775" t="str">
            <v>2 S 04 210 19</v>
          </cell>
          <cell r="B775" t="str">
            <v>-</v>
          </cell>
          <cell r="C775" t="str">
            <v>Corpo BDCC 2,50 x 2,50 m alt. 7,50 a 10,00 m</v>
          </cell>
          <cell r="D775" t="str">
            <v>m</v>
          </cell>
          <cell r="H775" t="str">
            <v>DNIT 025/2004-ES</v>
          </cell>
        </row>
        <row r="776">
          <cell r="A776" t="str">
            <v>2 S 04 210 20</v>
          </cell>
          <cell r="B776" t="str">
            <v>-</v>
          </cell>
          <cell r="C776" t="str">
            <v>Corpo BDCC 3,00 x 3,00 m alt. 7,50 a 10,00 m</v>
          </cell>
          <cell r="D776" t="str">
            <v>m</v>
          </cell>
          <cell r="H776" t="str">
            <v>DNIT 025/2004-ES</v>
          </cell>
        </row>
        <row r="777">
          <cell r="A777" t="str">
            <v>2 S 04 210 21</v>
          </cell>
          <cell r="B777" t="str">
            <v>-</v>
          </cell>
          <cell r="C777" t="str">
            <v>Corpo BDCC 1,50 x 1,50 m alt. 10,00 a 12,50 m</v>
          </cell>
          <cell r="D777" t="str">
            <v>m</v>
          </cell>
          <cell r="H777" t="str">
            <v>DNIT 025/2004-ES</v>
          </cell>
        </row>
        <row r="778">
          <cell r="A778" t="str">
            <v>2 S 04 210 22</v>
          </cell>
          <cell r="B778" t="str">
            <v>-</v>
          </cell>
          <cell r="C778" t="str">
            <v>Corpo BDCC 2,00 x 2,00 m alt. 10,00 a 12,50 m</v>
          </cell>
          <cell r="D778" t="str">
            <v>m</v>
          </cell>
          <cell r="H778" t="str">
            <v>DNIT 025/2004-ES</v>
          </cell>
        </row>
        <row r="779">
          <cell r="A779" t="str">
            <v>2 S 04 210 23</v>
          </cell>
          <cell r="B779" t="str">
            <v>-</v>
          </cell>
          <cell r="C779" t="str">
            <v>Corpo BDCC 2,50 x 2,50 m alt. 10,00 a 12,50 m</v>
          </cell>
          <cell r="D779" t="str">
            <v>m</v>
          </cell>
          <cell r="H779" t="str">
            <v>DNIT 025/2004-ES</v>
          </cell>
        </row>
        <row r="780">
          <cell r="A780" t="str">
            <v>2 S 04 210 24</v>
          </cell>
          <cell r="B780" t="str">
            <v>-</v>
          </cell>
          <cell r="C780" t="str">
            <v>Corpo BDCC 3,00 x 3,00 m alt. 10,00 a 12,50 m</v>
          </cell>
          <cell r="D780" t="str">
            <v>m</v>
          </cell>
          <cell r="H780" t="str">
            <v>DNIT 025/2004-ES</v>
          </cell>
        </row>
        <row r="781">
          <cell r="A781" t="str">
            <v>2 S 04 210 25</v>
          </cell>
          <cell r="B781" t="str">
            <v>-</v>
          </cell>
          <cell r="C781" t="str">
            <v>Corpo BDCC 1,50 x 1,50 m alt. 12,50 a 15,00 m</v>
          </cell>
          <cell r="D781" t="str">
            <v>m</v>
          </cell>
          <cell r="H781" t="str">
            <v>DNIT 025/2004-ES</v>
          </cell>
        </row>
        <row r="782">
          <cell r="A782" t="str">
            <v>2 S 04 210 26</v>
          </cell>
          <cell r="B782" t="str">
            <v>-</v>
          </cell>
          <cell r="C782" t="str">
            <v>Corpo BDCC 2,00 x 2,00 m alt. 12,50 a 15,00 m</v>
          </cell>
          <cell r="D782" t="str">
            <v>m</v>
          </cell>
          <cell r="H782" t="str">
            <v>DNIT 025/2004-ES</v>
          </cell>
        </row>
        <row r="783">
          <cell r="A783" t="str">
            <v>2 S 04 210 27</v>
          </cell>
          <cell r="B783" t="str">
            <v>-</v>
          </cell>
          <cell r="C783" t="str">
            <v>Corpo BDCC 2,50 x 2,50 m alt. 12,50 a 15,00 m</v>
          </cell>
          <cell r="D783" t="str">
            <v>m</v>
          </cell>
          <cell r="H783" t="str">
            <v>DNIT 025/2004-ES</v>
          </cell>
        </row>
        <row r="784">
          <cell r="A784" t="str">
            <v>2 S 04 210 28</v>
          </cell>
          <cell r="B784" t="str">
            <v>-</v>
          </cell>
          <cell r="C784" t="str">
            <v>Corpo BDCC 3,00 x 3,00 m alt. 12,50 a 15,00 m</v>
          </cell>
          <cell r="D784" t="str">
            <v>m</v>
          </cell>
          <cell r="H784" t="str">
            <v>DNIT 025/2004-ES</v>
          </cell>
        </row>
        <row r="785">
          <cell r="A785" t="str">
            <v>2 S 04 210 51</v>
          </cell>
          <cell r="B785" t="str">
            <v>-</v>
          </cell>
          <cell r="C785" t="str">
            <v>Corpo BDCC 1,50 x 1,50 m alt. 0 a 1,00 m AC/BC</v>
          </cell>
          <cell r="D785" t="str">
            <v>m</v>
          </cell>
          <cell r="H785" t="str">
            <v>DNIT 025/2004-ES</v>
          </cell>
        </row>
        <row r="786">
          <cell r="A786" t="str">
            <v>2 S 04 210 52</v>
          </cell>
          <cell r="B786" t="str">
            <v>-</v>
          </cell>
          <cell r="C786" t="str">
            <v>Corpo BDCC 2,00 x 2,00 m alt. 0 a 1,00 m AC/BC</v>
          </cell>
          <cell r="D786" t="str">
            <v>m</v>
          </cell>
          <cell r="H786" t="str">
            <v>DNIT 025/2004-ES</v>
          </cell>
        </row>
        <row r="787">
          <cell r="A787" t="str">
            <v>2 S 04 210 53</v>
          </cell>
          <cell r="B787" t="str">
            <v>-</v>
          </cell>
          <cell r="C787" t="str">
            <v>Corpo BDCC 2,50 a 2,50 m alt. 0 a 1,00 m AC/BC</v>
          </cell>
          <cell r="D787" t="str">
            <v>m</v>
          </cell>
          <cell r="H787" t="str">
            <v>DNIT 025/2004-ES</v>
          </cell>
        </row>
        <row r="788">
          <cell r="A788" t="str">
            <v>2 S 04 210 54</v>
          </cell>
          <cell r="B788" t="str">
            <v>-</v>
          </cell>
          <cell r="C788" t="str">
            <v>Corpo BDCC 3,00 x 3,00 m alt. 0 a 1,00 m AC/BC</v>
          </cell>
          <cell r="D788" t="str">
            <v>m</v>
          </cell>
          <cell r="H788" t="str">
            <v>DNIT 025/2004-ES</v>
          </cell>
        </row>
        <row r="789">
          <cell r="A789" t="str">
            <v>2 S 04 210 55</v>
          </cell>
          <cell r="B789" t="str">
            <v>-</v>
          </cell>
          <cell r="C789" t="str">
            <v>Corpo BDCC 1,50 x 1,50 m alt. 1,00 a 2,50 m AC/BC</v>
          </cell>
          <cell r="D789" t="str">
            <v>m</v>
          </cell>
          <cell r="H789" t="str">
            <v>DNIT 025/2004-ES</v>
          </cell>
        </row>
        <row r="790">
          <cell r="A790" t="str">
            <v>2 S 04 210 56</v>
          </cell>
          <cell r="B790" t="str">
            <v>-</v>
          </cell>
          <cell r="C790" t="str">
            <v>Corpo BDCC 2,00 x 2,00 m alt. 1,00 a 2,50 m AC/BC</v>
          </cell>
          <cell r="D790" t="str">
            <v>m</v>
          </cell>
          <cell r="H790" t="str">
            <v>DNIT 025/2004-ES</v>
          </cell>
        </row>
        <row r="791">
          <cell r="A791" t="str">
            <v>2 S 04 210 57</v>
          </cell>
          <cell r="B791" t="str">
            <v>-</v>
          </cell>
          <cell r="C791" t="str">
            <v>Corpo BDCC 2,50 x 2,50 m alt. 1,00 a 2,50 m AC/BC</v>
          </cell>
          <cell r="D791" t="str">
            <v>m</v>
          </cell>
          <cell r="H791" t="str">
            <v>DNIT 025/2004-ES</v>
          </cell>
        </row>
        <row r="792">
          <cell r="A792" t="str">
            <v>2 S 04 210 58</v>
          </cell>
          <cell r="B792" t="str">
            <v>-</v>
          </cell>
          <cell r="C792" t="str">
            <v>Corpo BDCC 3,00 x 3,00 m alt. 1,00 a 2,50 m AC/BC</v>
          </cell>
          <cell r="D792" t="str">
            <v>m</v>
          </cell>
          <cell r="H792" t="str">
            <v>DNIT 025/2004-ES</v>
          </cell>
        </row>
        <row r="793">
          <cell r="A793" t="str">
            <v>2 S 04 210 59</v>
          </cell>
          <cell r="B793" t="str">
            <v>-</v>
          </cell>
          <cell r="C793" t="str">
            <v>Corpo BDCC 1,50 x 1,50 m alt. 2,50 a 5,00 m AC/BC</v>
          </cell>
          <cell r="D793" t="str">
            <v>m</v>
          </cell>
          <cell r="H793" t="str">
            <v>DNIT 025/2004-ES</v>
          </cell>
        </row>
        <row r="794">
          <cell r="A794" t="str">
            <v>2 S 04 210 60</v>
          </cell>
          <cell r="B794" t="str">
            <v>-</v>
          </cell>
          <cell r="C794" t="str">
            <v>Corpo BDCC 2,00 x 2,00 m alt. 2,50 a 5,00 m AC/BC</v>
          </cell>
          <cell r="D794" t="str">
            <v>m</v>
          </cell>
          <cell r="H794" t="str">
            <v>DNIT 025/2004-ES</v>
          </cell>
        </row>
        <row r="795">
          <cell r="A795" t="str">
            <v>2 S 04 210 61</v>
          </cell>
          <cell r="B795" t="str">
            <v>-</v>
          </cell>
          <cell r="C795" t="str">
            <v>Corpo BDCC 2,50 x 2,50 m alt. 2,50 a 5,00 m AC/BC</v>
          </cell>
          <cell r="D795" t="str">
            <v>m</v>
          </cell>
          <cell r="H795" t="str">
            <v>DNIT 025/2004-ES</v>
          </cell>
        </row>
        <row r="796">
          <cell r="A796" t="str">
            <v>2 S 04 210 62</v>
          </cell>
          <cell r="B796" t="str">
            <v>-</v>
          </cell>
          <cell r="C796" t="str">
            <v>Corpo BDCC 3,00 x 3,00 m alt. 2,50 a 5,00 m AC/BC</v>
          </cell>
          <cell r="D796" t="str">
            <v>m</v>
          </cell>
          <cell r="H796" t="str">
            <v>DNIT 025/2004-ES</v>
          </cell>
        </row>
        <row r="797">
          <cell r="A797" t="str">
            <v>2 S 04 210 63</v>
          </cell>
          <cell r="B797" t="str">
            <v>-</v>
          </cell>
          <cell r="C797" t="str">
            <v>Corpo BDCC 1,50 x 1,50 m alt. 5,00 a 7,50 m AC/BC</v>
          </cell>
          <cell r="D797" t="str">
            <v>m</v>
          </cell>
          <cell r="H797" t="str">
            <v>DNIT 025/2004-ES</v>
          </cell>
        </row>
        <row r="798">
          <cell r="A798" t="str">
            <v>2 S 04 210 64</v>
          </cell>
          <cell r="B798" t="str">
            <v>-</v>
          </cell>
          <cell r="C798" t="str">
            <v>Corpo BDCC 2,00 x 2,00 m alt. 5,00 a 7,50 m AC/BC</v>
          </cell>
          <cell r="D798" t="str">
            <v>m</v>
          </cell>
          <cell r="H798" t="str">
            <v>DNIT 025/2004-ES</v>
          </cell>
        </row>
        <row r="799">
          <cell r="A799" t="str">
            <v>2 S 04 210 65</v>
          </cell>
          <cell r="B799" t="str">
            <v>-</v>
          </cell>
          <cell r="C799" t="str">
            <v>Corpo BDCC 2,50 x 2,50 m alt. 5,00 a 7,50 m AC/BC</v>
          </cell>
          <cell r="D799" t="str">
            <v>m</v>
          </cell>
          <cell r="H799" t="str">
            <v>DNIT 025/2004-ES</v>
          </cell>
        </row>
        <row r="800">
          <cell r="A800" t="str">
            <v>2 S 04 210 66</v>
          </cell>
          <cell r="B800" t="str">
            <v>-</v>
          </cell>
          <cell r="C800" t="str">
            <v>Corpo BDCC 3,00 x 3,00 m alt. 5,00 a 7,50 m AC/BC</v>
          </cell>
          <cell r="D800" t="str">
            <v>m</v>
          </cell>
          <cell r="H800" t="str">
            <v>DNIT 025/2004-ES</v>
          </cell>
        </row>
        <row r="801">
          <cell r="A801" t="str">
            <v>2 S 04 210 67</v>
          </cell>
          <cell r="B801" t="str">
            <v>-</v>
          </cell>
          <cell r="C801" t="str">
            <v>Corpo BDCC 1,50 x 1,50 m alt. 7,50 a 10,00 m AC/BC</v>
          </cell>
          <cell r="D801" t="str">
            <v>m</v>
          </cell>
          <cell r="H801" t="str">
            <v>DNIT 025/2004-ES</v>
          </cell>
        </row>
        <row r="802">
          <cell r="A802" t="str">
            <v>2 S 04 210 68</v>
          </cell>
          <cell r="B802" t="str">
            <v>-</v>
          </cell>
          <cell r="C802" t="str">
            <v>Corpo BDCC 2,00 x 2,00 m alt. 7,50 a 10,00 m AC/BC</v>
          </cell>
          <cell r="D802" t="str">
            <v>m</v>
          </cell>
          <cell r="H802" t="str">
            <v>DNIT 025/2004-ES</v>
          </cell>
        </row>
        <row r="803">
          <cell r="A803" t="str">
            <v>2 S 04 210 69</v>
          </cell>
          <cell r="B803" t="str">
            <v>-</v>
          </cell>
          <cell r="C803" t="str">
            <v>Corpo BDCC 2,50 x 2,50 m alt. 7,50 a 10,00 m AC/BC</v>
          </cell>
          <cell r="D803" t="str">
            <v>m</v>
          </cell>
          <cell r="H803" t="str">
            <v>DNIT 025/2004-ES</v>
          </cell>
        </row>
        <row r="804">
          <cell r="A804" t="str">
            <v>2 S 04 210 70</v>
          </cell>
          <cell r="B804" t="str">
            <v>-</v>
          </cell>
          <cell r="C804" t="str">
            <v>Corpo BDCC 3,00 x 3,00 m alt. 7,50 a 10,00 m AC/BC</v>
          </cell>
          <cell r="D804" t="str">
            <v>m</v>
          </cell>
          <cell r="H804" t="str">
            <v>DNIT 025/2004-ES</v>
          </cell>
        </row>
        <row r="805">
          <cell r="A805" t="str">
            <v>2 S 04 210 71</v>
          </cell>
          <cell r="B805" t="str">
            <v>-</v>
          </cell>
          <cell r="C805" t="str">
            <v>Corpo BDCC 1,50 x 1,50 m alt.10,00 a 12,50 m AC/BC</v>
          </cell>
          <cell r="D805" t="str">
            <v>m</v>
          </cell>
          <cell r="H805" t="str">
            <v>DNIT 025/2004-ES</v>
          </cell>
        </row>
        <row r="806">
          <cell r="A806" t="str">
            <v>2 S 04 210 72</v>
          </cell>
          <cell r="B806" t="str">
            <v>-</v>
          </cell>
          <cell r="C806" t="str">
            <v>Corpo BDCC 2,00 x 2,00 m alt.10,00 a 12,50 m AC/BC</v>
          </cell>
          <cell r="D806" t="str">
            <v>m</v>
          </cell>
          <cell r="H806" t="str">
            <v>DNIT 025/2004-ES</v>
          </cell>
        </row>
        <row r="807">
          <cell r="A807" t="str">
            <v>2 S 04 210 73</v>
          </cell>
          <cell r="B807" t="str">
            <v>-</v>
          </cell>
          <cell r="C807" t="str">
            <v>Corpo BDCC 2,50 x 2,50 m alt.10,00 a 12,50 m AC/BC</v>
          </cell>
          <cell r="D807" t="str">
            <v>m</v>
          </cell>
          <cell r="H807" t="str">
            <v>DNIT 025/2004-ES</v>
          </cell>
        </row>
        <row r="808">
          <cell r="A808" t="str">
            <v>2 S 04 210 74</v>
          </cell>
          <cell r="B808" t="str">
            <v>-</v>
          </cell>
          <cell r="C808" t="str">
            <v>Corpo BDCC 3,00 x 3,00 m alt.10,00 a 12,50 m AC/BC</v>
          </cell>
          <cell r="D808" t="str">
            <v>m</v>
          </cell>
          <cell r="H808" t="str">
            <v>DNIT 025/2004-ES</v>
          </cell>
        </row>
        <row r="809">
          <cell r="A809" t="str">
            <v>2 S 04 210 75</v>
          </cell>
          <cell r="B809" t="str">
            <v>-</v>
          </cell>
          <cell r="C809" t="str">
            <v>Corpo BDCC 1,50 x 1,50 m alt.12,50 a 15,00 m AC/BC</v>
          </cell>
          <cell r="D809" t="str">
            <v>m</v>
          </cell>
          <cell r="H809" t="str">
            <v>DNIT 025/2004-ES</v>
          </cell>
        </row>
        <row r="810">
          <cell r="A810" t="str">
            <v>2 S 04 210 76</v>
          </cell>
          <cell r="B810" t="str">
            <v>-</v>
          </cell>
          <cell r="C810" t="str">
            <v>Corpo BDCC 2,00 x 2,00 m alt.12,50 a 15,00 m AC/BC</v>
          </cell>
          <cell r="D810" t="str">
            <v>m</v>
          </cell>
          <cell r="H810" t="str">
            <v>DNIT 025/2004-ES</v>
          </cell>
        </row>
        <row r="811">
          <cell r="A811" t="str">
            <v>2 S 04 210 77</v>
          </cell>
          <cell r="B811" t="str">
            <v>-</v>
          </cell>
          <cell r="C811" t="str">
            <v>Corpo BDCC 2,50 x 2,50 m alt.12,50 a 15,00 m AC/BC</v>
          </cell>
          <cell r="D811" t="str">
            <v>m</v>
          </cell>
          <cell r="H811" t="str">
            <v>DNIT 025/2004-ES</v>
          </cell>
        </row>
        <row r="812">
          <cell r="A812" t="str">
            <v>2 S 04 210 78</v>
          </cell>
          <cell r="B812" t="str">
            <v>-</v>
          </cell>
          <cell r="C812" t="str">
            <v>Corpo BDCC 3,00 x 3,00 m alt.12,50 a 15,00 m AC/BC</v>
          </cell>
          <cell r="D812" t="str">
            <v>m</v>
          </cell>
          <cell r="H812" t="str">
            <v>DNIT 025/2004-ES</v>
          </cell>
        </row>
        <row r="813">
          <cell r="A813" t="str">
            <v>2 S 04 211 01</v>
          </cell>
          <cell r="B813" t="str">
            <v>-</v>
          </cell>
          <cell r="C813" t="str">
            <v>Boca BDCC 1,50 x 1,50 m normal</v>
          </cell>
          <cell r="D813" t="str">
            <v>und</v>
          </cell>
          <cell r="H813" t="str">
            <v>DNIT 025/2004-ES</v>
          </cell>
        </row>
        <row r="814">
          <cell r="A814" t="str">
            <v>2 S 04 211 02</v>
          </cell>
          <cell r="B814" t="str">
            <v>-</v>
          </cell>
          <cell r="C814" t="str">
            <v>Boca BDCC 2,00 x 2,00 m normal</v>
          </cell>
          <cell r="D814" t="str">
            <v>und</v>
          </cell>
          <cell r="H814" t="str">
            <v>DNIT 025/2004-ES</v>
          </cell>
        </row>
        <row r="815">
          <cell r="A815" t="str">
            <v>2 S 04 211 03</v>
          </cell>
          <cell r="B815" t="str">
            <v>-</v>
          </cell>
          <cell r="C815" t="str">
            <v>Boca BDCC 2,50 x 2,50 m normal</v>
          </cell>
          <cell r="D815" t="str">
            <v>und</v>
          </cell>
          <cell r="H815" t="str">
            <v>DNIT 025/2004-ES</v>
          </cell>
        </row>
        <row r="816">
          <cell r="A816" t="str">
            <v>2 S 04 211 04</v>
          </cell>
          <cell r="B816" t="str">
            <v>-</v>
          </cell>
          <cell r="C816" t="str">
            <v>Boca BDCC 3,00 x 3,00 m normal</v>
          </cell>
          <cell r="D816" t="str">
            <v>und</v>
          </cell>
          <cell r="H816" t="str">
            <v>DNIT 025/2004-ES</v>
          </cell>
        </row>
        <row r="817">
          <cell r="A817" t="str">
            <v>2 S 04 211 05</v>
          </cell>
          <cell r="B817" t="str">
            <v>-</v>
          </cell>
          <cell r="C817" t="str">
            <v>Boca BDCC 1,50 x 1,50 m esc.=15</v>
          </cell>
          <cell r="D817" t="str">
            <v>und</v>
          </cell>
          <cell r="H817" t="str">
            <v>DNIT 025/2004-ES</v>
          </cell>
        </row>
        <row r="818">
          <cell r="A818" t="str">
            <v>2 S 04 211 06</v>
          </cell>
          <cell r="B818" t="str">
            <v>-</v>
          </cell>
          <cell r="C818" t="str">
            <v>Boca BDCC 2,00 x 2,00 m esc=15</v>
          </cell>
          <cell r="D818" t="str">
            <v>und</v>
          </cell>
          <cell r="H818" t="str">
            <v>DNIT 025/2004-ES</v>
          </cell>
        </row>
        <row r="819">
          <cell r="A819" t="str">
            <v>2 S 04 211 07</v>
          </cell>
          <cell r="B819" t="str">
            <v>-</v>
          </cell>
          <cell r="C819" t="str">
            <v>Boca BDCC 2,50 x 2,50 m esc=15</v>
          </cell>
          <cell r="D819" t="str">
            <v>und</v>
          </cell>
          <cell r="H819" t="str">
            <v>DNIT 025/2004-ES</v>
          </cell>
        </row>
        <row r="820">
          <cell r="A820" t="str">
            <v>2 S 04 211 08</v>
          </cell>
          <cell r="B820" t="str">
            <v>-</v>
          </cell>
          <cell r="C820" t="str">
            <v>Boca BDCC 3,00 x 3,00 m esc=15</v>
          </cell>
          <cell r="D820" t="str">
            <v>und</v>
          </cell>
          <cell r="H820" t="str">
            <v>DNIT 025/2004-ES</v>
          </cell>
        </row>
        <row r="821">
          <cell r="A821" t="str">
            <v>2 S 04 211 09</v>
          </cell>
          <cell r="B821" t="str">
            <v>-</v>
          </cell>
          <cell r="C821" t="str">
            <v>Boca BDCC 1,50 x 1,50 m - esc.=30</v>
          </cell>
          <cell r="D821" t="str">
            <v>und</v>
          </cell>
          <cell r="H821" t="str">
            <v>DNIT 025/2004-ES</v>
          </cell>
        </row>
        <row r="822">
          <cell r="A822" t="str">
            <v>2 S 04 211 10</v>
          </cell>
          <cell r="B822" t="str">
            <v>-</v>
          </cell>
          <cell r="C822" t="str">
            <v>Boca BDCC 2,00 x 2,00 m esc=30</v>
          </cell>
          <cell r="D822" t="str">
            <v>und</v>
          </cell>
          <cell r="H822" t="str">
            <v>DNIT 025/2004-ES</v>
          </cell>
        </row>
        <row r="823">
          <cell r="A823" t="str">
            <v>2 S 04 211 11</v>
          </cell>
          <cell r="B823" t="str">
            <v>-</v>
          </cell>
          <cell r="C823" t="str">
            <v>Boca BDCC 2,50 x 2,50 m esc.=30</v>
          </cell>
          <cell r="D823" t="str">
            <v>und</v>
          </cell>
          <cell r="H823" t="str">
            <v>DNIT 025/2004-ES</v>
          </cell>
        </row>
        <row r="824">
          <cell r="A824" t="str">
            <v>2 S 04 211 12</v>
          </cell>
          <cell r="B824" t="str">
            <v>-</v>
          </cell>
          <cell r="C824" t="str">
            <v>Boca BDCC 3,00 x 3,00 m esc=30</v>
          </cell>
          <cell r="D824" t="str">
            <v>und</v>
          </cell>
          <cell r="H824" t="str">
            <v>DNIT 025/2004-ES</v>
          </cell>
        </row>
        <row r="825">
          <cell r="A825" t="str">
            <v>2 S 04 211 13</v>
          </cell>
          <cell r="B825" t="str">
            <v>-</v>
          </cell>
          <cell r="C825" t="str">
            <v>Boca BDCC 1,50 x 1,50 m esc=45</v>
          </cell>
          <cell r="D825" t="str">
            <v>Und</v>
          </cell>
          <cell r="H825" t="str">
            <v>DNIT 025/2004-ES</v>
          </cell>
        </row>
        <row r="826">
          <cell r="A826" t="str">
            <v>2 S 04 211 14</v>
          </cell>
          <cell r="B826" t="str">
            <v>-</v>
          </cell>
          <cell r="C826" t="str">
            <v>Boca BDCC 2,00 x 2,00 m esc=45</v>
          </cell>
          <cell r="D826" t="str">
            <v>Und</v>
          </cell>
          <cell r="H826" t="str">
            <v>DNIT 025/2004-ES</v>
          </cell>
        </row>
        <row r="827">
          <cell r="A827" t="str">
            <v>2 S 04 211 15</v>
          </cell>
          <cell r="B827" t="str">
            <v>-</v>
          </cell>
          <cell r="C827" t="str">
            <v>Boca BDCC 2,50 x 2,50 m esc=45</v>
          </cell>
          <cell r="D827" t="str">
            <v>Und</v>
          </cell>
          <cell r="H827" t="str">
            <v>DNIT 025/2004-ES</v>
          </cell>
        </row>
        <row r="828">
          <cell r="A828" t="str">
            <v>2 S 04 211 16</v>
          </cell>
          <cell r="B828" t="str">
            <v>-</v>
          </cell>
          <cell r="C828" t="str">
            <v>Boca BDCC 3,00x3,00m - esc=45</v>
          </cell>
          <cell r="D828" t="str">
            <v>Und</v>
          </cell>
          <cell r="H828" t="str">
            <v>DNIT 025/2004-ES</v>
          </cell>
        </row>
        <row r="829">
          <cell r="A829" t="str">
            <v>2 S 04 211 51</v>
          </cell>
          <cell r="B829" t="str">
            <v>-</v>
          </cell>
          <cell r="C829" t="str">
            <v>Boca BDCC 1,50 x 1,50 m normal AC/BC</v>
          </cell>
          <cell r="D829" t="str">
            <v>Und</v>
          </cell>
          <cell r="H829" t="str">
            <v>DNIT 025/2004-ES</v>
          </cell>
        </row>
        <row r="830">
          <cell r="A830" t="str">
            <v>2 S 04 211 52</v>
          </cell>
          <cell r="B830" t="str">
            <v>-</v>
          </cell>
          <cell r="C830" t="str">
            <v>Boca BDCC 2,00 x 2,00 m normal AC/BC</v>
          </cell>
          <cell r="D830" t="str">
            <v>Und</v>
          </cell>
          <cell r="H830" t="str">
            <v>DNIT 025/2004-ES</v>
          </cell>
        </row>
        <row r="831">
          <cell r="A831" t="str">
            <v>2 S 04 211 53</v>
          </cell>
          <cell r="B831" t="str">
            <v>-</v>
          </cell>
          <cell r="C831" t="str">
            <v>Boca BDCC 2,50 x 2,50 m normal AC/BC</v>
          </cell>
          <cell r="D831" t="str">
            <v>Und</v>
          </cell>
          <cell r="H831" t="str">
            <v>DNIT 025/2004-ES</v>
          </cell>
        </row>
        <row r="832">
          <cell r="A832" t="str">
            <v>2 S 04 211 54</v>
          </cell>
          <cell r="B832" t="str">
            <v>-</v>
          </cell>
          <cell r="C832" t="str">
            <v>Boca BDCC 3,00 x 3,00 m normal AC/BC</v>
          </cell>
          <cell r="D832" t="str">
            <v>Und</v>
          </cell>
          <cell r="H832" t="str">
            <v>DNIT 025/2004-ES</v>
          </cell>
        </row>
        <row r="833">
          <cell r="A833" t="str">
            <v>2 S 04 211 55</v>
          </cell>
          <cell r="B833" t="str">
            <v>-</v>
          </cell>
          <cell r="C833" t="str">
            <v>Boca BDCC 1,50 x 1,50 m esc=15 AC/BC</v>
          </cell>
          <cell r="D833" t="str">
            <v>Und</v>
          </cell>
          <cell r="H833" t="str">
            <v>DNIT 025/2004-ES</v>
          </cell>
        </row>
        <row r="834">
          <cell r="A834" t="str">
            <v>2 S 04 211 56</v>
          </cell>
          <cell r="B834" t="str">
            <v>-</v>
          </cell>
          <cell r="C834" t="str">
            <v>Boca BDCC 2,00 x 2,00 m esc=15 AC/BC</v>
          </cell>
          <cell r="D834" t="str">
            <v>Und</v>
          </cell>
          <cell r="H834" t="str">
            <v>DNIT 025/2004-ES</v>
          </cell>
        </row>
        <row r="835">
          <cell r="A835" t="str">
            <v>2 S 04 211 57</v>
          </cell>
          <cell r="B835" t="str">
            <v>-</v>
          </cell>
          <cell r="C835" t="str">
            <v>Boca BDCC 2,50 x 2,50 m esc=15 AC/BC</v>
          </cell>
          <cell r="D835" t="str">
            <v>Und</v>
          </cell>
          <cell r="H835" t="str">
            <v>DNIT 025/2004-ES</v>
          </cell>
        </row>
        <row r="836">
          <cell r="A836" t="str">
            <v>2 S 04 211 58</v>
          </cell>
          <cell r="B836" t="str">
            <v>-</v>
          </cell>
          <cell r="C836" t="str">
            <v>Boca BDCC 3,00 x 3,00 m esc=15 AC/BC</v>
          </cell>
          <cell r="D836" t="str">
            <v>Und</v>
          </cell>
          <cell r="H836" t="str">
            <v>DNIT 025/2004-ES</v>
          </cell>
        </row>
        <row r="837">
          <cell r="A837" t="str">
            <v>2 S 04 211 59</v>
          </cell>
          <cell r="B837" t="str">
            <v>-</v>
          </cell>
          <cell r="C837" t="str">
            <v>Boca BDCC 1,50 x 1,50 m esc=30 AC/BC</v>
          </cell>
          <cell r="D837" t="str">
            <v>Und</v>
          </cell>
          <cell r="H837" t="str">
            <v>DNIT 025/2004-ES</v>
          </cell>
        </row>
        <row r="838">
          <cell r="A838" t="str">
            <v>2 S 04 211 60</v>
          </cell>
          <cell r="B838" t="str">
            <v>-</v>
          </cell>
          <cell r="C838" t="str">
            <v>Boca BDCC 2,00 x 2,00 m esc=30 AC/BC</v>
          </cell>
          <cell r="D838" t="str">
            <v>Und</v>
          </cell>
          <cell r="H838" t="str">
            <v>DNIT 025/2004-ES</v>
          </cell>
        </row>
        <row r="839">
          <cell r="A839" t="str">
            <v>2 S 04 211 61</v>
          </cell>
          <cell r="B839" t="str">
            <v>-</v>
          </cell>
          <cell r="C839" t="str">
            <v>Boca BDCC 2,50 x 2,50 m - esc=30 AC/BC</v>
          </cell>
          <cell r="D839" t="str">
            <v>Und</v>
          </cell>
          <cell r="H839" t="str">
            <v>DNIT 025/2004-ES</v>
          </cell>
        </row>
        <row r="840">
          <cell r="A840" t="str">
            <v>2 S 04 211 62</v>
          </cell>
          <cell r="B840" t="str">
            <v>-</v>
          </cell>
          <cell r="C840" t="str">
            <v>Boca BDCC 3,00 x 3,00 m - esc=30 AC/BC</v>
          </cell>
          <cell r="D840" t="str">
            <v>Und</v>
          </cell>
          <cell r="H840" t="str">
            <v>DNIT 025/2004-ES</v>
          </cell>
        </row>
        <row r="841">
          <cell r="A841" t="str">
            <v>2 S 04 211 63</v>
          </cell>
          <cell r="B841" t="str">
            <v>-</v>
          </cell>
          <cell r="C841" t="str">
            <v>Boca BDCC 1,50 x 1,50 m - esc=45 AC/BC</v>
          </cell>
          <cell r="D841" t="str">
            <v>Und</v>
          </cell>
          <cell r="H841" t="str">
            <v>DNIT 025/2004-ES</v>
          </cell>
        </row>
        <row r="842">
          <cell r="A842" t="str">
            <v>2 S 04 211 64</v>
          </cell>
          <cell r="B842" t="str">
            <v>-</v>
          </cell>
          <cell r="C842" t="str">
            <v>Boca BDCC 2,00 x 2,00 m - esc=45 AC/BC</v>
          </cell>
          <cell r="D842" t="str">
            <v>Und</v>
          </cell>
          <cell r="H842" t="str">
            <v>DNIT 025/2004-ES</v>
          </cell>
        </row>
        <row r="843">
          <cell r="A843" t="str">
            <v>2 S 04 211 65</v>
          </cell>
          <cell r="B843" t="str">
            <v>-</v>
          </cell>
          <cell r="C843" t="str">
            <v>Boca BDCC 2,50 x 2,50 m - esc=45 AC/BC</v>
          </cell>
          <cell r="D843" t="str">
            <v>Und</v>
          </cell>
          <cell r="H843" t="str">
            <v>DNIT 025/2004-ES</v>
          </cell>
        </row>
        <row r="844">
          <cell r="A844" t="str">
            <v>2 S 04 211 66</v>
          </cell>
          <cell r="B844" t="str">
            <v>-</v>
          </cell>
          <cell r="C844" t="str">
            <v>Boca BDCC 3,00 x 3,00 m - esc=45 AC/BC</v>
          </cell>
          <cell r="D844" t="str">
            <v>Und</v>
          </cell>
          <cell r="H844" t="str">
            <v>DNIT 025/2004-ES</v>
          </cell>
        </row>
        <row r="845">
          <cell r="A845" t="str">
            <v>2 S 04 220 01</v>
          </cell>
          <cell r="B845" t="str">
            <v>-</v>
          </cell>
          <cell r="C845" t="str">
            <v>Corpo BTCC 1,50 x 1,50 m alt. 0 a 1,00 m</v>
          </cell>
          <cell r="D845" t="str">
            <v>m</v>
          </cell>
          <cell r="H845" t="str">
            <v>DNIT 025/2004-ES</v>
          </cell>
        </row>
        <row r="846">
          <cell r="A846" t="str">
            <v>2 S 04 220 02</v>
          </cell>
          <cell r="B846" t="str">
            <v>-</v>
          </cell>
          <cell r="C846" t="str">
            <v>Corpo BTCC 2,00 x 2,00 m alt. 0 a 1,00 m</v>
          </cell>
          <cell r="D846" t="str">
            <v>m</v>
          </cell>
          <cell r="H846" t="str">
            <v>DNIT 025/2004-ES</v>
          </cell>
        </row>
        <row r="847">
          <cell r="A847" t="str">
            <v>2 S 04 220 03</v>
          </cell>
          <cell r="B847" t="str">
            <v>-</v>
          </cell>
          <cell r="C847" t="str">
            <v>Corpo BTCC 2,50 x 2,50 m alt. 0 a 1,00 m</v>
          </cell>
          <cell r="D847" t="str">
            <v>m</v>
          </cell>
          <cell r="H847" t="str">
            <v>DNIT 025/2004-ES</v>
          </cell>
        </row>
        <row r="848">
          <cell r="A848" t="str">
            <v>2 S 04 220 04</v>
          </cell>
          <cell r="B848" t="str">
            <v>-</v>
          </cell>
          <cell r="C848" t="str">
            <v>Corpo BTCC 3,00 x 3,00 m alt. 0 a 1,00 m</v>
          </cell>
          <cell r="D848" t="str">
            <v>m</v>
          </cell>
          <cell r="H848" t="str">
            <v>DNIT 025/2004-ES</v>
          </cell>
        </row>
        <row r="849">
          <cell r="A849" t="str">
            <v>2 S 04 220 05</v>
          </cell>
          <cell r="B849" t="str">
            <v>-</v>
          </cell>
          <cell r="C849" t="str">
            <v>Corpo BTCC 1,50 x 1,50 m alt. 1,00 a 2,50 m</v>
          </cell>
          <cell r="D849" t="str">
            <v>m</v>
          </cell>
          <cell r="H849" t="str">
            <v>DNIT 025/2004-ES</v>
          </cell>
        </row>
        <row r="850">
          <cell r="A850" t="str">
            <v>2 S 04 220 06</v>
          </cell>
          <cell r="B850" t="str">
            <v>-</v>
          </cell>
          <cell r="C850" t="str">
            <v>Corpo BTCC 2,00 x 2,00 m alt. 1,00 a 2,50 m</v>
          </cell>
          <cell r="D850" t="str">
            <v>m</v>
          </cell>
          <cell r="H850" t="str">
            <v>DNIT 025/2004-ES</v>
          </cell>
        </row>
        <row r="851">
          <cell r="A851" t="str">
            <v>2 S 04 220 07</v>
          </cell>
          <cell r="B851" t="str">
            <v>-</v>
          </cell>
          <cell r="C851" t="str">
            <v>Corpo BTCC 2,50 a 2,50 m alt. 1,00 a 2,50 m</v>
          </cell>
          <cell r="D851" t="str">
            <v>m</v>
          </cell>
          <cell r="H851" t="str">
            <v>DNIT 025/2004-ES</v>
          </cell>
        </row>
        <row r="852">
          <cell r="A852" t="str">
            <v>2 S 04 220 08</v>
          </cell>
          <cell r="B852" t="str">
            <v>-</v>
          </cell>
          <cell r="C852" t="str">
            <v>Corpo BTCC 3,00 x 3,00 m alt. 1,00 a 2,50 m</v>
          </cell>
          <cell r="D852" t="str">
            <v>m</v>
          </cell>
          <cell r="H852" t="str">
            <v>DNIT 025/2004-ES</v>
          </cell>
        </row>
        <row r="853">
          <cell r="A853" t="str">
            <v>2 S 04 220 09</v>
          </cell>
          <cell r="B853" t="str">
            <v>-</v>
          </cell>
          <cell r="C853" t="str">
            <v>Corpo BTCC 1,50 x 1,50 m alt. 2,50 a 5,00 m</v>
          </cell>
          <cell r="D853" t="str">
            <v>m</v>
          </cell>
          <cell r="H853" t="str">
            <v>DNIT 025/2004-ES</v>
          </cell>
        </row>
        <row r="854">
          <cell r="A854" t="str">
            <v>2 S 04 220 10</v>
          </cell>
          <cell r="B854" t="str">
            <v>-</v>
          </cell>
          <cell r="C854" t="str">
            <v>Corpo BTCC 2,00 x 2,00 m alt. 2,50 a 5,00 m</v>
          </cell>
          <cell r="D854" t="str">
            <v>m</v>
          </cell>
          <cell r="H854" t="str">
            <v>DNIT 025/2004-ES</v>
          </cell>
        </row>
        <row r="855">
          <cell r="A855" t="str">
            <v>2 S 04 220 11</v>
          </cell>
          <cell r="B855" t="str">
            <v>-</v>
          </cell>
          <cell r="C855" t="str">
            <v>Corpo BTCC 2,50 x 2,50 m alt. 2,50 a 5,00 m</v>
          </cell>
          <cell r="D855" t="str">
            <v>m</v>
          </cell>
          <cell r="H855" t="str">
            <v>DNIT 025/2004-ES</v>
          </cell>
        </row>
        <row r="856">
          <cell r="A856" t="str">
            <v>2 S 04 220 12</v>
          </cell>
          <cell r="B856" t="str">
            <v>-</v>
          </cell>
          <cell r="C856" t="str">
            <v>Corpo BTCC 3,00 x 3,00 m alt. 2,50 a 5,00 m</v>
          </cell>
          <cell r="D856" t="str">
            <v>m</v>
          </cell>
          <cell r="H856" t="str">
            <v>DNIT 025/2004-ES</v>
          </cell>
        </row>
        <row r="857">
          <cell r="A857" t="str">
            <v>2 S 04 220 13</v>
          </cell>
          <cell r="B857" t="str">
            <v>-</v>
          </cell>
          <cell r="C857" t="str">
            <v>Corpo BTCC 1,50 x 1,50 m alt. 5,00 a 7,50 m</v>
          </cell>
          <cell r="D857" t="str">
            <v>m</v>
          </cell>
          <cell r="H857" t="str">
            <v>DNIT 025/2004-ES</v>
          </cell>
        </row>
        <row r="858">
          <cell r="A858" t="str">
            <v>2 S 04 220 14</v>
          </cell>
          <cell r="B858" t="str">
            <v>-</v>
          </cell>
          <cell r="C858" t="str">
            <v>Corpo BTCC 2,00 x 2,00 m alt. 5,00 a 7,50 m</v>
          </cell>
          <cell r="D858" t="str">
            <v>m</v>
          </cell>
          <cell r="H858" t="str">
            <v>DNIT 025/2004-ES</v>
          </cell>
        </row>
        <row r="859">
          <cell r="A859" t="str">
            <v>2 S 04 220 15</v>
          </cell>
          <cell r="B859" t="str">
            <v>-</v>
          </cell>
          <cell r="C859" t="str">
            <v>Corpo BTCC 2,50 x 2,50 m alt. 5,00 a 7,50 m</v>
          </cell>
          <cell r="D859" t="str">
            <v>m</v>
          </cell>
          <cell r="H859" t="str">
            <v>DNIT 025/2004-ES</v>
          </cell>
        </row>
        <row r="860">
          <cell r="A860" t="str">
            <v>2 S 04 220 16</v>
          </cell>
          <cell r="B860" t="str">
            <v>-</v>
          </cell>
          <cell r="C860" t="str">
            <v>Corpo BTCC 3,00 x 3,00 m alt. 5,00 a 7,50 m</v>
          </cell>
          <cell r="D860" t="str">
            <v>m</v>
          </cell>
          <cell r="H860" t="str">
            <v>DNIT 025/2004-ES</v>
          </cell>
        </row>
        <row r="861">
          <cell r="A861" t="str">
            <v>2 S 04 220 17</v>
          </cell>
          <cell r="B861" t="str">
            <v>-</v>
          </cell>
          <cell r="C861" t="str">
            <v>Corpo BTCC 1,50 x 1,50 m alt. 7,50 a 10,00 m</v>
          </cell>
          <cell r="D861" t="str">
            <v>m</v>
          </cell>
          <cell r="H861" t="str">
            <v>DNIT 025/2004-ES</v>
          </cell>
        </row>
        <row r="862">
          <cell r="A862" t="str">
            <v>2 S 04 220 18</v>
          </cell>
          <cell r="B862" t="str">
            <v>-</v>
          </cell>
          <cell r="C862" t="str">
            <v>Corpo BTCC 2,00 x 2,00 m alt. 7,50 m a 10,00 m</v>
          </cell>
          <cell r="D862" t="str">
            <v>m</v>
          </cell>
          <cell r="H862" t="str">
            <v>DNIT 025/2004-ES</v>
          </cell>
        </row>
        <row r="863">
          <cell r="A863" t="str">
            <v>2 S 04 220 19</v>
          </cell>
          <cell r="B863" t="str">
            <v>-</v>
          </cell>
          <cell r="C863" t="str">
            <v>Corpo BTCC 2,50 x 2,50 m alt. 7,50 a 10,00 m</v>
          </cell>
          <cell r="D863" t="str">
            <v>m</v>
          </cell>
          <cell r="H863" t="str">
            <v>DNIT 025/2004-ES</v>
          </cell>
        </row>
        <row r="864">
          <cell r="A864" t="str">
            <v>2 S 04 220 20</v>
          </cell>
          <cell r="B864" t="str">
            <v>-</v>
          </cell>
          <cell r="C864" t="str">
            <v>Corpo BTCC 3,00 x 3,00 m alt 7,50 a 10,00 m</v>
          </cell>
          <cell r="D864" t="str">
            <v>m</v>
          </cell>
          <cell r="H864" t="str">
            <v>DNIT 025/2004-ES</v>
          </cell>
        </row>
        <row r="865">
          <cell r="A865" t="str">
            <v>2 S 04 220 21</v>
          </cell>
          <cell r="B865" t="str">
            <v>-</v>
          </cell>
          <cell r="C865" t="str">
            <v>Corpo BTCC 1,50 x 1,50 m alt. 10,00 a 12,50 m</v>
          </cell>
          <cell r="D865" t="str">
            <v>m</v>
          </cell>
          <cell r="H865" t="str">
            <v>DNIT 025/2004-ES</v>
          </cell>
        </row>
        <row r="866">
          <cell r="A866" t="str">
            <v>2 S 04 220 22</v>
          </cell>
          <cell r="B866" t="str">
            <v>-</v>
          </cell>
          <cell r="C866" t="str">
            <v>Corpo BTCC 2,00 x 2,00 m alt. 10,00 a 12,50 m</v>
          </cell>
          <cell r="D866" t="str">
            <v>m</v>
          </cell>
          <cell r="H866" t="str">
            <v>DNIT 025/2004-ES</v>
          </cell>
        </row>
        <row r="867">
          <cell r="A867" t="str">
            <v>2 S 04 220 23</v>
          </cell>
          <cell r="B867" t="str">
            <v>-</v>
          </cell>
          <cell r="C867" t="str">
            <v>Corpo BTCC 2,50 x 2,50 m alt. 10,00 a 12,50 m</v>
          </cell>
          <cell r="D867" t="str">
            <v>m</v>
          </cell>
          <cell r="H867" t="str">
            <v>DNIT 025/2004-ES</v>
          </cell>
        </row>
        <row r="868">
          <cell r="A868" t="str">
            <v>2 S 04 220 24</v>
          </cell>
          <cell r="B868" t="str">
            <v>-</v>
          </cell>
          <cell r="C868" t="str">
            <v>Corpo BTCC 3,00 x 3,00 m alt. 10,00 a 12,50 m</v>
          </cell>
          <cell r="D868" t="str">
            <v>m</v>
          </cell>
          <cell r="H868" t="str">
            <v>DNIT 025/2004-ES</v>
          </cell>
        </row>
        <row r="869">
          <cell r="A869" t="str">
            <v>2 S 04 220 25</v>
          </cell>
          <cell r="B869" t="str">
            <v>-</v>
          </cell>
          <cell r="C869" t="str">
            <v>Corpo BTCC 1,50 x 1,50 m alt. 12,50 a 15,00 m</v>
          </cell>
          <cell r="D869" t="str">
            <v>m</v>
          </cell>
          <cell r="H869" t="str">
            <v>DNIT 025/2004-ES</v>
          </cell>
        </row>
        <row r="870">
          <cell r="A870" t="str">
            <v>2 S 04 220 26</v>
          </cell>
          <cell r="B870" t="str">
            <v>-</v>
          </cell>
          <cell r="C870" t="str">
            <v>Corpo BTCC 2,00 x 2,00 m alt. 12,50 a 15,00 m</v>
          </cell>
          <cell r="D870" t="str">
            <v>m</v>
          </cell>
          <cell r="H870" t="str">
            <v>DNIT 025/2004-ES</v>
          </cell>
        </row>
        <row r="871">
          <cell r="A871" t="str">
            <v>2 S 04 220 27</v>
          </cell>
          <cell r="B871" t="str">
            <v>-</v>
          </cell>
          <cell r="C871" t="str">
            <v>Corpo BTCC 2,50 x 2,50 m alt. 12,50 a 15,00 m</v>
          </cell>
          <cell r="D871" t="str">
            <v>m</v>
          </cell>
          <cell r="H871" t="str">
            <v>DNIT 025/2004-ES</v>
          </cell>
        </row>
        <row r="872">
          <cell r="A872" t="str">
            <v>2 S 04 220 28</v>
          </cell>
          <cell r="B872" t="str">
            <v>-</v>
          </cell>
          <cell r="C872" t="str">
            <v>Corpo BTCC 3,00 x 3,00 m alt. 12,50 a 15,00 m</v>
          </cell>
          <cell r="D872" t="str">
            <v>m</v>
          </cell>
          <cell r="H872" t="str">
            <v>DNIT 025/2004-ES</v>
          </cell>
        </row>
        <row r="873">
          <cell r="A873" t="str">
            <v>2 S 04 220 51</v>
          </cell>
          <cell r="B873" t="str">
            <v>-</v>
          </cell>
          <cell r="C873" t="str">
            <v>Corpo BTCC 1,50 x 1,50 m alt. 0 a 1,00 m AC/BC</v>
          </cell>
          <cell r="D873" t="str">
            <v>m</v>
          </cell>
          <cell r="H873" t="str">
            <v>DNIT 025/2004-ES</v>
          </cell>
        </row>
        <row r="874">
          <cell r="A874" t="str">
            <v>2 S 04 220 52</v>
          </cell>
          <cell r="B874" t="str">
            <v>-</v>
          </cell>
          <cell r="C874" t="str">
            <v>Corpo BTCC 2,00 x 2,00 m alt. 0 a 1,00 m AC/BC</v>
          </cell>
          <cell r="D874" t="str">
            <v>m</v>
          </cell>
          <cell r="H874" t="str">
            <v>DNIT 025/2004-ES</v>
          </cell>
        </row>
        <row r="875">
          <cell r="A875" t="str">
            <v>2 S 04 220 53</v>
          </cell>
          <cell r="B875" t="str">
            <v>-</v>
          </cell>
          <cell r="C875" t="str">
            <v>Corpo BTCC 2,50 x 2,50 m alt. 0 a 1,00 m AC/BC</v>
          </cell>
          <cell r="D875" t="str">
            <v>m</v>
          </cell>
          <cell r="H875" t="str">
            <v>DNIT 025/2004-ES</v>
          </cell>
        </row>
        <row r="876">
          <cell r="A876" t="str">
            <v>2 S 04 220 54</v>
          </cell>
          <cell r="B876" t="str">
            <v>-</v>
          </cell>
          <cell r="C876" t="str">
            <v>Corpo BTCC 3,00 x 3,00 m alt. 0 a 1,00 m AC/BC</v>
          </cell>
          <cell r="D876" t="str">
            <v>m</v>
          </cell>
          <cell r="H876" t="str">
            <v>DNIT 025/2004-ES</v>
          </cell>
        </row>
        <row r="877">
          <cell r="A877" t="str">
            <v>2 S 04 220 55</v>
          </cell>
          <cell r="B877" t="str">
            <v>-</v>
          </cell>
          <cell r="C877" t="str">
            <v>Corpo BTCC 1,50 x 1,50 m alt. 1,00 a 2,50 m AC/BC</v>
          </cell>
          <cell r="D877" t="str">
            <v>m</v>
          </cell>
          <cell r="H877" t="str">
            <v>DNIT 025/2004-ES</v>
          </cell>
        </row>
        <row r="878">
          <cell r="A878" t="str">
            <v>2 S 04 220 56</v>
          </cell>
          <cell r="B878" t="str">
            <v>-</v>
          </cell>
          <cell r="C878" t="str">
            <v>Corpo BTCC 2,00 x 2,00 m alt. 1,00 a 2,50 m AC/BC</v>
          </cell>
          <cell r="D878" t="str">
            <v>m</v>
          </cell>
          <cell r="H878" t="str">
            <v>DNIT 025/2004-ES</v>
          </cell>
        </row>
        <row r="879">
          <cell r="A879" t="str">
            <v>2 S 04 220 57</v>
          </cell>
          <cell r="B879" t="str">
            <v>-</v>
          </cell>
          <cell r="C879" t="str">
            <v>Corpo BTCC 2,50 x 2,50 m alt. 1,00 a 2,50 m AC/BC</v>
          </cell>
          <cell r="D879" t="str">
            <v>m</v>
          </cell>
          <cell r="H879" t="str">
            <v>DNIT 025/2004-ES</v>
          </cell>
        </row>
        <row r="880">
          <cell r="A880" t="str">
            <v>2 S 04 220 58</v>
          </cell>
          <cell r="B880" t="str">
            <v>-</v>
          </cell>
          <cell r="C880" t="str">
            <v>Corpo BTCC 3,00 x 3,00 m alt. 1,00 a 2,50 m AC/BC</v>
          </cell>
          <cell r="D880" t="str">
            <v>m</v>
          </cell>
          <cell r="H880" t="str">
            <v>DNIT 025/2004-ES</v>
          </cell>
        </row>
        <row r="881">
          <cell r="A881" t="str">
            <v>2 S 04 220 59</v>
          </cell>
          <cell r="B881" t="str">
            <v>-</v>
          </cell>
          <cell r="C881" t="str">
            <v>Corpo BTCC 1,50 x 1,50 m alt. 2,50 a 5,00 m AC/BC</v>
          </cell>
          <cell r="D881" t="str">
            <v>m</v>
          </cell>
          <cell r="H881" t="str">
            <v>DNIT 025/2004-ES</v>
          </cell>
        </row>
        <row r="882">
          <cell r="A882" t="str">
            <v>2 S 04 220 60</v>
          </cell>
          <cell r="B882" t="str">
            <v>-</v>
          </cell>
          <cell r="C882" t="str">
            <v>Corpo BTCC 2,00 x 2,00 m alt. 2,50 a 5,00 m AC/BC</v>
          </cell>
          <cell r="D882" t="str">
            <v>m</v>
          </cell>
          <cell r="H882" t="str">
            <v>DNIT 025/2004-ES</v>
          </cell>
        </row>
        <row r="883">
          <cell r="A883" t="str">
            <v>2 S 04 220 61</v>
          </cell>
          <cell r="B883" t="str">
            <v>-</v>
          </cell>
          <cell r="C883" t="str">
            <v>Corpo BTCC 2,50 x 2,50 m alt. 2,50 a 5,00 m AC/BC</v>
          </cell>
          <cell r="D883" t="str">
            <v>m</v>
          </cell>
          <cell r="H883" t="str">
            <v>DNIT 025/2004-ES</v>
          </cell>
        </row>
        <row r="884">
          <cell r="A884" t="str">
            <v>2 S 04 220 62</v>
          </cell>
          <cell r="B884" t="str">
            <v>-</v>
          </cell>
          <cell r="C884" t="str">
            <v>Corpo BTCC 3,00 x 3,00 m alt. 2,50 a 5,00 m AC/BC</v>
          </cell>
          <cell r="D884" t="str">
            <v>m</v>
          </cell>
          <cell r="H884" t="str">
            <v>DNIT 025/2004-ES</v>
          </cell>
        </row>
        <row r="885">
          <cell r="A885" t="str">
            <v>2 S 04 220 63</v>
          </cell>
          <cell r="B885" t="str">
            <v>-</v>
          </cell>
          <cell r="C885" t="str">
            <v>Corpo BTCC 1,50 x 1,50 m alt. 5,00 a 7,50 m AC/BC</v>
          </cell>
          <cell r="D885" t="str">
            <v>m</v>
          </cell>
          <cell r="H885" t="str">
            <v>DNIT 025/2004-ES</v>
          </cell>
        </row>
        <row r="886">
          <cell r="A886" t="str">
            <v>2 S 04 220 64</v>
          </cell>
          <cell r="B886" t="str">
            <v>-</v>
          </cell>
          <cell r="C886" t="str">
            <v>Corpo BTCC 2,00 x 2,00 m alt. 5,00 a 7,50 m AC/BC</v>
          </cell>
          <cell r="D886" t="str">
            <v>m</v>
          </cell>
          <cell r="H886" t="str">
            <v>DNIT 025/2004-ES</v>
          </cell>
        </row>
        <row r="887">
          <cell r="A887" t="str">
            <v>2 S 04 220 65</v>
          </cell>
          <cell r="B887" t="str">
            <v>-</v>
          </cell>
          <cell r="C887" t="str">
            <v>Corpo BTCC 2,50 x 2,50 m alt. 5,00 a 7,50 m AC/BC</v>
          </cell>
          <cell r="D887" t="str">
            <v>m</v>
          </cell>
          <cell r="H887" t="str">
            <v>DNIT 025/2004-ES</v>
          </cell>
        </row>
        <row r="888">
          <cell r="A888" t="str">
            <v>2 S 04 220 66</v>
          </cell>
          <cell r="B888" t="str">
            <v>-</v>
          </cell>
          <cell r="C888" t="str">
            <v>Corpo BTCC 3,00 x 3,00 m alt. 5,00 a 7,50 m AC/BC</v>
          </cell>
          <cell r="D888" t="str">
            <v>m</v>
          </cell>
          <cell r="H888" t="str">
            <v>DNIT 025/2004-ES</v>
          </cell>
        </row>
        <row r="889">
          <cell r="A889" t="str">
            <v>2 S 04 220 67</v>
          </cell>
          <cell r="B889" t="str">
            <v>-</v>
          </cell>
          <cell r="C889" t="str">
            <v>Corpo BTCC 1,50 x 1,50 m alt. 7,50 a 10,00 m AC/BC</v>
          </cell>
          <cell r="D889" t="str">
            <v>m</v>
          </cell>
          <cell r="H889" t="str">
            <v>DNIT 025/2004-ES</v>
          </cell>
        </row>
        <row r="890">
          <cell r="A890" t="str">
            <v>2 S 04 220 68</v>
          </cell>
          <cell r="B890" t="str">
            <v>-</v>
          </cell>
          <cell r="C890" t="str">
            <v>Corpo BTCC 2,00 x 2,00 m alt. 7,50 a 10,00 m AC/BC</v>
          </cell>
          <cell r="D890" t="str">
            <v>m</v>
          </cell>
          <cell r="H890" t="str">
            <v>DNIT 025/2004-ES</v>
          </cell>
        </row>
        <row r="891">
          <cell r="A891" t="str">
            <v>2 S 04 220 69</v>
          </cell>
          <cell r="B891" t="str">
            <v>-</v>
          </cell>
          <cell r="C891" t="str">
            <v>Corpo BTCC 2,50 x 2,50 m alt. 7,50 a 10,00 m AC/BC</v>
          </cell>
          <cell r="D891" t="str">
            <v>m</v>
          </cell>
          <cell r="H891" t="str">
            <v>DNIT 025/2004-ES</v>
          </cell>
        </row>
        <row r="892">
          <cell r="A892" t="str">
            <v>2 S 04 220 70</v>
          </cell>
          <cell r="B892" t="str">
            <v>-</v>
          </cell>
          <cell r="C892" t="str">
            <v>Corpo BTCC 3,00 x 3,00 m alt. 7,50 a 10,00 m AC/BC</v>
          </cell>
          <cell r="D892" t="str">
            <v>m</v>
          </cell>
          <cell r="H892" t="str">
            <v>DNIT 025/2004-ES</v>
          </cell>
        </row>
        <row r="893">
          <cell r="A893" t="str">
            <v>2 S 04 220 71</v>
          </cell>
          <cell r="B893" t="str">
            <v>-</v>
          </cell>
          <cell r="C893" t="str">
            <v>Corpo BTCC 1,50 x 1,50 m alt.10,00 a 12,50 m AC/BC</v>
          </cell>
          <cell r="D893" t="str">
            <v>m</v>
          </cell>
          <cell r="H893" t="str">
            <v>DNIT 025/2004-ES</v>
          </cell>
        </row>
        <row r="894">
          <cell r="A894" t="str">
            <v>2 S 04 220 72</v>
          </cell>
          <cell r="B894" t="str">
            <v>-</v>
          </cell>
          <cell r="C894" t="str">
            <v>Corpo BTCC 2,00 x 2,00 m alt.10,00 a 12,50 m AC/BC</v>
          </cell>
          <cell r="D894" t="str">
            <v>m</v>
          </cell>
          <cell r="H894" t="str">
            <v>DNIT 025/2004-ES</v>
          </cell>
        </row>
        <row r="895">
          <cell r="A895" t="str">
            <v>2 S 04 220 73</v>
          </cell>
          <cell r="B895" t="str">
            <v>-</v>
          </cell>
          <cell r="C895" t="str">
            <v>Corpo BTCC 2,50 x 2,50 m alt.10,00 a 12,50 m AC/BC</v>
          </cell>
          <cell r="D895" t="str">
            <v>m</v>
          </cell>
          <cell r="H895" t="str">
            <v>DNIT 025/2004-ES</v>
          </cell>
        </row>
        <row r="896">
          <cell r="A896" t="str">
            <v>2 S 04 220 74</v>
          </cell>
          <cell r="B896" t="str">
            <v>-</v>
          </cell>
          <cell r="C896" t="str">
            <v>Corpo BTCC 3,00 x 3,00 m alt.10,00 a 12,50 m AC/BC</v>
          </cell>
          <cell r="D896" t="str">
            <v>m</v>
          </cell>
          <cell r="H896" t="str">
            <v>DNIT 025/2004-ES</v>
          </cell>
        </row>
        <row r="897">
          <cell r="A897" t="str">
            <v>2 S 04 220 75</v>
          </cell>
          <cell r="B897" t="str">
            <v>-</v>
          </cell>
          <cell r="C897" t="str">
            <v>Corpo BTCC 1,50 x 1,50 m alt.12,50 a 15,00 m AC/BC</v>
          </cell>
          <cell r="D897" t="str">
            <v>m</v>
          </cell>
          <cell r="H897" t="str">
            <v>DNIT 025/2004-ES</v>
          </cell>
        </row>
        <row r="898">
          <cell r="A898" t="str">
            <v>2 S 04 220 76</v>
          </cell>
          <cell r="B898" t="str">
            <v>-</v>
          </cell>
          <cell r="C898" t="str">
            <v>Corpo BTCC 2,00 x 2,00 m alt.12,50 a 15,00 m AC/BC</v>
          </cell>
          <cell r="D898" t="str">
            <v>m</v>
          </cell>
          <cell r="H898" t="str">
            <v>DNIT 025/2004-ES</v>
          </cell>
        </row>
        <row r="899">
          <cell r="A899" t="str">
            <v>2 S 04 220 77</v>
          </cell>
          <cell r="B899" t="str">
            <v>-</v>
          </cell>
          <cell r="C899" t="str">
            <v>Corpo BTCC 2,50 x 2,50 m alt.12,50 a 15,00 m AC/BC</v>
          </cell>
          <cell r="D899" t="str">
            <v>m</v>
          </cell>
          <cell r="H899" t="str">
            <v>DNIT 025/2004-ES</v>
          </cell>
        </row>
        <row r="900">
          <cell r="A900" t="str">
            <v>2 S 04 220 78</v>
          </cell>
          <cell r="B900" t="str">
            <v>-</v>
          </cell>
          <cell r="C900" t="str">
            <v>Corpo BTCC 3,00 x 3,00 m alt.12,50 a 15,00 m AC/BC</v>
          </cell>
          <cell r="D900" t="str">
            <v>m</v>
          </cell>
          <cell r="H900" t="str">
            <v>DNIT 025/2004-ES</v>
          </cell>
        </row>
        <row r="901">
          <cell r="A901" t="str">
            <v>2 S 04 221 01</v>
          </cell>
          <cell r="B901" t="str">
            <v>-</v>
          </cell>
          <cell r="C901" t="str">
            <v>Boca BTCC 1,50 x 1,50 m normal</v>
          </cell>
          <cell r="D901" t="str">
            <v>und</v>
          </cell>
          <cell r="H901" t="str">
            <v>DNIT 025/2004-ES</v>
          </cell>
        </row>
        <row r="902">
          <cell r="A902" t="str">
            <v>2 S 04 221 02</v>
          </cell>
          <cell r="B902" t="str">
            <v>-</v>
          </cell>
          <cell r="C902" t="str">
            <v>Boca BTCC 2,00 x 2,00 m normal</v>
          </cell>
          <cell r="D902" t="str">
            <v>und</v>
          </cell>
          <cell r="H902" t="str">
            <v>DNIT 025/2004-ES</v>
          </cell>
        </row>
        <row r="903">
          <cell r="A903" t="str">
            <v>2 S 04 221 03</v>
          </cell>
          <cell r="B903" t="str">
            <v>-</v>
          </cell>
          <cell r="C903" t="str">
            <v>Boca BTCC 2,50 x 2,50 m normal</v>
          </cell>
          <cell r="D903" t="str">
            <v>und</v>
          </cell>
          <cell r="H903" t="str">
            <v>DNIT 025/2004-ES</v>
          </cell>
        </row>
        <row r="904">
          <cell r="A904" t="str">
            <v>2 S 04 221 04</v>
          </cell>
          <cell r="B904" t="str">
            <v>-</v>
          </cell>
          <cell r="C904" t="str">
            <v>Boca BTCC 3,00 x 3,00 m normal</v>
          </cell>
          <cell r="D904" t="str">
            <v>und</v>
          </cell>
          <cell r="H904" t="str">
            <v>DNIT 025/2004-ES</v>
          </cell>
        </row>
        <row r="905">
          <cell r="A905" t="str">
            <v>2 S 04 221 05</v>
          </cell>
          <cell r="B905" t="str">
            <v>-</v>
          </cell>
          <cell r="C905" t="str">
            <v>Boca BTCC 1,50 x 1,50 m esc=15</v>
          </cell>
          <cell r="D905" t="str">
            <v>und</v>
          </cell>
          <cell r="H905" t="str">
            <v>DNIT 025/2004-ES</v>
          </cell>
        </row>
        <row r="906">
          <cell r="A906" t="str">
            <v>2 S 04 221 06</v>
          </cell>
          <cell r="B906" t="str">
            <v>-</v>
          </cell>
          <cell r="C906" t="str">
            <v>Boca BTCC 2,00 x 2,00 m esc=15</v>
          </cell>
          <cell r="D906" t="str">
            <v>und</v>
          </cell>
          <cell r="H906" t="str">
            <v>DNIT 025/2004-ES</v>
          </cell>
        </row>
        <row r="907">
          <cell r="A907" t="str">
            <v>2 S 04 221 07</v>
          </cell>
          <cell r="B907" t="str">
            <v>-</v>
          </cell>
          <cell r="C907" t="str">
            <v>Boca BTCC 2,50 x 2,50 m esc=15</v>
          </cell>
          <cell r="D907" t="str">
            <v>und</v>
          </cell>
          <cell r="H907" t="str">
            <v>DNIT 025/2004-ES</v>
          </cell>
        </row>
        <row r="908">
          <cell r="A908" t="str">
            <v>2 S 04 221 08</v>
          </cell>
          <cell r="B908" t="str">
            <v>-</v>
          </cell>
          <cell r="C908" t="str">
            <v>Boca BTCC 3,00 x 3,00 m esc=15</v>
          </cell>
          <cell r="D908" t="str">
            <v>und</v>
          </cell>
          <cell r="H908" t="str">
            <v>DNIT 025/2004-ES</v>
          </cell>
        </row>
        <row r="909">
          <cell r="A909" t="str">
            <v>2 S 04 221 09</v>
          </cell>
          <cell r="B909" t="str">
            <v>-</v>
          </cell>
          <cell r="C909" t="str">
            <v>Boca BTCC 1,50 x 1,50 m esc=30</v>
          </cell>
          <cell r="D909" t="str">
            <v>und</v>
          </cell>
          <cell r="H909" t="str">
            <v>DNIT 025/2004-ES</v>
          </cell>
        </row>
        <row r="910">
          <cell r="A910" t="str">
            <v>2 S 04 221 10</v>
          </cell>
          <cell r="B910" t="str">
            <v>-</v>
          </cell>
          <cell r="C910" t="str">
            <v>Boca BTCC 2,00 x 2,00 m exc.=30</v>
          </cell>
          <cell r="D910" t="str">
            <v>und</v>
          </cell>
          <cell r="H910" t="str">
            <v>DNIT 025/2004-ES</v>
          </cell>
        </row>
        <row r="911">
          <cell r="A911" t="str">
            <v>2 S 04 221 11</v>
          </cell>
          <cell r="B911" t="str">
            <v>-</v>
          </cell>
          <cell r="C911" t="str">
            <v>Boca BTCC 2,50 x 2,50 m esc=30</v>
          </cell>
          <cell r="D911" t="str">
            <v>und</v>
          </cell>
          <cell r="H911" t="str">
            <v>DNIT 025/2004-ES</v>
          </cell>
        </row>
        <row r="912">
          <cell r="A912" t="str">
            <v>2 S 04 221 12</v>
          </cell>
          <cell r="B912" t="str">
            <v>-</v>
          </cell>
          <cell r="C912" t="str">
            <v>Boca BTCC 3,00 x 3,00 m esc=30</v>
          </cell>
          <cell r="D912" t="str">
            <v>und</v>
          </cell>
          <cell r="H912" t="str">
            <v>DNIT 025/2004-ES</v>
          </cell>
        </row>
        <row r="913">
          <cell r="A913" t="str">
            <v>2 S 04 221 13</v>
          </cell>
          <cell r="B913" t="str">
            <v>-</v>
          </cell>
          <cell r="C913" t="str">
            <v>Boca BTCC 1,50 x 1,50 m esc.=45</v>
          </cell>
          <cell r="D913" t="str">
            <v>und</v>
          </cell>
          <cell r="H913" t="str">
            <v>DNIT 025/2004-ES</v>
          </cell>
        </row>
        <row r="914">
          <cell r="A914" t="str">
            <v>2 S 04 221 14</v>
          </cell>
          <cell r="B914" t="str">
            <v>-</v>
          </cell>
          <cell r="C914" t="str">
            <v>Boca BTCC 2,00 x 2,00 m esc=45</v>
          </cell>
          <cell r="D914" t="str">
            <v>und</v>
          </cell>
          <cell r="H914" t="str">
            <v>DNIT 025/2004-ES</v>
          </cell>
        </row>
        <row r="915">
          <cell r="A915" t="str">
            <v>2 S 04 221 15</v>
          </cell>
          <cell r="B915" t="str">
            <v>-</v>
          </cell>
          <cell r="C915" t="str">
            <v>Boca BTCC 2,50 x 2,50 m esc=45</v>
          </cell>
          <cell r="D915" t="str">
            <v>und</v>
          </cell>
          <cell r="H915" t="str">
            <v>DNIT 025/2004-ES</v>
          </cell>
        </row>
        <row r="916">
          <cell r="A916" t="str">
            <v>2 S 04 221 16</v>
          </cell>
          <cell r="B916" t="str">
            <v>-</v>
          </cell>
          <cell r="C916" t="str">
            <v>Boca BTCC 3,00 x 3,00 m esc=45</v>
          </cell>
          <cell r="D916" t="str">
            <v>und</v>
          </cell>
          <cell r="H916" t="str">
            <v>DNIT 025/2004-ES</v>
          </cell>
        </row>
        <row r="917">
          <cell r="A917" t="str">
            <v>2 S 04 221 51</v>
          </cell>
          <cell r="B917" t="str">
            <v>-</v>
          </cell>
          <cell r="C917" t="str">
            <v>Boca BTCC 1,50 x 1,50 m normal AC/BC</v>
          </cell>
          <cell r="D917" t="str">
            <v>und</v>
          </cell>
          <cell r="H917" t="str">
            <v>DNIT 025/2004-ES</v>
          </cell>
        </row>
        <row r="918">
          <cell r="A918" t="str">
            <v>2 S 04 221 52</v>
          </cell>
          <cell r="B918" t="str">
            <v>-</v>
          </cell>
          <cell r="C918" t="str">
            <v>Boca BTCC 2,00 x 2,00 m normal AC/BC</v>
          </cell>
          <cell r="D918" t="str">
            <v>und</v>
          </cell>
          <cell r="H918" t="str">
            <v>DNIT 025/2004-ES</v>
          </cell>
        </row>
        <row r="919">
          <cell r="A919" t="str">
            <v>2 S 04 221 53</v>
          </cell>
          <cell r="B919" t="str">
            <v>-</v>
          </cell>
          <cell r="C919" t="str">
            <v>Boca BTCC 2,50 x 2,50 m normal AC/BC</v>
          </cell>
          <cell r="D919" t="str">
            <v>und</v>
          </cell>
          <cell r="H919" t="str">
            <v>DNIT 025/2004-ES</v>
          </cell>
        </row>
        <row r="920">
          <cell r="A920" t="str">
            <v>2 S 04 221 54</v>
          </cell>
          <cell r="B920" t="str">
            <v>-</v>
          </cell>
          <cell r="C920" t="str">
            <v>Boca BTCC 3,00 x 3,00 m normal AC/BC</v>
          </cell>
          <cell r="D920" t="str">
            <v>und</v>
          </cell>
          <cell r="H920" t="str">
            <v>DNIT 025/2004-ES</v>
          </cell>
        </row>
        <row r="921">
          <cell r="A921" t="str">
            <v>2 S 04 221 55</v>
          </cell>
          <cell r="B921" t="str">
            <v>-</v>
          </cell>
          <cell r="C921" t="str">
            <v>Boca BTCC 1,50 x 1,50 m - esc=15 AC/BC</v>
          </cell>
          <cell r="D921" t="str">
            <v>und</v>
          </cell>
          <cell r="H921" t="str">
            <v>DNIT 025/2004-ES</v>
          </cell>
        </row>
        <row r="922">
          <cell r="A922" t="str">
            <v>2 S 04 221 56</v>
          </cell>
          <cell r="B922" t="str">
            <v>-</v>
          </cell>
          <cell r="C922" t="str">
            <v>Boca BTCC 2,00 x 2,00 m - esc=15 AC/BC</v>
          </cell>
          <cell r="D922" t="str">
            <v>und</v>
          </cell>
          <cell r="H922" t="str">
            <v>DNIT 025/2004-ES</v>
          </cell>
        </row>
        <row r="923">
          <cell r="A923" t="str">
            <v>2 S 04 221 57</v>
          </cell>
          <cell r="B923" t="str">
            <v>-</v>
          </cell>
          <cell r="C923" t="str">
            <v>Boca BTCC 2,50 x 2,50 m - esc=15 AC/BC</v>
          </cell>
          <cell r="D923" t="str">
            <v>und</v>
          </cell>
          <cell r="H923" t="str">
            <v>DNIT 025/2004-ES</v>
          </cell>
        </row>
        <row r="924">
          <cell r="A924" t="str">
            <v>2 S 04 221 58</v>
          </cell>
          <cell r="B924" t="str">
            <v>-</v>
          </cell>
          <cell r="C924" t="str">
            <v>Boca BTCC 3,00 x 3,00 m - esc=15 AC/BC</v>
          </cell>
          <cell r="D924" t="str">
            <v>und</v>
          </cell>
          <cell r="H924" t="str">
            <v>DNIT 025/2004-ES</v>
          </cell>
        </row>
        <row r="925">
          <cell r="A925" t="str">
            <v>2 S 04 221 59</v>
          </cell>
          <cell r="B925" t="str">
            <v>-</v>
          </cell>
          <cell r="C925" t="str">
            <v>Boca BTCC 1,50 x 1,50 m - esc=30 AC/BC</v>
          </cell>
          <cell r="D925" t="str">
            <v>und</v>
          </cell>
          <cell r="H925" t="str">
            <v>DNIT 025/2004-ES</v>
          </cell>
        </row>
        <row r="926">
          <cell r="A926" t="str">
            <v>2 S 04 221 60</v>
          </cell>
          <cell r="B926" t="str">
            <v>-</v>
          </cell>
          <cell r="C926" t="str">
            <v>Boca BTCC 2,00 x 2,00 m - esc=30 AC/BC</v>
          </cell>
          <cell r="D926" t="str">
            <v>und</v>
          </cell>
          <cell r="H926" t="str">
            <v>DNIT 025/2004-ES</v>
          </cell>
        </row>
        <row r="927">
          <cell r="A927" t="str">
            <v>2 S 04 221 61</v>
          </cell>
          <cell r="B927" t="str">
            <v>-</v>
          </cell>
          <cell r="C927" t="str">
            <v>Boca BTCC 2,50 x 2,50 m - esc=30 AC/BC</v>
          </cell>
          <cell r="D927" t="str">
            <v>und</v>
          </cell>
          <cell r="H927" t="str">
            <v>DNIT 025/2004-ES</v>
          </cell>
        </row>
        <row r="928">
          <cell r="A928" t="str">
            <v>2 S 04 221 62</v>
          </cell>
          <cell r="B928" t="str">
            <v>-</v>
          </cell>
          <cell r="C928" t="str">
            <v>Boca BTCC 3,00 x 3,00 m - esc=30 AC/BC</v>
          </cell>
          <cell r="D928" t="str">
            <v>und</v>
          </cell>
          <cell r="H928" t="str">
            <v>DNIT 025/2004-ES</v>
          </cell>
        </row>
        <row r="929">
          <cell r="A929" t="str">
            <v>2 S 04 221 63</v>
          </cell>
          <cell r="B929" t="str">
            <v>-</v>
          </cell>
          <cell r="C929" t="str">
            <v>Boca BTCC 1,50 x 1,50 m - esc=45 AC/BC</v>
          </cell>
          <cell r="D929" t="str">
            <v>und</v>
          </cell>
          <cell r="H929" t="str">
            <v>DNIT 025/2004-ES</v>
          </cell>
        </row>
        <row r="930">
          <cell r="A930" t="str">
            <v>2 S 04 221 64</v>
          </cell>
          <cell r="B930" t="str">
            <v>-</v>
          </cell>
          <cell r="C930" t="str">
            <v>Boca BTCC 2,00 x 2,00 m - esc=45 AC/BC</v>
          </cell>
          <cell r="D930" t="str">
            <v>und</v>
          </cell>
          <cell r="H930" t="str">
            <v>DNIT 025/2004-ES</v>
          </cell>
        </row>
        <row r="931">
          <cell r="A931" t="str">
            <v>2 S 04 221 65</v>
          </cell>
          <cell r="B931" t="str">
            <v>-</v>
          </cell>
          <cell r="C931" t="str">
            <v>Boca BTCC 2,50 x 2,50 m - esc=45 AC/BC</v>
          </cell>
          <cell r="D931" t="str">
            <v>und</v>
          </cell>
          <cell r="H931" t="str">
            <v>DNIT 025/2004-ES</v>
          </cell>
        </row>
        <row r="932">
          <cell r="A932" t="str">
            <v>2 S 04 221 66</v>
          </cell>
          <cell r="B932" t="str">
            <v>-</v>
          </cell>
          <cell r="C932" t="str">
            <v>Boca BTCC 3,00 x 3,00 m - esc = 45 AC/BC</v>
          </cell>
          <cell r="D932" t="str">
            <v>und</v>
          </cell>
          <cell r="H932" t="str">
            <v>DNIT 025/2004-ES</v>
          </cell>
        </row>
        <row r="933">
          <cell r="A933" t="str">
            <v>2 S 04 300 16</v>
          </cell>
          <cell r="B933" t="str">
            <v>-</v>
          </cell>
          <cell r="C933" t="str">
            <v>Bueiro met. chapas múltiplas D=1,60 m galv.</v>
          </cell>
          <cell r="D933" t="str">
            <v>m</v>
          </cell>
        </row>
        <row r="934">
          <cell r="A934" t="str">
            <v>2 S 04 300 20</v>
          </cell>
          <cell r="B934" t="str">
            <v>-</v>
          </cell>
          <cell r="C934" t="str">
            <v>Bueiro met.chapas múltiplas D=2,00 m galv.</v>
          </cell>
          <cell r="D934" t="str">
            <v>m</v>
          </cell>
        </row>
        <row r="935">
          <cell r="A935" t="str">
            <v>2 S 04 300 66</v>
          </cell>
          <cell r="B935" t="str">
            <v>-</v>
          </cell>
          <cell r="C935" t="str">
            <v>Bueiro met.chapas múltiplas D=1,60 m galvan.BC</v>
          </cell>
          <cell r="D935" t="str">
            <v>m</v>
          </cell>
        </row>
        <row r="936">
          <cell r="A936" t="str">
            <v>2 S 04 300 70</v>
          </cell>
          <cell r="B936" t="str">
            <v>-</v>
          </cell>
          <cell r="C936" t="str">
            <v>Bueiro met.chapas múltiplas D=2,00 m galvan.BC</v>
          </cell>
          <cell r="D936" t="str">
            <v>m</v>
          </cell>
        </row>
        <row r="937">
          <cell r="A937" t="str">
            <v>2 S 04 301 16</v>
          </cell>
          <cell r="B937" t="str">
            <v>-</v>
          </cell>
          <cell r="C937" t="str">
            <v>Bueiro met. chapas múltiplas D=1,60 m rev. epoxy</v>
          </cell>
          <cell r="D937" t="str">
            <v>m</v>
          </cell>
        </row>
        <row r="938">
          <cell r="A938" t="str">
            <v>2 S 04 301 20</v>
          </cell>
          <cell r="B938" t="str">
            <v>-</v>
          </cell>
          <cell r="C938" t="str">
            <v>Bueiro met. chapa múltipla D=2,00 m rev. epoxy</v>
          </cell>
          <cell r="D938" t="str">
            <v>m</v>
          </cell>
        </row>
        <row r="939">
          <cell r="A939" t="str">
            <v>2 S 04 301 66</v>
          </cell>
          <cell r="B939" t="str">
            <v>-</v>
          </cell>
          <cell r="C939" t="str">
            <v>Bueiro met.chapas múlt. D=1,60 m rev. c/epoxy BC</v>
          </cell>
          <cell r="D939" t="str">
            <v>m</v>
          </cell>
        </row>
        <row r="940">
          <cell r="A940" t="str">
            <v>2 S 04 301 70</v>
          </cell>
          <cell r="B940" t="str">
            <v>-</v>
          </cell>
          <cell r="C940" t="str">
            <v>Bueiro met.chapas múlt. D=2,00 m rev. c/epoxy BC</v>
          </cell>
          <cell r="D940" t="str">
            <v>m</v>
          </cell>
        </row>
        <row r="941">
          <cell r="A941" t="str">
            <v>2 S 04 310 12</v>
          </cell>
          <cell r="B941" t="str">
            <v>-</v>
          </cell>
          <cell r="C941" t="str">
            <v>Bueiro met.s/interrupção traf. D=1,20m galv.</v>
          </cell>
          <cell r="D941" t="str">
            <v>m</v>
          </cell>
          <cell r="H941" t="str">
            <v>DNIT 024/2004-ES</v>
          </cell>
        </row>
        <row r="942">
          <cell r="A942" t="str">
            <v>2 S 04 310 16</v>
          </cell>
          <cell r="B942" t="str">
            <v>-</v>
          </cell>
          <cell r="C942" t="str">
            <v>Bueiro met.s/ interrupção tráf. D=1,60m galv.</v>
          </cell>
          <cell r="D942" t="str">
            <v>m</v>
          </cell>
          <cell r="H942" t="str">
            <v>DNIT 024/2004-ES</v>
          </cell>
        </row>
        <row r="943">
          <cell r="A943" t="str">
            <v>2 S 04 310 20</v>
          </cell>
          <cell r="B943" t="str">
            <v>-</v>
          </cell>
          <cell r="C943" t="str">
            <v>Bueiro met.s/ interrupção tráf. D=2,00m galv.</v>
          </cell>
          <cell r="D943" t="str">
            <v>m</v>
          </cell>
          <cell r="H943" t="str">
            <v>DNIT 024/2004-ES</v>
          </cell>
        </row>
        <row r="944">
          <cell r="A944" t="str">
            <v>2 S 04 311 12</v>
          </cell>
          <cell r="B944" t="str">
            <v>-</v>
          </cell>
          <cell r="C944" t="str">
            <v>Bueiro met.s/interrupção traf. D=1,20m epoxy</v>
          </cell>
          <cell r="D944" t="str">
            <v>m</v>
          </cell>
          <cell r="H944" t="str">
            <v>DNIT 024/2004-ES</v>
          </cell>
        </row>
        <row r="945">
          <cell r="A945" t="str">
            <v>2 S 04 311 16</v>
          </cell>
          <cell r="B945" t="str">
            <v>-</v>
          </cell>
          <cell r="C945" t="str">
            <v>Bueiro met.s/interrupção tráf.D=1,60 m rev.epoxy</v>
          </cell>
          <cell r="D945" t="str">
            <v>m</v>
          </cell>
          <cell r="H945" t="str">
            <v>DNIT 024/2004-ES</v>
          </cell>
        </row>
        <row r="946">
          <cell r="A946" t="str">
            <v>2 S 04 311 20</v>
          </cell>
          <cell r="B946" t="str">
            <v>-</v>
          </cell>
          <cell r="C946" t="str">
            <v>Bueiro met.s/interrupção traf.D=2,00 m rev.epoxy</v>
          </cell>
          <cell r="D946" t="str">
            <v>m</v>
          </cell>
          <cell r="H946" t="str">
            <v>DNIT 024/2004-ES</v>
          </cell>
        </row>
        <row r="947">
          <cell r="A947" t="str">
            <v>2 S 04 400 01</v>
          </cell>
          <cell r="B947" t="str">
            <v>-</v>
          </cell>
          <cell r="C947" t="str">
            <v>Valeta prot.cortes c/revest. vegetal - VPC 01</v>
          </cell>
          <cell r="D947" t="str">
            <v>m</v>
          </cell>
          <cell r="H947" t="str">
            <v>DNIT 018/2004-ES</v>
          </cell>
        </row>
        <row r="948">
          <cell r="A948" t="str">
            <v>2 S 04 400 02</v>
          </cell>
          <cell r="B948" t="str">
            <v>-</v>
          </cell>
          <cell r="C948" t="str">
            <v>Valeta prot.cortes c/revest. vegetal - VPC 02</v>
          </cell>
          <cell r="D948" t="str">
            <v>m</v>
          </cell>
          <cell r="H948" t="str">
            <v>DNIT 018/2004-ES</v>
          </cell>
        </row>
        <row r="949">
          <cell r="A949" t="str">
            <v>2 S 04 400 03</v>
          </cell>
          <cell r="B949" t="str">
            <v>-</v>
          </cell>
          <cell r="C949" t="str">
            <v>Valeta prot.cortes c/revest.concreto - VPC 03</v>
          </cell>
          <cell r="D949" t="str">
            <v>m</v>
          </cell>
          <cell r="H949" t="str">
            <v>DNIT 018/2004-ES</v>
          </cell>
        </row>
        <row r="950">
          <cell r="A950" t="str">
            <v>2 S 04 400 04</v>
          </cell>
          <cell r="B950" t="str">
            <v>-</v>
          </cell>
          <cell r="C950" t="str">
            <v>Valeta prot.cortes c/revest.concreto - VPC 04</v>
          </cell>
          <cell r="D950" t="str">
            <v>m</v>
          </cell>
          <cell r="H950" t="str">
            <v>DNIT 018/2004-ES</v>
          </cell>
        </row>
        <row r="951">
          <cell r="A951" t="str">
            <v>2 S 04 400 53</v>
          </cell>
          <cell r="B951" t="str">
            <v>-</v>
          </cell>
          <cell r="C951" t="str">
            <v>Valeta prot.de cortes c/revest.concr.VPC 03 AC/BC</v>
          </cell>
          <cell r="D951" t="str">
            <v>m</v>
          </cell>
          <cell r="H951" t="str">
            <v>DNIT 018/2004-ES</v>
          </cell>
        </row>
        <row r="952">
          <cell r="A952" t="str">
            <v>2 S 04 400 54</v>
          </cell>
          <cell r="B952" t="str">
            <v>-</v>
          </cell>
          <cell r="C952" t="str">
            <v>Valeta prot.de cortes c/revest.concr.VPC 04 AC/BC</v>
          </cell>
          <cell r="D952" t="str">
            <v>m</v>
          </cell>
          <cell r="H952" t="str">
            <v>DNIT 018/2004-ES</v>
          </cell>
        </row>
        <row r="953">
          <cell r="A953" t="str">
            <v>2 S 04 401 01</v>
          </cell>
          <cell r="B953" t="str">
            <v>-</v>
          </cell>
          <cell r="C953" t="str">
            <v>Valeta prot.aterros c/revest. vegetal - VPA 01</v>
          </cell>
          <cell r="D953" t="str">
            <v>m</v>
          </cell>
          <cell r="H953" t="str">
            <v>DNIT 018/2004-ES</v>
          </cell>
        </row>
        <row r="954">
          <cell r="A954" t="str">
            <v>2 S 04 401 02</v>
          </cell>
          <cell r="B954" t="str">
            <v>-</v>
          </cell>
          <cell r="C954" t="str">
            <v>Valeta prot.aterros c/revest. vegetal - VPA 02</v>
          </cell>
          <cell r="D954" t="str">
            <v>m</v>
          </cell>
          <cell r="H954" t="str">
            <v>DNIT 018/2004-ES</v>
          </cell>
        </row>
        <row r="955">
          <cell r="A955" t="str">
            <v>2 S 04 401 03</v>
          </cell>
          <cell r="B955" t="str">
            <v>-</v>
          </cell>
          <cell r="C955" t="str">
            <v>Valeta prot.aterro c/revest. concreto - VPA 03</v>
          </cell>
          <cell r="D955" t="str">
            <v>m</v>
          </cell>
          <cell r="H955" t="str">
            <v>DNIT 018/2004-ES</v>
          </cell>
        </row>
        <row r="956">
          <cell r="A956" t="str">
            <v>2 S 04 401 04</v>
          </cell>
          <cell r="B956" t="str">
            <v>-</v>
          </cell>
          <cell r="C956" t="str">
            <v>Valeta prot.aterro c/revest. concreto - VPA 04</v>
          </cell>
          <cell r="D956" t="str">
            <v>m</v>
          </cell>
          <cell r="H956" t="str">
            <v>DNIT 018/2004-ES</v>
          </cell>
        </row>
        <row r="957">
          <cell r="A957" t="str">
            <v>2 S 04 401 05</v>
          </cell>
          <cell r="B957" t="str">
            <v>-</v>
          </cell>
          <cell r="C957" t="str">
            <v>Valeta prot.corte/aterro s/rev. - VPC 05/VPA 05</v>
          </cell>
          <cell r="D957" t="str">
            <v>m</v>
          </cell>
          <cell r="H957" t="str">
            <v>DNIT 018/2004-ES</v>
          </cell>
        </row>
        <row r="958">
          <cell r="A958" t="str">
            <v>2 S 04 401 06</v>
          </cell>
          <cell r="B958" t="str">
            <v>-</v>
          </cell>
          <cell r="C958" t="str">
            <v>Valeta prot.corte/aterro s/rev. - VPC 06/VPA 06</v>
          </cell>
          <cell r="D958" t="str">
            <v>m</v>
          </cell>
          <cell r="H958" t="str">
            <v>DNIT 018/2004-ES</v>
          </cell>
        </row>
        <row r="959">
          <cell r="A959" t="str">
            <v>2 S 04 401 53</v>
          </cell>
          <cell r="B959" t="str">
            <v>-</v>
          </cell>
          <cell r="C959" t="str">
            <v>Valeta prot.de aterro c/revest.concr.VPA 03 AC/BC</v>
          </cell>
          <cell r="D959" t="str">
            <v>m</v>
          </cell>
          <cell r="H959" t="str">
            <v>DNIT 018/2004-ES</v>
          </cell>
        </row>
        <row r="960">
          <cell r="A960" t="str">
            <v>2 S 04 401 54</v>
          </cell>
          <cell r="B960" t="str">
            <v>-</v>
          </cell>
          <cell r="C960" t="str">
            <v>Valeta prot.de aterro c/revest.concr.VPA 04 AC/BC</v>
          </cell>
          <cell r="D960" t="str">
            <v>m</v>
          </cell>
          <cell r="H960" t="str">
            <v>DNIT 018/2004-ES</v>
          </cell>
        </row>
        <row r="961">
          <cell r="A961" t="str">
            <v>2 S 04 500 01</v>
          </cell>
          <cell r="B961" t="str">
            <v>-</v>
          </cell>
          <cell r="C961" t="str">
            <v>Dreno longitudinal prof. p/corte em solo - DPS 01</v>
          </cell>
          <cell r="D961" t="str">
            <v>m</v>
          </cell>
          <cell r="H961" t="str">
            <v>DNIT 015/2004-ES</v>
          </cell>
        </row>
        <row r="962">
          <cell r="A962" t="str">
            <v>2 S 04 500 02</v>
          </cell>
          <cell r="B962" t="str">
            <v>-</v>
          </cell>
          <cell r="C962" t="str">
            <v>Dreno longitudinal prof. p/corte em solo - DPS 02</v>
          </cell>
          <cell r="D962" t="str">
            <v>m</v>
          </cell>
          <cell r="H962" t="str">
            <v>DNIT 015/2004-ES</v>
          </cell>
        </row>
        <row r="963">
          <cell r="A963" t="str">
            <v>2 S 04 500 03</v>
          </cell>
          <cell r="B963" t="str">
            <v>-</v>
          </cell>
          <cell r="C963" t="str">
            <v>Dreno longitudinal prof. p/corte em solo - DPS 03</v>
          </cell>
          <cell r="D963" t="str">
            <v>m</v>
          </cell>
          <cell r="H963" t="str">
            <v>DNIT 015/2004-ES</v>
          </cell>
        </row>
        <row r="964">
          <cell r="A964" t="str">
            <v>2 S 04 500 04</v>
          </cell>
          <cell r="B964" t="str">
            <v>-</v>
          </cell>
          <cell r="C964" t="str">
            <v>Dreno longitudinal prof. p/corte em solo - DPS 04</v>
          </cell>
          <cell r="D964" t="str">
            <v>m</v>
          </cell>
          <cell r="H964" t="str">
            <v>DNIT 015/2004-ES</v>
          </cell>
        </row>
        <row r="965">
          <cell r="A965" t="str">
            <v>2 S 04 500 05</v>
          </cell>
          <cell r="B965" t="str">
            <v>-</v>
          </cell>
          <cell r="C965" t="str">
            <v>Dreno longitudinal prof. p/corte em solo - DPS 05</v>
          </cell>
          <cell r="D965" t="str">
            <v>m</v>
          </cell>
          <cell r="H965" t="str">
            <v>DNIT 015/2004-ES</v>
          </cell>
        </row>
        <row r="966">
          <cell r="A966" t="str">
            <v>2 S 04 500 06</v>
          </cell>
          <cell r="B966" t="str">
            <v>-</v>
          </cell>
          <cell r="C966" t="str">
            <v>Dreno longitudinal prof. p/corte em solo - DPS 06</v>
          </cell>
          <cell r="D966" t="str">
            <v>m</v>
          </cell>
          <cell r="H966" t="str">
            <v>DNIT 015/2004-ES</v>
          </cell>
        </row>
        <row r="967">
          <cell r="A967" t="str">
            <v>2 S 04 500 07</v>
          </cell>
          <cell r="B967" t="str">
            <v>-</v>
          </cell>
          <cell r="C967" t="str">
            <v>Dreno longitudinal prof. p/corte em solo - DPS 07</v>
          </cell>
          <cell r="D967" t="str">
            <v>m</v>
          </cell>
          <cell r="H967" t="str">
            <v>DNIT 015/2004-ES</v>
          </cell>
        </row>
        <row r="968">
          <cell r="A968" t="str">
            <v>2 S 04 500 08</v>
          </cell>
          <cell r="B968" t="str">
            <v>-</v>
          </cell>
          <cell r="C968" t="str">
            <v>Dreno longitudinal prof. p/corte em solo - DPS 08</v>
          </cell>
          <cell r="D968" t="str">
            <v>m</v>
          </cell>
          <cell r="H968" t="str">
            <v>DNIT 015/2004-ES</v>
          </cell>
        </row>
        <row r="969">
          <cell r="A969" t="str">
            <v>2 S 04 500 51</v>
          </cell>
          <cell r="B969" t="str">
            <v>-</v>
          </cell>
          <cell r="C969" t="str">
            <v>Dreno longit. prof.p/corte em solo - DPS 01 AC/BC</v>
          </cell>
          <cell r="D969" t="str">
            <v>m</v>
          </cell>
          <cell r="H969" t="str">
            <v>DNIT 015/2004-ES</v>
          </cell>
        </row>
        <row r="970">
          <cell r="A970" t="str">
            <v>2 S 04 500 52</v>
          </cell>
          <cell r="B970" t="str">
            <v>-</v>
          </cell>
          <cell r="C970" t="str">
            <v>Dreno longit.prof. p/corte em solo - DPS 02 AC/BC</v>
          </cell>
          <cell r="D970" t="str">
            <v>m</v>
          </cell>
          <cell r="H970" t="str">
            <v>DNIT 015/2004-ES</v>
          </cell>
        </row>
        <row r="971">
          <cell r="A971" t="str">
            <v>2 S 04 500 53</v>
          </cell>
          <cell r="B971" t="str">
            <v>-</v>
          </cell>
          <cell r="C971" t="str">
            <v>Dreno longit.prof. p/corte em solo - DPS 03 AC/BC</v>
          </cell>
          <cell r="D971" t="str">
            <v>m</v>
          </cell>
          <cell r="H971" t="str">
            <v>DNIT 015/2004-ES</v>
          </cell>
        </row>
        <row r="972">
          <cell r="A972" t="str">
            <v xml:space="preserve">2 S 04 500 54 </v>
          </cell>
          <cell r="B972" t="str">
            <v>-</v>
          </cell>
          <cell r="C972" t="str">
            <v>Dreno longit.prof. p/corte em solo - DPS 04 AC/BC</v>
          </cell>
          <cell r="D972" t="str">
            <v>m</v>
          </cell>
          <cell r="H972" t="str">
            <v>DNIT 015/2004-ES</v>
          </cell>
        </row>
        <row r="973">
          <cell r="A973" t="str">
            <v>2 S 04 500 55</v>
          </cell>
          <cell r="B973" t="str">
            <v>-</v>
          </cell>
          <cell r="C973" t="str">
            <v>Dreno longit.prof. p/corte em solo - DPS 05 AC/BC</v>
          </cell>
          <cell r="D973" t="str">
            <v>m</v>
          </cell>
          <cell r="H973" t="str">
            <v>DNIT 015/2004-ES</v>
          </cell>
        </row>
        <row r="974">
          <cell r="A974" t="str">
            <v>2 S 04 500 56</v>
          </cell>
          <cell r="B974" t="str">
            <v>-</v>
          </cell>
          <cell r="C974" t="str">
            <v>Dreno longit.prof. p/corte em solo - DPS 06 AC/BC</v>
          </cell>
          <cell r="D974" t="str">
            <v>m</v>
          </cell>
          <cell r="H974" t="str">
            <v>DNIT 015/2004-ES</v>
          </cell>
        </row>
        <row r="975">
          <cell r="A975" t="str">
            <v>2 S 04 500 57</v>
          </cell>
          <cell r="B975" t="str">
            <v>-</v>
          </cell>
          <cell r="C975" t="str">
            <v>Dreno longit.prof. p/corte em solo - DPS 07 AC/BC</v>
          </cell>
          <cell r="D975" t="str">
            <v>m</v>
          </cell>
          <cell r="H975" t="str">
            <v>DNIT 015/2004-ES</v>
          </cell>
        </row>
        <row r="976">
          <cell r="A976" t="str">
            <v>2 S 04 500 58</v>
          </cell>
          <cell r="B976" t="str">
            <v>-</v>
          </cell>
          <cell r="C976" t="str">
            <v>Dreno longit.prof. p/corte em solo - DPS 08 AC/BC</v>
          </cell>
          <cell r="D976" t="str">
            <v>m</v>
          </cell>
          <cell r="H976" t="str">
            <v>DNIT 015/2004-ES</v>
          </cell>
        </row>
        <row r="977">
          <cell r="A977" t="str">
            <v>2 S 04 501 01</v>
          </cell>
          <cell r="B977" t="str">
            <v>-</v>
          </cell>
          <cell r="C977" t="str">
            <v>Dreno longitudinal prof. p/corte em rocha - DPR 01</v>
          </cell>
          <cell r="D977" t="str">
            <v>m</v>
          </cell>
          <cell r="H977" t="str">
            <v>DNIT 015/2004-ES</v>
          </cell>
        </row>
        <row r="978">
          <cell r="A978" t="str">
            <v>2 S 04 501 02</v>
          </cell>
          <cell r="B978" t="str">
            <v>-</v>
          </cell>
          <cell r="C978" t="str">
            <v>Dreno longitudinal prof. p/corte em rocha - DPR 02</v>
          </cell>
          <cell r="D978" t="str">
            <v>m</v>
          </cell>
          <cell r="H978" t="str">
            <v>DNIT 015/2004-ES</v>
          </cell>
        </row>
        <row r="979">
          <cell r="A979" t="str">
            <v>2 S 04 501 03</v>
          </cell>
          <cell r="B979" t="str">
            <v>-</v>
          </cell>
          <cell r="C979" t="str">
            <v>Dreno longitudinal prof. p/corte em rocha - DPR 03</v>
          </cell>
          <cell r="D979" t="str">
            <v>m</v>
          </cell>
          <cell r="H979" t="str">
            <v>DNIT 015/2004-ES</v>
          </cell>
        </row>
        <row r="980">
          <cell r="A980" t="str">
            <v>2 S 04 501 04</v>
          </cell>
          <cell r="B980" t="str">
            <v>-</v>
          </cell>
          <cell r="C980" t="str">
            <v>Dreno longitudinal prof. p/corte em rocha - DPR 04</v>
          </cell>
          <cell r="D980" t="str">
            <v>m</v>
          </cell>
          <cell r="H980" t="str">
            <v>DNIT 015/2004-ES</v>
          </cell>
        </row>
        <row r="981">
          <cell r="A981" t="str">
            <v>2 S 04 501 05</v>
          </cell>
          <cell r="B981" t="str">
            <v>-</v>
          </cell>
          <cell r="C981" t="str">
            <v>Dreno longitudinal prof. p/corte em rocha - DPR 05</v>
          </cell>
          <cell r="D981" t="str">
            <v>m</v>
          </cell>
          <cell r="H981" t="str">
            <v>DNIT 015/2004-ES</v>
          </cell>
        </row>
        <row r="982">
          <cell r="A982" t="str">
            <v>2 S 04 501 51</v>
          </cell>
          <cell r="B982" t="str">
            <v>-</v>
          </cell>
          <cell r="C982" t="str">
            <v>Dreno longit.prof. p/corte em rocha - DPR 01 AC/BC</v>
          </cell>
          <cell r="D982" t="str">
            <v>m</v>
          </cell>
          <cell r="H982" t="str">
            <v>DNIT 015/2004-ES</v>
          </cell>
        </row>
        <row r="983">
          <cell r="A983" t="str">
            <v>2 S 04 501 52</v>
          </cell>
          <cell r="B983" t="str">
            <v>-</v>
          </cell>
          <cell r="C983" t="str">
            <v>Dreno longit.prof. p/corte em rocha - DPR 02 AC/BC</v>
          </cell>
          <cell r="D983" t="str">
            <v>m</v>
          </cell>
          <cell r="H983" t="str">
            <v>DNIT 015/2004-ES</v>
          </cell>
        </row>
        <row r="984">
          <cell r="A984" t="str">
            <v>2 S 04 501 53</v>
          </cell>
          <cell r="B984" t="str">
            <v>-</v>
          </cell>
          <cell r="C984" t="str">
            <v>Dreno longit.prof. p/corte em rocha - DPR 03 BC</v>
          </cell>
          <cell r="D984" t="str">
            <v>m</v>
          </cell>
          <cell r="H984" t="str">
            <v>DNIT 015/2004-ES</v>
          </cell>
        </row>
        <row r="985">
          <cell r="A985" t="str">
            <v>2 S 04 501 54</v>
          </cell>
          <cell r="B985" t="str">
            <v>-</v>
          </cell>
          <cell r="C985" t="str">
            <v>Dreno longit.prof. p/corte em rocha - DPR 04 BC</v>
          </cell>
          <cell r="D985" t="str">
            <v>m</v>
          </cell>
          <cell r="H985" t="str">
            <v>DNIT 015/2004-ES</v>
          </cell>
        </row>
        <row r="986">
          <cell r="A986" t="str">
            <v>2 S 04 501 55</v>
          </cell>
          <cell r="B986" t="str">
            <v>-</v>
          </cell>
          <cell r="C986" t="str">
            <v>Dreno longit.prof. p/corte em rocha - DPR 05 AC/BC</v>
          </cell>
          <cell r="D986" t="str">
            <v>m</v>
          </cell>
          <cell r="H986" t="str">
            <v>DNIT 015/2004-ES</v>
          </cell>
        </row>
        <row r="987">
          <cell r="A987" t="str">
            <v>2 S 04 502 01</v>
          </cell>
          <cell r="B987" t="str">
            <v>-</v>
          </cell>
          <cell r="C987" t="str">
            <v>Boca saída p/dreno longitudinal prof. BSD 01</v>
          </cell>
          <cell r="D987" t="str">
            <v>m</v>
          </cell>
          <cell r="H987" t="str">
            <v>DNIT 015/2004-ES</v>
          </cell>
        </row>
        <row r="988">
          <cell r="A988" t="str">
            <v>2 S 04 502 02</v>
          </cell>
          <cell r="B988" t="str">
            <v>-</v>
          </cell>
          <cell r="C988" t="str">
            <v>Boca saída p/dreno longitudinal prof. BSD 02</v>
          </cell>
          <cell r="D988" t="str">
            <v>m</v>
          </cell>
          <cell r="H988" t="str">
            <v>DNIT 015/2004-ES</v>
          </cell>
        </row>
        <row r="989">
          <cell r="A989" t="str">
            <v>2 S 04 502 51</v>
          </cell>
          <cell r="B989" t="str">
            <v>-</v>
          </cell>
          <cell r="C989" t="str">
            <v>Boca de saída p/dreno longit. prof. - BSD 01 AC/BC</v>
          </cell>
          <cell r="D989" t="str">
            <v>m</v>
          </cell>
          <cell r="H989" t="str">
            <v>DNIT 015/2004-ES</v>
          </cell>
        </row>
        <row r="990">
          <cell r="A990" t="str">
            <v>2 S 04 502 52</v>
          </cell>
          <cell r="B990" t="str">
            <v>-</v>
          </cell>
          <cell r="C990" t="str">
            <v>Boca de saída p/dreno longit. prof. - BSD 02 AC/BC</v>
          </cell>
          <cell r="D990" t="str">
            <v>m</v>
          </cell>
          <cell r="H990" t="str">
            <v>DNIT 015/2004-ES</v>
          </cell>
        </row>
        <row r="991">
          <cell r="A991" t="str">
            <v>2 S 04 510 01</v>
          </cell>
          <cell r="B991" t="str">
            <v>-</v>
          </cell>
          <cell r="C991" t="str">
            <v>Dreno sub-superficial - DSS 01</v>
          </cell>
          <cell r="D991" t="str">
            <v>m</v>
          </cell>
          <cell r="H991" t="str">
            <v>DNIT 016/2004-ES</v>
          </cell>
        </row>
        <row r="992">
          <cell r="A992" t="str">
            <v>2 S 04 510 02</v>
          </cell>
          <cell r="B992" t="str">
            <v>-</v>
          </cell>
          <cell r="C992" t="str">
            <v>Dreno sub-superficial - DSS 02</v>
          </cell>
          <cell r="D992" t="str">
            <v>m</v>
          </cell>
          <cell r="H992" t="str">
            <v>DNIT 016/2004-ES</v>
          </cell>
        </row>
        <row r="993">
          <cell r="A993" t="str">
            <v>2 S 04 510 03</v>
          </cell>
          <cell r="B993" t="str">
            <v>-</v>
          </cell>
          <cell r="C993" t="str">
            <v>Dreno sub-superficial - DSS 03</v>
          </cell>
          <cell r="D993" t="str">
            <v>m</v>
          </cell>
          <cell r="H993" t="str">
            <v>DNIT 016/2004-ES</v>
          </cell>
        </row>
        <row r="994">
          <cell r="A994" t="str">
            <v>2 S 04 510 04</v>
          </cell>
          <cell r="B994" t="str">
            <v>-</v>
          </cell>
          <cell r="C994" t="str">
            <v>Dreno sub-superficial - DSS 04</v>
          </cell>
          <cell r="D994" t="str">
            <v>m</v>
          </cell>
          <cell r="H994" t="str">
            <v>DNIT 016/2004-ES</v>
          </cell>
        </row>
        <row r="995">
          <cell r="A995" t="str">
            <v>2 S 04 510 51</v>
          </cell>
          <cell r="B995" t="str">
            <v>-</v>
          </cell>
          <cell r="C995" t="str">
            <v>Dreno sub-superficial - DSS 01 AC</v>
          </cell>
          <cell r="D995" t="str">
            <v>m</v>
          </cell>
          <cell r="H995" t="str">
            <v>DNIT 016/2004-ES</v>
          </cell>
        </row>
        <row r="996">
          <cell r="A996" t="str">
            <v>2 S 04 510 52</v>
          </cell>
          <cell r="B996" t="str">
            <v>-</v>
          </cell>
          <cell r="C996" t="str">
            <v>Dreno sub-superficial - DSS 02 BC</v>
          </cell>
          <cell r="D996" t="str">
            <v>m</v>
          </cell>
          <cell r="H996" t="str">
            <v>DNIT 016/2004-ES</v>
          </cell>
        </row>
        <row r="997">
          <cell r="A997" t="str">
            <v>2 S 04 510 53</v>
          </cell>
          <cell r="B997" t="str">
            <v>-</v>
          </cell>
          <cell r="C997" t="str">
            <v>Dreno sub-superficial - DSS 03 BC</v>
          </cell>
          <cell r="D997" t="str">
            <v>m</v>
          </cell>
          <cell r="H997" t="str">
            <v>DNIT 016/2004-ES</v>
          </cell>
        </row>
        <row r="998">
          <cell r="A998" t="str">
            <v>2 S 04 510 54</v>
          </cell>
          <cell r="B998" t="str">
            <v>-</v>
          </cell>
          <cell r="C998" t="str">
            <v>Dreno sub-superficial - DSS 04 BC</v>
          </cell>
          <cell r="D998" t="str">
            <v>m</v>
          </cell>
          <cell r="H998" t="str">
            <v>DNIT 016/2004-ES</v>
          </cell>
        </row>
        <row r="999">
          <cell r="A999" t="str">
            <v>2 S 04 511 01</v>
          </cell>
          <cell r="B999" t="str">
            <v>-</v>
          </cell>
          <cell r="C999" t="str">
            <v>Boca saída p/dreno sub-superficial - BSD 03</v>
          </cell>
          <cell r="D999" t="str">
            <v>m</v>
          </cell>
          <cell r="H999" t="str">
            <v>DNIT 016/2004-ES</v>
          </cell>
        </row>
        <row r="1000">
          <cell r="A1000" t="str">
            <v>2 S 04 511 51</v>
          </cell>
          <cell r="B1000" t="str">
            <v>-</v>
          </cell>
          <cell r="C1000" t="str">
            <v>Boca de saída p/dreno sub-superficial-BSD 03 AC/BC</v>
          </cell>
          <cell r="D1000" t="str">
            <v>Und</v>
          </cell>
          <cell r="H1000" t="str">
            <v>DNIT 016/2004-ES</v>
          </cell>
        </row>
        <row r="1001">
          <cell r="A1001" t="str">
            <v>2 S 04 520 01</v>
          </cell>
          <cell r="B1001" t="str">
            <v>-</v>
          </cell>
          <cell r="C1001" t="str">
            <v>Dreno sub-horizontal - DSH 01</v>
          </cell>
          <cell r="D1001" t="str">
            <v>m</v>
          </cell>
          <cell r="H1001" t="str">
            <v>DNIT 017/2004-ES</v>
          </cell>
        </row>
        <row r="1002">
          <cell r="A1002" t="str">
            <v>2 S 04 520 51</v>
          </cell>
          <cell r="B1002" t="str">
            <v>-</v>
          </cell>
          <cell r="C1002" t="str">
            <v>Dreno sub-horizontal - DSH 01</v>
          </cell>
          <cell r="D1002" t="str">
            <v>m</v>
          </cell>
          <cell r="H1002" t="str">
            <v>DNIT 017/2004-ES</v>
          </cell>
        </row>
        <row r="1003">
          <cell r="A1003" t="str">
            <v>2 S 04 521 01</v>
          </cell>
          <cell r="B1003" t="str">
            <v>-</v>
          </cell>
          <cell r="C1003" t="str">
            <v>Boca saída p/dreno sub-horizontal - BSD 04</v>
          </cell>
          <cell r="D1003" t="str">
            <v>Und</v>
          </cell>
          <cell r="H1003" t="str">
            <v>DNIT 017/2004-ES</v>
          </cell>
        </row>
        <row r="1004">
          <cell r="A1004" t="str">
            <v>2 S 04 521 51</v>
          </cell>
          <cell r="B1004" t="str">
            <v>-</v>
          </cell>
          <cell r="C1004" t="str">
            <v>Boca de saída p/dreno sub-superficial-BSD 04 AC/BC</v>
          </cell>
          <cell r="D1004" t="str">
            <v>Und</v>
          </cell>
          <cell r="H1004" t="str">
            <v>DNIT 017/2004-ES</v>
          </cell>
        </row>
        <row r="1005">
          <cell r="A1005" t="str">
            <v>2 S 04 900 01</v>
          </cell>
          <cell r="B1005" t="str">
            <v>-</v>
          </cell>
          <cell r="C1005" t="str">
            <v>Sarjeta triangular de concreto - STC 01</v>
          </cell>
          <cell r="D1005" t="str">
            <v>m</v>
          </cell>
          <cell r="H1005" t="str">
            <v>DNIT 018/2004-ES</v>
          </cell>
        </row>
        <row r="1006">
          <cell r="A1006" t="str">
            <v>2 S 04 900 02</v>
          </cell>
          <cell r="B1006" t="str">
            <v>-</v>
          </cell>
          <cell r="C1006" t="str">
            <v>Sarjeta triangular de concreto - STC 02</v>
          </cell>
          <cell r="D1006" t="str">
            <v>m</v>
          </cell>
          <cell r="H1006" t="str">
            <v>DNIT 018/2004-ES</v>
          </cell>
        </row>
        <row r="1007">
          <cell r="A1007" t="str">
            <v>2 S 04 900 03</v>
          </cell>
          <cell r="B1007" t="str">
            <v>-</v>
          </cell>
          <cell r="C1007" t="str">
            <v>Sarjeta triangular de concreto - STC 03</v>
          </cell>
          <cell r="D1007" t="str">
            <v>m</v>
          </cell>
          <cell r="H1007" t="str">
            <v>DNIT 018/2004-ES</v>
          </cell>
        </row>
        <row r="1008">
          <cell r="A1008" t="str">
            <v>2 S 04 900 04</v>
          </cell>
          <cell r="B1008" t="str">
            <v>-</v>
          </cell>
          <cell r="C1008" t="str">
            <v>Sarjeta triangular de concreto - STC 04</v>
          </cell>
          <cell r="D1008" t="str">
            <v>m</v>
          </cell>
          <cell r="H1008" t="str">
            <v>DNIT 018/2004-ES</v>
          </cell>
        </row>
        <row r="1009">
          <cell r="A1009" t="str">
            <v>2 S 04 900 05</v>
          </cell>
          <cell r="B1009" t="str">
            <v>-</v>
          </cell>
          <cell r="C1009" t="str">
            <v>Sarjeta triangular de concreto - STC 05</v>
          </cell>
          <cell r="D1009" t="str">
            <v>m</v>
          </cell>
          <cell r="H1009" t="str">
            <v>DNIT 018/2004-ES</v>
          </cell>
        </row>
        <row r="1010">
          <cell r="A1010" t="str">
            <v>2 S 04 900 06</v>
          </cell>
          <cell r="B1010" t="str">
            <v>-</v>
          </cell>
          <cell r="C1010" t="str">
            <v>Sarjeta triangular de concreto - STC 06</v>
          </cell>
          <cell r="D1010" t="str">
            <v>m</v>
          </cell>
          <cell r="H1010" t="str">
            <v>DNIT 018/2004-ES</v>
          </cell>
        </row>
        <row r="1011">
          <cell r="A1011" t="str">
            <v>2 S 04 900 07</v>
          </cell>
          <cell r="B1011" t="str">
            <v>-</v>
          </cell>
          <cell r="C1011" t="str">
            <v>Sarjeta triangular de concreto - STC 07</v>
          </cell>
          <cell r="D1011" t="str">
            <v>m</v>
          </cell>
          <cell r="H1011" t="str">
            <v>DNIT 018/2004-ES</v>
          </cell>
        </row>
        <row r="1012">
          <cell r="A1012" t="str">
            <v>2 S 04 900 08</v>
          </cell>
          <cell r="B1012" t="str">
            <v>-</v>
          </cell>
          <cell r="C1012" t="str">
            <v>Sarjeta triangular de concreto - STC 08</v>
          </cell>
          <cell r="D1012" t="str">
            <v>m</v>
          </cell>
          <cell r="H1012" t="str">
            <v>DNIT 018/2004-ES</v>
          </cell>
        </row>
        <row r="1013">
          <cell r="A1013" t="str">
            <v>2 S 04 900 21</v>
          </cell>
          <cell r="B1013" t="str">
            <v>-</v>
          </cell>
          <cell r="C1013" t="str">
            <v>Sarjeta canteiro central concreto - SCC 01</v>
          </cell>
          <cell r="D1013" t="str">
            <v>m</v>
          </cell>
          <cell r="H1013" t="str">
            <v>DNIT 018/2004-ES</v>
          </cell>
        </row>
        <row r="1014">
          <cell r="A1014" t="str">
            <v>2 S 04 900 22</v>
          </cell>
          <cell r="B1014" t="str">
            <v>-</v>
          </cell>
          <cell r="C1014" t="str">
            <v>Sarjeta canteiro central concreto - SCC 02</v>
          </cell>
          <cell r="D1014" t="str">
            <v>m</v>
          </cell>
          <cell r="H1014" t="str">
            <v>DNIT 018/2004-ES</v>
          </cell>
        </row>
        <row r="1015">
          <cell r="A1015" t="str">
            <v>2 S 04 900 31</v>
          </cell>
          <cell r="B1015" t="str">
            <v>-</v>
          </cell>
          <cell r="C1015" t="str">
            <v>Sarjeta triangular de grama - STG 01</v>
          </cell>
          <cell r="D1015" t="str">
            <v>m</v>
          </cell>
          <cell r="H1015" t="str">
            <v>DNIT 018/2004-ES</v>
          </cell>
        </row>
        <row r="1016">
          <cell r="A1016" t="str">
            <v>2 S 04 900 32</v>
          </cell>
          <cell r="B1016" t="str">
            <v>-</v>
          </cell>
          <cell r="C1016" t="str">
            <v>Sarjeta triangular de grama - STG 02</v>
          </cell>
          <cell r="D1016" t="str">
            <v>m</v>
          </cell>
          <cell r="H1016" t="str">
            <v>DNIT 018/2004-ES</v>
          </cell>
        </row>
        <row r="1017">
          <cell r="A1017" t="str">
            <v>2 S 04 900 33</v>
          </cell>
          <cell r="B1017" t="str">
            <v>-</v>
          </cell>
          <cell r="C1017" t="str">
            <v>Sarjeta triangular de grama - STG 03</v>
          </cell>
          <cell r="D1017" t="str">
            <v>m</v>
          </cell>
          <cell r="H1017" t="str">
            <v>DNIT 018/2004-ES</v>
          </cell>
        </row>
        <row r="1018">
          <cell r="A1018" t="str">
            <v>2 S 04 900 34</v>
          </cell>
          <cell r="B1018" t="str">
            <v>-</v>
          </cell>
          <cell r="C1018" t="str">
            <v>Sarjeta triangular de grama - STG 04</v>
          </cell>
          <cell r="D1018" t="str">
            <v>m</v>
          </cell>
          <cell r="H1018" t="str">
            <v>DNIT 018/2004-ES</v>
          </cell>
        </row>
        <row r="1019">
          <cell r="A1019" t="str">
            <v>2 S 04 900 41</v>
          </cell>
          <cell r="B1019" t="str">
            <v>-</v>
          </cell>
          <cell r="C1019" t="str">
            <v>Sarjeta triangular não revestida - STT 01</v>
          </cell>
          <cell r="D1019" t="str">
            <v>m</v>
          </cell>
          <cell r="H1019" t="str">
            <v>DNIT 018/2004-ES</v>
          </cell>
        </row>
        <row r="1020">
          <cell r="A1020" t="str">
            <v>2 S 04 900 42</v>
          </cell>
          <cell r="B1020" t="str">
            <v>-</v>
          </cell>
          <cell r="C1020" t="str">
            <v>Sarjeta triangular não revestida - STT 02</v>
          </cell>
          <cell r="D1020" t="str">
            <v>m</v>
          </cell>
          <cell r="H1020" t="str">
            <v>DNIT 018/2004-ES</v>
          </cell>
        </row>
        <row r="1021">
          <cell r="A1021" t="str">
            <v>2 S 04 900 43</v>
          </cell>
          <cell r="B1021" t="str">
            <v>-</v>
          </cell>
          <cell r="C1021" t="str">
            <v>Sarjeta triangular não revestida - STT 03</v>
          </cell>
          <cell r="D1021" t="str">
            <v>m</v>
          </cell>
          <cell r="H1021" t="str">
            <v>DNIT 018/2004-ES</v>
          </cell>
        </row>
        <row r="1022">
          <cell r="A1022" t="str">
            <v>2 S 04 900 44</v>
          </cell>
          <cell r="B1022" t="str">
            <v>-</v>
          </cell>
          <cell r="C1022" t="str">
            <v>Sarjeta triangular não revestida - STT 04</v>
          </cell>
          <cell r="D1022" t="str">
            <v>m</v>
          </cell>
          <cell r="H1022" t="str">
            <v>DNIT 018/2004-ES</v>
          </cell>
        </row>
        <row r="1023">
          <cell r="A1023" t="str">
            <v>2 S 04 900 51</v>
          </cell>
          <cell r="B1023" t="str">
            <v>-</v>
          </cell>
          <cell r="C1023" t="str">
            <v>Sarjeta triangular de concreto - STC 01 AC/BC</v>
          </cell>
          <cell r="D1023" t="str">
            <v>m</v>
          </cell>
          <cell r="H1023" t="str">
            <v>DNIT 018/2004-ES</v>
          </cell>
        </row>
        <row r="1024">
          <cell r="A1024" t="str">
            <v>2 S 04 900 52</v>
          </cell>
          <cell r="B1024" t="str">
            <v>-</v>
          </cell>
          <cell r="C1024" t="str">
            <v>Sarjeta triangular de concreto - STC 02 AC/BC</v>
          </cell>
          <cell r="D1024" t="str">
            <v>m</v>
          </cell>
          <cell r="H1024" t="str">
            <v>DNIT 018/2004-ES</v>
          </cell>
        </row>
        <row r="1025">
          <cell r="A1025" t="str">
            <v>2 S 04 900 53</v>
          </cell>
          <cell r="B1025" t="str">
            <v>-</v>
          </cell>
          <cell r="C1025" t="str">
            <v>Sarjeta triangular de concreto - STC 03 AC/BC</v>
          </cell>
          <cell r="D1025" t="str">
            <v>m</v>
          </cell>
          <cell r="H1025" t="str">
            <v>DNIT 018/2004-ES</v>
          </cell>
        </row>
        <row r="1026">
          <cell r="A1026" t="str">
            <v>2 S 04 900 54</v>
          </cell>
          <cell r="B1026" t="str">
            <v>-</v>
          </cell>
          <cell r="C1026" t="str">
            <v>Sarjeta triangular de concreto - STC 04 AC/BC</v>
          </cell>
          <cell r="D1026" t="str">
            <v>m</v>
          </cell>
          <cell r="H1026" t="str">
            <v>DNIT 018/2004-ES</v>
          </cell>
        </row>
        <row r="1027">
          <cell r="A1027" t="str">
            <v>2 S 04 900 55</v>
          </cell>
          <cell r="B1027" t="str">
            <v>-</v>
          </cell>
          <cell r="C1027" t="str">
            <v>Sarjeta triangular de concreto - STC 05 AC/BC</v>
          </cell>
          <cell r="D1027" t="str">
            <v>m</v>
          </cell>
          <cell r="H1027" t="str">
            <v>DNIT 018/2004-ES</v>
          </cell>
        </row>
        <row r="1028">
          <cell r="A1028" t="str">
            <v>2 S 04 900 56</v>
          </cell>
          <cell r="B1028" t="str">
            <v>-</v>
          </cell>
          <cell r="C1028" t="str">
            <v>Sarjeta triangular de concreto - STC 06 AC/BC</v>
          </cell>
          <cell r="D1028" t="str">
            <v>m</v>
          </cell>
          <cell r="H1028" t="str">
            <v>DNIT 018/2004-ES</v>
          </cell>
        </row>
        <row r="1029">
          <cell r="A1029" t="str">
            <v>2 S 04 900 57</v>
          </cell>
          <cell r="B1029" t="str">
            <v>-</v>
          </cell>
          <cell r="C1029" t="str">
            <v>Sarjeta triangular de concreto - STC 07 AC/BC</v>
          </cell>
          <cell r="D1029" t="str">
            <v>m</v>
          </cell>
          <cell r="H1029" t="str">
            <v>DNIT 018/2004-ES</v>
          </cell>
        </row>
        <row r="1030">
          <cell r="A1030" t="str">
            <v>2 S 04 900 58</v>
          </cell>
          <cell r="B1030" t="str">
            <v>-</v>
          </cell>
          <cell r="C1030" t="str">
            <v>Sarjeta triangular de concreto - STC 08 AC/BC</v>
          </cell>
          <cell r="D1030" t="str">
            <v>m</v>
          </cell>
          <cell r="H1030" t="str">
            <v>DNIT 018/2004-ES</v>
          </cell>
        </row>
        <row r="1031">
          <cell r="A1031" t="str">
            <v>2 S 04 900 71</v>
          </cell>
          <cell r="B1031" t="str">
            <v>-</v>
          </cell>
          <cell r="C1031" t="str">
            <v>Sarjeta canteiro central concreto - SCC 01 AC/BC</v>
          </cell>
          <cell r="D1031" t="str">
            <v>m</v>
          </cell>
          <cell r="H1031" t="str">
            <v>DNIT 018/2004-ES</v>
          </cell>
        </row>
        <row r="1032">
          <cell r="A1032" t="str">
            <v>2 S 04 900 72</v>
          </cell>
          <cell r="B1032" t="str">
            <v>-</v>
          </cell>
          <cell r="C1032" t="str">
            <v>Sarjeta canteiro central concreto - SCC 02 AC/BC</v>
          </cell>
          <cell r="D1032" t="str">
            <v>m</v>
          </cell>
          <cell r="H1032" t="str">
            <v>DNIT 018/2004-ES</v>
          </cell>
        </row>
        <row r="1033">
          <cell r="A1033" t="str">
            <v>2 S 04 901 01</v>
          </cell>
          <cell r="B1033" t="str">
            <v>-</v>
          </cell>
          <cell r="C1033" t="str">
            <v>Sarjeta trapezoidal de concreto - SZC 01</v>
          </cell>
          <cell r="D1033" t="str">
            <v>m</v>
          </cell>
          <cell r="H1033" t="str">
            <v>DNIT 018/2004-ES</v>
          </cell>
        </row>
        <row r="1034">
          <cell r="A1034" t="str">
            <v>2 S 04 901 02</v>
          </cell>
          <cell r="B1034" t="str">
            <v>-</v>
          </cell>
          <cell r="C1034" t="str">
            <v>Sarjeta trapezoidal de concreto - SZC 02</v>
          </cell>
          <cell r="D1034" t="str">
            <v>m</v>
          </cell>
          <cell r="H1034" t="str">
            <v>DNIT 018/2004-ES</v>
          </cell>
        </row>
        <row r="1035">
          <cell r="A1035" t="str">
            <v>2 S 04 901 21</v>
          </cell>
          <cell r="B1035" t="str">
            <v>-</v>
          </cell>
          <cell r="C1035" t="str">
            <v>Sarjeta de canteiro central de concreto - SCC 03</v>
          </cell>
          <cell r="D1035" t="str">
            <v>m</v>
          </cell>
          <cell r="H1035" t="str">
            <v>DNIT 018/2004-ES</v>
          </cell>
        </row>
        <row r="1036">
          <cell r="A1036" t="str">
            <v>2 S 04 901 22</v>
          </cell>
          <cell r="B1036" t="str">
            <v>-</v>
          </cell>
          <cell r="C1036" t="str">
            <v>Sarjeta de canteiro central de cocnreto - SCC 04</v>
          </cell>
          <cell r="D1036" t="str">
            <v>m</v>
          </cell>
          <cell r="H1036" t="str">
            <v>DNIT 018/2004-ES</v>
          </cell>
        </row>
        <row r="1037">
          <cell r="A1037" t="str">
            <v>2 S 04 901 31</v>
          </cell>
          <cell r="B1037" t="str">
            <v>-</v>
          </cell>
          <cell r="C1037" t="str">
            <v>Sarjeta trapezoidal de grama - SZG 01</v>
          </cell>
          <cell r="D1037" t="str">
            <v>m</v>
          </cell>
          <cell r="H1037" t="str">
            <v>DNIT 018/2004-ES</v>
          </cell>
        </row>
        <row r="1038">
          <cell r="A1038" t="str">
            <v>2 S 04 901 32</v>
          </cell>
          <cell r="B1038" t="str">
            <v>-</v>
          </cell>
          <cell r="C1038" t="str">
            <v>Sarjeta trapezoidal de grama - SZG 02</v>
          </cell>
          <cell r="D1038" t="str">
            <v>m</v>
          </cell>
          <cell r="H1038" t="str">
            <v>DNIT 018/2004-ES</v>
          </cell>
        </row>
        <row r="1039">
          <cell r="A1039" t="str">
            <v>2 S 04 901 41</v>
          </cell>
          <cell r="B1039" t="str">
            <v>-</v>
          </cell>
          <cell r="C1039" t="str">
            <v>Sarjeta trapezoidal não revestida - SZT 01</v>
          </cell>
          <cell r="D1039" t="str">
            <v>m</v>
          </cell>
          <cell r="H1039" t="str">
            <v>DNIT 018/2004-ES</v>
          </cell>
        </row>
        <row r="1040">
          <cell r="A1040" t="str">
            <v>2 S 04 901 42</v>
          </cell>
          <cell r="B1040" t="str">
            <v>-</v>
          </cell>
          <cell r="C1040" t="str">
            <v>Sarjeta trapezoidal não revestida - SZT 02</v>
          </cell>
          <cell r="D1040" t="str">
            <v>m</v>
          </cell>
          <cell r="H1040" t="str">
            <v>DNIT 018/2004-ES</v>
          </cell>
        </row>
        <row r="1041">
          <cell r="A1041" t="str">
            <v>2 S 04 901 51</v>
          </cell>
          <cell r="B1041" t="str">
            <v>-</v>
          </cell>
          <cell r="C1041" t="str">
            <v>Sarjeta trapezoidal de concreto - SZC 01 AC/BC</v>
          </cell>
          <cell r="D1041" t="str">
            <v>m</v>
          </cell>
          <cell r="H1041" t="str">
            <v>DNIT 018/2004-ES</v>
          </cell>
        </row>
        <row r="1042">
          <cell r="A1042" t="str">
            <v>2 S 04 901 52</v>
          </cell>
          <cell r="B1042" t="str">
            <v>-</v>
          </cell>
          <cell r="C1042" t="str">
            <v>Sarjeta trapezoidal de concreto - SZC 02 AC/BC</v>
          </cell>
          <cell r="D1042" t="str">
            <v>m</v>
          </cell>
          <cell r="H1042" t="str">
            <v>DNIT 018/2004-ES</v>
          </cell>
        </row>
        <row r="1043">
          <cell r="A1043" t="str">
            <v>2 S 04 901 71</v>
          </cell>
          <cell r="B1043" t="str">
            <v>-</v>
          </cell>
          <cell r="C1043" t="str">
            <v>Sarjeta canteiro central concreto - SCC 03 AC/BC</v>
          </cell>
          <cell r="D1043" t="str">
            <v>m</v>
          </cell>
          <cell r="H1043" t="str">
            <v>DNIT 018/2004-ES</v>
          </cell>
        </row>
        <row r="1044">
          <cell r="A1044" t="str">
            <v>2 S 04 901 72</v>
          </cell>
          <cell r="B1044" t="str">
            <v>-</v>
          </cell>
          <cell r="C1044" t="str">
            <v>Sarjeta canteiro central concreto - SCC 04 AC/BC</v>
          </cell>
          <cell r="D1044" t="str">
            <v>m</v>
          </cell>
          <cell r="H1044" t="str">
            <v>DNIT 018/2004-ES</v>
          </cell>
        </row>
        <row r="1045">
          <cell r="A1045" t="str">
            <v>2 S 04 910 01</v>
          </cell>
          <cell r="B1045" t="str">
            <v>-</v>
          </cell>
          <cell r="C1045" t="str">
            <v>Meio fio de concreto - MFC 01</v>
          </cell>
          <cell r="D1045" t="str">
            <v>m</v>
          </cell>
          <cell r="H1045" t="str">
            <v>DNIT 020/2004-ES</v>
          </cell>
        </row>
        <row r="1046">
          <cell r="A1046" t="str">
            <v>2 S 04 910 02</v>
          </cell>
          <cell r="B1046" t="str">
            <v>-</v>
          </cell>
          <cell r="C1046" t="str">
            <v>Meio fio de concreto - MFC 02</v>
          </cell>
          <cell r="D1046" t="str">
            <v>m</v>
          </cell>
          <cell r="H1046" t="str">
            <v>DNIT 020/2004-ES</v>
          </cell>
        </row>
        <row r="1047">
          <cell r="A1047" t="str">
            <v>2 S 04 910 03</v>
          </cell>
          <cell r="B1047" t="str">
            <v>-</v>
          </cell>
          <cell r="C1047" t="str">
            <v>Meio fio de concreto - MFC 03</v>
          </cell>
          <cell r="D1047" t="str">
            <v>m</v>
          </cell>
          <cell r="H1047" t="str">
            <v>DNIT 020/2004-ES</v>
          </cell>
        </row>
        <row r="1048">
          <cell r="A1048" t="str">
            <v>2 S 04 910 04</v>
          </cell>
          <cell r="B1048" t="str">
            <v>-</v>
          </cell>
          <cell r="C1048" t="str">
            <v>Meio fio de concreto - MFC 04</v>
          </cell>
          <cell r="D1048" t="str">
            <v>m</v>
          </cell>
          <cell r="H1048" t="str">
            <v>DNIT 020/2004-ES</v>
          </cell>
        </row>
        <row r="1049">
          <cell r="A1049" t="str">
            <v>2 S 04 910 05</v>
          </cell>
          <cell r="B1049" t="str">
            <v>-</v>
          </cell>
          <cell r="C1049" t="str">
            <v>Meio fio de concreto - MFC 05</v>
          </cell>
          <cell r="D1049" t="str">
            <v>m</v>
          </cell>
          <cell r="H1049" t="str">
            <v>DNIT 020/2004-ES</v>
          </cell>
        </row>
        <row r="1050">
          <cell r="A1050" t="str">
            <v>2 S 04 910 06</v>
          </cell>
          <cell r="B1050" t="str">
            <v>-</v>
          </cell>
          <cell r="C1050" t="str">
            <v>Meio fio de concreto - MFC 06</v>
          </cell>
          <cell r="D1050" t="str">
            <v>m</v>
          </cell>
          <cell r="H1050" t="str">
            <v>DNIT 020/2004-ES</v>
          </cell>
        </row>
        <row r="1051">
          <cell r="A1051" t="str">
            <v>2 S 04 910 07</v>
          </cell>
          <cell r="B1051" t="str">
            <v>-</v>
          </cell>
          <cell r="C1051" t="str">
            <v>Meio fio de concreto - MFC 07</v>
          </cell>
          <cell r="D1051" t="str">
            <v>m</v>
          </cell>
          <cell r="H1051" t="str">
            <v>DNIT 020/2004-ES</v>
          </cell>
        </row>
        <row r="1052">
          <cell r="A1052" t="str">
            <v>2 S 04 910 08</v>
          </cell>
          <cell r="B1052" t="str">
            <v>-</v>
          </cell>
          <cell r="C1052" t="str">
            <v>Meio fio de concreto - MFC 08</v>
          </cell>
          <cell r="D1052" t="str">
            <v>m</v>
          </cell>
          <cell r="H1052" t="str">
            <v>DNIT 020/2004-ES</v>
          </cell>
        </row>
        <row r="1053">
          <cell r="A1053" t="str">
            <v>2 S 04 910 51</v>
          </cell>
          <cell r="B1053" t="str">
            <v>-</v>
          </cell>
          <cell r="C1053" t="str">
            <v>Meio-fio de concreto - MFC 01 AC/BC</v>
          </cell>
          <cell r="D1053" t="str">
            <v>m</v>
          </cell>
          <cell r="H1053" t="str">
            <v>DNIT 020/2004-ES</v>
          </cell>
        </row>
        <row r="1054">
          <cell r="A1054" t="str">
            <v>2 S 04 910 52</v>
          </cell>
          <cell r="B1054" t="str">
            <v>-</v>
          </cell>
          <cell r="C1054" t="str">
            <v>Meio-fio de concreto - MFC 02 AC/BC</v>
          </cell>
          <cell r="D1054" t="str">
            <v>m</v>
          </cell>
          <cell r="H1054" t="str">
            <v>DNIT 020/2004-ES</v>
          </cell>
        </row>
        <row r="1055">
          <cell r="A1055" t="str">
            <v>2 S 04 910 53</v>
          </cell>
          <cell r="B1055" t="str">
            <v>-</v>
          </cell>
          <cell r="C1055" t="str">
            <v>Meio-fio de concreto - MFC 03 AC/BC</v>
          </cell>
          <cell r="D1055" t="str">
            <v>m</v>
          </cell>
          <cell r="H1055" t="str">
            <v>DNIT 020/2004-ES</v>
          </cell>
        </row>
        <row r="1056">
          <cell r="A1056" t="str">
            <v>2 S 04 910 54</v>
          </cell>
          <cell r="B1056" t="str">
            <v>-</v>
          </cell>
          <cell r="C1056" t="str">
            <v>Meio-fio de concreto - MFC 04 AC/BC</v>
          </cell>
          <cell r="D1056" t="str">
            <v>m</v>
          </cell>
          <cell r="H1056" t="str">
            <v>DNIT 020/2004-ES</v>
          </cell>
        </row>
        <row r="1057">
          <cell r="A1057" t="str">
            <v>2 S 04 910 55</v>
          </cell>
          <cell r="B1057" t="str">
            <v>-</v>
          </cell>
          <cell r="C1057" t="str">
            <v>Meio-fio de concreto - MFC 05 AC/BC</v>
          </cell>
          <cell r="D1057" t="str">
            <v>m</v>
          </cell>
          <cell r="H1057" t="str">
            <v>DNIT 020/2004-ES</v>
          </cell>
        </row>
        <row r="1058">
          <cell r="A1058" t="str">
            <v>2 S 04 910 56</v>
          </cell>
          <cell r="B1058" t="str">
            <v>-</v>
          </cell>
          <cell r="C1058" t="str">
            <v>Meio-fio de concreto - MFC 06 AC/BC</v>
          </cell>
          <cell r="D1058" t="str">
            <v>m</v>
          </cell>
          <cell r="H1058" t="str">
            <v>DNIT 020/2004-ES</v>
          </cell>
        </row>
        <row r="1059">
          <cell r="A1059" t="str">
            <v>2 S 04 910 57</v>
          </cell>
          <cell r="B1059" t="str">
            <v>-</v>
          </cell>
          <cell r="C1059" t="str">
            <v>Meio-fio de concreto - MFC 07 AC/BC</v>
          </cell>
          <cell r="D1059" t="str">
            <v>m</v>
          </cell>
          <cell r="H1059" t="str">
            <v>DNIT 020/2004-ES</v>
          </cell>
        </row>
        <row r="1060">
          <cell r="A1060" t="str">
            <v>2 S 04 910 58</v>
          </cell>
          <cell r="B1060" t="str">
            <v>-</v>
          </cell>
          <cell r="C1060" t="str">
            <v>Meio-fio de concreto - MFC 08 AC/BC</v>
          </cell>
          <cell r="D1060" t="str">
            <v>m</v>
          </cell>
          <cell r="H1060" t="str">
            <v>DNIT 020/2004-ES</v>
          </cell>
        </row>
        <row r="1061">
          <cell r="A1061" t="str">
            <v>2 S 04 930 01</v>
          </cell>
          <cell r="B1061" t="str">
            <v>-</v>
          </cell>
          <cell r="C1061" t="str">
            <v>Caixa coletora de sarjeta - CCS 01</v>
          </cell>
          <cell r="D1061" t="str">
            <v>und</v>
          </cell>
          <cell r="H1061" t="str">
            <v>DNIT 026/2004-ES</v>
          </cell>
        </row>
        <row r="1062">
          <cell r="A1062" t="str">
            <v>2 S 04 930 02</v>
          </cell>
          <cell r="B1062" t="str">
            <v>-</v>
          </cell>
          <cell r="C1062" t="str">
            <v>Caixa coletora de sarjeta - CCS 02</v>
          </cell>
          <cell r="D1062" t="str">
            <v>und</v>
          </cell>
          <cell r="H1062" t="str">
            <v>DNIT 026/2004-ES</v>
          </cell>
        </row>
        <row r="1063">
          <cell r="A1063" t="str">
            <v>2 S 04 930 03</v>
          </cell>
          <cell r="B1063" t="str">
            <v>-</v>
          </cell>
          <cell r="C1063" t="str">
            <v>Caixa coletora de sarjeta - CCS 03</v>
          </cell>
          <cell r="D1063" t="str">
            <v>und</v>
          </cell>
          <cell r="H1063" t="str">
            <v>DNIT 026/2004-ES</v>
          </cell>
        </row>
        <row r="1064">
          <cell r="A1064" t="str">
            <v>2 S 04 930 04</v>
          </cell>
          <cell r="B1064" t="str">
            <v>-</v>
          </cell>
          <cell r="C1064" t="str">
            <v>Caixa coletora de sarjeta - CCS 04</v>
          </cell>
          <cell r="D1064" t="str">
            <v>und</v>
          </cell>
          <cell r="H1064" t="str">
            <v>DNIT 026/2004-ES</v>
          </cell>
        </row>
        <row r="1065">
          <cell r="A1065" t="str">
            <v>2 S 04 930 05</v>
          </cell>
          <cell r="B1065" t="str">
            <v>-</v>
          </cell>
          <cell r="C1065" t="str">
            <v>Caixa coletora de sarjeta - CCS 05</v>
          </cell>
          <cell r="D1065" t="str">
            <v>und</v>
          </cell>
          <cell r="H1065" t="str">
            <v>DNIT 026/2004-ES</v>
          </cell>
        </row>
        <row r="1066">
          <cell r="A1066" t="str">
            <v>2 S 04 930 06</v>
          </cell>
          <cell r="B1066" t="str">
            <v>-</v>
          </cell>
          <cell r="C1066" t="str">
            <v>Caixa coletora de sarjeta - CCS 06</v>
          </cell>
          <cell r="D1066" t="str">
            <v>und</v>
          </cell>
          <cell r="H1066" t="str">
            <v>DNIT 026/2004-ES</v>
          </cell>
        </row>
        <row r="1067">
          <cell r="A1067" t="str">
            <v>2 S 04 930 07</v>
          </cell>
          <cell r="B1067" t="str">
            <v>-</v>
          </cell>
          <cell r="C1067" t="str">
            <v>Caixa coletora de sarjeta - CCS 07</v>
          </cell>
          <cell r="D1067" t="str">
            <v>und</v>
          </cell>
          <cell r="H1067" t="str">
            <v>DNIT 026/2004-ES</v>
          </cell>
        </row>
        <row r="1068">
          <cell r="A1068" t="str">
            <v>2 S 04 930 08</v>
          </cell>
          <cell r="B1068" t="str">
            <v>-</v>
          </cell>
          <cell r="C1068" t="str">
            <v>Caixa coletora de sarjeta - CCS 08</v>
          </cell>
          <cell r="D1068" t="str">
            <v>und</v>
          </cell>
          <cell r="H1068" t="str">
            <v>DNIT 026/2004-ES</v>
          </cell>
        </row>
        <row r="1069">
          <cell r="A1069" t="str">
            <v>2 S 04 930 09</v>
          </cell>
          <cell r="B1069" t="str">
            <v>-</v>
          </cell>
          <cell r="C1069" t="str">
            <v>Caixa coletora de sarjeta - CCS 09</v>
          </cell>
          <cell r="D1069" t="str">
            <v>und</v>
          </cell>
          <cell r="H1069" t="str">
            <v>DNIT 026/2004-ES</v>
          </cell>
        </row>
        <row r="1070">
          <cell r="A1070" t="str">
            <v>2 S 04 930 10</v>
          </cell>
          <cell r="B1070" t="str">
            <v>-</v>
          </cell>
          <cell r="C1070" t="str">
            <v>Caixa coletora de sarjeta - CCS 10</v>
          </cell>
          <cell r="D1070" t="str">
            <v>und</v>
          </cell>
          <cell r="H1070" t="str">
            <v>DNIT 026/2004-ES</v>
          </cell>
        </row>
        <row r="1071">
          <cell r="A1071" t="str">
            <v>2 S 04 930 11</v>
          </cell>
          <cell r="B1071" t="str">
            <v>-</v>
          </cell>
          <cell r="C1071" t="str">
            <v>Caixa coletora de sarjeta - CCS 11</v>
          </cell>
          <cell r="D1071" t="str">
            <v>und</v>
          </cell>
          <cell r="H1071" t="str">
            <v>DNIT 026/2004-ES</v>
          </cell>
        </row>
        <row r="1072">
          <cell r="A1072" t="str">
            <v>2 S 04 930 12</v>
          </cell>
          <cell r="B1072" t="str">
            <v>-</v>
          </cell>
          <cell r="C1072" t="str">
            <v>Caixa coletora de sarjeta - CCS 12</v>
          </cell>
          <cell r="D1072" t="str">
            <v>und</v>
          </cell>
          <cell r="H1072" t="str">
            <v>DNIT 026/2004-ES</v>
          </cell>
        </row>
        <row r="1073">
          <cell r="A1073" t="str">
            <v>2 S 04 930 13</v>
          </cell>
          <cell r="B1073" t="str">
            <v>-</v>
          </cell>
          <cell r="C1073" t="str">
            <v>Caixa coletora de sarjeta - CCS 13</v>
          </cell>
          <cell r="D1073" t="str">
            <v>und</v>
          </cell>
          <cell r="H1073" t="str">
            <v>DNIT 026/2004-ES</v>
          </cell>
        </row>
        <row r="1074">
          <cell r="A1074" t="str">
            <v>2 S 04 930 14</v>
          </cell>
          <cell r="B1074" t="str">
            <v>-</v>
          </cell>
          <cell r="C1074" t="str">
            <v>Caixa coletora de sarjeta - CCS14</v>
          </cell>
          <cell r="D1074" t="str">
            <v>und</v>
          </cell>
          <cell r="H1074" t="str">
            <v>DNIT 026/2004-ES</v>
          </cell>
        </row>
        <row r="1075">
          <cell r="A1075" t="str">
            <v>2 S 04 930 15</v>
          </cell>
          <cell r="B1075" t="str">
            <v>-</v>
          </cell>
          <cell r="C1075" t="str">
            <v>Caixa coletora de sarjeta - CCS 15</v>
          </cell>
          <cell r="D1075" t="str">
            <v>und</v>
          </cell>
          <cell r="H1075" t="str">
            <v>DNIT 026/2004-ES</v>
          </cell>
        </row>
        <row r="1076">
          <cell r="A1076" t="str">
            <v>2 S 04 930 16</v>
          </cell>
          <cell r="B1076" t="str">
            <v>-</v>
          </cell>
          <cell r="C1076" t="str">
            <v>Caixa coletora de sarjeta - CCS 16</v>
          </cell>
          <cell r="D1076" t="str">
            <v>und</v>
          </cell>
          <cell r="H1076" t="str">
            <v>DNIT 026/2004-ES</v>
          </cell>
        </row>
        <row r="1077">
          <cell r="A1077" t="str">
            <v>2 S 04 930 17</v>
          </cell>
          <cell r="B1077" t="str">
            <v>-</v>
          </cell>
          <cell r="C1077" t="str">
            <v>Caixa coletora de sarjeta - CCS 17</v>
          </cell>
          <cell r="D1077" t="str">
            <v>und</v>
          </cell>
          <cell r="H1077" t="str">
            <v>DNIT 026/2004-ES</v>
          </cell>
        </row>
        <row r="1078">
          <cell r="A1078" t="str">
            <v>2 S 04 930 18</v>
          </cell>
          <cell r="B1078" t="str">
            <v>-</v>
          </cell>
          <cell r="C1078" t="str">
            <v>Caixa coletora de sarjeta - CCS 18</v>
          </cell>
          <cell r="D1078" t="str">
            <v>und</v>
          </cell>
          <cell r="H1078" t="str">
            <v>DNIT 026/2004-ES</v>
          </cell>
        </row>
        <row r="1079">
          <cell r="A1079" t="str">
            <v>2 S 04 930 19</v>
          </cell>
          <cell r="B1079" t="str">
            <v>-</v>
          </cell>
          <cell r="C1079" t="str">
            <v>Caixa coletora de sarjeta - CCS 19</v>
          </cell>
          <cell r="D1079" t="str">
            <v>und</v>
          </cell>
          <cell r="H1079" t="str">
            <v>DNIT 026/2004-ES</v>
          </cell>
        </row>
        <row r="1080">
          <cell r="A1080" t="str">
            <v>2 S 04 930 20</v>
          </cell>
          <cell r="B1080" t="str">
            <v>-</v>
          </cell>
          <cell r="C1080" t="str">
            <v>Caixa coletora de sarjeta - CCS 20</v>
          </cell>
          <cell r="D1080" t="str">
            <v>und</v>
          </cell>
          <cell r="H1080" t="str">
            <v>DNIT 026/2004-ES</v>
          </cell>
        </row>
        <row r="1081">
          <cell r="A1081" t="str">
            <v>2 S 04 930 51</v>
          </cell>
          <cell r="B1081" t="str">
            <v>-</v>
          </cell>
          <cell r="C1081" t="str">
            <v>Caixa coletora de sarjeta - CCS 01 AC/BC</v>
          </cell>
          <cell r="D1081" t="str">
            <v>und</v>
          </cell>
          <cell r="H1081" t="str">
            <v>DNIT 026/2004-ES</v>
          </cell>
        </row>
        <row r="1082">
          <cell r="A1082" t="str">
            <v>2 S 04 930 52</v>
          </cell>
          <cell r="B1082" t="str">
            <v>-</v>
          </cell>
          <cell r="C1082" t="str">
            <v>Caixa coletora de sarjeta - CCS 02 AC/BC</v>
          </cell>
          <cell r="D1082" t="str">
            <v>und</v>
          </cell>
          <cell r="H1082" t="str">
            <v>DNIT 026/2004-ES</v>
          </cell>
        </row>
        <row r="1083">
          <cell r="A1083" t="str">
            <v>2 S 04 930 53</v>
          </cell>
          <cell r="B1083" t="str">
            <v>-</v>
          </cell>
          <cell r="C1083" t="str">
            <v>Caixa coletora de sarjeta - CCS 03 AC/BC</v>
          </cell>
          <cell r="D1083" t="str">
            <v>und</v>
          </cell>
          <cell r="H1083" t="str">
            <v>DNIT 026/2004-ES</v>
          </cell>
        </row>
        <row r="1084">
          <cell r="A1084" t="str">
            <v>2 S 04 930 54</v>
          </cell>
          <cell r="B1084" t="str">
            <v>-</v>
          </cell>
          <cell r="C1084" t="str">
            <v>Caixa coletora de sarjeta - CCS 04 AC/BC</v>
          </cell>
          <cell r="D1084" t="str">
            <v>und</v>
          </cell>
          <cell r="H1084" t="str">
            <v>DNIT 026/2004-ES</v>
          </cell>
        </row>
        <row r="1085">
          <cell r="A1085" t="str">
            <v>2 S 04 930 55</v>
          </cell>
          <cell r="B1085" t="str">
            <v>-</v>
          </cell>
          <cell r="C1085" t="str">
            <v>Caixa coletora de sarjeta - CCS 05 AC/BC</v>
          </cell>
          <cell r="D1085" t="str">
            <v>und</v>
          </cell>
          <cell r="H1085" t="str">
            <v>DNIT 026/2004-ES</v>
          </cell>
        </row>
        <row r="1086">
          <cell r="A1086" t="str">
            <v>2 S 04 930 56</v>
          </cell>
          <cell r="B1086" t="str">
            <v>-</v>
          </cell>
          <cell r="C1086" t="str">
            <v>Caixa coletora de sarjeta - CCS 06 AC/BC</v>
          </cell>
          <cell r="D1086" t="str">
            <v>und</v>
          </cell>
          <cell r="H1086" t="str">
            <v>DNIT 026/2004-ES</v>
          </cell>
        </row>
        <row r="1087">
          <cell r="A1087" t="str">
            <v>2 S 04 930 57</v>
          </cell>
          <cell r="B1087" t="str">
            <v>-</v>
          </cell>
          <cell r="C1087" t="str">
            <v>Caixa coletora de sarjeta - CCS 07 AC/BC</v>
          </cell>
          <cell r="D1087" t="str">
            <v>und</v>
          </cell>
          <cell r="H1087" t="str">
            <v>DNIT 026/2004-ES</v>
          </cell>
        </row>
        <row r="1088">
          <cell r="A1088" t="str">
            <v>2 S 04 930 58</v>
          </cell>
          <cell r="B1088" t="str">
            <v>-</v>
          </cell>
          <cell r="C1088" t="str">
            <v>Caixa coletora de sarjeta - CCS 08 AC/BC</v>
          </cell>
          <cell r="D1088" t="str">
            <v>und</v>
          </cell>
          <cell r="H1088" t="str">
            <v>DNIT 026/2004-ES</v>
          </cell>
        </row>
        <row r="1089">
          <cell r="A1089" t="str">
            <v>2 S 04 930 59</v>
          </cell>
          <cell r="B1089" t="str">
            <v>-</v>
          </cell>
          <cell r="C1089" t="str">
            <v>Caixa coletora de sarjeta - CCS 09 AC/BC</v>
          </cell>
          <cell r="D1089" t="str">
            <v>und</v>
          </cell>
          <cell r="H1089" t="str">
            <v>DNIT 026/2004-ES</v>
          </cell>
        </row>
        <row r="1090">
          <cell r="A1090" t="str">
            <v>2 S 04 930 60</v>
          </cell>
          <cell r="B1090" t="str">
            <v>-</v>
          </cell>
          <cell r="C1090" t="str">
            <v>Caixa coletora de sarjeta - CCS 10 AC/BC</v>
          </cell>
          <cell r="D1090" t="str">
            <v>und</v>
          </cell>
          <cell r="H1090" t="str">
            <v>DNIT 026/2004-ES</v>
          </cell>
        </row>
        <row r="1091">
          <cell r="A1091" t="str">
            <v>2 S 04 930 61</v>
          </cell>
          <cell r="B1091" t="str">
            <v>-</v>
          </cell>
          <cell r="C1091" t="str">
            <v>Caixa coletora de sarjeta - CCS 11 AC/BC</v>
          </cell>
          <cell r="D1091" t="str">
            <v>und</v>
          </cell>
          <cell r="H1091" t="str">
            <v>DNIT 026/2004-ES</v>
          </cell>
        </row>
        <row r="1092">
          <cell r="A1092" t="str">
            <v>2 S 04 930 62</v>
          </cell>
          <cell r="B1092" t="str">
            <v>-</v>
          </cell>
          <cell r="C1092" t="str">
            <v>Caixa coletora de sarjeta - CCS 12 AC/BC</v>
          </cell>
          <cell r="D1092" t="str">
            <v>und</v>
          </cell>
          <cell r="H1092" t="str">
            <v>DNIT 026/2004-ES</v>
          </cell>
        </row>
        <row r="1093">
          <cell r="A1093" t="str">
            <v>2 S 04 930 63</v>
          </cell>
          <cell r="B1093" t="str">
            <v>-</v>
          </cell>
          <cell r="C1093" t="str">
            <v>Caixa coletora de sarjeta - CCS 13 AC/BC</v>
          </cell>
          <cell r="D1093" t="str">
            <v>und</v>
          </cell>
          <cell r="H1093" t="str">
            <v>DNIT 026/2004-ES</v>
          </cell>
        </row>
        <row r="1094">
          <cell r="A1094" t="str">
            <v>2 S 04 930 64</v>
          </cell>
          <cell r="B1094" t="str">
            <v>-</v>
          </cell>
          <cell r="C1094" t="str">
            <v>Caixa coletora de sarjeta - CCS 14 AC/BC</v>
          </cell>
          <cell r="D1094" t="str">
            <v>und</v>
          </cell>
          <cell r="H1094" t="str">
            <v>DNIT 026/2004-ES</v>
          </cell>
        </row>
        <row r="1095">
          <cell r="A1095" t="str">
            <v>2 S 04 930 65</v>
          </cell>
          <cell r="B1095" t="str">
            <v>-</v>
          </cell>
          <cell r="C1095" t="str">
            <v>Caixa coletora de sarjeta - CCS 15 AC/BC</v>
          </cell>
          <cell r="D1095" t="str">
            <v>und</v>
          </cell>
          <cell r="H1095" t="str">
            <v>DNIT 026/2004-ES</v>
          </cell>
        </row>
        <row r="1096">
          <cell r="A1096" t="str">
            <v>2 S 04 930 66</v>
          </cell>
          <cell r="B1096" t="str">
            <v>-</v>
          </cell>
          <cell r="C1096" t="str">
            <v>Caixa coletora de sarjeta - CCS 16 AC/BC</v>
          </cell>
          <cell r="D1096" t="str">
            <v>und</v>
          </cell>
          <cell r="H1096" t="str">
            <v>DNIT 026/2004-ES</v>
          </cell>
        </row>
        <row r="1097">
          <cell r="A1097" t="str">
            <v>2 S 04 930 67</v>
          </cell>
          <cell r="B1097" t="str">
            <v>-</v>
          </cell>
          <cell r="C1097" t="str">
            <v>Caixa coletora de sarjeta - CCS 17 AC/BC</v>
          </cell>
          <cell r="D1097" t="str">
            <v>und</v>
          </cell>
          <cell r="H1097" t="str">
            <v>DNIT 026/2004-ES</v>
          </cell>
        </row>
        <row r="1098">
          <cell r="A1098" t="str">
            <v>2 S 04 930 68</v>
          </cell>
          <cell r="B1098" t="str">
            <v>-</v>
          </cell>
          <cell r="C1098" t="str">
            <v>Caixa coletora de sarjeta - CCS 18 AC/BC</v>
          </cell>
          <cell r="D1098" t="str">
            <v>und</v>
          </cell>
          <cell r="H1098" t="str">
            <v>DNIT 026/2004-ES</v>
          </cell>
        </row>
        <row r="1099">
          <cell r="A1099" t="str">
            <v>2 S 04 930 69</v>
          </cell>
          <cell r="B1099" t="str">
            <v>-</v>
          </cell>
          <cell r="C1099" t="str">
            <v>Caixa coletora de sarjeta - CCS 19 AC/BC</v>
          </cell>
          <cell r="D1099" t="str">
            <v>und</v>
          </cell>
          <cell r="H1099" t="str">
            <v>DNIT 026/2004-ES</v>
          </cell>
        </row>
        <row r="1100">
          <cell r="A1100" t="str">
            <v>2 S 04 930 70</v>
          </cell>
          <cell r="B1100" t="str">
            <v>-</v>
          </cell>
          <cell r="C1100" t="str">
            <v>Caixa coletora de sarjeta - CCS 20 AC/BC</v>
          </cell>
          <cell r="D1100" t="str">
            <v>und</v>
          </cell>
          <cell r="H1100" t="str">
            <v>DNIT 026/2004-ES</v>
          </cell>
        </row>
        <row r="1101">
          <cell r="A1101" t="str">
            <v>2 S 04 931 01</v>
          </cell>
          <cell r="B1101" t="str">
            <v>-</v>
          </cell>
          <cell r="C1101" t="str">
            <v>Caixa coletora de talvegue - CCT 01</v>
          </cell>
          <cell r="D1101" t="str">
            <v>und</v>
          </cell>
          <cell r="H1101" t="str">
            <v>DNIT 026/2004-ES</v>
          </cell>
        </row>
        <row r="1102">
          <cell r="A1102" t="str">
            <v>2 S 04 931 02</v>
          </cell>
          <cell r="B1102" t="str">
            <v>-</v>
          </cell>
          <cell r="C1102" t="str">
            <v>Caixa coletora de talvegue - CCT 02</v>
          </cell>
          <cell r="D1102" t="str">
            <v>und</v>
          </cell>
          <cell r="H1102" t="str">
            <v>DNIT 026/2004-ES</v>
          </cell>
        </row>
        <row r="1103">
          <cell r="A1103" t="str">
            <v>2 S 04 931 03</v>
          </cell>
          <cell r="B1103" t="str">
            <v>-</v>
          </cell>
          <cell r="C1103" t="str">
            <v>Caixa coletora de talvegue - CCT 03</v>
          </cell>
          <cell r="D1103" t="str">
            <v>und</v>
          </cell>
          <cell r="H1103" t="str">
            <v>DNIT 026/2004-ES</v>
          </cell>
        </row>
        <row r="1104">
          <cell r="A1104" t="str">
            <v>2 S 04 931 04</v>
          </cell>
          <cell r="B1104" t="str">
            <v>-</v>
          </cell>
          <cell r="C1104" t="str">
            <v>Caixa coletora de talvegue - CCT 04</v>
          </cell>
          <cell r="D1104" t="str">
            <v>und</v>
          </cell>
          <cell r="H1104" t="str">
            <v>DNIT 026/2004-ES</v>
          </cell>
        </row>
        <row r="1105">
          <cell r="A1105" t="str">
            <v>2 S 04 931 05</v>
          </cell>
          <cell r="B1105" t="str">
            <v>-</v>
          </cell>
          <cell r="C1105" t="str">
            <v>Caixa coletora de talvegue - CCT 05</v>
          </cell>
          <cell r="D1105" t="str">
            <v>und</v>
          </cell>
          <cell r="H1105" t="str">
            <v>DNIT 026/2004-ES</v>
          </cell>
        </row>
        <row r="1106">
          <cell r="A1106" t="str">
            <v>2 S 04 931 06</v>
          </cell>
          <cell r="B1106" t="str">
            <v>-</v>
          </cell>
          <cell r="C1106" t="str">
            <v>Caixa coletora de talvegue - CCT 06</v>
          </cell>
          <cell r="D1106" t="str">
            <v>und</v>
          </cell>
          <cell r="H1106" t="str">
            <v>DNIT 026/2004-ES</v>
          </cell>
        </row>
        <row r="1107">
          <cell r="A1107" t="str">
            <v>2 S 04 931 07</v>
          </cell>
          <cell r="B1107" t="str">
            <v>-</v>
          </cell>
          <cell r="C1107" t="str">
            <v>Caixa coletora de talvegue - CCT 07</v>
          </cell>
          <cell r="D1107" t="str">
            <v>und</v>
          </cell>
          <cell r="H1107" t="str">
            <v>DNIT 026/2004-ES</v>
          </cell>
        </row>
        <row r="1108">
          <cell r="A1108" t="str">
            <v>2 S 04 931 08</v>
          </cell>
          <cell r="B1108" t="str">
            <v>-</v>
          </cell>
          <cell r="C1108" t="str">
            <v>Caixa coletora de talvegue - CCT 08</v>
          </cell>
          <cell r="D1108" t="str">
            <v>und</v>
          </cell>
          <cell r="H1108" t="str">
            <v>DNIT 026/2004-ES</v>
          </cell>
        </row>
        <row r="1109">
          <cell r="A1109" t="str">
            <v>2 S 04 931 09</v>
          </cell>
          <cell r="B1109" t="str">
            <v>-</v>
          </cell>
          <cell r="C1109" t="str">
            <v>Caixa coletora de talvegue - CCT 09</v>
          </cell>
          <cell r="D1109" t="str">
            <v>und</v>
          </cell>
          <cell r="H1109" t="str">
            <v>DNIT 026/2004-ES</v>
          </cell>
        </row>
        <row r="1110">
          <cell r="A1110" t="str">
            <v>2 S 04 931 10</v>
          </cell>
          <cell r="B1110" t="str">
            <v>-</v>
          </cell>
          <cell r="C1110" t="str">
            <v>Caixa coletora de talvegue - CCT 10</v>
          </cell>
          <cell r="D1110" t="str">
            <v>und</v>
          </cell>
          <cell r="H1110" t="str">
            <v>DNIT 026/2004-ES</v>
          </cell>
        </row>
        <row r="1111">
          <cell r="A1111" t="str">
            <v>2 S 04 931 11</v>
          </cell>
          <cell r="B1111" t="str">
            <v>-</v>
          </cell>
          <cell r="C1111" t="str">
            <v>Caixa coletora de talvegue - CCT 11</v>
          </cell>
          <cell r="D1111" t="str">
            <v>und</v>
          </cell>
          <cell r="H1111" t="str">
            <v>DNIT 026/2004-ES</v>
          </cell>
        </row>
        <row r="1112">
          <cell r="A1112" t="str">
            <v>2 S 04 931 12</v>
          </cell>
          <cell r="B1112" t="str">
            <v>-</v>
          </cell>
          <cell r="C1112" t="str">
            <v>Caixa coletora de talvegue - CCT 12</v>
          </cell>
          <cell r="D1112" t="str">
            <v>und</v>
          </cell>
          <cell r="H1112" t="str">
            <v>DNIT 026/2004-ES</v>
          </cell>
        </row>
        <row r="1113">
          <cell r="A1113" t="str">
            <v>2 S 04 931 13</v>
          </cell>
          <cell r="B1113" t="str">
            <v>-</v>
          </cell>
          <cell r="C1113" t="str">
            <v>Caixa coletora de talvegue - CCT 13</v>
          </cell>
          <cell r="D1113" t="str">
            <v>und</v>
          </cell>
          <cell r="H1113" t="str">
            <v>DNIT 026/2004-ES</v>
          </cell>
        </row>
        <row r="1114">
          <cell r="A1114" t="str">
            <v>2 S 04 931 14</v>
          </cell>
          <cell r="B1114" t="str">
            <v>-</v>
          </cell>
          <cell r="C1114" t="str">
            <v>Caixa coletora de talvegue - CCT 14</v>
          </cell>
          <cell r="D1114" t="str">
            <v>und</v>
          </cell>
          <cell r="H1114" t="str">
            <v>DNIT 026/2004-ES</v>
          </cell>
        </row>
        <row r="1115">
          <cell r="A1115" t="str">
            <v>2 S 04 931 15</v>
          </cell>
          <cell r="B1115" t="str">
            <v>-</v>
          </cell>
          <cell r="C1115" t="str">
            <v>Caixa coletora de talvegue - CCT 15</v>
          </cell>
          <cell r="D1115" t="str">
            <v>und</v>
          </cell>
          <cell r="H1115" t="str">
            <v>DNIT 026/2004-ES</v>
          </cell>
        </row>
        <row r="1116">
          <cell r="A1116" t="str">
            <v>2 S 04 931 16</v>
          </cell>
          <cell r="B1116" t="str">
            <v>-</v>
          </cell>
          <cell r="C1116" t="str">
            <v>Caixa coletora de talvegue - CCT 16</v>
          </cell>
          <cell r="D1116" t="str">
            <v>und</v>
          </cell>
          <cell r="H1116" t="str">
            <v>DNIT 026/2004-ES</v>
          </cell>
        </row>
        <row r="1117">
          <cell r="A1117" t="str">
            <v>2 S 04 931 17</v>
          </cell>
          <cell r="B1117" t="str">
            <v>-</v>
          </cell>
          <cell r="C1117" t="str">
            <v>Caixa coletora de talvegue - CCT 17</v>
          </cell>
          <cell r="D1117" t="str">
            <v>und</v>
          </cell>
          <cell r="H1117" t="str">
            <v>DNIT 026/2004-ES</v>
          </cell>
        </row>
        <row r="1118">
          <cell r="A1118" t="str">
            <v>2 S 04 931 18</v>
          </cell>
          <cell r="B1118" t="str">
            <v>-</v>
          </cell>
          <cell r="C1118" t="str">
            <v>Caixa coletora de talvegue - CCT 18</v>
          </cell>
          <cell r="D1118" t="str">
            <v>und</v>
          </cell>
          <cell r="H1118" t="str">
            <v>DNIT 026/2004-ES</v>
          </cell>
        </row>
        <row r="1119">
          <cell r="A1119" t="str">
            <v>2 S 04 931 19</v>
          </cell>
          <cell r="B1119" t="str">
            <v>-</v>
          </cell>
          <cell r="C1119" t="str">
            <v>Caixa coletora de talvegue - CCT 19</v>
          </cell>
          <cell r="D1119" t="str">
            <v>und</v>
          </cell>
          <cell r="H1119" t="str">
            <v>DNIT 026/2004-ES</v>
          </cell>
        </row>
        <row r="1120">
          <cell r="A1120" t="str">
            <v>2 S 04 931 20</v>
          </cell>
          <cell r="B1120" t="str">
            <v>-</v>
          </cell>
          <cell r="C1120" t="str">
            <v>Caixa coletora de talvegue - CCT 20</v>
          </cell>
          <cell r="D1120" t="str">
            <v>und</v>
          </cell>
          <cell r="H1120" t="str">
            <v>DNIT 026/2004-ES</v>
          </cell>
        </row>
        <row r="1121">
          <cell r="A1121" t="str">
            <v>2 S 04 931 51</v>
          </cell>
          <cell r="B1121" t="str">
            <v>-</v>
          </cell>
          <cell r="C1121" t="str">
            <v>Caixa coletora de talvegue - CCT 01 AC/BC</v>
          </cell>
          <cell r="D1121" t="str">
            <v>und</v>
          </cell>
          <cell r="H1121" t="str">
            <v>DNIT 026/2004-ES</v>
          </cell>
        </row>
        <row r="1122">
          <cell r="A1122" t="str">
            <v>2 S 04 931 52</v>
          </cell>
          <cell r="B1122" t="str">
            <v>-</v>
          </cell>
          <cell r="C1122" t="str">
            <v>Caixa coletora de talvegue - CCT 02 AC/BC</v>
          </cell>
          <cell r="D1122" t="str">
            <v>und</v>
          </cell>
          <cell r="H1122" t="str">
            <v>DNIT 026/2004-ES</v>
          </cell>
        </row>
        <row r="1123">
          <cell r="A1123" t="str">
            <v>2 S 04 931 53</v>
          </cell>
          <cell r="B1123" t="str">
            <v>-</v>
          </cell>
          <cell r="C1123" t="str">
            <v>Caixa coletora de talvegue - CCT 03 AC/BC</v>
          </cell>
          <cell r="D1123" t="str">
            <v>und</v>
          </cell>
          <cell r="H1123" t="str">
            <v>DNIT 026/2004-ES</v>
          </cell>
        </row>
        <row r="1124">
          <cell r="A1124" t="str">
            <v>2 S 04 931 54</v>
          </cell>
          <cell r="B1124" t="str">
            <v>-</v>
          </cell>
          <cell r="C1124" t="str">
            <v>Caixa coletora de talvegue - CCT 04 AC/BC</v>
          </cell>
          <cell r="D1124" t="str">
            <v>und</v>
          </cell>
          <cell r="H1124" t="str">
            <v>DNIT 026/2004-ES</v>
          </cell>
        </row>
        <row r="1125">
          <cell r="A1125" t="str">
            <v>2 S 04 931 55</v>
          </cell>
          <cell r="B1125" t="str">
            <v>-</v>
          </cell>
          <cell r="C1125" t="str">
            <v>Caixa coletora de talvegue - CCT 05 AC/BC</v>
          </cell>
          <cell r="D1125" t="str">
            <v>und</v>
          </cell>
          <cell r="H1125" t="str">
            <v>DNIT 026/2004-ES</v>
          </cell>
        </row>
        <row r="1126">
          <cell r="A1126" t="str">
            <v>2 S 04 931 56</v>
          </cell>
          <cell r="B1126" t="str">
            <v>-</v>
          </cell>
          <cell r="C1126" t="str">
            <v>Caixa coletora de talvegue - CCT 06 AC/BC</v>
          </cell>
          <cell r="D1126" t="str">
            <v>und</v>
          </cell>
          <cell r="H1126" t="str">
            <v>DNIT 026/2004-ES</v>
          </cell>
        </row>
        <row r="1127">
          <cell r="A1127" t="str">
            <v>2 S 04 931 57</v>
          </cell>
          <cell r="B1127" t="str">
            <v>-</v>
          </cell>
          <cell r="C1127" t="str">
            <v>Caixa coletora de talvegue - CCT 07 AC/BC</v>
          </cell>
          <cell r="D1127" t="str">
            <v>und</v>
          </cell>
          <cell r="H1127" t="str">
            <v>DNIT 026/2004-ES</v>
          </cell>
        </row>
        <row r="1128">
          <cell r="A1128" t="str">
            <v>2 S 04 931 58</v>
          </cell>
          <cell r="B1128" t="str">
            <v>-</v>
          </cell>
          <cell r="C1128" t="str">
            <v>Caixa coletora de talvegue - CCT 08 AC/BC</v>
          </cell>
          <cell r="D1128" t="str">
            <v>und</v>
          </cell>
          <cell r="H1128" t="str">
            <v>DNIT 026/2004-ES</v>
          </cell>
        </row>
        <row r="1129">
          <cell r="A1129" t="str">
            <v>2 S 04 931 59</v>
          </cell>
          <cell r="B1129" t="str">
            <v>-</v>
          </cell>
          <cell r="C1129" t="str">
            <v>Caixa coletora de talvegue - CCT 09 AC/BC</v>
          </cell>
          <cell r="D1129" t="str">
            <v>und</v>
          </cell>
          <cell r="H1129" t="str">
            <v>DNIT 026/2004-ES</v>
          </cell>
        </row>
        <row r="1130">
          <cell r="A1130" t="str">
            <v>2 S 04 931 60</v>
          </cell>
          <cell r="B1130" t="str">
            <v>-</v>
          </cell>
          <cell r="C1130" t="str">
            <v>Caixa coletora de talvegue - CCT 10 AC/BC</v>
          </cell>
          <cell r="D1130" t="str">
            <v>und</v>
          </cell>
          <cell r="H1130" t="str">
            <v>DNIT 026/2004-ES</v>
          </cell>
        </row>
        <row r="1131">
          <cell r="A1131" t="str">
            <v>2 S 04 931 61</v>
          </cell>
          <cell r="B1131" t="str">
            <v>-</v>
          </cell>
          <cell r="C1131" t="str">
            <v>Caixa coletora de talvegue - CCT 11 AC/BC</v>
          </cell>
          <cell r="D1131" t="str">
            <v>und</v>
          </cell>
          <cell r="H1131" t="str">
            <v>DNIT 026/2004-ES</v>
          </cell>
        </row>
        <row r="1132">
          <cell r="A1132" t="str">
            <v>2 S 04 931 62</v>
          </cell>
          <cell r="B1132" t="str">
            <v>-</v>
          </cell>
          <cell r="C1132" t="str">
            <v>Caixa coletora de talvegue - CCT 12 AC/BC</v>
          </cell>
          <cell r="D1132" t="str">
            <v>und</v>
          </cell>
          <cell r="H1132" t="str">
            <v>DNIT 026/2004-ES</v>
          </cell>
        </row>
        <row r="1133">
          <cell r="A1133" t="str">
            <v>2 S 04 931 63</v>
          </cell>
          <cell r="B1133" t="str">
            <v>-</v>
          </cell>
          <cell r="C1133" t="str">
            <v>Caixa coletora de talvegue - CCT 13 AC/BC</v>
          </cell>
          <cell r="D1133" t="str">
            <v>und</v>
          </cell>
          <cell r="H1133" t="str">
            <v>DNIT 026/2004-ES</v>
          </cell>
        </row>
        <row r="1134">
          <cell r="A1134" t="str">
            <v>2 S 04 931 64</v>
          </cell>
          <cell r="B1134" t="str">
            <v>-</v>
          </cell>
          <cell r="C1134" t="str">
            <v>Caixa coletora de talvegue - CCT 14 AC/BC</v>
          </cell>
          <cell r="D1134" t="str">
            <v>und</v>
          </cell>
          <cell r="H1134" t="str">
            <v>DNIT 026/2004-ES</v>
          </cell>
        </row>
        <row r="1135">
          <cell r="A1135" t="str">
            <v>2 S 04 931 65</v>
          </cell>
          <cell r="B1135" t="str">
            <v>-</v>
          </cell>
          <cell r="C1135" t="str">
            <v>Caixa coletora de talvegue - CCT 15 AC/BC</v>
          </cell>
          <cell r="D1135" t="str">
            <v>und</v>
          </cell>
          <cell r="H1135" t="str">
            <v>DNIT 026/2004-ES</v>
          </cell>
        </row>
        <row r="1136">
          <cell r="A1136" t="str">
            <v>2 S 04 931 66</v>
          </cell>
          <cell r="B1136" t="str">
            <v>-</v>
          </cell>
          <cell r="C1136" t="str">
            <v>Caixa coletora de talvegue - CCT 16 AC/BC</v>
          </cell>
          <cell r="D1136" t="str">
            <v>und</v>
          </cell>
          <cell r="H1136" t="str">
            <v>DNIT 026/2004-ES</v>
          </cell>
        </row>
        <row r="1137">
          <cell r="A1137" t="str">
            <v>2 S 04 931 67</v>
          </cell>
          <cell r="B1137" t="str">
            <v>-</v>
          </cell>
          <cell r="C1137" t="str">
            <v>Caixa coleotra de talvegue - CCT 17 AC/BC</v>
          </cell>
          <cell r="D1137" t="str">
            <v>und</v>
          </cell>
          <cell r="H1137" t="str">
            <v>DNIT 026/2004-ES</v>
          </cell>
        </row>
        <row r="1138">
          <cell r="A1138" t="str">
            <v>2 S 04 931 68</v>
          </cell>
          <cell r="B1138" t="str">
            <v>-</v>
          </cell>
          <cell r="C1138" t="str">
            <v>Caixa coletora de talvegue - CCT 18 AC/BC</v>
          </cell>
          <cell r="D1138" t="str">
            <v>und</v>
          </cell>
          <cell r="H1138" t="str">
            <v>DNIT 026/2004-ES</v>
          </cell>
        </row>
        <row r="1139">
          <cell r="A1139" t="str">
            <v>2 S 04 931 69</v>
          </cell>
          <cell r="B1139" t="str">
            <v>-</v>
          </cell>
          <cell r="C1139" t="str">
            <v>Caixa coletora de talvegue - CCT 19 AC/BC</v>
          </cell>
          <cell r="D1139" t="str">
            <v>und</v>
          </cell>
          <cell r="H1139" t="str">
            <v>DNIT 026/2004-ES</v>
          </cell>
        </row>
        <row r="1140">
          <cell r="A1140" t="str">
            <v>2 S 04 931 70</v>
          </cell>
          <cell r="B1140" t="str">
            <v>-</v>
          </cell>
          <cell r="C1140" t="str">
            <v>Caixa coletora de talvegue - CCT 20 AC/BC</v>
          </cell>
          <cell r="D1140" t="str">
            <v>und</v>
          </cell>
          <cell r="H1140" t="str">
            <v>DNIT 026/2004-ES</v>
          </cell>
        </row>
        <row r="1141">
          <cell r="A1141" t="str">
            <v>2 S 04 940 01</v>
          </cell>
          <cell r="B1141" t="str">
            <v>-</v>
          </cell>
          <cell r="C1141" t="str">
            <v>Descida d'água tipo rap. - calha concr. - DAR 01</v>
          </cell>
          <cell r="D1141" t="str">
            <v>m</v>
          </cell>
          <cell r="H1141" t="str">
            <v>DNIT 021/2004-ES</v>
          </cell>
        </row>
        <row r="1142">
          <cell r="A1142" t="str">
            <v>2 S 04 940 02</v>
          </cell>
          <cell r="B1142" t="str">
            <v>-</v>
          </cell>
          <cell r="C1142" t="str">
            <v>Descida d'água tipo rap. - canal retang.- DAR 02</v>
          </cell>
          <cell r="D1142" t="str">
            <v>m</v>
          </cell>
          <cell r="H1142" t="str">
            <v>DNIT 021/2004-ES</v>
          </cell>
        </row>
        <row r="1143">
          <cell r="A1143" t="str">
            <v>2 S 04 940 03</v>
          </cell>
          <cell r="B1143" t="str">
            <v>-</v>
          </cell>
          <cell r="C1143" t="str">
            <v>Descida d'água tipo rap. - canal retang.- DAR 03</v>
          </cell>
          <cell r="D1143" t="str">
            <v>m</v>
          </cell>
          <cell r="H1143" t="str">
            <v>DNIT 021/2004-ES</v>
          </cell>
        </row>
        <row r="1144">
          <cell r="A1144" t="str">
            <v>2 S 04 940 04</v>
          </cell>
          <cell r="B1144" t="str">
            <v>-</v>
          </cell>
          <cell r="C1144" t="str">
            <v>Descida d'água tipo rap. - calha metálica - DAR 04</v>
          </cell>
          <cell r="D1144" t="str">
            <v>m</v>
          </cell>
          <cell r="H1144" t="str">
            <v>DNIT 021/2004-ES</v>
          </cell>
        </row>
        <row r="1145">
          <cell r="A1145" t="str">
            <v>2 S 04 940 51</v>
          </cell>
          <cell r="B1145" t="str">
            <v>-</v>
          </cell>
          <cell r="C1145" t="str">
            <v>Descida d'água tipo rap.calha concreto-DAR 01AC/BC</v>
          </cell>
          <cell r="D1145" t="str">
            <v>m</v>
          </cell>
          <cell r="H1145" t="str">
            <v>DNIT 021/2004-ES</v>
          </cell>
        </row>
        <row r="1146">
          <cell r="A1146" t="str">
            <v>2 S 04 940 52</v>
          </cell>
          <cell r="B1146" t="str">
            <v>-</v>
          </cell>
          <cell r="C1146" t="str">
            <v>Descida d'água tipo rap.canal retang.-DAR 02 AC/BC</v>
          </cell>
          <cell r="D1146" t="str">
            <v>m</v>
          </cell>
          <cell r="H1146" t="str">
            <v>DNIT 021/2004-ES</v>
          </cell>
        </row>
        <row r="1147">
          <cell r="A1147" t="str">
            <v>2 S 04 940 53</v>
          </cell>
          <cell r="B1147" t="str">
            <v>-</v>
          </cell>
          <cell r="C1147" t="str">
            <v>Descida d'água tipo rap.canal retang.-DAR 03 AC/BC</v>
          </cell>
          <cell r="D1147" t="str">
            <v>m</v>
          </cell>
          <cell r="H1147" t="str">
            <v>DNIT 021/2004-ES</v>
          </cell>
        </row>
        <row r="1148">
          <cell r="A1148" t="str">
            <v>2 S 04 940 54</v>
          </cell>
          <cell r="B1148" t="str">
            <v>-</v>
          </cell>
          <cell r="C1148" t="str">
            <v>Descida d'água tipo rap.calha metál.-DAR 04 AC/BC</v>
          </cell>
          <cell r="D1148" t="str">
            <v>m</v>
          </cell>
          <cell r="H1148" t="str">
            <v>DNIT 021/2004-ES</v>
          </cell>
        </row>
        <row r="1149">
          <cell r="A1149" t="str">
            <v>2 S 04 941 01</v>
          </cell>
          <cell r="B1149" t="str">
            <v>-</v>
          </cell>
          <cell r="C1149" t="str">
            <v>Descida d'água aterros em degraus - DAD 01</v>
          </cell>
          <cell r="D1149" t="str">
            <v>m</v>
          </cell>
          <cell r="H1149" t="str">
            <v>DNIT 021/2004-ES</v>
          </cell>
        </row>
        <row r="1150">
          <cell r="A1150" t="str">
            <v>2 S 04 941 02</v>
          </cell>
          <cell r="B1150" t="str">
            <v>-</v>
          </cell>
          <cell r="C1150" t="str">
            <v>Descida d'água aterros em degraus - arm - DAD 02</v>
          </cell>
          <cell r="D1150">
            <v>0</v>
          </cell>
          <cell r="H1150" t="str">
            <v>DNIT 021/2004-ES</v>
          </cell>
        </row>
        <row r="1151">
          <cell r="A1151" t="str">
            <v>2 S 04 941 03</v>
          </cell>
          <cell r="B1151" t="str">
            <v>-</v>
          </cell>
          <cell r="C1151" t="str">
            <v>Descida d'água aterros em degraus - DAD 03</v>
          </cell>
          <cell r="D1151" t="str">
            <v>m</v>
          </cell>
          <cell r="H1151" t="str">
            <v>DNIT 021/2004-ES</v>
          </cell>
        </row>
        <row r="1152">
          <cell r="A1152" t="str">
            <v>2 S 04 941 04</v>
          </cell>
          <cell r="B1152" t="str">
            <v>-</v>
          </cell>
          <cell r="C1152" t="str">
            <v>Descida d'água aterros em degraus - arm - DAD 04</v>
          </cell>
          <cell r="D1152" t="str">
            <v>m</v>
          </cell>
          <cell r="H1152" t="str">
            <v>DNIT 021/2004-ES</v>
          </cell>
        </row>
        <row r="1153">
          <cell r="A1153" t="str">
            <v>2 S 04 941 05</v>
          </cell>
          <cell r="B1153" t="str">
            <v>-</v>
          </cell>
          <cell r="C1153" t="str">
            <v>Descida d'água aterros em degraus - DAD 05</v>
          </cell>
          <cell r="D1153" t="str">
            <v>m</v>
          </cell>
          <cell r="H1153" t="str">
            <v>DNIT 021/2004-ES</v>
          </cell>
        </row>
        <row r="1154">
          <cell r="A1154" t="str">
            <v>2 S 04 941 06</v>
          </cell>
          <cell r="B1154" t="str">
            <v>-</v>
          </cell>
          <cell r="C1154" t="str">
            <v>Descida d'água aterros em degraus - arm - DAD 06</v>
          </cell>
          <cell r="D1154" t="str">
            <v>m</v>
          </cell>
          <cell r="H1154" t="str">
            <v>DNIT 021/2004-ES</v>
          </cell>
        </row>
        <row r="1155">
          <cell r="A1155" t="str">
            <v>2 S 04 941 07</v>
          </cell>
          <cell r="B1155" t="str">
            <v>-</v>
          </cell>
          <cell r="C1155" t="str">
            <v>Descida d'água aterros em degraus - DAD 07</v>
          </cell>
          <cell r="D1155" t="str">
            <v>m</v>
          </cell>
          <cell r="H1155" t="str">
            <v>DNIT 021/2004-ES</v>
          </cell>
        </row>
        <row r="1156">
          <cell r="A1156" t="str">
            <v>2 S 04 941 08</v>
          </cell>
          <cell r="B1156" t="str">
            <v>-</v>
          </cell>
          <cell r="C1156" t="str">
            <v>Descida d'água aterros em degraus - arm - DAD 08</v>
          </cell>
          <cell r="D1156" t="str">
            <v>m</v>
          </cell>
          <cell r="H1156" t="str">
            <v>DNIT 021/2004-ES</v>
          </cell>
        </row>
        <row r="1157">
          <cell r="A1157" t="str">
            <v>2 S 04 941 09</v>
          </cell>
          <cell r="B1157" t="str">
            <v>-</v>
          </cell>
          <cell r="C1157" t="str">
            <v>Descida d'água aterros em degraus - DAD 09</v>
          </cell>
          <cell r="D1157" t="str">
            <v>m</v>
          </cell>
          <cell r="H1157" t="str">
            <v>DNIT 021/2004-ES</v>
          </cell>
        </row>
        <row r="1158">
          <cell r="A1158" t="str">
            <v>2 S 04 941 10</v>
          </cell>
          <cell r="B1158" t="str">
            <v>-</v>
          </cell>
          <cell r="C1158" t="str">
            <v>Descida d'água aterros em degraus - arm - DAD 10</v>
          </cell>
          <cell r="D1158" t="str">
            <v>m</v>
          </cell>
          <cell r="H1158" t="str">
            <v>DNIT 021/2004-ES</v>
          </cell>
        </row>
        <row r="1159">
          <cell r="A1159" t="str">
            <v>2 S 04 941 11</v>
          </cell>
          <cell r="B1159" t="str">
            <v>-</v>
          </cell>
          <cell r="C1159" t="str">
            <v>Descida d'água aterros em degraus - DAD 11</v>
          </cell>
          <cell r="D1159" t="str">
            <v>m</v>
          </cell>
          <cell r="H1159" t="str">
            <v>DNIT 021/2004-ES</v>
          </cell>
        </row>
        <row r="1160">
          <cell r="A1160" t="str">
            <v>2 S 04 941 12</v>
          </cell>
          <cell r="B1160" t="str">
            <v>-</v>
          </cell>
          <cell r="C1160" t="str">
            <v>Descida d'água aterros em degraus - arm - dad 12</v>
          </cell>
          <cell r="D1160" t="str">
            <v>m</v>
          </cell>
          <cell r="H1160" t="str">
            <v>DNIT 021/2004-ES</v>
          </cell>
        </row>
        <row r="1161">
          <cell r="A1161" t="str">
            <v>2 S 04 941 13</v>
          </cell>
          <cell r="B1161" t="str">
            <v>-</v>
          </cell>
          <cell r="C1161" t="str">
            <v>Descida d'água aterros em degraus - DAD 13</v>
          </cell>
          <cell r="D1161" t="str">
            <v>m</v>
          </cell>
          <cell r="H1161" t="str">
            <v>DNIT 021/2004-ES</v>
          </cell>
        </row>
        <row r="1162">
          <cell r="A1162" t="str">
            <v>2 S 04 941 14</v>
          </cell>
          <cell r="B1162" t="str">
            <v>-</v>
          </cell>
          <cell r="C1162" t="str">
            <v>Descida d'água aterros em degraus - arm - DAD 14</v>
          </cell>
          <cell r="D1162" t="str">
            <v>m</v>
          </cell>
          <cell r="H1162" t="str">
            <v>DNIT 021/2004-ES</v>
          </cell>
        </row>
        <row r="1163">
          <cell r="A1163" t="str">
            <v>2 S 04 941 15</v>
          </cell>
          <cell r="B1163" t="str">
            <v>-</v>
          </cell>
          <cell r="C1163" t="str">
            <v>Descida d'água aterros em degraus - DAD 15</v>
          </cell>
          <cell r="D1163" t="str">
            <v>m</v>
          </cell>
          <cell r="H1163" t="str">
            <v>DNIT 021/2004-ES</v>
          </cell>
        </row>
        <row r="1164">
          <cell r="A1164" t="str">
            <v>2 S 04 941 16</v>
          </cell>
          <cell r="B1164" t="str">
            <v>-</v>
          </cell>
          <cell r="C1164" t="str">
            <v>Descida d'água aterros em degraus - arm - DAD 16</v>
          </cell>
          <cell r="D1164" t="str">
            <v>m</v>
          </cell>
          <cell r="H1164" t="str">
            <v>DNIT 021/2004-ES</v>
          </cell>
        </row>
        <row r="1165">
          <cell r="A1165" t="str">
            <v>2 S 04 941 17</v>
          </cell>
          <cell r="B1165" t="str">
            <v>-</v>
          </cell>
          <cell r="C1165" t="str">
            <v>Descida d'água aterros em degraus - DAD 17</v>
          </cell>
          <cell r="D1165" t="str">
            <v>m</v>
          </cell>
          <cell r="H1165" t="str">
            <v>DNIT 021/2004-ES</v>
          </cell>
        </row>
        <row r="1166">
          <cell r="A1166" t="str">
            <v>2 S 04 941 18</v>
          </cell>
          <cell r="B1166" t="str">
            <v>-</v>
          </cell>
          <cell r="C1166" t="str">
            <v>Descida d'água aterros em degraus - arm - DAD 18</v>
          </cell>
          <cell r="D1166" t="str">
            <v>m</v>
          </cell>
          <cell r="H1166" t="str">
            <v>DNIT 021/2004-ES</v>
          </cell>
        </row>
        <row r="1167">
          <cell r="A1167" t="str">
            <v>2 S 04 941 31</v>
          </cell>
          <cell r="B1167" t="str">
            <v>-</v>
          </cell>
          <cell r="C1167" t="str">
            <v>Descida d'água cortes em degraus - DCD 01</v>
          </cell>
          <cell r="D1167" t="str">
            <v>m</v>
          </cell>
          <cell r="H1167" t="str">
            <v>DNIT 021/2004-ES</v>
          </cell>
        </row>
        <row r="1168">
          <cell r="A1168" t="str">
            <v>2 S 04 941 32</v>
          </cell>
          <cell r="B1168" t="str">
            <v>-</v>
          </cell>
          <cell r="C1168" t="str">
            <v>Descida d'água cortes em degraus - arm - DCD 02</v>
          </cell>
          <cell r="D1168" t="str">
            <v>m</v>
          </cell>
          <cell r="H1168" t="str">
            <v>DNIT 021/2004-ES</v>
          </cell>
        </row>
        <row r="1169">
          <cell r="A1169" t="str">
            <v>2 S 04 941 33</v>
          </cell>
          <cell r="B1169" t="str">
            <v>-</v>
          </cell>
          <cell r="C1169" t="str">
            <v>Descida d'água cortes em degraus - DCD 03</v>
          </cell>
          <cell r="D1169" t="str">
            <v>m</v>
          </cell>
          <cell r="H1169" t="str">
            <v>DNIT 021/2004-ES</v>
          </cell>
        </row>
        <row r="1170">
          <cell r="A1170" t="str">
            <v>2 S 04 941 34</v>
          </cell>
          <cell r="B1170" t="str">
            <v>-</v>
          </cell>
          <cell r="C1170" t="str">
            <v>Descida d'água cortes em degraus - arm - DCD 04</v>
          </cell>
          <cell r="D1170" t="str">
            <v>m</v>
          </cell>
          <cell r="H1170" t="str">
            <v>DNIT 021/2004-ES</v>
          </cell>
        </row>
        <row r="1171">
          <cell r="A1171" t="str">
            <v>2 S 04 941 51</v>
          </cell>
          <cell r="B1171" t="str">
            <v>-</v>
          </cell>
          <cell r="C1171" t="str">
            <v>Descida d'água aterros em degraus - DAD 01 AC/BC</v>
          </cell>
          <cell r="D1171" t="str">
            <v>m</v>
          </cell>
          <cell r="H1171" t="str">
            <v>DNIT 021/2004-ES</v>
          </cell>
        </row>
        <row r="1172">
          <cell r="A1172" t="str">
            <v>2 S 04 941 52</v>
          </cell>
          <cell r="B1172" t="str">
            <v>-</v>
          </cell>
          <cell r="C1172" t="str">
            <v>Descida d'água aterros em degraus arm-DAD 02 AC/BC</v>
          </cell>
          <cell r="D1172" t="str">
            <v>m</v>
          </cell>
          <cell r="H1172" t="str">
            <v>DNIT 021/2004-ES</v>
          </cell>
        </row>
        <row r="1173">
          <cell r="A1173" t="str">
            <v>2 S 04 941 53</v>
          </cell>
          <cell r="B1173" t="str">
            <v>-</v>
          </cell>
          <cell r="C1173" t="str">
            <v>Descida d'água aterros em degraus - DAD 03 AC/BC</v>
          </cell>
          <cell r="D1173" t="str">
            <v>m</v>
          </cell>
          <cell r="H1173" t="str">
            <v>DNIT 021/2004-ES</v>
          </cell>
        </row>
        <row r="1174">
          <cell r="A1174" t="str">
            <v>2 S 04 941 54</v>
          </cell>
          <cell r="B1174" t="str">
            <v>-</v>
          </cell>
          <cell r="C1174" t="str">
            <v>Descida d'água aterros em degraus arm-DAD 04 AC/BC</v>
          </cell>
          <cell r="D1174" t="str">
            <v>m</v>
          </cell>
          <cell r="H1174" t="str">
            <v>DNIT 021/2004-ES</v>
          </cell>
        </row>
        <row r="1175">
          <cell r="A1175" t="str">
            <v>2 S 04 941 55</v>
          </cell>
          <cell r="B1175" t="str">
            <v>-</v>
          </cell>
          <cell r="C1175" t="str">
            <v>Descida d'água aterros em degraus-DAD 05 AC/BC</v>
          </cell>
          <cell r="D1175" t="str">
            <v>m</v>
          </cell>
          <cell r="H1175" t="str">
            <v>DNIT 021/2004-ES</v>
          </cell>
        </row>
        <row r="1176">
          <cell r="A1176" t="str">
            <v>2 S 04 941 56</v>
          </cell>
          <cell r="B1176" t="str">
            <v>-</v>
          </cell>
          <cell r="C1176" t="str">
            <v>Descida d'água aterros em degraus - DAD 06 AC/BC</v>
          </cell>
          <cell r="D1176" t="str">
            <v>m</v>
          </cell>
          <cell r="H1176" t="str">
            <v>DNIT 021/2004-ES</v>
          </cell>
        </row>
        <row r="1177">
          <cell r="A1177" t="str">
            <v>2 S 04 941 57</v>
          </cell>
          <cell r="B1177" t="str">
            <v>-</v>
          </cell>
          <cell r="C1177" t="str">
            <v>Descida d'água aterros em degraus - DAD 07 AC/BC</v>
          </cell>
          <cell r="D1177" t="str">
            <v>m</v>
          </cell>
          <cell r="H1177" t="str">
            <v>DNIT 021/2004-ES</v>
          </cell>
        </row>
        <row r="1178">
          <cell r="A1178" t="str">
            <v>2 S 04 941 58</v>
          </cell>
          <cell r="B1178" t="str">
            <v>-</v>
          </cell>
          <cell r="C1178" t="str">
            <v>Descida d'água aterros em degraus arm-DAD 08 AC/BC</v>
          </cell>
          <cell r="D1178" t="str">
            <v>m</v>
          </cell>
          <cell r="H1178" t="str">
            <v>DNIT 021/2004-ES</v>
          </cell>
        </row>
        <row r="1179">
          <cell r="A1179" t="str">
            <v>2 S 04 941 59</v>
          </cell>
          <cell r="B1179" t="str">
            <v>-</v>
          </cell>
          <cell r="C1179" t="str">
            <v>Descida d'água aterros em degraus - DAD 09 AC/BC</v>
          </cell>
          <cell r="D1179" t="str">
            <v>m</v>
          </cell>
          <cell r="H1179" t="str">
            <v>DNIT 021/2004-ES</v>
          </cell>
        </row>
        <row r="1180">
          <cell r="A1180" t="str">
            <v>2 S 04 941 60</v>
          </cell>
          <cell r="B1180" t="str">
            <v>-</v>
          </cell>
          <cell r="C1180" t="str">
            <v>Descida d'água aterros em degraus arm-DAD 10 AC/BC</v>
          </cell>
          <cell r="D1180" t="str">
            <v>m</v>
          </cell>
          <cell r="H1180" t="str">
            <v>DNIT 021/2004-ES</v>
          </cell>
        </row>
        <row r="1181">
          <cell r="A1181" t="str">
            <v>2 S 04 941 61</v>
          </cell>
          <cell r="B1181" t="str">
            <v>-</v>
          </cell>
          <cell r="C1181" t="str">
            <v>Descida d'água aterros em degraus - DAD 11 AC/BC</v>
          </cell>
          <cell r="D1181" t="str">
            <v>m</v>
          </cell>
          <cell r="H1181" t="str">
            <v>DNIT 021/2004-ES</v>
          </cell>
        </row>
        <row r="1182">
          <cell r="A1182" t="str">
            <v>2 S 04 941 62</v>
          </cell>
          <cell r="B1182" t="str">
            <v>-</v>
          </cell>
          <cell r="C1182" t="str">
            <v>Descida d'água aterros em degraus arm-DAD 12 AC/BC</v>
          </cell>
          <cell r="D1182" t="str">
            <v>m</v>
          </cell>
          <cell r="H1182" t="str">
            <v>DNIT 021/2004-ES</v>
          </cell>
        </row>
        <row r="1183">
          <cell r="A1183" t="str">
            <v>2 S 04 941 63</v>
          </cell>
          <cell r="B1183" t="str">
            <v>-</v>
          </cell>
          <cell r="C1183" t="str">
            <v>Descida d'água aterros em degraus - DAD 13 AC/BC</v>
          </cell>
          <cell r="D1183" t="str">
            <v>m</v>
          </cell>
          <cell r="H1183" t="str">
            <v>DNIT 021/2004-ES</v>
          </cell>
        </row>
        <row r="1184">
          <cell r="A1184" t="str">
            <v>2 S 04 941 64</v>
          </cell>
          <cell r="B1184" t="str">
            <v>-</v>
          </cell>
          <cell r="C1184" t="str">
            <v>Descida d'água aterros em degraus arm-DAD 14 AC/BC</v>
          </cell>
          <cell r="D1184" t="str">
            <v>m</v>
          </cell>
          <cell r="H1184" t="str">
            <v>DNIT 021/2004-ES</v>
          </cell>
        </row>
        <row r="1185">
          <cell r="A1185" t="str">
            <v>2 S 04 941 65</v>
          </cell>
          <cell r="B1185" t="str">
            <v>-</v>
          </cell>
          <cell r="C1185" t="str">
            <v>Descida d'água aterros em degraus - DAD 15 AC/BC</v>
          </cell>
          <cell r="D1185" t="str">
            <v>m</v>
          </cell>
          <cell r="H1185" t="str">
            <v>DNIT 021/2004-ES</v>
          </cell>
        </row>
        <row r="1186">
          <cell r="A1186" t="str">
            <v>2 S 04 941 66</v>
          </cell>
          <cell r="B1186" t="str">
            <v>-</v>
          </cell>
          <cell r="C1186" t="str">
            <v>Descida d'água aterros em degraus arm-DAD 16 AC/BC</v>
          </cell>
          <cell r="D1186" t="str">
            <v>m</v>
          </cell>
          <cell r="H1186" t="str">
            <v>DNIT 021/2004-ES</v>
          </cell>
        </row>
        <row r="1187">
          <cell r="A1187" t="str">
            <v>2 S 04 941 67</v>
          </cell>
          <cell r="B1187" t="str">
            <v>-</v>
          </cell>
          <cell r="C1187" t="str">
            <v>Descida d'água aterros em degraus - DAD 17 AC/BC</v>
          </cell>
          <cell r="D1187" t="str">
            <v>m</v>
          </cell>
          <cell r="H1187" t="str">
            <v>DNIT 021/2004-ES</v>
          </cell>
        </row>
        <row r="1188">
          <cell r="A1188" t="str">
            <v>2 S 04 941 68</v>
          </cell>
          <cell r="B1188" t="str">
            <v>-</v>
          </cell>
          <cell r="C1188" t="str">
            <v>Descida d'água aterros em degraus arm-DAD 18 AC/BC</v>
          </cell>
          <cell r="D1188" t="str">
            <v>m</v>
          </cell>
          <cell r="H1188" t="str">
            <v>DNIT 021/2004-ES</v>
          </cell>
        </row>
        <row r="1189">
          <cell r="A1189" t="str">
            <v>2 S 04 941 81</v>
          </cell>
          <cell r="B1189" t="str">
            <v>-</v>
          </cell>
          <cell r="C1189" t="str">
            <v>Descida d'água cortes em degraus - DCD 01 AC/BC</v>
          </cell>
          <cell r="D1189" t="str">
            <v>m</v>
          </cell>
          <cell r="H1189" t="str">
            <v>DNIT 021/2004-ES</v>
          </cell>
        </row>
        <row r="1190">
          <cell r="A1190" t="str">
            <v>2 S 04 941 82</v>
          </cell>
          <cell r="B1190" t="str">
            <v>-</v>
          </cell>
          <cell r="C1190" t="str">
            <v>Descida d'água cortes em degraus arm-DCD 02 AC/BC</v>
          </cell>
          <cell r="D1190" t="str">
            <v>m</v>
          </cell>
          <cell r="H1190" t="str">
            <v>DNIT 021/2004-ES</v>
          </cell>
        </row>
        <row r="1191">
          <cell r="A1191" t="str">
            <v>2 S 04 941 83</v>
          </cell>
          <cell r="B1191" t="str">
            <v>-</v>
          </cell>
          <cell r="C1191" t="str">
            <v>Descida d'água cortes em degraus - DCD 03 AC/BC</v>
          </cell>
          <cell r="D1191" t="str">
            <v>m</v>
          </cell>
          <cell r="H1191" t="str">
            <v>DNIT 021/2004-ES</v>
          </cell>
        </row>
        <row r="1192">
          <cell r="A1192" t="str">
            <v>2 S 04 941 84</v>
          </cell>
          <cell r="B1192" t="str">
            <v>-</v>
          </cell>
          <cell r="C1192" t="str">
            <v>Descida d'água cortes em degraus arm-DCD 04 AC/BC</v>
          </cell>
          <cell r="D1192" t="str">
            <v>m</v>
          </cell>
          <cell r="H1192" t="str">
            <v>DNIT 021/2004-ES</v>
          </cell>
        </row>
        <row r="1193">
          <cell r="A1193" t="str">
            <v>2 S 04 942 01</v>
          </cell>
          <cell r="B1193" t="str">
            <v>-</v>
          </cell>
          <cell r="C1193" t="str">
            <v>Entrada d'água - EDA 01</v>
          </cell>
          <cell r="D1193" t="str">
            <v>und</v>
          </cell>
          <cell r="H1193" t="str">
            <v>DNIT 021/2004-ES</v>
          </cell>
        </row>
        <row r="1194">
          <cell r="A1194" t="str">
            <v>2 S 04 942 02</v>
          </cell>
          <cell r="B1194" t="str">
            <v>-</v>
          </cell>
          <cell r="C1194" t="str">
            <v>Entrada d'água - EDA 02</v>
          </cell>
          <cell r="D1194" t="str">
            <v>und</v>
          </cell>
          <cell r="H1194" t="str">
            <v>DNIT 021/2004-ES</v>
          </cell>
        </row>
        <row r="1195">
          <cell r="A1195" t="str">
            <v>2 S 04 942 51</v>
          </cell>
          <cell r="B1195" t="str">
            <v>-</v>
          </cell>
          <cell r="C1195" t="str">
            <v>Entrada d'água - EDA 01 AC/BC</v>
          </cell>
          <cell r="D1195" t="str">
            <v>und</v>
          </cell>
          <cell r="H1195" t="str">
            <v>DNIT 021/2004-ES</v>
          </cell>
        </row>
        <row r="1196">
          <cell r="A1196" t="str">
            <v>2 S 04 942 52</v>
          </cell>
          <cell r="B1196" t="str">
            <v>-</v>
          </cell>
          <cell r="C1196" t="str">
            <v>Entrada d'água - EDA 02 AC/BC</v>
          </cell>
          <cell r="D1196" t="str">
            <v>und</v>
          </cell>
          <cell r="H1196" t="str">
            <v>DNIT 021/2004-ES</v>
          </cell>
        </row>
        <row r="1197">
          <cell r="A1197" t="str">
            <v>2 S 04 950 01</v>
          </cell>
          <cell r="B1197" t="str">
            <v>-</v>
          </cell>
          <cell r="C1197" t="str">
            <v>Dissipador de energia - DES 01</v>
          </cell>
          <cell r="D1197" t="str">
            <v>und</v>
          </cell>
          <cell r="H1197" t="str">
            <v>DNIT 022/2004-ES</v>
          </cell>
        </row>
        <row r="1198">
          <cell r="A1198" t="str">
            <v>2 S 04 950 02</v>
          </cell>
          <cell r="B1198" t="str">
            <v>-</v>
          </cell>
          <cell r="C1198" t="str">
            <v>Dissipador de energia - DES 02</v>
          </cell>
          <cell r="D1198" t="str">
            <v>und</v>
          </cell>
          <cell r="H1198" t="str">
            <v>DNIT 022/2004-ES</v>
          </cell>
        </row>
        <row r="1199">
          <cell r="A1199" t="str">
            <v>2 S 04 950 03</v>
          </cell>
          <cell r="B1199" t="str">
            <v>-</v>
          </cell>
          <cell r="C1199" t="str">
            <v>Dissipador de energia - DES 03</v>
          </cell>
          <cell r="D1199" t="str">
            <v>und</v>
          </cell>
          <cell r="H1199" t="str">
            <v>DNIT 022/2004-ES</v>
          </cell>
        </row>
        <row r="1200">
          <cell r="A1200" t="str">
            <v>2 S 04 950 04</v>
          </cell>
          <cell r="B1200" t="str">
            <v>-</v>
          </cell>
          <cell r="C1200" t="str">
            <v>Dissipador de energia - DES04</v>
          </cell>
          <cell r="D1200" t="str">
            <v>und</v>
          </cell>
          <cell r="H1200" t="str">
            <v>DNIT 022/2004-ES</v>
          </cell>
        </row>
        <row r="1201">
          <cell r="A1201" t="str">
            <v>2 S 04 950 21</v>
          </cell>
          <cell r="B1201" t="str">
            <v>-</v>
          </cell>
          <cell r="C1201" t="str">
            <v>Dissipador de energia - DEB 01</v>
          </cell>
          <cell r="D1201" t="str">
            <v>und</v>
          </cell>
          <cell r="H1201" t="str">
            <v>DNIT 022/2004-ES</v>
          </cell>
        </row>
        <row r="1202">
          <cell r="A1202" t="str">
            <v>2 S 04 950 22</v>
          </cell>
          <cell r="B1202" t="str">
            <v>-</v>
          </cell>
          <cell r="C1202" t="str">
            <v>Dissipador de energia - DEB 02</v>
          </cell>
          <cell r="D1202" t="str">
            <v>und</v>
          </cell>
          <cell r="H1202" t="str">
            <v>DNIT 022/2004-ES</v>
          </cell>
        </row>
        <row r="1203">
          <cell r="A1203" t="str">
            <v>2 S 04 950 23</v>
          </cell>
          <cell r="B1203" t="str">
            <v>-</v>
          </cell>
          <cell r="C1203" t="str">
            <v>Dissipador de energia - DEB 03</v>
          </cell>
          <cell r="D1203" t="str">
            <v>und</v>
          </cell>
          <cell r="H1203" t="str">
            <v>DNIT 022/2004-ES</v>
          </cell>
        </row>
        <row r="1204">
          <cell r="A1204" t="str">
            <v>2 S 04 950 24</v>
          </cell>
          <cell r="B1204" t="str">
            <v>-</v>
          </cell>
          <cell r="C1204" t="str">
            <v>Dissipador de energia - DEB 04</v>
          </cell>
          <cell r="D1204" t="str">
            <v>und</v>
          </cell>
          <cell r="H1204" t="str">
            <v>DNIT 022/2004-ES</v>
          </cell>
        </row>
        <row r="1205">
          <cell r="A1205" t="str">
            <v>2 S 04 950 25</v>
          </cell>
          <cell r="B1205" t="str">
            <v>-</v>
          </cell>
          <cell r="C1205" t="str">
            <v>Dissipador de energia - DEB 05</v>
          </cell>
          <cell r="D1205" t="str">
            <v>und</v>
          </cell>
          <cell r="H1205" t="str">
            <v>DNIT 022/2004-ES</v>
          </cell>
        </row>
        <row r="1206">
          <cell r="A1206" t="str">
            <v>2 S 04 950 26</v>
          </cell>
          <cell r="B1206" t="str">
            <v>-</v>
          </cell>
          <cell r="C1206" t="str">
            <v>Dissipador de energia - DEB 06</v>
          </cell>
          <cell r="D1206" t="str">
            <v>und</v>
          </cell>
          <cell r="H1206" t="str">
            <v>DNIT 022/2004-ES</v>
          </cell>
        </row>
        <row r="1207">
          <cell r="A1207" t="str">
            <v>2 S 04 950 27</v>
          </cell>
          <cell r="B1207" t="str">
            <v>-</v>
          </cell>
          <cell r="C1207" t="str">
            <v>Dissipador de energia - DEB 07</v>
          </cell>
          <cell r="D1207" t="str">
            <v>und</v>
          </cell>
          <cell r="H1207" t="str">
            <v>DNIT 022/2004-ES</v>
          </cell>
        </row>
        <row r="1208">
          <cell r="A1208" t="str">
            <v>2 S 04 950 28</v>
          </cell>
          <cell r="B1208" t="str">
            <v>-</v>
          </cell>
          <cell r="C1208" t="str">
            <v>Dissipador de energia - DEB 08</v>
          </cell>
          <cell r="D1208" t="str">
            <v>und</v>
          </cell>
          <cell r="H1208" t="str">
            <v>DNIT 022/2004-ES</v>
          </cell>
        </row>
        <row r="1209">
          <cell r="A1209" t="str">
            <v>2 S 04 950 29</v>
          </cell>
          <cell r="B1209" t="str">
            <v>-</v>
          </cell>
          <cell r="C1209" t="str">
            <v>Dissipador de energia - DEB 09</v>
          </cell>
          <cell r="D1209" t="str">
            <v>und</v>
          </cell>
          <cell r="H1209" t="str">
            <v>DNIT 022/2004-ES</v>
          </cell>
        </row>
        <row r="1210">
          <cell r="A1210" t="str">
            <v>2 S 04 950 30</v>
          </cell>
          <cell r="B1210" t="str">
            <v>-</v>
          </cell>
          <cell r="C1210" t="str">
            <v>Dissipador de energia - DEB 10</v>
          </cell>
          <cell r="D1210" t="str">
            <v>und</v>
          </cell>
          <cell r="H1210" t="str">
            <v>DNIT 022/2004-ES</v>
          </cell>
        </row>
        <row r="1211">
          <cell r="A1211" t="str">
            <v>2 S 04 950 31</v>
          </cell>
          <cell r="B1211" t="str">
            <v>-</v>
          </cell>
          <cell r="C1211" t="str">
            <v>Dissipador de energia - DEB 11</v>
          </cell>
          <cell r="D1211" t="str">
            <v>und</v>
          </cell>
          <cell r="H1211" t="str">
            <v>DNIT 022/2004-ES</v>
          </cell>
        </row>
        <row r="1212">
          <cell r="A1212" t="str">
            <v>2 S 04 950 32</v>
          </cell>
          <cell r="B1212" t="str">
            <v>-</v>
          </cell>
          <cell r="C1212" t="str">
            <v>Dissipador de energia - DEB 12</v>
          </cell>
          <cell r="D1212" t="str">
            <v>und</v>
          </cell>
          <cell r="H1212" t="str">
            <v>DNIT 022/2004-ES</v>
          </cell>
        </row>
        <row r="1213">
          <cell r="A1213" t="str">
            <v>2 S 04 950 51</v>
          </cell>
          <cell r="B1213" t="str">
            <v>-</v>
          </cell>
          <cell r="C1213" t="str">
            <v>Dissipador de energia - DED 01</v>
          </cell>
          <cell r="D1213" t="str">
            <v>und</v>
          </cell>
          <cell r="H1213" t="str">
            <v>DNIT 022/2004-ES</v>
          </cell>
        </row>
        <row r="1214">
          <cell r="A1214" t="str">
            <v>2 S 04 950 61</v>
          </cell>
          <cell r="B1214" t="str">
            <v>-</v>
          </cell>
          <cell r="C1214" t="str">
            <v>Dissipador de energia - DES 01 AC/PC</v>
          </cell>
          <cell r="D1214" t="str">
            <v>und</v>
          </cell>
          <cell r="H1214" t="str">
            <v>DNIT 022/2004-ES</v>
          </cell>
        </row>
        <row r="1215">
          <cell r="A1215" t="str">
            <v>2 S 04 950 62</v>
          </cell>
          <cell r="B1215" t="str">
            <v>-</v>
          </cell>
          <cell r="C1215" t="str">
            <v>Dissipador de energia - DES 02 AC/PC</v>
          </cell>
          <cell r="D1215" t="str">
            <v>und</v>
          </cell>
          <cell r="H1215" t="str">
            <v>DNIT 022/2004-ES</v>
          </cell>
        </row>
        <row r="1216">
          <cell r="A1216" t="str">
            <v>2 S 04 950 63</v>
          </cell>
          <cell r="B1216" t="str">
            <v>-</v>
          </cell>
          <cell r="C1216" t="str">
            <v>Dissipador de energia - DES 03 AC/PC</v>
          </cell>
          <cell r="D1216" t="str">
            <v>und</v>
          </cell>
          <cell r="H1216" t="str">
            <v>DNIT 022/2004-ES</v>
          </cell>
        </row>
        <row r="1217">
          <cell r="A1217" t="str">
            <v>2 S 04 950 64</v>
          </cell>
          <cell r="B1217" t="str">
            <v>-</v>
          </cell>
          <cell r="C1217" t="str">
            <v>Dissipador de energia - DES 04 AC/PC</v>
          </cell>
          <cell r="D1217" t="str">
            <v>und</v>
          </cell>
          <cell r="H1217" t="str">
            <v>DNIT 022/2004-ES</v>
          </cell>
        </row>
        <row r="1218">
          <cell r="A1218" t="str">
            <v>2 S 04 950 71</v>
          </cell>
          <cell r="B1218" t="str">
            <v>-</v>
          </cell>
          <cell r="C1218" t="str">
            <v>Dissipador de energia - DEB 01 AC/BC/PC</v>
          </cell>
          <cell r="D1218" t="str">
            <v>und</v>
          </cell>
          <cell r="H1218" t="str">
            <v>DNIT 022/2004-ES</v>
          </cell>
        </row>
        <row r="1219">
          <cell r="A1219" t="str">
            <v>2 S 04 950 72</v>
          </cell>
          <cell r="B1219" t="str">
            <v>-</v>
          </cell>
          <cell r="C1219" t="str">
            <v>Dissipador de energia - DEB 02 AC/BC/PC</v>
          </cell>
          <cell r="D1219" t="str">
            <v>und</v>
          </cell>
          <cell r="H1219" t="str">
            <v>DNIT 022/2004-ES</v>
          </cell>
        </row>
        <row r="1220">
          <cell r="A1220" t="str">
            <v>2 S 04 950 73</v>
          </cell>
          <cell r="B1220" t="str">
            <v>-</v>
          </cell>
          <cell r="C1220" t="str">
            <v>Dissipador de energia - DEB 03 AC/BC/PC</v>
          </cell>
          <cell r="D1220" t="str">
            <v>und</v>
          </cell>
          <cell r="H1220" t="str">
            <v>DNIT 022/2004-ES</v>
          </cell>
        </row>
        <row r="1221">
          <cell r="A1221" t="str">
            <v>2 S 04 950 74</v>
          </cell>
          <cell r="B1221" t="str">
            <v>-</v>
          </cell>
          <cell r="C1221" t="str">
            <v>Dissipador de energia - DEB 04 AC/BC/PC</v>
          </cell>
          <cell r="D1221" t="str">
            <v>und</v>
          </cell>
          <cell r="H1221" t="str">
            <v>DNIT 022/2004-ES</v>
          </cell>
        </row>
        <row r="1222">
          <cell r="A1222" t="str">
            <v>2 S 04 950 75</v>
          </cell>
          <cell r="B1222" t="str">
            <v>-</v>
          </cell>
          <cell r="C1222" t="str">
            <v>Dissipador de energia - DEB 05 AC/BC/PC</v>
          </cell>
          <cell r="D1222" t="str">
            <v>und</v>
          </cell>
          <cell r="H1222" t="str">
            <v>DNIT 022/2004-ES</v>
          </cell>
        </row>
        <row r="1223">
          <cell r="A1223" t="str">
            <v>2 S 04 950 76</v>
          </cell>
          <cell r="B1223" t="str">
            <v>-</v>
          </cell>
          <cell r="C1223" t="str">
            <v>Dissipador de energia - DEB 06 AC/BC/PC</v>
          </cell>
          <cell r="D1223" t="str">
            <v>und</v>
          </cell>
          <cell r="H1223" t="str">
            <v>DNIT 022/2004-ES</v>
          </cell>
        </row>
        <row r="1224">
          <cell r="A1224" t="str">
            <v>2 S 04 950 77</v>
          </cell>
          <cell r="B1224" t="str">
            <v>-</v>
          </cell>
          <cell r="C1224" t="str">
            <v>Dissipador de energia - DEB 07 AC/BC/PC</v>
          </cell>
          <cell r="D1224" t="str">
            <v>und</v>
          </cell>
          <cell r="H1224" t="str">
            <v>DNIT 022/2004-ES</v>
          </cell>
        </row>
        <row r="1225">
          <cell r="A1225" t="str">
            <v>2 S 04 950 78</v>
          </cell>
          <cell r="B1225" t="str">
            <v>-</v>
          </cell>
          <cell r="C1225" t="str">
            <v>Dissipador de energia - DEB 08 AC/BC/PC</v>
          </cell>
          <cell r="D1225" t="str">
            <v>und</v>
          </cell>
          <cell r="H1225" t="str">
            <v>DNIT 022/2004-ES</v>
          </cell>
        </row>
        <row r="1226">
          <cell r="A1226" t="str">
            <v>2 S 04 950 79</v>
          </cell>
          <cell r="B1226" t="str">
            <v>-</v>
          </cell>
          <cell r="C1226" t="str">
            <v>Dissipador de energia - DEB 09 AC/BC/PC</v>
          </cell>
          <cell r="D1226" t="str">
            <v>und</v>
          </cell>
          <cell r="H1226" t="str">
            <v>DNIT 022/2004-ES</v>
          </cell>
        </row>
        <row r="1227">
          <cell r="A1227" t="str">
            <v>2 S 04 950 80</v>
          </cell>
          <cell r="B1227" t="str">
            <v>-</v>
          </cell>
          <cell r="C1227" t="str">
            <v>Dissipador de energia - DEB 10 AC/BC/PC</v>
          </cell>
          <cell r="D1227" t="str">
            <v>und</v>
          </cell>
          <cell r="H1227" t="str">
            <v>DNIT 022/2004-ES</v>
          </cell>
        </row>
        <row r="1228">
          <cell r="A1228" t="str">
            <v>2 S 04 950 81</v>
          </cell>
          <cell r="B1228" t="str">
            <v>-</v>
          </cell>
          <cell r="C1228" t="str">
            <v>Dissipador de energia - DEB 11 AC/BC/PC</v>
          </cell>
          <cell r="D1228" t="str">
            <v>und</v>
          </cell>
          <cell r="H1228" t="str">
            <v>DNIT 022/2004-ES</v>
          </cell>
        </row>
        <row r="1229">
          <cell r="A1229" t="str">
            <v>2 S 04 950 82</v>
          </cell>
          <cell r="B1229" t="str">
            <v>-</v>
          </cell>
          <cell r="C1229" t="str">
            <v>Dissipador de energia - DEB 12 AC/BC/PC</v>
          </cell>
          <cell r="D1229" t="str">
            <v>und</v>
          </cell>
          <cell r="H1229" t="str">
            <v>DNIT 022/2004-ES</v>
          </cell>
        </row>
        <row r="1230">
          <cell r="A1230" t="str">
            <v>2 S 04 950 99</v>
          </cell>
          <cell r="B1230" t="str">
            <v>-</v>
          </cell>
          <cell r="C1230" t="str">
            <v>Dissipador de energia - DED 01 AC/BC</v>
          </cell>
          <cell r="D1230" t="str">
            <v>und</v>
          </cell>
          <cell r="H1230" t="str">
            <v>DNIT 022/2004-ES</v>
          </cell>
        </row>
        <row r="1231">
          <cell r="A1231" t="str">
            <v>2 S 04 960 01</v>
          </cell>
          <cell r="B1231" t="str">
            <v>-</v>
          </cell>
          <cell r="C1231" t="str">
            <v>Boca de lobo simples grelha concr. - BLS 01</v>
          </cell>
          <cell r="D1231" t="str">
            <v>und</v>
          </cell>
          <cell r="H1231" t="str">
            <v>DNIT 030/2004-ES</v>
          </cell>
        </row>
        <row r="1232">
          <cell r="A1232" t="str">
            <v>2 S 04 960 02</v>
          </cell>
          <cell r="B1232" t="str">
            <v>-</v>
          </cell>
          <cell r="C1232" t="str">
            <v>Boca de lobo simples grelha concr. - BLS 02</v>
          </cell>
          <cell r="D1232" t="str">
            <v>und</v>
          </cell>
          <cell r="H1232" t="str">
            <v>DNIT 030/2004-ES</v>
          </cell>
        </row>
        <row r="1233">
          <cell r="A1233" t="str">
            <v>2 S 04 960 03</v>
          </cell>
          <cell r="B1233" t="str">
            <v>-</v>
          </cell>
          <cell r="C1233" t="str">
            <v>Boca de lobo simples grelha concr. - BLS 03</v>
          </cell>
          <cell r="D1233" t="str">
            <v>und</v>
          </cell>
          <cell r="H1233" t="str">
            <v>DNIT 030/2004-ES</v>
          </cell>
        </row>
        <row r="1234">
          <cell r="A1234" t="str">
            <v>2 S 04 960 04</v>
          </cell>
          <cell r="B1234" t="str">
            <v>-</v>
          </cell>
          <cell r="C1234" t="str">
            <v>Boca de lobo simples grelha concr. - BLS 04</v>
          </cell>
          <cell r="D1234" t="str">
            <v>und</v>
          </cell>
          <cell r="H1234" t="str">
            <v>DNIT 030/2004-ES</v>
          </cell>
        </row>
        <row r="1235">
          <cell r="A1235" t="str">
            <v>2 S 04 960 05</v>
          </cell>
          <cell r="B1235" t="str">
            <v>-</v>
          </cell>
          <cell r="C1235" t="str">
            <v>Boca de lobo simples grelha concr. - BLS 05</v>
          </cell>
          <cell r="D1235" t="str">
            <v>und</v>
          </cell>
          <cell r="H1235" t="str">
            <v>DNIT 030/2004-ES</v>
          </cell>
        </row>
        <row r="1236">
          <cell r="A1236" t="str">
            <v>2 S 04 960 06</v>
          </cell>
          <cell r="B1236" t="str">
            <v>-</v>
          </cell>
          <cell r="C1236" t="str">
            <v>Boca de lobo simples grelha concr. - BLS 06</v>
          </cell>
          <cell r="D1236" t="str">
            <v>und</v>
          </cell>
          <cell r="H1236" t="str">
            <v>DNIT 030/2004-ES</v>
          </cell>
        </row>
        <row r="1237">
          <cell r="A1237" t="str">
            <v>2 S 04 960 07</v>
          </cell>
          <cell r="B1237" t="str">
            <v>-</v>
          </cell>
          <cell r="C1237" t="str">
            <v>Boca de lobo simples grelha concr. - BLS 07</v>
          </cell>
          <cell r="D1237" t="str">
            <v>und</v>
          </cell>
          <cell r="H1237" t="str">
            <v>DNIT 030/2004-ES</v>
          </cell>
        </row>
        <row r="1238">
          <cell r="A1238" t="str">
            <v>2 S 04 960 51</v>
          </cell>
          <cell r="B1238" t="str">
            <v>-</v>
          </cell>
          <cell r="C1238" t="str">
            <v>Boca de lobo simples grelha concr. BLS 01 AC/BC</v>
          </cell>
          <cell r="D1238" t="str">
            <v>und</v>
          </cell>
          <cell r="H1238" t="str">
            <v>DNIT 030/2004-ES</v>
          </cell>
        </row>
        <row r="1239">
          <cell r="A1239" t="str">
            <v>2 S 04 960 52</v>
          </cell>
          <cell r="B1239" t="str">
            <v>-</v>
          </cell>
          <cell r="C1239" t="str">
            <v>Boca de lobo simples grelha concr. BLS 02 AC/BC</v>
          </cell>
          <cell r="D1239" t="str">
            <v>und</v>
          </cell>
          <cell r="H1239" t="str">
            <v>DNIT 030/2004-ES</v>
          </cell>
        </row>
        <row r="1240">
          <cell r="A1240" t="str">
            <v>2 S 04 960 53</v>
          </cell>
          <cell r="B1240" t="str">
            <v>-</v>
          </cell>
          <cell r="C1240" t="str">
            <v>Boca de lobo simples grelha concr. BLS 03 AC/BC</v>
          </cell>
          <cell r="D1240" t="str">
            <v>und</v>
          </cell>
          <cell r="H1240" t="str">
            <v>DNIT 030/2004-ES</v>
          </cell>
        </row>
        <row r="1241">
          <cell r="A1241" t="str">
            <v>2 S 04 960 54</v>
          </cell>
          <cell r="B1241" t="str">
            <v>-</v>
          </cell>
          <cell r="C1241" t="str">
            <v>Boca de lobo simples grelha concr. BLS 04 AC/BC</v>
          </cell>
          <cell r="D1241" t="str">
            <v>und</v>
          </cell>
          <cell r="H1241" t="str">
            <v>DNIT 030/2004-ES</v>
          </cell>
        </row>
        <row r="1242">
          <cell r="A1242" t="str">
            <v>2 S 04 960 55</v>
          </cell>
          <cell r="B1242" t="str">
            <v>-</v>
          </cell>
          <cell r="C1242" t="str">
            <v>Boca de lobo simples grelha concr. BLS 05 AC/BC</v>
          </cell>
          <cell r="D1242" t="str">
            <v>und</v>
          </cell>
          <cell r="H1242" t="str">
            <v>DNIT 030/2004-ES</v>
          </cell>
        </row>
        <row r="1243">
          <cell r="A1243" t="str">
            <v>2 S 04 960 56</v>
          </cell>
          <cell r="B1243" t="str">
            <v>-</v>
          </cell>
          <cell r="C1243" t="str">
            <v>Boca de lobo simples grelha concr. BLS 06 AC/BC</v>
          </cell>
          <cell r="D1243" t="str">
            <v>und</v>
          </cell>
          <cell r="H1243" t="str">
            <v>DNIT 030/2004-ES</v>
          </cell>
        </row>
        <row r="1244">
          <cell r="A1244" t="str">
            <v>2 S 04 960 57</v>
          </cell>
          <cell r="B1244" t="str">
            <v>-</v>
          </cell>
          <cell r="C1244" t="str">
            <v>Boca de lobo simples grelha concr. BLS 07 AC/BC</v>
          </cell>
          <cell r="D1244" t="str">
            <v>und</v>
          </cell>
          <cell r="H1244" t="str">
            <v>DNIT 030/2004-ES</v>
          </cell>
        </row>
        <row r="1245">
          <cell r="A1245" t="str">
            <v>2 S 04 961 01</v>
          </cell>
          <cell r="B1245" t="str">
            <v>-</v>
          </cell>
          <cell r="C1245" t="str">
            <v>Boca de lobo dupla com grelha de concreto - BLD 01</v>
          </cell>
          <cell r="D1245" t="str">
            <v>und</v>
          </cell>
          <cell r="H1245" t="str">
            <v>DNIT 030/2004-ES</v>
          </cell>
        </row>
        <row r="1246">
          <cell r="A1246" t="str">
            <v>2 S 04 961 02</v>
          </cell>
          <cell r="B1246" t="str">
            <v>-</v>
          </cell>
          <cell r="C1246" t="str">
            <v>Boca de lobo dupla com grelha de concreto - BLD 02</v>
          </cell>
          <cell r="D1246" t="str">
            <v>und</v>
          </cell>
          <cell r="H1246" t="str">
            <v>DNIT 030/2004-ES</v>
          </cell>
        </row>
        <row r="1247">
          <cell r="A1247" t="str">
            <v>2 S 04 961 03</v>
          </cell>
          <cell r="B1247" t="str">
            <v>-</v>
          </cell>
          <cell r="C1247" t="str">
            <v>Boca de lobo dupla com grelha de concreto - BLD 03</v>
          </cell>
          <cell r="D1247" t="str">
            <v>und</v>
          </cell>
          <cell r="H1247" t="str">
            <v>DNIT 030/2004-ES</v>
          </cell>
        </row>
        <row r="1248">
          <cell r="A1248" t="str">
            <v>2 S 04 961 04</v>
          </cell>
          <cell r="B1248" t="str">
            <v>-</v>
          </cell>
          <cell r="C1248" t="str">
            <v>Boca de lobo dupla com grelha de concreto - BLD 04</v>
          </cell>
          <cell r="D1248" t="str">
            <v>und</v>
          </cell>
          <cell r="H1248" t="str">
            <v>DNIT 030/2004-ES</v>
          </cell>
        </row>
        <row r="1249">
          <cell r="A1249" t="str">
            <v>2 S 04 961 05</v>
          </cell>
          <cell r="B1249" t="str">
            <v>-</v>
          </cell>
          <cell r="C1249" t="str">
            <v>Boca de lobo dupla com grelha de concreto - BLD 05</v>
          </cell>
          <cell r="D1249" t="str">
            <v>und</v>
          </cell>
          <cell r="H1249" t="str">
            <v>DNIT 030/2004-ES</v>
          </cell>
        </row>
        <row r="1250">
          <cell r="A1250" t="str">
            <v>2 S 04 961 06</v>
          </cell>
          <cell r="B1250" t="str">
            <v>-</v>
          </cell>
          <cell r="C1250" t="str">
            <v>Boca de lobo dupla com grelha de concreto - BLD 06</v>
          </cell>
          <cell r="D1250" t="str">
            <v>und</v>
          </cell>
          <cell r="H1250" t="str">
            <v>DNIT 030/2004-ES</v>
          </cell>
        </row>
        <row r="1251">
          <cell r="A1251" t="str">
            <v>2 S 04 961 07</v>
          </cell>
          <cell r="B1251" t="str">
            <v>-</v>
          </cell>
          <cell r="C1251" t="str">
            <v>Boca de lobo dupla com grelha de concreto - BLD 07</v>
          </cell>
          <cell r="D1251" t="str">
            <v>und</v>
          </cell>
          <cell r="H1251" t="str">
            <v>DNIT 030/2004-ES</v>
          </cell>
        </row>
        <row r="1252">
          <cell r="A1252" t="str">
            <v>2 S 04 961 51</v>
          </cell>
          <cell r="B1252" t="str">
            <v>-</v>
          </cell>
          <cell r="C1252" t="str">
            <v>Boca de lobo dupla grelha concr. BLD 01 AC/BC</v>
          </cell>
          <cell r="D1252" t="str">
            <v>und</v>
          </cell>
          <cell r="H1252" t="str">
            <v>DNIT 030/2004-ES</v>
          </cell>
        </row>
        <row r="1253">
          <cell r="A1253" t="str">
            <v>2 S 04 961 52</v>
          </cell>
          <cell r="B1253" t="str">
            <v>-</v>
          </cell>
          <cell r="C1253" t="str">
            <v>Boca de lobo dupla grelha concr. BLD 02 AC/BC</v>
          </cell>
          <cell r="D1253" t="str">
            <v>und</v>
          </cell>
          <cell r="H1253" t="str">
            <v>DNIT 030/2004-ES</v>
          </cell>
        </row>
        <row r="1254">
          <cell r="A1254" t="str">
            <v>2 S 04 961 53</v>
          </cell>
          <cell r="B1254" t="str">
            <v>-</v>
          </cell>
          <cell r="C1254" t="str">
            <v>Boca de lobo dupla grelha concr. BLD 03 AC/BC</v>
          </cell>
          <cell r="D1254" t="str">
            <v>und</v>
          </cell>
          <cell r="H1254" t="str">
            <v>DNIT 030/2004-ES</v>
          </cell>
        </row>
        <row r="1255">
          <cell r="A1255" t="str">
            <v>2 S 04 961 54</v>
          </cell>
          <cell r="B1255" t="str">
            <v>-</v>
          </cell>
          <cell r="C1255" t="str">
            <v>Boca de lobo dupla grelha concr. BLD 04 AC/BC</v>
          </cell>
          <cell r="D1255" t="str">
            <v>und</v>
          </cell>
          <cell r="H1255" t="str">
            <v>DNIT 030/2004-ES</v>
          </cell>
        </row>
        <row r="1256">
          <cell r="A1256" t="str">
            <v>2 S 04 961 55</v>
          </cell>
          <cell r="B1256" t="str">
            <v>-</v>
          </cell>
          <cell r="C1256" t="str">
            <v>Boca de lobo dupla grelha concr. BLD 05 AC/BC</v>
          </cell>
          <cell r="D1256" t="str">
            <v>und</v>
          </cell>
          <cell r="H1256" t="str">
            <v>DNIT 030/2004-ES</v>
          </cell>
        </row>
        <row r="1257">
          <cell r="A1257" t="str">
            <v>2 S 04 961 56</v>
          </cell>
          <cell r="B1257" t="str">
            <v>-</v>
          </cell>
          <cell r="C1257" t="str">
            <v>Boca de lobo dupla grelha concr. BLD 06 AC/BC</v>
          </cell>
          <cell r="D1257" t="str">
            <v>und</v>
          </cell>
          <cell r="H1257" t="str">
            <v>DNIT 030/2004-ES</v>
          </cell>
        </row>
        <row r="1258">
          <cell r="A1258" t="str">
            <v>2 S 04 961 57</v>
          </cell>
          <cell r="B1258" t="str">
            <v>-</v>
          </cell>
          <cell r="C1258" t="str">
            <v>Boca de lobo dupla grelha concr. BLD 07 AC/BC</v>
          </cell>
          <cell r="D1258" t="str">
            <v>und</v>
          </cell>
          <cell r="H1258" t="str">
            <v>DNIT 030/2004-ES</v>
          </cell>
        </row>
        <row r="1259">
          <cell r="A1259" t="str">
            <v>2 S 04 962 01</v>
          </cell>
          <cell r="B1259" t="str">
            <v>-</v>
          </cell>
          <cell r="C1259" t="str">
            <v>Caixa de ligação e passagem - CLP 01</v>
          </cell>
          <cell r="D1259" t="str">
            <v>und</v>
          </cell>
          <cell r="H1259" t="str">
            <v>DNIT 030/2004-ES</v>
          </cell>
        </row>
        <row r="1260">
          <cell r="A1260" t="str">
            <v>2 S 04 962 02</v>
          </cell>
          <cell r="B1260" t="str">
            <v>-</v>
          </cell>
          <cell r="C1260" t="str">
            <v>Caixa de ligação e passagem - CLP 02</v>
          </cell>
          <cell r="D1260" t="str">
            <v>und</v>
          </cell>
          <cell r="H1260" t="str">
            <v>DNIT 030/2004-ES</v>
          </cell>
        </row>
        <row r="1261">
          <cell r="A1261" t="str">
            <v>2 S 04 962 03</v>
          </cell>
          <cell r="B1261" t="str">
            <v>-</v>
          </cell>
          <cell r="C1261" t="str">
            <v>Caixa de ligação e passagem - CLP 03</v>
          </cell>
          <cell r="D1261" t="str">
            <v>und</v>
          </cell>
          <cell r="H1261" t="str">
            <v>DNIT 030/2004-ES</v>
          </cell>
        </row>
        <row r="1262">
          <cell r="A1262" t="str">
            <v>2 S 04 962 04</v>
          </cell>
          <cell r="B1262" t="str">
            <v>-</v>
          </cell>
          <cell r="C1262" t="str">
            <v>Caixa de ligação e passagem - CLP 04</v>
          </cell>
          <cell r="D1262" t="str">
            <v>und</v>
          </cell>
          <cell r="H1262" t="str">
            <v>DNIT 030/2004-ES</v>
          </cell>
        </row>
        <row r="1263">
          <cell r="A1263" t="str">
            <v>2 S 04 962 05</v>
          </cell>
          <cell r="B1263" t="str">
            <v>-</v>
          </cell>
          <cell r="C1263" t="str">
            <v>Caixa de ligação e passagem - CLP 05</v>
          </cell>
          <cell r="D1263" t="str">
            <v>und</v>
          </cell>
          <cell r="H1263" t="str">
            <v>DNIT 030/2004-ES</v>
          </cell>
        </row>
        <row r="1264">
          <cell r="A1264" t="str">
            <v>2 S 04 962 06</v>
          </cell>
          <cell r="B1264" t="str">
            <v>-</v>
          </cell>
          <cell r="C1264" t="str">
            <v>Caixa de ligação e passagem - CLP 06</v>
          </cell>
          <cell r="D1264" t="str">
            <v>und</v>
          </cell>
          <cell r="H1264" t="str">
            <v>DNIT 030/2004-ES</v>
          </cell>
        </row>
        <row r="1265">
          <cell r="A1265" t="str">
            <v>2 S 04 962 07</v>
          </cell>
          <cell r="B1265" t="str">
            <v>-</v>
          </cell>
          <cell r="C1265" t="str">
            <v>Caixa de ligação e passagem - CLP 07</v>
          </cell>
          <cell r="D1265" t="str">
            <v>und</v>
          </cell>
          <cell r="H1265" t="str">
            <v>DNIT 030/2004-ES</v>
          </cell>
        </row>
        <row r="1266">
          <cell r="A1266" t="str">
            <v>2 S 04 962 08</v>
          </cell>
          <cell r="B1266" t="str">
            <v>-</v>
          </cell>
          <cell r="C1266" t="str">
            <v>Caixa de ligação e passagem - CLP 08</v>
          </cell>
          <cell r="D1266" t="str">
            <v>und</v>
          </cell>
          <cell r="H1266" t="str">
            <v>DNIT 030/2004-ES</v>
          </cell>
        </row>
        <row r="1267">
          <cell r="A1267" t="str">
            <v>2 S 04 962 09</v>
          </cell>
          <cell r="B1267" t="str">
            <v>-</v>
          </cell>
          <cell r="C1267" t="str">
            <v>Caixa de ligação e passagem - CLP 09</v>
          </cell>
          <cell r="D1267" t="str">
            <v>und</v>
          </cell>
          <cell r="H1267" t="str">
            <v>DNIT 030/2004-ES</v>
          </cell>
        </row>
        <row r="1268">
          <cell r="A1268" t="str">
            <v>2 S 04 962 10</v>
          </cell>
          <cell r="B1268" t="str">
            <v>-</v>
          </cell>
          <cell r="C1268" t="str">
            <v>Caixa de ligação e passagem - CLP 10</v>
          </cell>
          <cell r="D1268" t="str">
            <v>und</v>
          </cell>
          <cell r="H1268" t="str">
            <v>DNIT 030/2004-ES</v>
          </cell>
        </row>
        <row r="1269">
          <cell r="A1269" t="str">
            <v>2 S 04 962 11</v>
          </cell>
          <cell r="B1269" t="str">
            <v>-</v>
          </cell>
          <cell r="C1269" t="str">
            <v>Caixa de ligação e passagem - CLP 11</v>
          </cell>
          <cell r="D1269" t="str">
            <v>und</v>
          </cell>
          <cell r="H1269" t="str">
            <v>DNIT 030/2004-ES</v>
          </cell>
        </row>
        <row r="1270">
          <cell r="A1270" t="str">
            <v>2 S 04 962 12</v>
          </cell>
          <cell r="B1270" t="str">
            <v>-</v>
          </cell>
          <cell r="C1270" t="str">
            <v>Caixa de ligação e passagem - CLP 12</v>
          </cell>
          <cell r="D1270" t="str">
            <v>und</v>
          </cell>
          <cell r="H1270" t="str">
            <v>DNIT 030/2004-ES</v>
          </cell>
        </row>
        <row r="1271">
          <cell r="A1271" t="str">
            <v>2 S 04 962 13</v>
          </cell>
          <cell r="B1271" t="str">
            <v>-</v>
          </cell>
          <cell r="C1271" t="str">
            <v>Caixa de ligação e passagem - CLP 13</v>
          </cell>
          <cell r="D1271" t="str">
            <v>und</v>
          </cell>
          <cell r="H1271" t="str">
            <v>DNIT 030/2004-ES</v>
          </cell>
        </row>
        <row r="1272">
          <cell r="A1272" t="str">
            <v>2 S 04 962 14</v>
          </cell>
          <cell r="B1272" t="str">
            <v>-</v>
          </cell>
          <cell r="C1272" t="str">
            <v>Caixa de ligação e passagem - CLP 14</v>
          </cell>
          <cell r="D1272" t="str">
            <v>und</v>
          </cell>
          <cell r="H1272" t="str">
            <v>DNIT 030/2004-ES</v>
          </cell>
        </row>
        <row r="1273">
          <cell r="A1273" t="str">
            <v>2 S 04 962 15</v>
          </cell>
          <cell r="B1273" t="str">
            <v>-</v>
          </cell>
          <cell r="C1273" t="str">
            <v>Caixa de ligação e passagem - CLP 15</v>
          </cell>
          <cell r="D1273" t="str">
            <v>und</v>
          </cell>
          <cell r="H1273" t="str">
            <v>DNIT 030/2004-ES</v>
          </cell>
        </row>
        <row r="1274">
          <cell r="A1274" t="str">
            <v>2 S 04 962 16</v>
          </cell>
          <cell r="B1274" t="str">
            <v>-</v>
          </cell>
          <cell r="C1274" t="str">
            <v>Caixa de ligação e passagem - CLP 16</v>
          </cell>
          <cell r="D1274" t="str">
            <v>und</v>
          </cell>
          <cell r="H1274" t="str">
            <v>DNIT 030/2004-ES</v>
          </cell>
        </row>
        <row r="1275">
          <cell r="A1275" t="str">
            <v>2 S 04 962 17</v>
          </cell>
          <cell r="B1275" t="str">
            <v>-</v>
          </cell>
          <cell r="C1275" t="str">
            <v>Caixa de ligação e passagem - CLP 17</v>
          </cell>
          <cell r="D1275" t="str">
            <v>und</v>
          </cell>
          <cell r="H1275" t="str">
            <v>DNIT 030/2004-ES</v>
          </cell>
        </row>
        <row r="1276">
          <cell r="A1276" t="str">
            <v>2 S 04 962 18</v>
          </cell>
          <cell r="B1276" t="str">
            <v>-</v>
          </cell>
          <cell r="C1276" t="str">
            <v>Caixa de ligação e passagem - CLP 18</v>
          </cell>
          <cell r="D1276" t="str">
            <v>und</v>
          </cell>
          <cell r="H1276" t="str">
            <v>DNIT 030/2004-ES</v>
          </cell>
        </row>
        <row r="1277">
          <cell r="A1277" t="str">
            <v>2 S 04 962 51</v>
          </cell>
          <cell r="B1277" t="str">
            <v>-</v>
          </cell>
          <cell r="C1277" t="str">
            <v>Caixa de ligação e passagem - CLP 01 AC/BC</v>
          </cell>
          <cell r="D1277" t="str">
            <v>und</v>
          </cell>
          <cell r="H1277" t="str">
            <v>DNIT 030/2004-ES</v>
          </cell>
        </row>
        <row r="1278">
          <cell r="A1278" t="str">
            <v>2 S 04 962 52</v>
          </cell>
          <cell r="B1278" t="str">
            <v>-</v>
          </cell>
          <cell r="C1278" t="str">
            <v>Caixa de ligação e passagem - CLP 02 AC/BC</v>
          </cell>
          <cell r="D1278" t="str">
            <v>und</v>
          </cell>
          <cell r="H1278" t="str">
            <v>DNIT 030/2004-ES</v>
          </cell>
        </row>
        <row r="1279">
          <cell r="A1279" t="str">
            <v>2 S 04 962 53</v>
          </cell>
          <cell r="B1279" t="str">
            <v>-</v>
          </cell>
          <cell r="C1279" t="str">
            <v>Caixa de ligação e passagem - CLP 03 AC/BC</v>
          </cell>
          <cell r="D1279" t="str">
            <v>und</v>
          </cell>
          <cell r="H1279" t="str">
            <v>DNIT 030/2004-ES</v>
          </cell>
        </row>
        <row r="1280">
          <cell r="A1280" t="str">
            <v>2 S 04 962 54</v>
          </cell>
          <cell r="B1280" t="str">
            <v>-</v>
          </cell>
          <cell r="C1280" t="str">
            <v>Caixa de ligação e passagem - CLP 04 AC/BC</v>
          </cell>
          <cell r="D1280" t="str">
            <v>und</v>
          </cell>
          <cell r="H1280" t="str">
            <v>DNIT 030/2004-ES</v>
          </cell>
        </row>
        <row r="1281">
          <cell r="A1281" t="str">
            <v>2 S 04 962 55</v>
          </cell>
          <cell r="B1281" t="str">
            <v>-</v>
          </cell>
          <cell r="C1281" t="str">
            <v>Caixa de ligação e passagem - CLP 05 AC/BC</v>
          </cell>
          <cell r="D1281" t="str">
            <v>und</v>
          </cell>
          <cell r="H1281" t="str">
            <v>DNIT 030/2004-ES</v>
          </cell>
        </row>
        <row r="1282">
          <cell r="A1282" t="str">
            <v>2 S 04 962 56</v>
          </cell>
          <cell r="B1282" t="str">
            <v>-</v>
          </cell>
          <cell r="C1282" t="str">
            <v>Caixa de ligação e passagem - CLP 06 AC/BC</v>
          </cell>
          <cell r="D1282" t="str">
            <v>und</v>
          </cell>
          <cell r="H1282" t="str">
            <v>DNIT 030/2004-ES</v>
          </cell>
        </row>
        <row r="1283">
          <cell r="A1283" t="str">
            <v>2 S 04 962 57</v>
          </cell>
          <cell r="B1283" t="str">
            <v>-</v>
          </cell>
          <cell r="C1283" t="str">
            <v>Caixa de ligação e passagem - CLP 07 AC/BC</v>
          </cell>
          <cell r="D1283" t="str">
            <v>und</v>
          </cell>
          <cell r="H1283" t="str">
            <v>DNIT 030/2004-ES</v>
          </cell>
        </row>
        <row r="1284">
          <cell r="A1284" t="str">
            <v>2 S 04 962 58</v>
          </cell>
          <cell r="B1284" t="str">
            <v>-</v>
          </cell>
          <cell r="C1284" t="str">
            <v>Caixa de ligação e passagem - CLP 08 AC/BC</v>
          </cell>
          <cell r="D1284" t="str">
            <v>und</v>
          </cell>
          <cell r="H1284" t="str">
            <v>DNIT 030/2004-ES</v>
          </cell>
        </row>
        <row r="1285">
          <cell r="A1285" t="str">
            <v>2 S 04 962 59</v>
          </cell>
          <cell r="B1285" t="str">
            <v>-</v>
          </cell>
          <cell r="C1285" t="str">
            <v>Caixa de ligação e passagem - CLP 09 AC/BC</v>
          </cell>
          <cell r="D1285" t="str">
            <v>und</v>
          </cell>
          <cell r="H1285" t="str">
            <v>DNIT 030/2004-ES</v>
          </cell>
        </row>
        <row r="1286">
          <cell r="A1286" t="str">
            <v>2 S 04 962 60</v>
          </cell>
          <cell r="B1286" t="str">
            <v>-</v>
          </cell>
          <cell r="C1286" t="str">
            <v>Caixa de ligação e passagem - CLP 10 AC/BC</v>
          </cell>
          <cell r="D1286" t="str">
            <v>und</v>
          </cell>
          <cell r="H1286" t="str">
            <v>DNIT 030/2004-ES</v>
          </cell>
        </row>
        <row r="1287">
          <cell r="A1287" t="str">
            <v>2 S 04 962 61</v>
          </cell>
          <cell r="B1287" t="str">
            <v>-</v>
          </cell>
          <cell r="C1287" t="str">
            <v>Caixa de ligação e passagem - CLP 11 AC/BC</v>
          </cell>
          <cell r="D1287" t="str">
            <v>und</v>
          </cell>
          <cell r="H1287" t="str">
            <v>DNIT 030/2004-ES</v>
          </cell>
        </row>
        <row r="1288">
          <cell r="A1288" t="str">
            <v>2 S 04 962 62</v>
          </cell>
          <cell r="B1288" t="str">
            <v>-</v>
          </cell>
          <cell r="C1288" t="str">
            <v>Caixa de ligação e passagem - CLP 12 AC/BC</v>
          </cell>
          <cell r="D1288" t="str">
            <v>und</v>
          </cell>
          <cell r="H1288" t="str">
            <v>DNIT 030/2004-ES</v>
          </cell>
        </row>
        <row r="1289">
          <cell r="A1289" t="str">
            <v>2 S 04 962 63</v>
          </cell>
          <cell r="B1289" t="str">
            <v>-</v>
          </cell>
          <cell r="C1289" t="str">
            <v>Caixa de ligação e passagem - CLP 13 AC/BC</v>
          </cell>
          <cell r="D1289" t="str">
            <v>und</v>
          </cell>
          <cell r="H1289" t="str">
            <v>DNIT 030/2004-ES</v>
          </cell>
        </row>
        <row r="1290">
          <cell r="A1290" t="str">
            <v>2 S 04 962 64</v>
          </cell>
          <cell r="B1290" t="str">
            <v>-</v>
          </cell>
          <cell r="C1290" t="str">
            <v>Caixa de ligação e passagem - CLP 14 AC/BC</v>
          </cell>
          <cell r="D1290" t="str">
            <v>und</v>
          </cell>
          <cell r="H1290" t="str">
            <v>DNIT 030/2004-ES</v>
          </cell>
        </row>
        <row r="1291">
          <cell r="A1291" t="str">
            <v>2 S 04 9ံ2 65</v>
          </cell>
          <cell r="B1291" t="str">
            <v>-</v>
          </cell>
          <cell r="C1291" t="str">
            <v>Caixa de ligação e passagem - CLP 15 AC/BC</v>
          </cell>
          <cell r="D1291" t="str">
            <v>und</v>
          </cell>
          <cell r="H1291" t="str">
            <v>DNIT 030/2004-ES</v>
          </cell>
        </row>
        <row r="1292">
          <cell r="A1292" t="str">
            <v>2 S 04 962 66</v>
          </cell>
          <cell r="B1292" t="str">
            <v>-</v>
          </cell>
          <cell r="C1292" t="str">
            <v>Caixa de ligação e passagem - CLP 16 AC/BC</v>
          </cell>
          <cell r="D1292" t="str">
            <v>und</v>
          </cell>
          <cell r="H1292" t="str">
            <v>DNIT 030/2004-ES</v>
          </cell>
        </row>
        <row r="1293">
          <cell r="A1293" t="str">
            <v>2 S 04 962 67</v>
          </cell>
          <cell r="B1293" t="str">
            <v>-</v>
          </cell>
          <cell r="C1293" t="str">
            <v>Caixa de ligação e passagem - CLP 17 AC/BC</v>
          </cell>
          <cell r="D1293" t="str">
            <v>und</v>
          </cell>
          <cell r="H1293" t="str">
            <v>DNIT 030/2004-ES</v>
          </cell>
        </row>
        <row r="1294">
          <cell r="A1294" t="str">
            <v>2 S 04 962 68</v>
          </cell>
          <cell r="B1294" t="str">
            <v>-</v>
          </cell>
          <cell r="C1294" t="str">
            <v>Caixa de ligação e passagem - CLP 18 AC/BC</v>
          </cell>
          <cell r="D1294" t="str">
            <v>und</v>
          </cell>
          <cell r="H1294" t="str">
            <v>DNIT 030/2004-ES</v>
          </cell>
        </row>
        <row r="1295">
          <cell r="A1295" t="str">
            <v>2 S 04 963 01</v>
          </cell>
          <cell r="B1295" t="str">
            <v>-</v>
          </cell>
          <cell r="C1295" t="str">
            <v>Poço de visita - PVI 01</v>
          </cell>
          <cell r="D1295" t="str">
            <v>und</v>
          </cell>
          <cell r="H1295" t="str">
            <v>DNIT 030/2004-ES</v>
          </cell>
        </row>
        <row r="1296">
          <cell r="A1296" t="str">
            <v>2 S 04 963 02</v>
          </cell>
          <cell r="B1296" t="str">
            <v>-</v>
          </cell>
          <cell r="C1296" t="str">
            <v>Poço de visita - PVI 02</v>
          </cell>
          <cell r="D1296" t="str">
            <v>und</v>
          </cell>
          <cell r="H1296" t="str">
            <v>DNIT 030/2004-ES</v>
          </cell>
        </row>
        <row r="1297">
          <cell r="A1297" t="str">
            <v>2 S 04 963 03</v>
          </cell>
          <cell r="B1297" t="str">
            <v>-</v>
          </cell>
          <cell r="C1297" t="str">
            <v>Poço de visita - PVI 03</v>
          </cell>
          <cell r="D1297" t="str">
            <v>und</v>
          </cell>
          <cell r="H1297" t="str">
            <v>DNIT 030/2004-ES</v>
          </cell>
        </row>
        <row r="1298">
          <cell r="A1298" t="str">
            <v>2 S 04 963 04</v>
          </cell>
          <cell r="B1298" t="str">
            <v>-</v>
          </cell>
          <cell r="C1298" t="str">
            <v>Poço de visita - PVI 04</v>
          </cell>
          <cell r="D1298" t="str">
            <v>und</v>
          </cell>
          <cell r="H1298" t="str">
            <v>DNIT 030/2004-ES</v>
          </cell>
        </row>
        <row r="1299">
          <cell r="A1299" t="str">
            <v>2 S 04 963 05</v>
          </cell>
          <cell r="B1299" t="str">
            <v>-</v>
          </cell>
          <cell r="C1299" t="str">
            <v>Poço de visita - PVI 05</v>
          </cell>
          <cell r="D1299" t="str">
            <v>und</v>
          </cell>
          <cell r="H1299" t="str">
            <v>DNIT 030/2004-ES</v>
          </cell>
        </row>
        <row r="1300">
          <cell r="A1300" t="str">
            <v>2 S 04 963 06</v>
          </cell>
          <cell r="B1300" t="str">
            <v>-</v>
          </cell>
          <cell r="C1300" t="str">
            <v>Poço de visita - PVI 06</v>
          </cell>
          <cell r="D1300" t="str">
            <v>und</v>
          </cell>
          <cell r="H1300" t="str">
            <v>DNIT 030/2004-ES</v>
          </cell>
        </row>
        <row r="1301">
          <cell r="A1301" t="str">
            <v>2 S 04 963 07</v>
          </cell>
          <cell r="B1301" t="str">
            <v>-</v>
          </cell>
          <cell r="C1301" t="str">
            <v>Poço de visita - PVI 07</v>
          </cell>
          <cell r="D1301" t="str">
            <v>und</v>
          </cell>
          <cell r="H1301" t="str">
            <v>DNIT 030/2004-ES</v>
          </cell>
        </row>
        <row r="1302">
          <cell r="A1302" t="str">
            <v>2 S 04 963 08</v>
          </cell>
          <cell r="B1302" t="str">
            <v>-</v>
          </cell>
          <cell r="C1302" t="str">
            <v>Poço de visita - PVI 08</v>
          </cell>
          <cell r="D1302" t="str">
            <v>und</v>
          </cell>
          <cell r="H1302" t="str">
            <v>DNIT 030/2004-ES</v>
          </cell>
        </row>
        <row r="1303">
          <cell r="A1303" t="str">
            <v>2 S 04 963 09</v>
          </cell>
          <cell r="B1303" t="str">
            <v>-</v>
          </cell>
          <cell r="C1303" t="str">
            <v>Poço de visita - PVI 09</v>
          </cell>
          <cell r="D1303" t="str">
            <v>und</v>
          </cell>
          <cell r="H1303" t="str">
            <v>DNIT 030/2004-ES</v>
          </cell>
        </row>
        <row r="1304">
          <cell r="A1304" t="str">
            <v>2 S 04 963 10</v>
          </cell>
          <cell r="B1304" t="str">
            <v>-</v>
          </cell>
          <cell r="C1304" t="str">
            <v>Poço de visita - PVI 10</v>
          </cell>
          <cell r="D1304" t="str">
            <v>und</v>
          </cell>
          <cell r="H1304" t="str">
            <v>DNIT 030/2004-ES</v>
          </cell>
        </row>
        <row r="1305">
          <cell r="A1305" t="str">
            <v>2 S 04 963 11</v>
          </cell>
          <cell r="B1305" t="str">
            <v>-</v>
          </cell>
          <cell r="C1305" t="str">
            <v>Poço de visita - PVI 11</v>
          </cell>
          <cell r="D1305" t="str">
            <v>und</v>
          </cell>
          <cell r="H1305" t="str">
            <v>DNIT 030/2004-ES</v>
          </cell>
        </row>
        <row r="1306">
          <cell r="A1306" t="str">
            <v>2 S 04 963 12</v>
          </cell>
          <cell r="B1306" t="str">
            <v>-</v>
          </cell>
          <cell r="C1306" t="str">
            <v>Poço de visita - PVI 12</v>
          </cell>
          <cell r="D1306" t="str">
            <v>und</v>
          </cell>
          <cell r="H1306" t="str">
            <v>DNIT 030/2004-ES</v>
          </cell>
        </row>
        <row r="1307">
          <cell r="A1307" t="str">
            <v>2 S 04 963 13</v>
          </cell>
          <cell r="B1307" t="str">
            <v>-</v>
          </cell>
          <cell r="C1307" t="str">
            <v>Poço de visita - PVI 13</v>
          </cell>
          <cell r="D1307" t="str">
            <v>und</v>
          </cell>
          <cell r="H1307" t="str">
            <v>DNIT 030/2004-ES</v>
          </cell>
        </row>
        <row r="1308">
          <cell r="A1308" t="str">
            <v>2 S 04 963 14</v>
          </cell>
          <cell r="B1308" t="str">
            <v>-</v>
          </cell>
          <cell r="C1308" t="str">
            <v>Poço de visita - PVI 14</v>
          </cell>
          <cell r="D1308" t="str">
            <v>und</v>
          </cell>
          <cell r="H1308" t="str">
            <v>DNIT 030/2004-ES</v>
          </cell>
        </row>
        <row r="1309">
          <cell r="A1309" t="str">
            <v>2 S 04 963 15</v>
          </cell>
          <cell r="B1309" t="str">
            <v>-</v>
          </cell>
          <cell r="C1309" t="str">
            <v>Poço de visita - PVI 15</v>
          </cell>
          <cell r="D1309" t="str">
            <v>und</v>
          </cell>
          <cell r="H1309" t="str">
            <v>DNIT 030/2004-ES</v>
          </cell>
        </row>
        <row r="1310">
          <cell r="A1310" t="str">
            <v>2 S 04 963 16</v>
          </cell>
          <cell r="B1310" t="str">
            <v>-</v>
          </cell>
          <cell r="C1310" t="str">
            <v>Poço de visita - PVI 16</v>
          </cell>
          <cell r="D1310" t="str">
            <v>und</v>
          </cell>
          <cell r="H1310" t="str">
            <v>DNIT 030/2004-ES</v>
          </cell>
        </row>
        <row r="1311">
          <cell r="A1311" t="str">
            <v>2 S 04 963 17</v>
          </cell>
          <cell r="B1311" t="str">
            <v>-</v>
          </cell>
          <cell r="C1311" t="str">
            <v>Poço de visita - PVI 17</v>
          </cell>
          <cell r="D1311" t="str">
            <v>und</v>
          </cell>
          <cell r="H1311" t="str">
            <v>DNIT 030/2004-ES</v>
          </cell>
        </row>
        <row r="1312">
          <cell r="A1312" t="str">
            <v>2 S 04 963 18</v>
          </cell>
          <cell r="B1312" t="str">
            <v>-</v>
          </cell>
          <cell r="C1312" t="str">
            <v>Poço de visita - PVI 18</v>
          </cell>
          <cell r="D1312" t="str">
            <v>und</v>
          </cell>
          <cell r="H1312" t="str">
            <v>DNIT 030/2004-ES</v>
          </cell>
        </row>
        <row r="1313">
          <cell r="A1313" t="str">
            <v>2 S 04 963 31</v>
          </cell>
          <cell r="B1313" t="str">
            <v>-</v>
          </cell>
          <cell r="C1313" t="str">
            <v>Chaminé dos poços de visita - CPV 01</v>
          </cell>
          <cell r="D1313" t="str">
            <v>und</v>
          </cell>
          <cell r="H1313" t="str">
            <v>DNIT 030/2004-ES</v>
          </cell>
        </row>
        <row r="1314">
          <cell r="A1314" t="str">
            <v>2 S 04 963 32</v>
          </cell>
          <cell r="B1314" t="str">
            <v>-</v>
          </cell>
          <cell r="C1314" t="str">
            <v>Chaminé dos poços de visita - CPV 02</v>
          </cell>
          <cell r="D1314" t="str">
            <v>und</v>
          </cell>
          <cell r="H1314" t="str">
            <v>DNIT 030/2004-ES</v>
          </cell>
        </row>
        <row r="1315">
          <cell r="A1315" t="str">
            <v>2 S 04 963 33</v>
          </cell>
          <cell r="B1315" t="str">
            <v>-</v>
          </cell>
          <cell r="C1315" t="str">
            <v>Chaminé dos poços de visita - CPV 03</v>
          </cell>
          <cell r="D1315" t="str">
            <v>und</v>
          </cell>
          <cell r="H1315" t="str">
            <v>DNIT 030/2004-ES</v>
          </cell>
        </row>
        <row r="1316">
          <cell r="A1316" t="str">
            <v>2 S 04 963 34</v>
          </cell>
          <cell r="B1316" t="str">
            <v>-</v>
          </cell>
          <cell r="C1316" t="str">
            <v>Chaminé dos poços de visita - CPV 04</v>
          </cell>
          <cell r="D1316" t="str">
            <v>und</v>
          </cell>
          <cell r="H1316" t="str">
            <v>DNIT 030/2004-ES</v>
          </cell>
        </row>
        <row r="1317">
          <cell r="A1317" t="str">
            <v>2 S 04 963 35</v>
          </cell>
          <cell r="B1317" t="str">
            <v>-</v>
          </cell>
          <cell r="C1317" t="str">
            <v>Chaminé dos poços de visita - CPV 05</v>
          </cell>
          <cell r="D1317" t="str">
            <v>und</v>
          </cell>
          <cell r="H1317" t="str">
            <v>DNIT 030/2004-ES</v>
          </cell>
        </row>
        <row r="1318">
          <cell r="A1318" t="str">
            <v>2 S 04 963 36</v>
          </cell>
          <cell r="B1318" t="str">
            <v>-</v>
          </cell>
          <cell r="C1318" t="str">
            <v>Chaminé dos poços de visita - CPV 06</v>
          </cell>
          <cell r="D1318" t="str">
            <v>und</v>
          </cell>
          <cell r="H1318" t="str">
            <v>DNIT 030/2004-ES</v>
          </cell>
        </row>
        <row r="1319">
          <cell r="A1319" t="str">
            <v>2 S 04 963 37</v>
          </cell>
          <cell r="B1319" t="str">
            <v>-</v>
          </cell>
          <cell r="C1319" t="str">
            <v>Chaminé dos poços de visita - CPV 07</v>
          </cell>
          <cell r="D1319" t="str">
            <v>und</v>
          </cell>
          <cell r="H1319" t="str">
            <v>DNIT 030/2004-ES</v>
          </cell>
        </row>
        <row r="1320">
          <cell r="A1320" t="str">
            <v>2 S 04 963 51</v>
          </cell>
          <cell r="B1320" t="str">
            <v>-</v>
          </cell>
          <cell r="C1320" t="str">
            <v>Poço de visita - PVI 01 AC/BC</v>
          </cell>
          <cell r="D1320" t="str">
            <v>und</v>
          </cell>
          <cell r="H1320" t="str">
            <v>DNIT 030/2004-ES</v>
          </cell>
        </row>
        <row r="1321">
          <cell r="A1321" t="str">
            <v>2 S 04 963 52</v>
          </cell>
          <cell r="B1321" t="str">
            <v>-</v>
          </cell>
          <cell r="C1321" t="str">
            <v>Poço de visita - PVI 02 AC/BC</v>
          </cell>
          <cell r="D1321" t="str">
            <v>und</v>
          </cell>
          <cell r="H1321" t="str">
            <v>DNIT 030/2004-ES</v>
          </cell>
        </row>
        <row r="1322">
          <cell r="A1322" t="str">
            <v>2 S 04 963 53</v>
          </cell>
          <cell r="B1322" t="str">
            <v>-</v>
          </cell>
          <cell r="C1322" t="str">
            <v>Poço de visita - PVI 03 AC/BC</v>
          </cell>
          <cell r="D1322" t="str">
            <v>und</v>
          </cell>
          <cell r="H1322" t="str">
            <v>DNIT 030/2004-ES</v>
          </cell>
        </row>
        <row r="1323">
          <cell r="A1323" t="str">
            <v>2 S 04 963 54</v>
          </cell>
          <cell r="B1323" t="str">
            <v>-</v>
          </cell>
          <cell r="C1323" t="str">
            <v>Poço de visita - PVI 04 AC/BC</v>
          </cell>
          <cell r="D1323" t="str">
            <v>und</v>
          </cell>
          <cell r="H1323" t="str">
            <v>DNIT 030/2004-ES</v>
          </cell>
        </row>
        <row r="1324">
          <cell r="A1324" t="str">
            <v>2 S 04 963 55</v>
          </cell>
          <cell r="B1324" t="str">
            <v>-</v>
          </cell>
          <cell r="C1324" t="str">
            <v>Poço de visita - PVI 05 AC/BC</v>
          </cell>
          <cell r="D1324" t="str">
            <v>und</v>
          </cell>
          <cell r="H1324" t="str">
            <v>DNIT 030/2004-ES</v>
          </cell>
        </row>
        <row r="1325">
          <cell r="A1325" t="str">
            <v>2 S 04 963 56</v>
          </cell>
          <cell r="B1325" t="str">
            <v>-</v>
          </cell>
          <cell r="C1325" t="str">
            <v>Poço de visita - PVI 06 AC/BC</v>
          </cell>
          <cell r="D1325" t="str">
            <v>und</v>
          </cell>
          <cell r="H1325" t="str">
            <v>DNIT 030/2004-ES</v>
          </cell>
        </row>
        <row r="1326">
          <cell r="A1326" t="str">
            <v>2 S 04 963 57</v>
          </cell>
          <cell r="B1326" t="str">
            <v>-</v>
          </cell>
          <cell r="C1326" t="str">
            <v>Poço de visita - PVI 07 AC/BC</v>
          </cell>
          <cell r="D1326" t="str">
            <v>und</v>
          </cell>
          <cell r="H1326" t="str">
            <v>DNIT 030/2004-ES</v>
          </cell>
        </row>
        <row r="1327">
          <cell r="A1327" t="str">
            <v>2 S 04 963 58</v>
          </cell>
          <cell r="B1327" t="str">
            <v>-</v>
          </cell>
          <cell r="C1327" t="str">
            <v>Poço de visita - PVI 08 AC/BC</v>
          </cell>
          <cell r="D1327" t="str">
            <v>und</v>
          </cell>
          <cell r="H1327" t="str">
            <v>DNIT 030/2004-ES</v>
          </cell>
        </row>
        <row r="1328">
          <cell r="A1328" t="str">
            <v>2 S 04 963 59</v>
          </cell>
          <cell r="B1328" t="str">
            <v>-</v>
          </cell>
          <cell r="C1328" t="str">
            <v>Poço de visita - PVI 09 AC/BC</v>
          </cell>
          <cell r="D1328" t="str">
            <v>und</v>
          </cell>
          <cell r="H1328" t="str">
            <v>DNIT 030/2004-ES</v>
          </cell>
        </row>
        <row r="1329">
          <cell r="A1329" t="str">
            <v>2 S 04 963 60</v>
          </cell>
          <cell r="B1329" t="str">
            <v>-</v>
          </cell>
          <cell r="C1329" t="str">
            <v>Poço de visita - PVI 10 AC/BC</v>
          </cell>
          <cell r="D1329" t="str">
            <v>und</v>
          </cell>
          <cell r="H1329" t="str">
            <v>DNIT 030/2004-ES</v>
          </cell>
        </row>
        <row r="1330">
          <cell r="A1330" t="str">
            <v>2 S 04 963 61</v>
          </cell>
          <cell r="B1330" t="str">
            <v>-</v>
          </cell>
          <cell r="C1330" t="str">
            <v>Poço de visita - PVI 11 AC/BC</v>
          </cell>
          <cell r="D1330" t="str">
            <v>und</v>
          </cell>
          <cell r="H1330" t="str">
            <v>DNIT 030/2004-ES</v>
          </cell>
        </row>
        <row r="1331">
          <cell r="A1331" t="str">
            <v>2 S 04 963 62</v>
          </cell>
          <cell r="B1331" t="str">
            <v>-</v>
          </cell>
          <cell r="C1331" t="str">
            <v>Poço de visita - PVI 12 AC/BC</v>
          </cell>
          <cell r="D1331" t="str">
            <v>und</v>
          </cell>
          <cell r="H1331" t="str">
            <v>DNIT 030/2004-ES</v>
          </cell>
        </row>
        <row r="1332">
          <cell r="A1332" t="str">
            <v>2 S 04 963 63</v>
          </cell>
          <cell r="B1332" t="str">
            <v>-</v>
          </cell>
          <cell r="C1332" t="str">
            <v>Poço de visita - PVI 13 AC/BC</v>
          </cell>
          <cell r="D1332" t="str">
            <v>und</v>
          </cell>
          <cell r="H1332" t="str">
            <v>DNIT 030/2004-ES</v>
          </cell>
        </row>
        <row r="1333">
          <cell r="A1333" t="str">
            <v>2 S 04 963 64</v>
          </cell>
          <cell r="B1333" t="str">
            <v>-</v>
          </cell>
          <cell r="C1333" t="str">
            <v>Poço de visita - PVI 14 AC/BC</v>
          </cell>
          <cell r="D1333" t="str">
            <v>und</v>
          </cell>
          <cell r="H1333" t="str">
            <v>DNIT 030/2004-ES</v>
          </cell>
        </row>
        <row r="1334">
          <cell r="A1334" t="str">
            <v>2 S 04 963 65</v>
          </cell>
          <cell r="B1334" t="str">
            <v>-</v>
          </cell>
          <cell r="C1334" t="str">
            <v>Poço de visita - PVI 15 AC/BC</v>
          </cell>
          <cell r="D1334" t="str">
            <v>und</v>
          </cell>
          <cell r="H1334" t="str">
            <v>DNIT 030/2004-ES</v>
          </cell>
        </row>
        <row r="1335">
          <cell r="A1335" t="str">
            <v>2 S 04 963 66</v>
          </cell>
          <cell r="B1335" t="str">
            <v>-</v>
          </cell>
          <cell r="C1335" t="str">
            <v>Poço de visita - PVI 16 AC/BC</v>
          </cell>
          <cell r="D1335" t="str">
            <v>und</v>
          </cell>
          <cell r="H1335" t="str">
            <v>DNIT 030/2004-ES</v>
          </cell>
        </row>
        <row r="1336">
          <cell r="A1336" t="str">
            <v>2 S 04 963 67</v>
          </cell>
          <cell r="B1336" t="str">
            <v>-</v>
          </cell>
          <cell r="C1336" t="str">
            <v>Poço de visita - PVI 17 AC/BC</v>
          </cell>
          <cell r="D1336" t="str">
            <v>und</v>
          </cell>
          <cell r="H1336" t="str">
            <v>DNIT 030/2004-ES</v>
          </cell>
        </row>
        <row r="1337">
          <cell r="A1337" t="str">
            <v>2 S 04 963 68</v>
          </cell>
          <cell r="B1337" t="str">
            <v>-</v>
          </cell>
          <cell r="C1337" t="str">
            <v>Poço de visita - PVI 18 AC/BC</v>
          </cell>
          <cell r="D1337" t="str">
            <v>und</v>
          </cell>
          <cell r="H1337" t="str">
            <v>DNIT 030/2004-ES</v>
          </cell>
        </row>
        <row r="1338">
          <cell r="A1338" t="str">
            <v>2 S 04 963 81</v>
          </cell>
          <cell r="B1338" t="str">
            <v>-</v>
          </cell>
          <cell r="C1338" t="str">
            <v>Chaminé dos poços de visita - CPV 01 AC/BC</v>
          </cell>
          <cell r="D1338" t="str">
            <v>und</v>
          </cell>
          <cell r="H1338" t="str">
            <v>DNIT 030/2004-ES</v>
          </cell>
        </row>
        <row r="1339">
          <cell r="A1339" t="str">
            <v>2 S 04 963 82</v>
          </cell>
          <cell r="B1339" t="str">
            <v>-</v>
          </cell>
          <cell r="C1339" t="str">
            <v>Chaminé dos poços de visita - CPV 02 AC/BC</v>
          </cell>
          <cell r="D1339" t="str">
            <v>und</v>
          </cell>
          <cell r="H1339" t="str">
            <v>DNIT 030/2004-ES</v>
          </cell>
        </row>
        <row r="1340">
          <cell r="A1340" t="str">
            <v>2 S 04 963 83</v>
          </cell>
          <cell r="B1340" t="str">
            <v>-</v>
          </cell>
          <cell r="C1340" t="str">
            <v>Chaminé dos poços de visita - CPV 03 AC/BC</v>
          </cell>
          <cell r="D1340" t="str">
            <v>und</v>
          </cell>
          <cell r="H1340" t="str">
            <v>DNIT 030/2004-ES</v>
          </cell>
        </row>
        <row r="1341">
          <cell r="A1341" t="str">
            <v>2 S 04 963 84</v>
          </cell>
          <cell r="B1341" t="str">
            <v>-</v>
          </cell>
          <cell r="C1341" t="str">
            <v>Chaminé dos poços de visita - CPV 04 AC/BC</v>
          </cell>
          <cell r="D1341" t="str">
            <v>und</v>
          </cell>
          <cell r="H1341" t="str">
            <v>DNIT 030/2004-ES</v>
          </cell>
        </row>
        <row r="1342">
          <cell r="A1342" t="str">
            <v>2 S 04 963 85</v>
          </cell>
          <cell r="B1342" t="str">
            <v>-</v>
          </cell>
          <cell r="C1342" t="str">
            <v>Chaminé dos poços de visita - CPV 05 AC/BC</v>
          </cell>
          <cell r="D1342" t="str">
            <v>und</v>
          </cell>
          <cell r="H1342" t="str">
            <v>DNIT 030/2004-ES</v>
          </cell>
        </row>
        <row r="1343">
          <cell r="A1343" t="str">
            <v>2 S 04 963 86</v>
          </cell>
          <cell r="B1343" t="str">
            <v>-</v>
          </cell>
          <cell r="C1343" t="str">
            <v>Chaminé dos poços de visita - CPV 06 AC/BC</v>
          </cell>
          <cell r="D1343" t="str">
            <v>und</v>
          </cell>
          <cell r="H1343" t="str">
            <v>DNIT 030/2004-ES</v>
          </cell>
        </row>
        <row r="1344">
          <cell r="A1344" t="str">
            <v>2 S 04 963 87</v>
          </cell>
          <cell r="B1344" t="str">
            <v>-</v>
          </cell>
          <cell r="C1344" t="str">
            <v>Chaminé dos poços de visita - CPV 07 AC/BC</v>
          </cell>
          <cell r="D1344" t="str">
            <v>und</v>
          </cell>
          <cell r="H1344" t="str">
            <v>DNIT 030/2004-ES</v>
          </cell>
        </row>
        <row r="1345">
          <cell r="A1345" t="str">
            <v>2 S 04 964 01</v>
          </cell>
          <cell r="B1345" t="str">
            <v>-</v>
          </cell>
          <cell r="C1345" t="str">
            <v>Tubulação de drenagem urbana - D=0,40 m s/ berço</v>
          </cell>
          <cell r="D1345" t="str">
            <v>m</v>
          </cell>
          <cell r="H1345" t="str">
            <v>DNIT 030/2004-ES</v>
          </cell>
        </row>
        <row r="1346">
          <cell r="A1346" t="str">
            <v>2 S 04 964 02</v>
          </cell>
          <cell r="B1346" t="str">
            <v>-</v>
          </cell>
          <cell r="C1346" t="str">
            <v>Tubulação de drenagem urbana - D=0,60 m s/ berço</v>
          </cell>
          <cell r="D1346" t="str">
            <v>m</v>
          </cell>
          <cell r="H1346" t="str">
            <v>DNIT 030/2004-ES</v>
          </cell>
        </row>
        <row r="1347">
          <cell r="A1347" t="str">
            <v>2 S 04 964 03</v>
          </cell>
          <cell r="B1347" t="str">
            <v>-</v>
          </cell>
          <cell r="C1347" t="str">
            <v>Tubulação de drenagem urbana - D=0,80 m s/ berço</v>
          </cell>
          <cell r="D1347" t="str">
            <v>m</v>
          </cell>
          <cell r="H1347" t="str">
            <v>DNIT 030/2004-ES</v>
          </cell>
        </row>
        <row r="1348">
          <cell r="A1348" t="str">
            <v>2 S 04 964 04</v>
          </cell>
          <cell r="B1348" t="str">
            <v>-</v>
          </cell>
          <cell r="C1348" t="str">
            <v>Tubulação de drenagem urbana - D=1,00 m s/ berço</v>
          </cell>
          <cell r="D1348" t="str">
            <v>m</v>
          </cell>
          <cell r="H1348" t="str">
            <v>DNIT 030/2004-ES</v>
          </cell>
        </row>
        <row r="1349">
          <cell r="A1349" t="str">
            <v>2 S 04 964 05</v>
          </cell>
          <cell r="B1349" t="str">
            <v>-</v>
          </cell>
          <cell r="C1349" t="str">
            <v>Tubulação de drenagem urbana - D=1,20 m s/ berço</v>
          </cell>
          <cell r="D1349" t="str">
            <v>m</v>
          </cell>
          <cell r="H1349" t="str">
            <v>DNIT 030/2004-ES</v>
          </cell>
        </row>
        <row r="1350">
          <cell r="A1350" t="str">
            <v>2 S 04 964 06</v>
          </cell>
          <cell r="B1350" t="str">
            <v>-</v>
          </cell>
          <cell r="C1350" t="str">
            <v>Tubulação de drenagem urbana - D=1,50 m s/ berço</v>
          </cell>
          <cell r="D1350" t="str">
            <v>m</v>
          </cell>
          <cell r="H1350" t="str">
            <v>DNIT 030/2004-ES</v>
          </cell>
        </row>
        <row r="1351">
          <cell r="A1351" t="str">
            <v>2 S 04 964 51</v>
          </cell>
          <cell r="B1351" t="str">
            <v>-</v>
          </cell>
          <cell r="C1351" t="str">
            <v>Tubulação de drenagem urbana-D=0,40m s/berço AC/BC</v>
          </cell>
          <cell r="D1351" t="str">
            <v>m</v>
          </cell>
          <cell r="H1351" t="str">
            <v>DNIT 030/2004-ES</v>
          </cell>
        </row>
        <row r="1352">
          <cell r="A1352" t="str">
            <v>2 S 04 964 52</v>
          </cell>
          <cell r="B1352" t="str">
            <v>-</v>
          </cell>
          <cell r="C1352" t="str">
            <v>Tubulação de drenagem urbana-D=0,60m s/berço AC/BC</v>
          </cell>
          <cell r="D1352" t="str">
            <v>m</v>
          </cell>
          <cell r="H1352" t="str">
            <v>DNIT 030/2004-ES</v>
          </cell>
        </row>
        <row r="1353">
          <cell r="A1353" t="str">
            <v>2 S 04 964 53</v>
          </cell>
          <cell r="B1353" t="str">
            <v>-</v>
          </cell>
          <cell r="C1353" t="str">
            <v>Tubulação de drenagem urbana-D=0,80m s/berço AC/BC</v>
          </cell>
          <cell r="D1353" t="str">
            <v>m</v>
          </cell>
          <cell r="H1353" t="str">
            <v>DNIT 030/2004-ES</v>
          </cell>
        </row>
        <row r="1354">
          <cell r="A1354" t="str">
            <v>2 S 04 964 54</v>
          </cell>
          <cell r="B1354" t="str">
            <v>-</v>
          </cell>
          <cell r="C1354" t="str">
            <v>Tubulação de drenagem urbana-D=1,00m s/berço AC/BC</v>
          </cell>
          <cell r="D1354" t="str">
            <v>m</v>
          </cell>
          <cell r="H1354" t="str">
            <v>DNIT 030/2004-ES</v>
          </cell>
        </row>
        <row r="1355">
          <cell r="A1355" t="str">
            <v>2 S 04 964 55</v>
          </cell>
          <cell r="B1355" t="str">
            <v>-</v>
          </cell>
          <cell r="C1355" t="str">
            <v>Tubulação de drenagem urbana-D=1,20m s/berço AC/BC</v>
          </cell>
          <cell r="D1355" t="str">
            <v>m</v>
          </cell>
          <cell r="H1355" t="str">
            <v>DNIT 030/2004-ES</v>
          </cell>
        </row>
        <row r="1356">
          <cell r="A1356" t="str">
            <v>2 S 04 964 56</v>
          </cell>
          <cell r="B1356" t="str">
            <v>-</v>
          </cell>
          <cell r="C1356" t="str">
            <v>Tubulação de drenagem urbana-D=1,50m s/berço AC/BC</v>
          </cell>
          <cell r="D1356" t="str">
            <v>m</v>
          </cell>
          <cell r="H1356" t="str">
            <v>DNIT 030/2004-ES</v>
          </cell>
        </row>
        <row r="1357">
          <cell r="A1357" t="str">
            <v>2 S 04 990 01</v>
          </cell>
          <cell r="B1357" t="str">
            <v>-</v>
          </cell>
          <cell r="C1357" t="str">
            <v>Transposição de segmento de sarjetas - TSS 01</v>
          </cell>
          <cell r="D1357" t="str">
            <v>m</v>
          </cell>
          <cell r="H1357" t="str">
            <v>DNIT 019/2004-ES</v>
          </cell>
        </row>
        <row r="1358">
          <cell r="A1358" t="str">
            <v>2 S 04 990 02</v>
          </cell>
          <cell r="B1358" t="str">
            <v>-</v>
          </cell>
          <cell r="C1358" t="str">
            <v>Transposição de segmento de sarjetas - TSS 02</v>
          </cell>
          <cell r="D1358" t="str">
            <v>m</v>
          </cell>
          <cell r="H1358" t="str">
            <v>DNIT 019/2004-ES</v>
          </cell>
        </row>
        <row r="1359">
          <cell r="A1359" t="str">
            <v>2 S 04 990 03</v>
          </cell>
          <cell r="B1359" t="str">
            <v>-</v>
          </cell>
          <cell r="C1359" t="str">
            <v>Transposição de segmento de sarjetas - TSS 03</v>
          </cell>
          <cell r="D1359" t="str">
            <v>m</v>
          </cell>
          <cell r="H1359" t="str">
            <v>DNIT 019/2004-ES</v>
          </cell>
        </row>
        <row r="1360">
          <cell r="A1360" t="str">
            <v>2 S 04 990 04</v>
          </cell>
          <cell r="B1360" t="str">
            <v>-</v>
          </cell>
          <cell r="C1360" t="str">
            <v>Transposição de segmento de sarjetas - TSS 04</v>
          </cell>
          <cell r="D1360" t="str">
            <v>m</v>
          </cell>
          <cell r="H1360" t="str">
            <v>DNIT 019/2004-ES</v>
          </cell>
        </row>
        <row r="1361">
          <cell r="A1361" t="str">
            <v>2 S 04 990 05</v>
          </cell>
          <cell r="B1361" t="str">
            <v>-</v>
          </cell>
          <cell r="C1361" t="str">
            <v>Transposição de segmento de sarjetas - TSS 05</v>
          </cell>
          <cell r="D1361" t="str">
            <v>m</v>
          </cell>
          <cell r="H1361" t="str">
            <v>DNIT 019/2004-ES</v>
          </cell>
        </row>
        <row r="1362">
          <cell r="A1362" t="str">
            <v>2 S 04 990 06</v>
          </cell>
          <cell r="B1362" t="str">
            <v>-</v>
          </cell>
          <cell r="C1362" t="str">
            <v>Transposição de segmento de sarjetas - TSS 06</v>
          </cell>
          <cell r="D1362" t="str">
            <v>m</v>
          </cell>
          <cell r="H1362" t="str">
            <v>DNIT 019/2004-ES</v>
          </cell>
        </row>
        <row r="1363">
          <cell r="A1363" t="str">
            <v>2 S 04 990 51</v>
          </cell>
          <cell r="B1363" t="str">
            <v>-</v>
          </cell>
          <cell r="C1363" t="str">
            <v>Transposição de segmentos de sarjetas-TSS 01 AC/BC</v>
          </cell>
          <cell r="D1363" t="str">
            <v>m</v>
          </cell>
          <cell r="H1363" t="str">
            <v>DNIT 019/2004-ES</v>
          </cell>
        </row>
        <row r="1364">
          <cell r="A1364" t="str">
            <v>2 S 04 990 52</v>
          </cell>
          <cell r="B1364" t="str">
            <v>-</v>
          </cell>
          <cell r="C1364" t="str">
            <v>Transposição de segmentos de sarjetas-TSS 02 AC/BC</v>
          </cell>
          <cell r="D1364" t="str">
            <v>m</v>
          </cell>
          <cell r="H1364" t="str">
            <v>DNIT 019/2004-ES</v>
          </cell>
        </row>
        <row r="1365">
          <cell r="A1365" t="str">
            <v>2 S 04 990 53</v>
          </cell>
          <cell r="B1365" t="str">
            <v>-</v>
          </cell>
          <cell r="C1365" t="str">
            <v>Transposição de segmento de sarjetas-TSS 03 AC/BC</v>
          </cell>
          <cell r="D1365" t="str">
            <v>m</v>
          </cell>
          <cell r="H1365" t="str">
            <v>DNIT 019/2004-ES</v>
          </cell>
        </row>
        <row r="1366">
          <cell r="A1366" t="str">
            <v>2 S 04 990 54</v>
          </cell>
          <cell r="B1366" t="str">
            <v>-</v>
          </cell>
          <cell r="C1366" t="str">
            <v>Transposição de segmento de sarjetas-TSS 04 AC/BC</v>
          </cell>
          <cell r="D1366" t="str">
            <v>m</v>
          </cell>
          <cell r="H1366" t="str">
            <v>DNIT 019/2004-ES</v>
          </cell>
        </row>
        <row r="1367">
          <cell r="A1367" t="str">
            <v>2 S 04 990 55</v>
          </cell>
          <cell r="B1367" t="str">
            <v>-</v>
          </cell>
          <cell r="C1367" t="str">
            <v>Transposição de segmento de sarjetas-TSS 05 AC/BC</v>
          </cell>
          <cell r="D1367" t="str">
            <v>m</v>
          </cell>
          <cell r="H1367" t="str">
            <v>DNIT 019/2004-ES</v>
          </cell>
        </row>
        <row r="1368">
          <cell r="A1368" t="str">
            <v>2 S 04 990 56</v>
          </cell>
          <cell r="B1368" t="str">
            <v>-</v>
          </cell>
          <cell r="C1368" t="str">
            <v>Transposição de segmento de sarjetas-TSS 06 AC/BC</v>
          </cell>
          <cell r="D1368" t="str">
            <v>m</v>
          </cell>
          <cell r="H1368" t="str">
            <v>DNIT 019/2004-ES</v>
          </cell>
        </row>
        <row r="1369">
          <cell r="A1369" t="str">
            <v>2 S 04 991 01</v>
          </cell>
          <cell r="B1369" t="str">
            <v>-</v>
          </cell>
          <cell r="C1369" t="str">
            <v>Tampa concr. p/caixa colet. (4 nervuras) - TCC 01</v>
          </cell>
          <cell r="D1369" t="str">
            <v>und</v>
          </cell>
          <cell r="H1369" t="str">
            <v>DNIT 026/2004-ES</v>
          </cell>
        </row>
        <row r="1370">
          <cell r="A1370" t="str">
            <v>2 S 04 991 02</v>
          </cell>
          <cell r="B1370" t="str">
            <v>-</v>
          </cell>
          <cell r="C1370" t="str">
            <v>Tampa de ferro p/ caixa coletora - TCC 02</v>
          </cell>
          <cell r="D1370" t="str">
            <v>und</v>
          </cell>
          <cell r="H1370" t="str">
            <v>DNIT 026/2004-ES</v>
          </cell>
        </row>
        <row r="1371">
          <cell r="A1371" t="str">
            <v>2 S 04 991 51</v>
          </cell>
          <cell r="B1371" t="str">
            <v>-</v>
          </cell>
          <cell r="C1371" t="str">
            <v>Tampa concr.p/caixa colet(4 nervuras)-TCC 01 AC/BC</v>
          </cell>
          <cell r="D1371" t="str">
            <v>und</v>
          </cell>
          <cell r="H1371" t="str">
            <v>DNIT 026/2004-ES</v>
          </cell>
        </row>
        <row r="1372">
          <cell r="A1372" t="str">
            <v>2 S 04 999 03</v>
          </cell>
          <cell r="B1372" t="str">
            <v>-</v>
          </cell>
          <cell r="C1372" t="str">
            <v>Escoramento de bueiros celulares</v>
          </cell>
          <cell r="D1372" t="str">
            <v>m³</v>
          </cell>
        </row>
        <row r="1373">
          <cell r="A1373" t="str">
            <v>2 S 04 999 06</v>
          </cell>
          <cell r="B1373" t="str">
            <v>-</v>
          </cell>
          <cell r="C1373" t="str">
            <v>Solo local / selo de argila apiloado</v>
          </cell>
          <cell r="D1373" t="str">
            <v>m³</v>
          </cell>
        </row>
        <row r="1374">
          <cell r="A1374" t="str">
            <v>2 S 04 999 07</v>
          </cell>
          <cell r="B1374" t="str">
            <v>-</v>
          </cell>
          <cell r="C1374" t="str">
            <v>Lastro de brita</v>
          </cell>
          <cell r="D1374" t="str">
            <v>m³</v>
          </cell>
        </row>
        <row r="1375">
          <cell r="A1375" t="str">
            <v>2 S 04 999 57</v>
          </cell>
          <cell r="B1375" t="str">
            <v>-</v>
          </cell>
          <cell r="C1375" t="str">
            <v>Lastro de brita BC</v>
          </cell>
          <cell r="D1375" t="str">
            <v>m³</v>
          </cell>
        </row>
        <row r="1376">
          <cell r="A1376" t="str">
            <v>2 S 05 000 06</v>
          </cell>
          <cell r="B1376" t="str">
            <v>-</v>
          </cell>
          <cell r="C1376" t="str">
            <v>Calha metálica semi-circular D=0,40 m</v>
          </cell>
          <cell r="D1376" t="str">
            <v>m</v>
          </cell>
        </row>
        <row r="1377">
          <cell r="A1377" t="str">
            <v>2 S 05 000 09</v>
          </cell>
          <cell r="B1377" t="str">
            <v>-</v>
          </cell>
          <cell r="C1377" t="str">
            <v>Dentes para bueiros simples D=0,60 m</v>
          </cell>
          <cell r="D1377" t="str">
            <v>und</v>
          </cell>
        </row>
        <row r="1378">
          <cell r="A1378" t="str">
            <v>2 S 05 000 10</v>
          </cell>
          <cell r="B1378" t="str">
            <v>-</v>
          </cell>
          <cell r="C1378" t="str">
            <v>Dentes para bueiros simples D=0,80 m</v>
          </cell>
          <cell r="D1378" t="str">
            <v>und</v>
          </cell>
        </row>
        <row r="1379">
          <cell r="A1379" t="str">
            <v>2 S 05 000 11</v>
          </cell>
          <cell r="B1379" t="str">
            <v>-</v>
          </cell>
          <cell r="C1379" t="str">
            <v>Dentes para bueiros simples D=1,00 m</v>
          </cell>
          <cell r="D1379" t="str">
            <v>und</v>
          </cell>
        </row>
        <row r="1380">
          <cell r="A1380" t="str">
            <v>2 S 05 000 12</v>
          </cell>
          <cell r="B1380" t="str">
            <v>-</v>
          </cell>
          <cell r="C1380" t="str">
            <v>Dentes para bueiros simples D=1,20 m</v>
          </cell>
          <cell r="D1380" t="str">
            <v>und</v>
          </cell>
        </row>
        <row r="1381">
          <cell r="A1381" t="str">
            <v>2 S 05 000 13</v>
          </cell>
          <cell r="B1381" t="str">
            <v>-</v>
          </cell>
          <cell r="C1381" t="str">
            <v>Dentes para bueiros simples D=1,50 m</v>
          </cell>
          <cell r="D1381" t="str">
            <v>und</v>
          </cell>
        </row>
        <row r="1382">
          <cell r="A1382" t="str">
            <v>2 S 05 000 14</v>
          </cell>
          <cell r="B1382" t="str">
            <v>-</v>
          </cell>
          <cell r="C1382" t="str">
            <v>Dentes para bueiros duplos D=1,00 m</v>
          </cell>
          <cell r="D1382" t="str">
            <v>und</v>
          </cell>
        </row>
        <row r="1383">
          <cell r="A1383" t="str">
            <v>2 S 05 000 15</v>
          </cell>
          <cell r="B1383" t="str">
            <v>-</v>
          </cell>
          <cell r="C1383" t="str">
            <v>Dentes para bueiros duplos D=1,20 m</v>
          </cell>
          <cell r="D1383" t="str">
            <v>und</v>
          </cell>
        </row>
        <row r="1384">
          <cell r="A1384" t="str">
            <v>2 S 05 000 16</v>
          </cell>
          <cell r="B1384" t="str">
            <v>-</v>
          </cell>
          <cell r="C1384" t="str">
            <v>Dentes para bueiros duplos D=1,50 m</v>
          </cell>
          <cell r="D1384" t="str">
            <v>und</v>
          </cell>
        </row>
        <row r="1385">
          <cell r="A1385" t="str">
            <v>2 S 05 000 17</v>
          </cell>
          <cell r="B1385" t="str">
            <v>-</v>
          </cell>
          <cell r="C1385" t="str">
            <v>Dentes para bueiros triplos D=1,00 m</v>
          </cell>
          <cell r="D1385" t="str">
            <v>und</v>
          </cell>
        </row>
        <row r="1386">
          <cell r="A1386" t="str">
            <v>2 S 05 000 18</v>
          </cell>
          <cell r="B1386" t="str">
            <v>-</v>
          </cell>
          <cell r="C1386" t="str">
            <v>Dentes para bueiros triplos D=1,20</v>
          </cell>
          <cell r="D1386" t="str">
            <v>und</v>
          </cell>
        </row>
        <row r="1387">
          <cell r="A1387" t="str">
            <v>2 S 05 000 19</v>
          </cell>
          <cell r="B1387" t="str">
            <v>-</v>
          </cell>
          <cell r="C1387" t="str">
            <v>Dentes para bueiros triplos D=1,50 m</v>
          </cell>
          <cell r="D1387" t="str">
            <v>und</v>
          </cell>
        </row>
        <row r="1388">
          <cell r="A1388" t="str">
            <v>2 S 05 000 59</v>
          </cell>
          <cell r="B1388" t="str">
            <v>-</v>
          </cell>
          <cell r="C1388" t="str">
            <v>Dentes para bueiros simples D=0,60 m AC/BC/PC</v>
          </cell>
          <cell r="D1388" t="str">
            <v>und</v>
          </cell>
        </row>
        <row r="1389">
          <cell r="A1389" t="str">
            <v>2 S 05 000 60</v>
          </cell>
          <cell r="B1389" t="str">
            <v>-</v>
          </cell>
          <cell r="C1389" t="str">
            <v>Dentes para bueiros simples D=0,80 m AC/BC/PC</v>
          </cell>
          <cell r="D1389" t="str">
            <v>und</v>
          </cell>
        </row>
        <row r="1390">
          <cell r="A1390" t="str">
            <v>2 S 05 000 61</v>
          </cell>
          <cell r="B1390" t="str">
            <v>-</v>
          </cell>
          <cell r="C1390" t="str">
            <v>Dentes para bueiros simples D=1,00 m AC/BC/PC</v>
          </cell>
          <cell r="D1390" t="str">
            <v>und</v>
          </cell>
        </row>
        <row r="1391">
          <cell r="A1391" t="str">
            <v>2 S 05 000 62</v>
          </cell>
          <cell r="B1391" t="str">
            <v>-</v>
          </cell>
          <cell r="C1391" t="str">
            <v>Dentes para bueiros simples D=1,20 m AC/BC/PC</v>
          </cell>
          <cell r="D1391" t="str">
            <v>und</v>
          </cell>
        </row>
        <row r="1392">
          <cell r="A1392" t="str">
            <v>2 S 05 000 63</v>
          </cell>
          <cell r="B1392" t="str">
            <v>-</v>
          </cell>
          <cell r="C1392" t="str">
            <v>Dentes para bueiros simples D=1,50 m AC/BC/PC</v>
          </cell>
          <cell r="D1392" t="str">
            <v>und</v>
          </cell>
        </row>
        <row r="1393">
          <cell r="A1393" t="str">
            <v>2 S 05 000 64</v>
          </cell>
          <cell r="B1393" t="str">
            <v>-</v>
          </cell>
          <cell r="C1393" t="str">
            <v>Dentes para bueiros duplos D=1,00 m AC/BC/PC</v>
          </cell>
          <cell r="D1393" t="str">
            <v>und</v>
          </cell>
        </row>
        <row r="1394">
          <cell r="A1394" t="str">
            <v>2 S 05 000 65</v>
          </cell>
          <cell r="B1394" t="str">
            <v>-</v>
          </cell>
          <cell r="C1394" t="str">
            <v>Dentes para bueiros duplos D=1,20 m AC/BC/PC</v>
          </cell>
          <cell r="D1394" t="str">
            <v>und</v>
          </cell>
        </row>
        <row r="1395">
          <cell r="A1395" t="str">
            <v>2 S 05 000 66</v>
          </cell>
          <cell r="B1395" t="str">
            <v>-</v>
          </cell>
          <cell r="C1395" t="str">
            <v>Dentes para bueiros duplos D=1,50 m AC/BC/PC</v>
          </cell>
          <cell r="D1395" t="str">
            <v>und</v>
          </cell>
        </row>
        <row r="1396">
          <cell r="A1396" t="str">
            <v>2 S 05 000 67</v>
          </cell>
          <cell r="B1396" t="str">
            <v>-</v>
          </cell>
          <cell r="C1396" t="str">
            <v>Dentes para bueiros triplos D=1,00 m AC/BC/PC</v>
          </cell>
          <cell r="D1396" t="str">
            <v>und</v>
          </cell>
        </row>
        <row r="1397">
          <cell r="A1397" t="str">
            <v>2 S 05 000 68</v>
          </cell>
          <cell r="B1397" t="str">
            <v>-</v>
          </cell>
          <cell r="C1397" t="str">
            <v>Dentes para bueiros triplos D=1,20 AC/BC/PC</v>
          </cell>
          <cell r="D1397" t="str">
            <v>und</v>
          </cell>
        </row>
        <row r="1398">
          <cell r="A1398" t="str">
            <v>2 S 05 000 69</v>
          </cell>
          <cell r="B1398" t="str">
            <v>-</v>
          </cell>
          <cell r="C1398" t="str">
            <v>Dentes para bueiros triplos D=1,50 m AC/BC/PC</v>
          </cell>
          <cell r="D1398" t="str">
            <v>und</v>
          </cell>
        </row>
        <row r="1399">
          <cell r="A1399" t="str">
            <v>2 S 05 100 00</v>
          </cell>
          <cell r="B1399" t="str">
            <v>-</v>
          </cell>
          <cell r="C1399" t="str">
            <v>Enleivamento</v>
          </cell>
          <cell r="D1399" t="str">
            <v>m²</v>
          </cell>
          <cell r="H1399" t="str">
            <v>DNER-ES-341/97</v>
          </cell>
        </row>
        <row r="1400">
          <cell r="A1400" t="str">
            <v>2 S 05 102 00</v>
          </cell>
          <cell r="B1400" t="str">
            <v>-</v>
          </cell>
          <cell r="C1400" t="str">
            <v>Hidrossemeadura</v>
          </cell>
          <cell r="D1400" t="str">
            <v>m²</v>
          </cell>
          <cell r="H1400" t="str">
            <v>DNER-ES-341/97</v>
          </cell>
        </row>
        <row r="1401">
          <cell r="A1401" t="str">
            <v>2 S 05 300 01</v>
          </cell>
          <cell r="B1401" t="str">
            <v>-</v>
          </cell>
          <cell r="C1401" t="str">
            <v>Alvenaria de pedra arrumada</v>
          </cell>
          <cell r="D1401" t="str">
            <v>m³</v>
          </cell>
        </row>
        <row r="1402">
          <cell r="A1402" t="str">
            <v>2 S 05 300 02</v>
          </cell>
          <cell r="B1402" t="str">
            <v>-</v>
          </cell>
          <cell r="C1402" t="str">
            <v>Enrocamento de pedra jogada</v>
          </cell>
          <cell r="D1402" t="str">
            <v>m³</v>
          </cell>
        </row>
        <row r="1403">
          <cell r="A1403" t="str">
            <v>2 S 05 301 00</v>
          </cell>
          <cell r="B1403" t="str">
            <v>-</v>
          </cell>
          <cell r="C1403" t="str">
            <v>Alvenaria de pedra argamassada</v>
          </cell>
          <cell r="D1403" t="str">
            <v>m³</v>
          </cell>
        </row>
        <row r="1404">
          <cell r="A1404" t="str">
            <v>2 S 05 301 01</v>
          </cell>
          <cell r="B1404" t="str">
            <v>-</v>
          </cell>
          <cell r="C1404" t="str">
            <v>Alvenaria tijolos de 20 cm de espessura</v>
          </cell>
          <cell r="D1404" t="str">
            <v>m²</v>
          </cell>
        </row>
        <row r="1405">
          <cell r="A1405" t="str">
            <v>2 S 05 301 50</v>
          </cell>
          <cell r="B1405" t="str">
            <v>-</v>
          </cell>
          <cell r="C1405" t="str">
            <v>Alvenaria de pedra argamassada AC/BC/PC</v>
          </cell>
          <cell r="D1405" t="str">
            <v>m³</v>
          </cell>
        </row>
        <row r="1406">
          <cell r="A1406" t="str">
            <v>2 S 05 301 51</v>
          </cell>
          <cell r="B1406" t="str">
            <v>-</v>
          </cell>
          <cell r="C1406" t="str">
            <v>Alvenaria tijolos de 0,20 cm de espessura AC</v>
          </cell>
          <cell r="D1406" t="str">
            <v>m²</v>
          </cell>
        </row>
        <row r="1407">
          <cell r="A1407" t="str">
            <v>2 S 05 302 01</v>
          </cell>
          <cell r="B1407" t="str">
            <v>-</v>
          </cell>
          <cell r="C1407" t="str">
            <v>Muro gabião tipo caixa</v>
          </cell>
          <cell r="D1407" t="str">
            <v>m³</v>
          </cell>
        </row>
        <row r="1408">
          <cell r="A1408" t="str">
            <v>2 S 05 303 01</v>
          </cell>
          <cell r="B1408" t="str">
            <v>-</v>
          </cell>
          <cell r="C1408" t="str">
            <v>Terra armada - ECE - greide 0,0&lt;h&lt;6,00m</v>
          </cell>
          <cell r="D1408" t="str">
            <v>m²</v>
          </cell>
        </row>
        <row r="1409">
          <cell r="A1409" t="str">
            <v>2 S 05 303 02</v>
          </cell>
          <cell r="B1409" t="str">
            <v>-</v>
          </cell>
          <cell r="C1409" t="str">
            <v>Terra armada - ECE - greide 6,0&lt;h&lt;9,00m</v>
          </cell>
          <cell r="D1409" t="str">
            <v>m²</v>
          </cell>
        </row>
        <row r="1410">
          <cell r="A1410" t="str">
            <v>2 S 05 303 03</v>
          </cell>
          <cell r="B1410" t="str">
            <v>-</v>
          </cell>
          <cell r="C1410" t="str">
            <v>Terra armada - ECE - greide 9,0&lt;h&lt;12,00m</v>
          </cell>
          <cell r="D1410" t="str">
            <v>m²</v>
          </cell>
        </row>
        <row r="1411">
          <cell r="A1411" t="str">
            <v>2 S 05 303 04</v>
          </cell>
          <cell r="B1411" t="str">
            <v>-</v>
          </cell>
          <cell r="C1411" t="str">
            <v>Terra armada - ECE - pé de talude 0,0&lt;h&lt;6,00m</v>
          </cell>
          <cell r="D1411" t="str">
            <v>m²</v>
          </cell>
        </row>
        <row r="1412">
          <cell r="A1412" t="str">
            <v>2 S 05 303 05</v>
          </cell>
          <cell r="B1412" t="str">
            <v>-</v>
          </cell>
          <cell r="C1412" t="str">
            <v>Terra armada - ECE - pé de talude 6,0&lt;h&lt;9,00m</v>
          </cell>
          <cell r="D1412" t="str">
            <v>m²</v>
          </cell>
        </row>
        <row r="1413">
          <cell r="A1413" t="str">
            <v>2 S 05 303 06</v>
          </cell>
          <cell r="B1413" t="str">
            <v>-</v>
          </cell>
          <cell r="C1413" t="str">
            <v>Terra armada - ECE - pé de talude 9,0&lt;h&lt;12,00m</v>
          </cell>
          <cell r="D1413" t="str">
            <v>m²</v>
          </cell>
        </row>
        <row r="1414">
          <cell r="A1414" t="str">
            <v>2 S 05 303 07</v>
          </cell>
          <cell r="B1414" t="str">
            <v>-</v>
          </cell>
          <cell r="C1414" t="str">
            <v>Terra armada - ECE - encontro portante 0,0&lt;h&lt;6,00m</v>
          </cell>
          <cell r="D1414" t="str">
            <v>m²</v>
          </cell>
        </row>
        <row r="1415">
          <cell r="A1415" t="str">
            <v>2 S 05 303 08</v>
          </cell>
          <cell r="B1415" t="str">
            <v>-</v>
          </cell>
          <cell r="C1415" t="str">
            <v>Terra armada - ECE - encontro portante 6,0&lt;h&lt;9,00m</v>
          </cell>
          <cell r="D1415" t="str">
            <v>m²</v>
          </cell>
        </row>
        <row r="1416">
          <cell r="A1416" t="str">
            <v>2 S 05 303 09</v>
          </cell>
          <cell r="B1416" t="str">
            <v>-</v>
          </cell>
          <cell r="C1416" t="str">
            <v>Escamas de concreto armado para terra armada</v>
          </cell>
          <cell r="D1416" t="str">
            <v>m³</v>
          </cell>
        </row>
        <row r="1417">
          <cell r="A1417" t="str">
            <v>2 S 05 303 10</v>
          </cell>
          <cell r="B1417" t="str">
            <v>-</v>
          </cell>
          <cell r="C1417" t="str">
            <v>Concr. soleira e arremates de maciço terra armada</v>
          </cell>
          <cell r="D1417" t="str">
            <v>m³</v>
          </cell>
        </row>
        <row r="1418">
          <cell r="A1418" t="str">
            <v>2 S 05 303 11</v>
          </cell>
          <cell r="B1418" t="str">
            <v>-</v>
          </cell>
          <cell r="C1418" t="str">
            <v>Montagem de maciço terra armada</v>
          </cell>
          <cell r="D1418" t="str">
            <v>m²</v>
          </cell>
        </row>
        <row r="1419">
          <cell r="A1419" t="str">
            <v>2 S 05 303 59</v>
          </cell>
          <cell r="B1419" t="str">
            <v>-</v>
          </cell>
          <cell r="C1419" t="str">
            <v>Escamas de concr.armado para terra armada AC/BC</v>
          </cell>
          <cell r="D1419" t="str">
            <v>m³</v>
          </cell>
        </row>
        <row r="1420">
          <cell r="A1420" t="str">
            <v>2 S 05 303 60</v>
          </cell>
          <cell r="B1420" t="str">
            <v>-</v>
          </cell>
          <cell r="C1420" t="str">
            <v>Concr.soleira/arremates de maciço terra arm.AC/BC</v>
          </cell>
          <cell r="D1420" t="str">
            <v>m³</v>
          </cell>
        </row>
        <row r="1421">
          <cell r="A1421" t="str">
            <v>2 S 05 340 01</v>
          </cell>
          <cell r="B1421" t="str">
            <v>-</v>
          </cell>
          <cell r="C1421" t="str">
            <v>Execução cortina atirantada conc.armado fck=15 MPa</v>
          </cell>
          <cell r="D1421" t="str">
            <v>m²</v>
          </cell>
        </row>
        <row r="1422">
          <cell r="A1422" t="str">
            <v>2 S 05 340 51</v>
          </cell>
          <cell r="B1422" t="str">
            <v>-</v>
          </cell>
          <cell r="C1422" t="str">
            <v>Exec.cortina atirantada concr.arm.fck=15 MPa AC/BC</v>
          </cell>
          <cell r="D1422" t="str">
            <v>m³</v>
          </cell>
        </row>
        <row r="1423">
          <cell r="A1423" t="str">
            <v>2 S 05 900 01</v>
          </cell>
          <cell r="B1423" t="str">
            <v>-</v>
          </cell>
          <cell r="C1423" t="str">
            <v>Tirante protendido p/ cort. aço st 85/105 D= 32mm</v>
          </cell>
          <cell r="D1423" t="str">
            <v>m</v>
          </cell>
        </row>
        <row r="1424">
          <cell r="A1424" t="str">
            <v>2 S 06 210 01</v>
          </cell>
          <cell r="B1424" t="str">
            <v>-</v>
          </cell>
          <cell r="C1424" t="str">
            <v>Pórtico metálico</v>
          </cell>
          <cell r="D1424" t="str">
            <v>und</v>
          </cell>
        </row>
        <row r="1425">
          <cell r="A1425" t="str">
            <v>2 S 06 210 51</v>
          </cell>
          <cell r="B1425" t="str">
            <v>-</v>
          </cell>
          <cell r="C1425" t="str">
            <v>Pórtico metálico AC/BC</v>
          </cell>
          <cell r="D1425" t="str">
            <v>und</v>
          </cell>
        </row>
        <row r="1426">
          <cell r="A1426" t="str">
            <v>2 S 06 400 01</v>
          </cell>
          <cell r="B1426" t="str">
            <v>-</v>
          </cell>
          <cell r="C1426" t="str">
            <v>Cerca arame farp. c/ mourão concr. seção quadrada</v>
          </cell>
          <cell r="D1426" t="str">
            <v>m</v>
          </cell>
        </row>
        <row r="1427">
          <cell r="A1427" t="str">
            <v>2 S 06 400 02</v>
          </cell>
          <cell r="B1427" t="str">
            <v>-</v>
          </cell>
          <cell r="C1427" t="str">
            <v>Cerca arame farp. c/ mourão concr. seção triang.</v>
          </cell>
          <cell r="D1427" t="str">
            <v>m</v>
          </cell>
        </row>
        <row r="1428">
          <cell r="A1428" t="str">
            <v>2 S 06 400 51</v>
          </cell>
          <cell r="B1428" t="str">
            <v>-</v>
          </cell>
          <cell r="C1428" t="str">
            <v>Cerca arame farp.c/mourão concr.seção quadr.AC/BC</v>
          </cell>
          <cell r="D1428" t="str">
            <v>m</v>
          </cell>
        </row>
        <row r="1429">
          <cell r="A1429" t="str">
            <v>2 S 06 400 52</v>
          </cell>
          <cell r="B1429" t="str">
            <v>-</v>
          </cell>
          <cell r="C1429" t="str">
            <v>Cerca arame farp.c/mourão concr.seção triang.AC/BC</v>
          </cell>
          <cell r="D1429" t="str">
            <v>m</v>
          </cell>
        </row>
        <row r="1430">
          <cell r="A1430" t="str">
            <v>2 S 06 410 00</v>
          </cell>
          <cell r="B1430" t="str">
            <v>-</v>
          </cell>
          <cell r="C1430" t="str">
            <v>Cercas de arame farpado com suportes de madeira</v>
          </cell>
          <cell r="D1430" t="str">
            <v>m</v>
          </cell>
        </row>
        <row r="1431">
          <cell r="A1431" t="str">
            <v>2 S 09 001 05</v>
          </cell>
          <cell r="B1431" t="str">
            <v>-</v>
          </cell>
          <cell r="C1431" t="str">
            <v>Transporte local em rodov. não pav. (const.)</v>
          </cell>
          <cell r="D1431" t="str">
            <v>tkm</v>
          </cell>
        </row>
        <row r="1432">
          <cell r="A1432" t="str">
            <v>2 S 09 001 40</v>
          </cell>
          <cell r="B1432" t="str">
            <v>-</v>
          </cell>
          <cell r="C1432" t="str">
            <v>Transporte local c/ carroceria em rodovia não pav.</v>
          </cell>
          <cell r="D1432" t="str">
            <v>tkm</v>
          </cell>
        </row>
        <row r="1433">
          <cell r="A1433" t="str">
            <v>2 S 09 001 90</v>
          </cell>
          <cell r="B1433" t="str">
            <v>-</v>
          </cell>
          <cell r="C1433" t="str">
            <v>Transporte comercial c/ carr. rodov. não pav.</v>
          </cell>
          <cell r="D1433" t="str">
            <v>tkm</v>
          </cell>
        </row>
        <row r="1434">
          <cell r="A1434" t="str">
            <v>2 S 09 001 91</v>
          </cell>
          <cell r="B1434" t="str">
            <v>-</v>
          </cell>
          <cell r="C1434" t="str">
            <v>Transporte comercial c/ basc. 10m3 rod. não pav.</v>
          </cell>
          <cell r="D1434" t="str">
            <v>tkm</v>
          </cell>
        </row>
        <row r="1435">
          <cell r="A1435" t="str">
            <v>2 S 09 002 05</v>
          </cell>
          <cell r="B1435" t="str">
            <v>-</v>
          </cell>
          <cell r="C1435" t="str">
            <v>Transporte local em rodov. pavim. (const.)</v>
          </cell>
          <cell r="D1435" t="str">
            <v>tkm</v>
          </cell>
        </row>
        <row r="1436">
          <cell r="A1436" t="str">
            <v>2 S 09 002 40</v>
          </cell>
          <cell r="B1436" t="str">
            <v>-</v>
          </cell>
          <cell r="C1436" t="str">
            <v>Transporte local c/ carroceria em rodov. pavim.</v>
          </cell>
          <cell r="D1436" t="str">
            <v>tkm</v>
          </cell>
        </row>
        <row r="1437">
          <cell r="A1437" t="str">
            <v>2 S 09 002 90</v>
          </cell>
          <cell r="B1437" t="str">
            <v>-</v>
          </cell>
          <cell r="C1437" t="str">
            <v>Transporte comerc. c/ carr. rodov. pavim.</v>
          </cell>
          <cell r="D1437" t="str">
            <v>tkm</v>
          </cell>
        </row>
        <row r="1438">
          <cell r="A1438" t="str">
            <v>2 S 09 002 91</v>
          </cell>
          <cell r="B1438" t="str">
            <v>-</v>
          </cell>
          <cell r="C1438" t="str">
            <v>Transporte comercial c/ basc. 10m3 rod. pav.</v>
          </cell>
          <cell r="D1438" t="str">
            <v>tkm</v>
          </cell>
        </row>
        <row r="1440">
          <cell r="A1440" t="str">
            <v>DNIT - Sistema de Custos Rodoviários</v>
          </cell>
          <cell r="D1440" t="str">
            <v>Sicro2</v>
          </cell>
        </row>
        <row r="1441">
          <cell r="A1441" t="str">
            <v xml:space="preserve">Conservação Rodoviária </v>
          </cell>
          <cell r="D1441" t="str">
            <v>Minas Gerais</v>
          </cell>
        </row>
        <row r="1442">
          <cell r="A1442" t="str">
            <v>Resumo dos Custos Unitários de Referência: Maio de 2005</v>
          </cell>
          <cell r="D1442" t="str">
            <v>RCtR0330</v>
          </cell>
        </row>
        <row r="1444">
          <cell r="A1444" t="str">
            <v>Código</v>
          </cell>
          <cell r="C1444" t="str">
            <v>Atividade / Serviço</v>
          </cell>
          <cell r="D1444" t="str">
            <v>Unidade</v>
          </cell>
          <cell r="F1444" t="str">
            <v>Preço Unitário</v>
          </cell>
        </row>
        <row r="1445">
          <cell r="D1445" t="str">
            <v>Und</v>
          </cell>
          <cell r="E1445" t="str">
            <v>Direto</v>
          </cell>
          <cell r="F1445" t="str">
            <v>LDI</v>
          </cell>
          <cell r="G1445" t="str">
            <v>Total</v>
          </cell>
        </row>
        <row r="1447">
          <cell r="A1447" t="str">
            <v>3 S 01 200 00</v>
          </cell>
          <cell r="B1447" t="str">
            <v>-</v>
          </cell>
          <cell r="C1447" t="str">
            <v>Escavação e carga mat. jazida (consv)</v>
          </cell>
          <cell r="D1447" t="str">
            <v>m³</v>
          </cell>
        </row>
        <row r="1448">
          <cell r="A1448" t="str">
            <v>3 S 01 401 00</v>
          </cell>
          <cell r="B1448" t="str">
            <v>-</v>
          </cell>
          <cell r="C1448" t="str">
            <v>Recomposição de revestimento primário</v>
          </cell>
          <cell r="D1448" t="str">
            <v>m³</v>
          </cell>
        </row>
        <row r="1449">
          <cell r="A1449" t="str">
            <v>3 S 01 930 00</v>
          </cell>
          <cell r="B1449" t="str">
            <v>-</v>
          </cell>
          <cell r="C1449" t="str">
            <v>Regularização mecânica da faixa de domínio</v>
          </cell>
          <cell r="D1449" t="str">
            <v>m³</v>
          </cell>
        </row>
        <row r="1450">
          <cell r="A1450" t="str">
            <v>3 S 02 200 00</v>
          </cell>
          <cell r="B1450" t="str">
            <v>-</v>
          </cell>
          <cell r="C1450" t="str">
            <v>Solo p/ base de remendo profundo</v>
          </cell>
          <cell r="D1450" t="str">
            <v>m³</v>
          </cell>
        </row>
        <row r="1451">
          <cell r="A1451" t="str">
            <v>3 S 02 200 01</v>
          </cell>
          <cell r="B1451" t="str">
            <v>-</v>
          </cell>
          <cell r="C1451" t="str">
            <v>Recomposição de camada granular do pavimento</v>
          </cell>
          <cell r="D1451" t="str">
            <v>m³</v>
          </cell>
        </row>
        <row r="1452">
          <cell r="A1452" t="str">
            <v>3 S 02 220 00</v>
          </cell>
          <cell r="B1452" t="str">
            <v>-</v>
          </cell>
          <cell r="C1452" t="str">
            <v>Solo brita p/ base de rem. profundo</v>
          </cell>
          <cell r="D1452" t="str">
            <v>m³</v>
          </cell>
        </row>
        <row r="1453">
          <cell r="A1453" t="str">
            <v>3 S 02 220 50</v>
          </cell>
          <cell r="B1453" t="str">
            <v>-</v>
          </cell>
          <cell r="C1453" t="str">
            <v>Solo brita p/ base de remendo profundo BC</v>
          </cell>
          <cell r="D1453" t="str">
            <v>m³</v>
          </cell>
        </row>
        <row r="1454">
          <cell r="A1454" t="str">
            <v>3 S 02 230 00</v>
          </cell>
          <cell r="B1454" t="str">
            <v>-</v>
          </cell>
          <cell r="C1454" t="str">
            <v>Brita para base de remendo profundo</v>
          </cell>
          <cell r="D1454" t="str">
            <v>m³</v>
          </cell>
        </row>
        <row r="1455">
          <cell r="A1455" t="str">
            <v>3 S 02 230 50</v>
          </cell>
          <cell r="B1455" t="str">
            <v>-</v>
          </cell>
          <cell r="C1455" t="str">
            <v>Brita para base de remendo profundo BC</v>
          </cell>
          <cell r="D1455" t="str">
            <v>m³</v>
          </cell>
        </row>
        <row r="1456">
          <cell r="A1456" t="str">
            <v>3 S 02 241 00</v>
          </cell>
          <cell r="B1456" t="str">
            <v>-</v>
          </cell>
          <cell r="C1456" t="str">
            <v>Solo melhorado c/ cimento p/ base rem. profundo</v>
          </cell>
          <cell r="D1456" t="str">
            <v>m³</v>
          </cell>
        </row>
        <row r="1457">
          <cell r="A1457" t="str">
            <v>3 S 02 300 00</v>
          </cell>
          <cell r="B1457" t="str">
            <v>-</v>
          </cell>
          <cell r="C1457" t="str">
            <v>Imprimação</v>
          </cell>
          <cell r="D1457" t="str">
            <v>m³</v>
          </cell>
        </row>
        <row r="1458">
          <cell r="A1458" t="str">
            <v>3 S 02 400 00</v>
          </cell>
          <cell r="B1458" t="str">
            <v>-</v>
          </cell>
          <cell r="C1458" t="str">
            <v>Pintura de ligação</v>
          </cell>
          <cell r="D1458" t="str">
            <v>m³</v>
          </cell>
        </row>
        <row r="1459">
          <cell r="A1459" t="str">
            <v>3 S 02 500 00</v>
          </cell>
          <cell r="B1459" t="str">
            <v>-</v>
          </cell>
          <cell r="C1459" t="str">
            <v>Capa selante com pedrisco</v>
          </cell>
          <cell r="D1459" t="str">
            <v>m³</v>
          </cell>
        </row>
        <row r="1460">
          <cell r="A1460" t="str">
            <v>3 S 02 500 01</v>
          </cell>
          <cell r="B1460" t="str">
            <v>-</v>
          </cell>
          <cell r="C1460" t="str">
            <v>Capa selante com areia</v>
          </cell>
          <cell r="D1460" t="str">
            <v>m³</v>
          </cell>
        </row>
        <row r="1461">
          <cell r="A1461" t="str">
            <v>3 S 02 500 02</v>
          </cell>
          <cell r="B1461" t="str">
            <v>-</v>
          </cell>
          <cell r="C1461" t="str">
            <v>Tratamento superficial simples com CAP</v>
          </cell>
          <cell r="D1461" t="str">
            <v>m²</v>
          </cell>
        </row>
        <row r="1462">
          <cell r="A1462" t="str">
            <v>3 S 02 500 03</v>
          </cell>
          <cell r="B1462" t="str">
            <v>-</v>
          </cell>
          <cell r="C1462" t="str">
            <v>Tratamento superficial simples com emulsão</v>
          </cell>
          <cell r="D1462" t="str">
            <v>m²</v>
          </cell>
        </row>
        <row r="1463">
          <cell r="A1463" t="str">
            <v>3 S 02 500 04</v>
          </cell>
          <cell r="B1463" t="str">
            <v>-</v>
          </cell>
          <cell r="C1463" t="str">
            <v>Tratamento superficial simples c/ banho diluído</v>
          </cell>
          <cell r="D1463" t="str">
            <v>m²</v>
          </cell>
        </row>
        <row r="1464">
          <cell r="A1464" t="str">
            <v>3 S 02 500 50</v>
          </cell>
          <cell r="B1464" t="str">
            <v>-</v>
          </cell>
          <cell r="C1464" t="str">
            <v>Capa selante com pedrisco BC</v>
          </cell>
          <cell r="D1464" t="str">
            <v>m²</v>
          </cell>
        </row>
        <row r="1465">
          <cell r="A1465" t="str">
            <v>3 S 02 500 51</v>
          </cell>
          <cell r="B1465" t="str">
            <v>-</v>
          </cell>
          <cell r="C1465" t="str">
            <v>Capa selante com areia AC</v>
          </cell>
          <cell r="D1465" t="str">
            <v>m²</v>
          </cell>
        </row>
        <row r="1466">
          <cell r="A1466" t="str">
            <v>3 S 02 500 52</v>
          </cell>
          <cell r="B1466" t="str">
            <v>-</v>
          </cell>
          <cell r="C1466" t="str">
            <v>Tratamento superficial simples com CAP BC</v>
          </cell>
          <cell r="D1466" t="str">
            <v>m²</v>
          </cell>
        </row>
        <row r="1467">
          <cell r="A1467" t="str">
            <v>3 S 02 500 53</v>
          </cell>
          <cell r="B1467" t="str">
            <v>-</v>
          </cell>
          <cell r="C1467" t="str">
            <v>Tratamento superficial simples com emulsão BC</v>
          </cell>
          <cell r="D1467" t="str">
            <v>m²</v>
          </cell>
        </row>
        <row r="1468">
          <cell r="A1468" t="str">
            <v>3 S 02 500 54</v>
          </cell>
          <cell r="B1468" t="str">
            <v>-</v>
          </cell>
          <cell r="C1468" t="str">
            <v>Tratam.superficial simples c/banho diluído BC</v>
          </cell>
          <cell r="D1468" t="str">
            <v>m²</v>
          </cell>
        </row>
        <row r="1469">
          <cell r="A1469" t="str">
            <v>3 S 02 501 00</v>
          </cell>
          <cell r="B1469" t="str">
            <v>-</v>
          </cell>
          <cell r="C1469" t="str">
            <v>Tratamento superficial duplo c/ CAP</v>
          </cell>
          <cell r="D1469" t="str">
            <v>m²</v>
          </cell>
        </row>
        <row r="1470">
          <cell r="A1470" t="str">
            <v>3 S 02 501 01</v>
          </cell>
          <cell r="B1470" t="str">
            <v>-</v>
          </cell>
          <cell r="C1470" t="str">
            <v>Tratamento superficial duplo com emulsão</v>
          </cell>
          <cell r="D1470" t="str">
            <v>m²</v>
          </cell>
        </row>
        <row r="1471">
          <cell r="A1471" t="str">
            <v>3 S 02 501 02</v>
          </cell>
          <cell r="B1471" t="str">
            <v>-</v>
          </cell>
          <cell r="C1471" t="str">
            <v>Tratamento superficial duplo com banho diluído</v>
          </cell>
          <cell r="D1471" t="str">
            <v>m²</v>
          </cell>
        </row>
        <row r="1472">
          <cell r="A1472" t="str">
            <v>3 S 02 501 50</v>
          </cell>
          <cell r="B1472" t="str">
            <v>-</v>
          </cell>
          <cell r="C1472" t="str">
            <v>Tratamento superficial duplo c/ CAP BC</v>
          </cell>
          <cell r="D1472" t="str">
            <v>m²</v>
          </cell>
        </row>
        <row r="1473">
          <cell r="A1473" t="str">
            <v>3 S 02 501 51</v>
          </cell>
          <cell r="B1473" t="str">
            <v>-</v>
          </cell>
          <cell r="C1473" t="str">
            <v>Tratamento superficial duplo com emulsão BC</v>
          </cell>
          <cell r="D1473" t="str">
            <v>m²</v>
          </cell>
        </row>
        <row r="1474">
          <cell r="A1474" t="str">
            <v>3 S 02 501 52</v>
          </cell>
          <cell r="B1474" t="str">
            <v>-</v>
          </cell>
          <cell r="C1474" t="str">
            <v>Tratam.superficial duplo com banho diluído BC</v>
          </cell>
          <cell r="D1474" t="str">
            <v>m²</v>
          </cell>
        </row>
        <row r="1475">
          <cell r="A1475" t="str">
            <v>3 S 02 502 00</v>
          </cell>
          <cell r="B1475" t="str">
            <v>-</v>
          </cell>
          <cell r="C1475" t="str">
            <v>Tratamento superficial triplo com c.a.p.</v>
          </cell>
          <cell r="D1475" t="str">
            <v>m²</v>
          </cell>
        </row>
        <row r="1476">
          <cell r="A1476" t="str">
            <v>3 S 02 502 01</v>
          </cell>
          <cell r="B1476" t="str">
            <v>-</v>
          </cell>
          <cell r="C1476" t="str">
            <v>Tratamento superficial triplo com emulsão</v>
          </cell>
          <cell r="D1476" t="str">
            <v>m²</v>
          </cell>
        </row>
        <row r="1477">
          <cell r="A1477" t="str">
            <v>3 S 02 502 02</v>
          </cell>
          <cell r="B1477" t="str">
            <v>-</v>
          </cell>
          <cell r="C1477" t="str">
            <v>Tratamento superficial triplo com banho diluído</v>
          </cell>
          <cell r="D1477" t="str">
            <v>m²</v>
          </cell>
        </row>
        <row r="1478">
          <cell r="A1478" t="str">
            <v>3 S 02 502 50</v>
          </cell>
          <cell r="B1478" t="str">
            <v>-</v>
          </cell>
          <cell r="C1478" t="str">
            <v>Tratamento superficial triplo com CAP BC</v>
          </cell>
          <cell r="D1478" t="str">
            <v>m²</v>
          </cell>
        </row>
        <row r="1479">
          <cell r="A1479" t="str">
            <v>3 S 02 502 51</v>
          </cell>
          <cell r="B1479" t="str">
            <v>-</v>
          </cell>
          <cell r="C1479" t="str">
            <v>Tratamento superficial triplo com emulsão BC</v>
          </cell>
          <cell r="D1479" t="str">
            <v>m²</v>
          </cell>
        </row>
        <row r="1480">
          <cell r="A1480" t="str">
            <v>3 S 02 502 52</v>
          </cell>
          <cell r="B1480" t="str">
            <v>-</v>
          </cell>
          <cell r="C1480" t="str">
            <v>Tratam.superficial triplo com banho diluído BC</v>
          </cell>
          <cell r="D1480" t="str">
            <v>m²</v>
          </cell>
        </row>
        <row r="1481">
          <cell r="A1481" t="str">
            <v>3 S 02 510 00</v>
          </cell>
          <cell r="B1481" t="str">
            <v>-</v>
          </cell>
          <cell r="C1481" t="str">
            <v>Lama asfáltica fina (granulometrias I e II )</v>
          </cell>
          <cell r="D1481" t="str">
            <v>m²</v>
          </cell>
        </row>
        <row r="1482">
          <cell r="A1482" t="str">
            <v>3 S 02 510 01</v>
          </cell>
          <cell r="B1482" t="str">
            <v>-</v>
          </cell>
          <cell r="C1482" t="str">
            <v>Lama asfáltica grossa (granulometrias III e IV)</v>
          </cell>
          <cell r="D1482" t="str">
            <v>m²</v>
          </cell>
        </row>
        <row r="1483">
          <cell r="A1483" t="str">
            <v>3 S 02 510 50</v>
          </cell>
          <cell r="B1483" t="str">
            <v>-</v>
          </cell>
          <cell r="C1483" t="str">
            <v>Lama asfáltica fina (granulometrias I e II ) AC/BC</v>
          </cell>
          <cell r="D1483" t="str">
            <v>m²</v>
          </cell>
        </row>
        <row r="1484">
          <cell r="A1484" t="str">
            <v>3 S 02 510 51</v>
          </cell>
          <cell r="B1484" t="str">
            <v>-</v>
          </cell>
          <cell r="C1484" t="str">
            <v>Lama asfált.grossa (granulometrias III e IV)AC/BC</v>
          </cell>
          <cell r="D1484" t="str">
            <v>m²</v>
          </cell>
        </row>
        <row r="1485">
          <cell r="A1485" t="str">
            <v>3 S 02 520 00</v>
          </cell>
          <cell r="B1485" t="str">
            <v>-</v>
          </cell>
          <cell r="C1485" t="str">
            <v>Mistura areia-asfalto em betoneira</v>
          </cell>
          <cell r="D1485" t="str">
            <v>m³</v>
          </cell>
        </row>
        <row r="1486">
          <cell r="A1486" t="str">
            <v>3 S 02 520 01</v>
          </cell>
          <cell r="B1486" t="str">
            <v>-</v>
          </cell>
          <cell r="C1486" t="str">
            <v>Mistura areia-asfalto usinada a frio</v>
          </cell>
          <cell r="D1486" t="str">
            <v>m³</v>
          </cell>
        </row>
        <row r="1487">
          <cell r="A1487" t="str">
            <v>3 S 02 520 02</v>
          </cell>
          <cell r="B1487" t="str">
            <v>-</v>
          </cell>
          <cell r="C1487" t="str">
            <v>Rec.do rev. com areia asfalto a frio</v>
          </cell>
          <cell r="D1487" t="str">
            <v>m³</v>
          </cell>
        </row>
        <row r="1488">
          <cell r="A1488" t="str">
            <v>3 S 02 520 50</v>
          </cell>
          <cell r="B1488" t="str">
            <v>-</v>
          </cell>
          <cell r="C1488" t="str">
            <v>Mistura areia-asfalto em betoneira AC</v>
          </cell>
          <cell r="D1488" t="str">
            <v>m³</v>
          </cell>
        </row>
        <row r="1489">
          <cell r="A1489" t="str">
            <v>3 S 02 520 51</v>
          </cell>
          <cell r="B1489" t="str">
            <v>-</v>
          </cell>
          <cell r="C1489" t="str">
            <v>Mistura areia-asfalto usinada a frio AC</v>
          </cell>
          <cell r="D1489" t="str">
            <v>m³</v>
          </cell>
        </row>
        <row r="1490">
          <cell r="A1490" t="str">
            <v>3 S 02 521 00</v>
          </cell>
          <cell r="B1490" t="str">
            <v>-</v>
          </cell>
          <cell r="C1490" t="str">
            <v>Mistura areia-asfalto usinada a quente</v>
          </cell>
          <cell r="D1490" t="str">
            <v>m³</v>
          </cell>
        </row>
        <row r="1491">
          <cell r="A1491" t="str">
            <v>3 S 02 521 01</v>
          </cell>
          <cell r="B1491" t="str">
            <v>-</v>
          </cell>
          <cell r="C1491" t="str">
            <v>Rec. do rev. com areia asfalto a quente</v>
          </cell>
          <cell r="D1491" t="str">
            <v>m³</v>
          </cell>
        </row>
        <row r="1492">
          <cell r="A1492" t="str">
            <v>3 S 02 521 50</v>
          </cell>
          <cell r="B1492" t="str">
            <v>-</v>
          </cell>
          <cell r="C1492" t="str">
            <v>Mistura areia-asfalto usinada a quente AC</v>
          </cell>
          <cell r="D1492" t="str">
            <v>m³</v>
          </cell>
        </row>
        <row r="1493">
          <cell r="A1493" t="str">
            <v>3 S 02 530 00</v>
          </cell>
          <cell r="B1493" t="str">
            <v>-</v>
          </cell>
          <cell r="C1493" t="str">
            <v>Mistura betuminosa em betoneira</v>
          </cell>
          <cell r="D1493" t="str">
            <v>m³</v>
          </cell>
        </row>
        <row r="1494">
          <cell r="A1494" t="str">
            <v>3 S 02 530 01</v>
          </cell>
          <cell r="B1494" t="str">
            <v>-</v>
          </cell>
          <cell r="C1494" t="str">
            <v>Mistura betuminosa usinada a frio</v>
          </cell>
          <cell r="D1494" t="str">
            <v>m³</v>
          </cell>
        </row>
        <row r="1495">
          <cell r="A1495" t="str">
            <v>3 S 02 530 02</v>
          </cell>
          <cell r="B1495" t="str">
            <v>-</v>
          </cell>
          <cell r="C1495" t="str">
            <v>Rec.do rev. com mistura betuminosa a frio</v>
          </cell>
          <cell r="D1495" t="str">
            <v>m³</v>
          </cell>
        </row>
        <row r="1496">
          <cell r="A1496" t="str">
            <v>3 S 02 530 50</v>
          </cell>
          <cell r="B1496" t="str">
            <v>-</v>
          </cell>
          <cell r="C1496" t="str">
            <v>Mistura betuminosa em betoneira AC/BC</v>
          </cell>
          <cell r="D1496" t="str">
            <v>m³</v>
          </cell>
        </row>
        <row r="1497">
          <cell r="A1497" t="str">
            <v>3 S 02 530 51</v>
          </cell>
          <cell r="B1497" t="str">
            <v>-</v>
          </cell>
          <cell r="C1497" t="str">
            <v>Mistura betuminosa usinada a frio AC/BC</v>
          </cell>
          <cell r="D1497" t="str">
            <v>m³</v>
          </cell>
        </row>
        <row r="1498">
          <cell r="A1498" t="str">
            <v>3 S 02 540 00</v>
          </cell>
          <cell r="B1498" t="str">
            <v>-</v>
          </cell>
          <cell r="C1498" t="str">
            <v>Mistura betuminosa usinada a quente</v>
          </cell>
          <cell r="D1498" t="str">
            <v>m³</v>
          </cell>
        </row>
        <row r="1499">
          <cell r="A1499" t="str">
            <v>3 S 02 540 01</v>
          </cell>
          <cell r="B1499" t="str">
            <v>-</v>
          </cell>
          <cell r="C1499" t="str">
            <v>Rec.do rev.com mistura betuminosa a quente</v>
          </cell>
          <cell r="D1499" t="str">
            <v>m³</v>
          </cell>
        </row>
        <row r="1500">
          <cell r="A1500" t="str">
            <v>3 S 02 540 50</v>
          </cell>
          <cell r="B1500" t="str">
            <v>-</v>
          </cell>
          <cell r="C1500" t="str">
            <v>Mistura betuminosa usinada a quente AC/BC</v>
          </cell>
          <cell r="D1500" t="str">
            <v>m³</v>
          </cell>
        </row>
        <row r="1501">
          <cell r="A1501" t="str">
            <v>3 S 02 601 00</v>
          </cell>
          <cell r="B1501" t="str">
            <v>-</v>
          </cell>
          <cell r="C1501" t="str">
            <v>Recomposição de placa de concreto</v>
          </cell>
          <cell r="D1501" t="str">
            <v>m³</v>
          </cell>
        </row>
        <row r="1502">
          <cell r="A1502" t="str">
            <v>3 S 02 601 50</v>
          </cell>
          <cell r="B1502" t="str">
            <v>-</v>
          </cell>
          <cell r="C1502" t="str">
            <v>Recomposição de placa de concreto AC/BC</v>
          </cell>
          <cell r="D1502" t="str">
            <v>m³</v>
          </cell>
        </row>
        <row r="1503">
          <cell r="A1503" t="str">
            <v>3 S 02 900 00</v>
          </cell>
          <cell r="B1503" t="str">
            <v>-</v>
          </cell>
          <cell r="C1503" t="str">
            <v>Remoção mecanizada de revestimento betuminoso</v>
          </cell>
          <cell r="D1503" t="str">
            <v>m³</v>
          </cell>
          <cell r="H1503" t="str">
            <v>DNER-ES-321/97</v>
          </cell>
        </row>
        <row r="1504">
          <cell r="A1504" t="str">
            <v>3 S 02 901 00</v>
          </cell>
          <cell r="B1504" t="str">
            <v>-</v>
          </cell>
          <cell r="C1504" t="str">
            <v>Remoção manual de revestimento betuminoso</v>
          </cell>
          <cell r="D1504" t="str">
            <v>m³</v>
          </cell>
          <cell r="H1504" t="str">
            <v>DNER-ES-321/97</v>
          </cell>
        </row>
        <row r="1505">
          <cell r="A1505" t="str">
            <v>3 S 02 902 00</v>
          </cell>
          <cell r="B1505" t="str">
            <v>-</v>
          </cell>
          <cell r="C1505" t="str">
            <v>Remoção mecanizada da camada granular do pavimento</v>
          </cell>
          <cell r="D1505" t="str">
            <v>m³</v>
          </cell>
          <cell r="H1505" t="str">
            <v>DNER-ES-321/97</v>
          </cell>
        </row>
        <row r="1506">
          <cell r="A1506" t="str">
            <v>3 S 02 903 00</v>
          </cell>
          <cell r="B1506" t="str">
            <v>-</v>
          </cell>
          <cell r="C1506" t="str">
            <v>Remoção manual da camada granular do pavimento</v>
          </cell>
          <cell r="D1506" t="str">
            <v>m³</v>
          </cell>
          <cell r="H1506" t="str">
            <v>DNER-ES-321/97</v>
          </cell>
        </row>
        <row r="1507">
          <cell r="A1507" t="str">
            <v>3 S 02 999 00</v>
          </cell>
          <cell r="B1507" t="str">
            <v>-</v>
          </cell>
          <cell r="C1507" t="str">
            <v>Peneiramento</v>
          </cell>
          <cell r="D1507" t="str">
            <v>m³</v>
          </cell>
        </row>
        <row r="1508">
          <cell r="A1508" t="str">
            <v>3 S 03 310 00</v>
          </cell>
          <cell r="B1508" t="str">
            <v>-</v>
          </cell>
          <cell r="C1508" t="str">
            <v>Concreto ciclópico</v>
          </cell>
          <cell r="D1508" t="str">
            <v>m³</v>
          </cell>
        </row>
        <row r="1509">
          <cell r="A1509" t="str">
            <v>3 S 03 310 50</v>
          </cell>
          <cell r="B1509" t="str">
            <v>-</v>
          </cell>
          <cell r="C1509" t="str">
            <v>Concreto ciclópico AC/BC/PC</v>
          </cell>
          <cell r="D1509" t="str">
            <v>m³</v>
          </cell>
        </row>
        <row r="1510">
          <cell r="A1510" t="str">
            <v>3 S 03 329 00</v>
          </cell>
          <cell r="B1510" t="str">
            <v>-</v>
          </cell>
          <cell r="C1510" t="str">
            <v>Concreto de cimento (confecção e lançamento)</v>
          </cell>
          <cell r="D1510" t="str">
            <v>m³</v>
          </cell>
        </row>
        <row r="1511">
          <cell r="A1511" t="str">
            <v>3 S 03 329 01</v>
          </cell>
          <cell r="B1511" t="str">
            <v>-</v>
          </cell>
          <cell r="C1511" t="str">
            <v>Concreto de cimento(confecção manual e lançamento)</v>
          </cell>
          <cell r="D1511" t="str">
            <v>m³</v>
          </cell>
        </row>
        <row r="1512">
          <cell r="A1512" t="str">
            <v>3 S 03 329 50</v>
          </cell>
          <cell r="B1512" t="str">
            <v>-</v>
          </cell>
          <cell r="C1512" t="str">
            <v>Concreto de cimento (confecção e lançamento) AC/BC</v>
          </cell>
          <cell r="D1512" t="str">
            <v>m³</v>
          </cell>
        </row>
        <row r="1513">
          <cell r="A1513" t="str">
            <v>3 S 03 329 51</v>
          </cell>
          <cell r="B1513" t="str">
            <v>-</v>
          </cell>
          <cell r="C1513" t="str">
            <v>Concr.de cimento (conf.manual lançamento) AC/BC</v>
          </cell>
          <cell r="D1513" t="str">
            <v>m³</v>
          </cell>
        </row>
        <row r="1514">
          <cell r="A1514" t="str">
            <v>3 S 03 340 02</v>
          </cell>
          <cell r="B1514" t="str">
            <v>-</v>
          </cell>
          <cell r="C1514" t="str">
            <v>Argamassa cimento areia 1-6</v>
          </cell>
          <cell r="D1514" t="str">
            <v>m³</v>
          </cell>
        </row>
        <row r="1515">
          <cell r="A1515" t="str">
            <v>3 S 03 340 03</v>
          </cell>
          <cell r="B1515" t="str">
            <v>-</v>
          </cell>
          <cell r="C1515" t="str">
            <v>Argamassa cimento solo 1:10</v>
          </cell>
          <cell r="D1515" t="str">
            <v>m³</v>
          </cell>
        </row>
        <row r="1516">
          <cell r="A1516" t="str">
            <v>3 S 03 340 52</v>
          </cell>
          <cell r="B1516" t="str">
            <v>-</v>
          </cell>
          <cell r="C1516" t="str">
            <v>Argamassa cimento areia 1-6 AC</v>
          </cell>
          <cell r="D1516" t="str">
            <v>m³</v>
          </cell>
        </row>
        <row r="1517">
          <cell r="A1517" t="str">
            <v>3 S 03 353 00</v>
          </cell>
          <cell r="B1517" t="str">
            <v>-</v>
          </cell>
          <cell r="C1517" t="str">
            <v>Dobragem e colocação de armadura</v>
          </cell>
          <cell r="D1517" t="str">
            <v>Kg</v>
          </cell>
        </row>
        <row r="1518">
          <cell r="A1518" t="str">
            <v>3 S 03 370 00</v>
          </cell>
          <cell r="B1518" t="str">
            <v>-</v>
          </cell>
          <cell r="C1518" t="str">
            <v>Forma comum de madeira</v>
          </cell>
          <cell r="D1518" t="str">
            <v>m²</v>
          </cell>
        </row>
        <row r="1519">
          <cell r="A1519" t="str">
            <v>3 S 03 940 01</v>
          </cell>
          <cell r="B1519" t="str">
            <v>-</v>
          </cell>
          <cell r="C1519" t="str">
            <v>Reaterro e compactação p/ bueiro</v>
          </cell>
          <cell r="D1519" t="str">
            <v>m³</v>
          </cell>
        </row>
        <row r="1520">
          <cell r="A1520" t="str">
            <v>3 S 03 940 02</v>
          </cell>
          <cell r="B1520" t="str">
            <v>-</v>
          </cell>
          <cell r="C1520" t="str">
            <v>Reaterro apiloado</v>
          </cell>
          <cell r="D1520" t="str">
            <v>m³</v>
          </cell>
        </row>
        <row r="1521">
          <cell r="A1521" t="str">
            <v>3 S 03 950 00</v>
          </cell>
          <cell r="B1521" t="str">
            <v>-</v>
          </cell>
          <cell r="C1521" t="str">
            <v>Limpeza de ponte</v>
          </cell>
          <cell r="D1521" t="str">
            <v>m</v>
          </cell>
        </row>
        <row r="1522">
          <cell r="A1522" t="str">
            <v>3 S 04 000 00</v>
          </cell>
          <cell r="B1522" t="str">
            <v>-</v>
          </cell>
          <cell r="C1522" t="str">
            <v>Escavação manual em material de 1a categoria</v>
          </cell>
          <cell r="D1522" t="str">
            <v>m³</v>
          </cell>
        </row>
        <row r="1523">
          <cell r="A1523" t="str">
            <v>3 S 04 000 01</v>
          </cell>
          <cell r="B1523" t="str">
            <v>-</v>
          </cell>
          <cell r="C1523" t="str">
            <v>Escavação manual em material de 2a categoria</v>
          </cell>
          <cell r="D1523" t="str">
            <v>m³</v>
          </cell>
        </row>
        <row r="1524">
          <cell r="A1524" t="str">
            <v>3 S 04 001 00</v>
          </cell>
          <cell r="B1524" t="str">
            <v>-</v>
          </cell>
          <cell r="C1524" t="str">
            <v>Escavação mecaniz. de vala em mater. de 1a cat.</v>
          </cell>
          <cell r="D1524" t="str">
            <v>m³</v>
          </cell>
        </row>
        <row r="1525">
          <cell r="A1525" t="str">
            <v>3 S 04 010 00</v>
          </cell>
          <cell r="B1525" t="str">
            <v>-</v>
          </cell>
          <cell r="C1525" t="str">
            <v>Escavação mecaniz.de vala em material de 2a cat.</v>
          </cell>
          <cell r="D1525" t="str">
            <v>m³</v>
          </cell>
        </row>
        <row r="1526">
          <cell r="A1526" t="str">
            <v>3 S 04 020 00</v>
          </cell>
          <cell r="B1526" t="str">
            <v>-</v>
          </cell>
          <cell r="C1526" t="str">
            <v>Escavação e carga de material de 3a cat. em valas</v>
          </cell>
          <cell r="D1526" t="str">
            <v>m³</v>
          </cell>
        </row>
        <row r="1527">
          <cell r="A1527" t="str">
            <v>3 S 04 300 16</v>
          </cell>
          <cell r="B1527" t="str">
            <v>-</v>
          </cell>
          <cell r="C1527" t="str">
            <v>Bueiro met. chapa múltipla D=1,60m galv.</v>
          </cell>
          <cell r="D1527" t="str">
            <v>m</v>
          </cell>
        </row>
        <row r="1528">
          <cell r="A1528" t="str">
            <v>3 S 04 300 20</v>
          </cell>
          <cell r="B1528" t="str">
            <v>-</v>
          </cell>
          <cell r="C1528" t="str">
            <v>Bueiro met. chapa múltipla D=2,00m galv.</v>
          </cell>
          <cell r="D1528" t="str">
            <v>m</v>
          </cell>
        </row>
        <row r="1529">
          <cell r="A1529" t="str">
            <v>3 S 04 300 66</v>
          </cell>
          <cell r="B1529" t="str">
            <v>-</v>
          </cell>
          <cell r="C1529" t="str">
            <v>Bueiro met. chapa múltipla D=1,60m galvan. BC</v>
          </cell>
          <cell r="D1529" t="str">
            <v>m</v>
          </cell>
        </row>
        <row r="1530">
          <cell r="A1530" t="str">
            <v>3 S 04 300 70</v>
          </cell>
          <cell r="B1530" t="str">
            <v>-</v>
          </cell>
          <cell r="C1530" t="str">
            <v>Bueiro met. chapa múltipla D=2,00m galvan. BC</v>
          </cell>
          <cell r="D1530" t="str">
            <v>m</v>
          </cell>
        </row>
        <row r="1531">
          <cell r="A1531" t="str">
            <v>3 S 04 301 16</v>
          </cell>
          <cell r="B1531" t="str">
            <v>-</v>
          </cell>
          <cell r="C1531" t="str">
            <v>Bueiro met.chapas múlt. D=1,60 m rev. epoxy</v>
          </cell>
          <cell r="D1531" t="str">
            <v>m</v>
          </cell>
        </row>
        <row r="1532">
          <cell r="A1532" t="str">
            <v>3 S 04 301 20</v>
          </cell>
          <cell r="B1532" t="str">
            <v>-</v>
          </cell>
          <cell r="C1532" t="str">
            <v>Bueiro met. chapas múlt. D=2,00 m rev. epoxy</v>
          </cell>
          <cell r="D1532" t="str">
            <v>m</v>
          </cell>
        </row>
        <row r="1533">
          <cell r="A1533" t="str">
            <v>3 S 04 301 66</v>
          </cell>
          <cell r="B1533" t="str">
            <v>-</v>
          </cell>
          <cell r="C1533" t="str">
            <v>Bueiro met. chapas múlt. D=1,60 m rev. Epoxy BC</v>
          </cell>
          <cell r="D1533" t="str">
            <v>m</v>
          </cell>
        </row>
        <row r="1534">
          <cell r="A1534" t="str">
            <v>3 S 04 301 70</v>
          </cell>
          <cell r="B1534" t="str">
            <v>-</v>
          </cell>
          <cell r="C1534" t="str">
            <v>Bueiro met. chapas múlt. D=2,00 m rev. epoxy BC</v>
          </cell>
          <cell r="D1534" t="str">
            <v>m</v>
          </cell>
        </row>
        <row r="1535">
          <cell r="A1535" t="str">
            <v>3 S 04 310 12</v>
          </cell>
          <cell r="B1535" t="str">
            <v>-</v>
          </cell>
          <cell r="C1535" t="str">
            <v>Bueiro met. s/interrupção tráf. D=1,20 m galv.</v>
          </cell>
          <cell r="D1535" t="str">
            <v>m</v>
          </cell>
        </row>
        <row r="1536">
          <cell r="A1536" t="str">
            <v>3 S 04 310 16</v>
          </cell>
          <cell r="B1536" t="str">
            <v>-</v>
          </cell>
          <cell r="C1536" t="str">
            <v>Bueiro met. s/interrupção tráf. D=1,60 m galv.</v>
          </cell>
          <cell r="D1536" t="str">
            <v>m</v>
          </cell>
        </row>
        <row r="1537">
          <cell r="A1537" t="str">
            <v>3 S 04 310 20</v>
          </cell>
          <cell r="B1537" t="str">
            <v>-</v>
          </cell>
          <cell r="C1537" t="str">
            <v>Bueiro met. s/interrupção tráf. D=2,00 m galv.</v>
          </cell>
          <cell r="D1537" t="str">
            <v>m</v>
          </cell>
        </row>
        <row r="1538">
          <cell r="A1538" t="str">
            <v>3 S 04 311 12</v>
          </cell>
          <cell r="B1538" t="str">
            <v>-</v>
          </cell>
          <cell r="C1538" t="str">
            <v>Bueiro met.s/interrupção tráf. D=1,20 m rev. epoxy</v>
          </cell>
          <cell r="D1538" t="str">
            <v>m</v>
          </cell>
        </row>
        <row r="1539">
          <cell r="A1539" t="str">
            <v>3 S 04 311 16</v>
          </cell>
          <cell r="B1539" t="str">
            <v>-</v>
          </cell>
          <cell r="C1539" t="str">
            <v>Bueiro met.s/interrupção tráf. D=1,60 m rev. epoxy</v>
          </cell>
          <cell r="D1539" t="str">
            <v>m</v>
          </cell>
        </row>
        <row r="1540">
          <cell r="A1540" t="str">
            <v>3 S 04 311 20</v>
          </cell>
          <cell r="B1540" t="str">
            <v>-</v>
          </cell>
          <cell r="C1540" t="str">
            <v>Bueiro met.s/interrupção tráf. D=2,00 m rev. epoxy</v>
          </cell>
          <cell r="D1540" t="str">
            <v>m</v>
          </cell>
        </row>
        <row r="1541">
          <cell r="A1541" t="str">
            <v>3 S 04 590 00</v>
          </cell>
          <cell r="B1541" t="str">
            <v>-</v>
          </cell>
          <cell r="C1541" t="str">
            <v>Assentamento de dreno profundo</v>
          </cell>
          <cell r="D1541" t="str">
            <v>m</v>
          </cell>
        </row>
        <row r="1542">
          <cell r="A1542" t="str">
            <v>3 S 04 590 50</v>
          </cell>
          <cell r="B1542" t="str">
            <v>-</v>
          </cell>
          <cell r="C1542" t="str">
            <v>Assentamento de dreno profundo AC/BC</v>
          </cell>
          <cell r="D1542" t="str">
            <v>m</v>
          </cell>
        </row>
        <row r="1543">
          <cell r="A1543" t="str">
            <v>3 S 04 999 08</v>
          </cell>
          <cell r="B1543" t="str">
            <v>-</v>
          </cell>
          <cell r="C1543" t="str">
            <v>Selo de argila apiloado com solo local</v>
          </cell>
          <cell r="D1543" t="str">
            <v>m³</v>
          </cell>
        </row>
        <row r="1544">
          <cell r="A1544" t="str">
            <v>3 S 05 000 00</v>
          </cell>
          <cell r="B1544" t="str">
            <v>-</v>
          </cell>
          <cell r="C1544" t="str">
            <v>Enrocamento de pedra arrumada</v>
          </cell>
          <cell r="D1544" t="str">
            <v>m³</v>
          </cell>
        </row>
        <row r="1545">
          <cell r="A1545" t="str">
            <v>3 S 05 001 00</v>
          </cell>
          <cell r="B1545" t="str">
            <v>-</v>
          </cell>
          <cell r="C1545" t="str">
            <v>Enrocamento de pedra jogada</v>
          </cell>
          <cell r="D1545" t="str">
            <v>m³</v>
          </cell>
        </row>
        <row r="1546">
          <cell r="A1546" t="str">
            <v>3 S 05 101 01</v>
          </cell>
          <cell r="B1546" t="str">
            <v>-</v>
          </cell>
          <cell r="C1546" t="str">
            <v>Revestimento vegetal com mudas</v>
          </cell>
          <cell r="D1546" t="str">
            <v>m²</v>
          </cell>
        </row>
        <row r="1547">
          <cell r="A1547" t="str">
            <v>3 S 05 101 02</v>
          </cell>
          <cell r="B1547" t="str">
            <v>-</v>
          </cell>
          <cell r="C1547" t="str">
            <v>Revestimento vegetal com grama em leivas</v>
          </cell>
          <cell r="D1547" t="str">
            <v>m²</v>
          </cell>
        </row>
        <row r="1548">
          <cell r="A1548" t="str">
            <v>3 S 08 001 00</v>
          </cell>
          <cell r="B1548" t="str">
            <v>-</v>
          </cell>
          <cell r="C1548" t="str">
            <v>Reconformação da plataforma</v>
          </cell>
          <cell r="D1548" t="str">
            <v>ha</v>
          </cell>
        </row>
        <row r="1549">
          <cell r="A1549" t="str">
            <v>3 S 08 100 00</v>
          </cell>
          <cell r="B1549" t="str">
            <v>-</v>
          </cell>
          <cell r="C1549" t="str">
            <v>Tapa buraco</v>
          </cell>
          <cell r="D1549" t="str">
            <v>m³</v>
          </cell>
        </row>
        <row r="1550">
          <cell r="A1550" t="str">
            <v>3 S 08 101 01</v>
          </cell>
          <cell r="B1550" t="str">
            <v>-</v>
          </cell>
          <cell r="C1550" t="str">
            <v>Remendo profundo com demolição manual</v>
          </cell>
          <cell r="D1550" t="str">
            <v>m³</v>
          </cell>
        </row>
        <row r="1551">
          <cell r="A1551" t="str">
            <v>3 S 08 101 02</v>
          </cell>
          <cell r="B1551" t="str">
            <v>-</v>
          </cell>
          <cell r="C1551" t="str">
            <v>Remendo profundo com demolição mecanizada</v>
          </cell>
          <cell r="D1551" t="str">
            <v>m³</v>
          </cell>
        </row>
        <row r="1552">
          <cell r="A1552" t="str">
            <v>3 S 08 102 00</v>
          </cell>
          <cell r="B1552" t="str">
            <v>-</v>
          </cell>
          <cell r="C1552" t="str">
            <v>Limpeza ench. juntas pav. concr. a quente (consv)</v>
          </cell>
          <cell r="D1552" t="str">
            <v>m</v>
          </cell>
        </row>
        <row r="1553">
          <cell r="A1553" t="str">
            <v>3 S 08 102 01</v>
          </cell>
          <cell r="B1553" t="str">
            <v>-</v>
          </cell>
          <cell r="C1553" t="str">
            <v>Limpeza ench. juntas pav. concr. a frio (consv)</v>
          </cell>
          <cell r="D1553" t="str">
            <v>m</v>
          </cell>
        </row>
        <row r="1554">
          <cell r="A1554" t="str">
            <v>3 S 08 102 51</v>
          </cell>
          <cell r="B1554" t="str">
            <v>-</v>
          </cell>
          <cell r="C1554" t="str">
            <v>Limpeza ench.juntas pav.concr.a frio(consv) AC</v>
          </cell>
          <cell r="D1554" t="str">
            <v>m</v>
          </cell>
        </row>
        <row r="1555">
          <cell r="A1555" t="str">
            <v>3 S 08 103 00</v>
          </cell>
          <cell r="B1555" t="str">
            <v>-</v>
          </cell>
          <cell r="C1555" t="str">
            <v>Selagem de trinca</v>
          </cell>
          <cell r="D1555" t="str">
            <v>I</v>
          </cell>
        </row>
        <row r="1556">
          <cell r="A1556" t="str">
            <v>3 S 08 103 50</v>
          </cell>
          <cell r="B1556" t="str">
            <v>-</v>
          </cell>
          <cell r="C1556" t="str">
            <v>Selagem de trinca AC</v>
          </cell>
          <cell r="D1556" t="str">
            <v>I</v>
          </cell>
        </row>
        <row r="1557">
          <cell r="A1557" t="str">
            <v>3 S 08 104 01</v>
          </cell>
          <cell r="B1557" t="str">
            <v>-</v>
          </cell>
          <cell r="C1557" t="str">
            <v>Combate à exsudação com areia</v>
          </cell>
          <cell r="D1557" t="str">
            <v>m²</v>
          </cell>
        </row>
        <row r="1558">
          <cell r="A1558" t="str">
            <v>3 S 08 104 02</v>
          </cell>
          <cell r="B1558" t="str">
            <v>-</v>
          </cell>
          <cell r="C1558" t="str">
            <v>Combate à exsudação com pedrisco</v>
          </cell>
          <cell r="D1558" t="str">
            <v>m²</v>
          </cell>
        </row>
        <row r="1559">
          <cell r="A1559" t="str">
            <v>3 S 08 104 51</v>
          </cell>
          <cell r="B1559" t="str">
            <v>-</v>
          </cell>
          <cell r="C1559" t="str">
            <v>Combate à exsudação com areia AC</v>
          </cell>
          <cell r="D1559" t="str">
            <v>m²</v>
          </cell>
        </row>
        <row r="1560">
          <cell r="A1560" t="str">
            <v>3 S 08 104 52</v>
          </cell>
          <cell r="B1560" t="str">
            <v>-</v>
          </cell>
          <cell r="C1560" t="str">
            <v>Combate à exsudação com pedrisco BC</v>
          </cell>
          <cell r="D1560" t="str">
            <v>m²</v>
          </cell>
        </row>
        <row r="1561">
          <cell r="A1561" t="str">
            <v>3 S 08 109 00</v>
          </cell>
          <cell r="B1561" t="str">
            <v>-</v>
          </cell>
          <cell r="C1561" t="str">
            <v>Correção de defeitos com mistura betuminosa</v>
          </cell>
          <cell r="D1561" t="str">
            <v>m³</v>
          </cell>
        </row>
        <row r="1562">
          <cell r="A1562" t="str">
            <v>3 S 08 109 12</v>
          </cell>
          <cell r="B1562" t="str">
            <v>-</v>
          </cell>
          <cell r="C1562" t="str">
            <v>Correção de defeitos por fresagem descontínua</v>
          </cell>
          <cell r="D1562" t="str">
            <v>m³</v>
          </cell>
        </row>
        <row r="1563">
          <cell r="A1563" t="str">
            <v>3 S 08 110 00</v>
          </cell>
          <cell r="B1563" t="str">
            <v>-</v>
          </cell>
          <cell r="C1563" t="str">
            <v>Correção de defeitos por penetração</v>
          </cell>
          <cell r="D1563" t="str">
            <v>m²</v>
          </cell>
        </row>
        <row r="1564">
          <cell r="A1564" t="str">
            <v>3 S 08 110 50</v>
          </cell>
          <cell r="B1564" t="str">
            <v>-</v>
          </cell>
          <cell r="C1564" t="str">
            <v>Correção de defeitos por penetração BC</v>
          </cell>
          <cell r="D1564" t="str">
            <v>m²</v>
          </cell>
        </row>
        <row r="1565">
          <cell r="A1565" t="str">
            <v>3 S 08 200 00</v>
          </cell>
          <cell r="B1565" t="str">
            <v>-</v>
          </cell>
          <cell r="C1565" t="str">
            <v>Recomp. de guarda corpo</v>
          </cell>
          <cell r="D1565" t="str">
            <v>m</v>
          </cell>
        </row>
        <row r="1566">
          <cell r="A1566" t="str">
            <v>3 S 08 200 01</v>
          </cell>
          <cell r="B1566" t="str">
            <v>-</v>
          </cell>
          <cell r="C1566" t="str">
            <v>Recomposição de sarjeta em alvenaria de tijolo</v>
          </cell>
          <cell r="D1566" t="str">
            <v>m²</v>
          </cell>
        </row>
        <row r="1567">
          <cell r="A1567" t="str">
            <v>3 S 08 200 50</v>
          </cell>
          <cell r="B1567" t="str">
            <v>-</v>
          </cell>
          <cell r="C1567" t="str">
            <v>Recomp. de guarda corpo AC/BC</v>
          </cell>
          <cell r="D1567" t="str">
            <v>m</v>
          </cell>
        </row>
        <row r="1568">
          <cell r="A1568" t="str">
            <v>3 S 08 200 51</v>
          </cell>
          <cell r="B1568" t="str">
            <v>-</v>
          </cell>
          <cell r="C1568" t="str">
            <v>Recomp.de sarjeta em alvenaria de tijolo AC</v>
          </cell>
          <cell r="D1568" t="str">
            <v>m²</v>
          </cell>
        </row>
        <row r="1569">
          <cell r="A1569" t="str">
            <v>3 S 08 300 01</v>
          </cell>
          <cell r="B1569" t="str">
            <v>-</v>
          </cell>
          <cell r="C1569" t="str">
            <v>Limpeza de sarjeta e meio fio</v>
          </cell>
          <cell r="D1569" t="str">
            <v>m</v>
          </cell>
        </row>
        <row r="1570">
          <cell r="A1570" t="str">
            <v>3 S 08 301 01</v>
          </cell>
          <cell r="B1570" t="str">
            <v>-</v>
          </cell>
          <cell r="C1570" t="str">
            <v>Limpeza de valeta de corte</v>
          </cell>
          <cell r="D1570" t="str">
            <v>m</v>
          </cell>
        </row>
        <row r="1571">
          <cell r="A1571" t="str">
            <v>3 S 08 301 02</v>
          </cell>
          <cell r="B1571" t="str">
            <v>-</v>
          </cell>
          <cell r="C1571" t="str">
            <v>Limpeza de vala de drenagem</v>
          </cell>
          <cell r="D1571" t="str">
            <v>m</v>
          </cell>
        </row>
        <row r="1572">
          <cell r="A1572" t="str">
            <v>3 S 08 301 03</v>
          </cell>
          <cell r="B1572" t="str">
            <v>-</v>
          </cell>
          <cell r="C1572" t="str">
            <v>Limpeza de descida d'água</v>
          </cell>
          <cell r="D1572" t="str">
            <v>m</v>
          </cell>
        </row>
        <row r="1573">
          <cell r="A1573" t="str">
            <v>3 S 08 302 01</v>
          </cell>
          <cell r="B1573" t="str">
            <v>-</v>
          </cell>
          <cell r="C1573" t="str">
            <v>Limpeza de bueiro</v>
          </cell>
          <cell r="D1573" t="str">
            <v>m³</v>
          </cell>
        </row>
        <row r="1574">
          <cell r="A1574" t="str">
            <v>3 S 08 302 02</v>
          </cell>
          <cell r="B1574" t="str">
            <v>-</v>
          </cell>
          <cell r="C1574" t="str">
            <v>Desobstrução de bueiro</v>
          </cell>
          <cell r="D1574" t="str">
            <v>m³</v>
          </cell>
        </row>
        <row r="1575">
          <cell r="A1575" t="str">
            <v>3 S 08 302 03</v>
          </cell>
          <cell r="B1575" t="str">
            <v>-</v>
          </cell>
          <cell r="C1575" t="str">
            <v>Assentamento de tubo D=0,60 m</v>
          </cell>
          <cell r="D1575" t="str">
            <v>m</v>
          </cell>
        </row>
        <row r="1576">
          <cell r="A1576" t="str">
            <v>3 S 08 302 04</v>
          </cell>
          <cell r="B1576" t="str">
            <v>-</v>
          </cell>
          <cell r="C1576" t="str">
            <v>Assentamento de tubo D=0,80 m</v>
          </cell>
          <cell r="D1576" t="str">
            <v>m</v>
          </cell>
        </row>
        <row r="1577">
          <cell r="A1577" t="str">
            <v>3 S 08 302 05</v>
          </cell>
          <cell r="B1577" t="str">
            <v>-</v>
          </cell>
          <cell r="C1577" t="str">
            <v>Assentamento de tubo D=1,0 m</v>
          </cell>
          <cell r="D1577" t="str">
            <v>m</v>
          </cell>
        </row>
        <row r="1578">
          <cell r="A1578" t="str">
            <v>3 S 08 302 06</v>
          </cell>
          <cell r="B1578" t="str">
            <v>-</v>
          </cell>
          <cell r="C1578" t="str">
            <v>Assentamento de tubo D=1,20 m</v>
          </cell>
          <cell r="D1578" t="str">
            <v>m</v>
          </cell>
        </row>
        <row r="1579">
          <cell r="A1579" t="str">
            <v>3 S 08 302 53</v>
          </cell>
          <cell r="B1579" t="str">
            <v>-</v>
          </cell>
          <cell r="C1579" t="str">
            <v>Assentamento de tubo D=0,60 m AC/BC</v>
          </cell>
          <cell r="D1579" t="str">
            <v>m</v>
          </cell>
        </row>
        <row r="1580">
          <cell r="A1580" t="str">
            <v>3 S 08 302 54</v>
          </cell>
          <cell r="B1580" t="str">
            <v>-</v>
          </cell>
          <cell r="C1580" t="str">
            <v>Assentamento de tubo D=0,80 m AC/BC</v>
          </cell>
          <cell r="D1580" t="str">
            <v>m</v>
          </cell>
        </row>
        <row r="1581">
          <cell r="A1581" t="str">
            <v>3 S 08 302 55</v>
          </cell>
          <cell r="B1581" t="str">
            <v>-</v>
          </cell>
          <cell r="C1581" t="str">
            <v>Assentamento de tubo D=1,0 m AC/BC</v>
          </cell>
          <cell r="D1581" t="str">
            <v>m</v>
          </cell>
        </row>
        <row r="1582">
          <cell r="A1582" t="str">
            <v>3 S 08 302 56</v>
          </cell>
          <cell r="B1582" t="str">
            <v>-</v>
          </cell>
          <cell r="C1582" t="str">
            <v>Assentamento de tubo D=1,20 m AC/BC</v>
          </cell>
          <cell r="D1582" t="str">
            <v>m</v>
          </cell>
        </row>
        <row r="1583">
          <cell r="A1583" t="str">
            <v>3 S 08 400 00</v>
          </cell>
          <cell r="B1583" t="str">
            <v>-</v>
          </cell>
          <cell r="C1583" t="str">
            <v>Limpeza de placa de sinalização</v>
          </cell>
          <cell r="D1583" t="str">
            <v>m²</v>
          </cell>
        </row>
        <row r="1584">
          <cell r="A1584" t="str">
            <v>3 S 08 400 01</v>
          </cell>
          <cell r="B1584" t="str">
            <v>-</v>
          </cell>
          <cell r="C1584" t="str">
            <v>Recomposição placa de sinalização</v>
          </cell>
          <cell r="D1584" t="str">
            <v>m²</v>
          </cell>
        </row>
        <row r="1585">
          <cell r="A1585" t="str">
            <v>3 S 08 400 02</v>
          </cell>
          <cell r="B1585" t="str">
            <v>-</v>
          </cell>
          <cell r="C1585" t="str">
            <v>Substituição de balizador</v>
          </cell>
          <cell r="D1585" t="str">
            <v>und</v>
          </cell>
        </row>
        <row r="1586">
          <cell r="A1586" t="str">
            <v>3 S 08 400 52</v>
          </cell>
          <cell r="B1586" t="str">
            <v>-</v>
          </cell>
          <cell r="C1586" t="str">
            <v>Substituição de balizador AC/BC</v>
          </cell>
          <cell r="D1586" t="str">
            <v>und</v>
          </cell>
        </row>
        <row r="1587">
          <cell r="A1587" t="str">
            <v>3 S 08 401 00</v>
          </cell>
          <cell r="B1587" t="str">
            <v>-</v>
          </cell>
          <cell r="C1587" t="str">
            <v>Recomposição de defensa metálica</v>
          </cell>
          <cell r="D1587" t="str">
            <v>m</v>
          </cell>
        </row>
        <row r="1588">
          <cell r="A1588" t="str">
            <v>3 S 08 402 00</v>
          </cell>
          <cell r="B1588" t="str">
            <v>-</v>
          </cell>
          <cell r="C1588" t="str">
            <v>Caiação</v>
          </cell>
          <cell r="D1588" t="str">
            <v>m²</v>
          </cell>
        </row>
        <row r="1589">
          <cell r="A1589" t="str">
            <v>3 S 08 403 00</v>
          </cell>
          <cell r="B1589" t="str">
            <v>-</v>
          </cell>
          <cell r="C1589" t="str">
            <v>Renovação manual de sinalização horizontal</v>
          </cell>
          <cell r="D1589" t="str">
            <v>m²</v>
          </cell>
        </row>
        <row r="1590">
          <cell r="A1590" t="str">
            <v>3 S 08 404 00</v>
          </cell>
          <cell r="B1590" t="str">
            <v>-</v>
          </cell>
          <cell r="C1590" t="str">
            <v>Recomp. tot. cerca c/ mourão de conc. secção quad.</v>
          </cell>
          <cell r="D1590" t="str">
            <v>m</v>
          </cell>
        </row>
        <row r="1591">
          <cell r="A1591" t="str">
            <v>3 S 08 404 01</v>
          </cell>
          <cell r="B1591" t="str">
            <v>-</v>
          </cell>
          <cell r="C1591" t="str">
            <v>Recomp. parc. cerca de conc. seção quad. - mourão</v>
          </cell>
          <cell r="D1591" t="str">
            <v>m</v>
          </cell>
        </row>
        <row r="1592">
          <cell r="A1592" t="str">
            <v>3 S 08 404 02</v>
          </cell>
          <cell r="B1592" t="str">
            <v>-</v>
          </cell>
          <cell r="C1592" t="str">
            <v>Recomp. parc. cerca c/ mourão de concr.-arame</v>
          </cell>
          <cell r="D1592" t="str">
            <v>m</v>
          </cell>
        </row>
        <row r="1593">
          <cell r="A1593" t="str">
            <v>3 S 08 404 03</v>
          </cell>
          <cell r="B1593" t="str">
            <v>-</v>
          </cell>
          <cell r="C1593" t="str">
            <v>Recomp. tot. cerca c/ mourão concr. seção triang.</v>
          </cell>
          <cell r="D1593" t="str">
            <v>m</v>
          </cell>
        </row>
        <row r="1594">
          <cell r="A1594" t="str">
            <v>3 S 08 404 04</v>
          </cell>
          <cell r="B1594" t="str">
            <v>-</v>
          </cell>
          <cell r="C1594" t="str">
            <v>Recomp. parc. cerca c/ mourão concr. seção triang.</v>
          </cell>
          <cell r="D1594" t="str">
            <v>m</v>
          </cell>
        </row>
        <row r="1595">
          <cell r="A1595" t="str">
            <v>3 S 08 404 50</v>
          </cell>
          <cell r="B1595" t="str">
            <v>-</v>
          </cell>
          <cell r="C1595" t="str">
            <v>Recomp.tot.cerca c/mourão conc.seção quad. AC/BC</v>
          </cell>
          <cell r="D1595" t="str">
            <v>m</v>
          </cell>
        </row>
        <row r="1596">
          <cell r="A1596" t="str">
            <v>3 S 08 404 51</v>
          </cell>
          <cell r="B1596" t="str">
            <v>-</v>
          </cell>
          <cell r="C1596" t="str">
            <v>Recomp.parc.cerca mourão conc.seção quadrada AC/BC</v>
          </cell>
          <cell r="D1596" t="str">
            <v>m</v>
          </cell>
        </row>
        <row r="1597">
          <cell r="A1597" t="str">
            <v>3 S 08 404 53</v>
          </cell>
          <cell r="B1597" t="str">
            <v>-</v>
          </cell>
          <cell r="C1597" t="str">
            <v>Recomp.tot.cerca c/mourão conc.seção triang. AC/BC</v>
          </cell>
          <cell r="D1597" t="str">
            <v>m</v>
          </cell>
        </row>
        <row r="1598">
          <cell r="A1598" t="str">
            <v>3 S 08 404 54</v>
          </cell>
          <cell r="B1598" t="str">
            <v>-</v>
          </cell>
          <cell r="C1598" t="str">
            <v>Recomp.parc.cerca c/mourão conc.seção triang.AC/BC</v>
          </cell>
          <cell r="D1598" t="str">
            <v>m</v>
          </cell>
        </row>
        <row r="1599">
          <cell r="A1599" t="str">
            <v>3 S 08 414 00</v>
          </cell>
          <cell r="B1599" t="str">
            <v>-</v>
          </cell>
          <cell r="C1599" t="str">
            <v>Recomposição total de cerca com mourão de madeira</v>
          </cell>
          <cell r="D1599" t="str">
            <v>m</v>
          </cell>
        </row>
        <row r="1600">
          <cell r="A1600" t="str">
            <v>3 S 08 414 01</v>
          </cell>
          <cell r="B1600" t="str">
            <v>-</v>
          </cell>
          <cell r="C1600" t="str">
            <v>Recomposição parcial cerca de madeira - mourão</v>
          </cell>
          <cell r="D1600" t="str">
            <v>m</v>
          </cell>
        </row>
        <row r="1601">
          <cell r="A1601" t="str">
            <v>3 S 08 414 02</v>
          </cell>
          <cell r="B1601" t="str">
            <v>-</v>
          </cell>
          <cell r="C1601" t="str">
            <v>Recomp. parcial cerca c/ mourão de madeira - arame</v>
          </cell>
          <cell r="D1601" t="str">
            <v>m</v>
          </cell>
        </row>
        <row r="1602">
          <cell r="A1602" t="str">
            <v>3 S 08 500 00</v>
          </cell>
          <cell r="B1602" t="str">
            <v>-</v>
          </cell>
          <cell r="C1602" t="str">
            <v>Recomposição manual de aterro</v>
          </cell>
          <cell r="D1602" t="str">
            <v>m³</v>
          </cell>
        </row>
        <row r="1603">
          <cell r="A1603" t="str">
            <v>3 S 08 501 00</v>
          </cell>
          <cell r="B1603" t="str">
            <v>-</v>
          </cell>
          <cell r="C1603" t="str">
            <v>Recomposição mecanizada de aterro</v>
          </cell>
          <cell r="D1603" t="str">
            <v>m³</v>
          </cell>
        </row>
        <row r="1604">
          <cell r="A1604" t="str">
            <v>3 S 08 510 00</v>
          </cell>
          <cell r="B1604" t="str">
            <v>-</v>
          </cell>
          <cell r="C1604" t="str">
            <v>Remoção manual de barreira em solo</v>
          </cell>
          <cell r="D1604" t="str">
            <v>m³</v>
          </cell>
        </row>
        <row r="1605">
          <cell r="A1605" t="str">
            <v>3 S 08 510 01</v>
          </cell>
          <cell r="B1605" t="str">
            <v>-</v>
          </cell>
          <cell r="C1605" t="str">
            <v>Remoção manual de barreira em rocha</v>
          </cell>
          <cell r="D1605" t="str">
            <v>m³</v>
          </cell>
        </row>
        <row r="1606">
          <cell r="A1606" t="str">
            <v>3 S 08 511 00</v>
          </cell>
          <cell r="B1606" t="str">
            <v>-</v>
          </cell>
          <cell r="C1606" t="str">
            <v>Remoção mecanizada de barreira - solo</v>
          </cell>
          <cell r="D1606" t="str">
            <v>m³</v>
          </cell>
        </row>
        <row r="1607">
          <cell r="A1607" t="str">
            <v>3 S 08 512 00</v>
          </cell>
          <cell r="B1607" t="str">
            <v>-</v>
          </cell>
          <cell r="C1607" t="str">
            <v>Remoção mecanizada de barreira - rocha</v>
          </cell>
          <cell r="D1607" t="str">
            <v>m³</v>
          </cell>
        </row>
        <row r="1608">
          <cell r="A1608" t="str">
            <v>3 S 08 513 00</v>
          </cell>
          <cell r="B1608" t="str">
            <v>-</v>
          </cell>
          <cell r="C1608" t="str">
            <v>Remoção de matacões</v>
          </cell>
          <cell r="D1608" t="str">
            <v>m³</v>
          </cell>
        </row>
        <row r="1609">
          <cell r="A1609" t="str">
            <v>3 S 08 900 00</v>
          </cell>
          <cell r="B1609" t="str">
            <v>-</v>
          </cell>
          <cell r="C1609" t="str">
            <v>Roçada manual</v>
          </cell>
          <cell r="D1609" t="str">
            <v>ha</v>
          </cell>
        </row>
        <row r="1610">
          <cell r="A1610" t="str">
            <v>3 S 08 900 01</v>
          </cell>
          <cell r="B1610" t="str">
            <v>-</v>
          </cell>
          <cell r="C1610" t="str">
            <v>Roçada de capim colonião</v>
          </cell>
          <cell r="D1610" t="str">
            <v>ha</v>
          </cell>
        </row>
        <row r="1611">
          <cell r="A1611" t="str">
            <v>3 S 08 901 00</v>
          </cell>
          <cell r="B1611" t="str">
            <v>-</v>
          </cell>
          <cell r="C1611" t="str">
            <v>Roçada mecanizada</v>
          </cell>
          <cell r="D1611" t="str">
            <v>ha</v>
          </cell>
        </row>
        <row r="1612">
          <cell r="A1612" t="str">
            <v>3 S 08 901 01</v>
          </cell>
          <cell r="B1612" t="str">
            <v>-</v>
          </cell>
          <cell r="C1612" t="str">
            <v>Corte e limpeza de áreas gramadas</v>
          </cell>
          <cell r="D1612" t="str">
            <v>m²</v>
          </cell>
        </row>
        <row r="1613">
          <cell r="A1613" t="str">
            <v>3 S 08 910 00</v>
          </cell>
          <cell r="B1613" t="str">
            <v>-</v>
          </cell>
          <cell r="C1613" t="str">
            <v>Capina manual</v>
          </cell>
          <cell r="D1613" t="str">
            <v>m²</v>
          </cell>
        </row>
        <row r="1614">
          <cell r="A1614" t="str">
            <v>3 S 09 001 00</v>
          </cell>
          <cell r="B1614" t="str">
            <v>-</v>
          </cell>
          <cell r="C1614" t="str">
            <v>Transporte local c/ basc. 5m3 em rodov. não pav.</v>
          </cell>
          <cell r="D1614" t="str">
            <v>tkm</v>
          </cell>
        </row>
        <row r="1615">
          <cell r="A1615" t="str">
            <v>3 S 09 001 06</v>
          </cell>
          <cell r="B1615" t="str">
            <v>-</v>
          </cell>
          <cell r="C1615" t="str">
            <v>Transporte local c/ basc. 10m3 em rodov. não pav.</v>
          </cell>
          <cell r="D1615" t="str">
            <v>tkm</v>
          </cell>
        </row>
        <row r="1616">
          <cell r="A1616" t="str">
            <v>3 S 09 001 41</v>
          </cell>
          <cell r="B1616" t="str">
            <v>-</v>
          </cell>
          <cell r="C1616" t="str">
            <v>Transp. local c/ carroceria 4t em rodov. não pav.</v>
          </cell>
          <cell r="D1616" t="str">
            <v>tkm</v>
          </cell>
        </row>
        <row r="1617">
          <cell r="A1617" t="str">
            <v>3 S 09 001 90</v>
          </cell>
          <cell r="B1617" t="str">
            <v>-</v>
          </cell>
          <cell r="C1617" t="str">
            <v>Transporte comercial c/ carroc. rodov. não pav.</v>
          </cell>
          <cell r="D1617" t="str">
            <v>tkm</v>
          </cell>
        </row>
        <row r="1618">
          <cell r="A1618" t="str">
            <v>3 S 09 001 91</v>
          </cell>
          <cell r="B1618" t="str">
            <v>-</v>
          </cell>
          <cell r="C1618" t="str">
            <v>Transporte comercial c/ basc. 10m3 rod. não pav.</v>
          </cell>
          <cell r="D1618" t="str">
            <v>tkm</v>
          </cell>
        </row>
        <row r="1619">
          <cell r="A1619" t="str">
            <v>3 S 09 002 00</v>
          </cell>
          <cell r="B1619" t="str">
            <v>-</v>
          </cell>
          <cell r="C1619" t="str">
            <v>Transporte local basc. 5m3 em rodov. pav.</v>
          </cell>
          <cell r="D1619" t="str">
            <v>tkm</v>
          </cell>
        </row>
        <row r="1620">
          <cell r="A1620" t="str">
            <v>3 S 09 002 03</v>
          </cell>
          <cell r="B1620" t="str">
            <v>-</v>
          </cell>
          <cell r="C1620" t="str">
            <v>Transporte local de material para remendos</v>
          </cell>
          <cell r="D1620" t="str">
            <v>tkm</v>
          </cell>
        </row>
        <row r="1621">
          <cell r="A1621" t="str">
            <v>3 S 09 002 06</v>
          </cell>
          <cell r="B1621" t="str">
            <v>-</v>
          </cell>
          <cell r="C1621" t="str">
            <v>Transporte local c/ basc. 10m3 em rodov. pav.</v>
          </cell>
          <cell r="D1621" t="str">
            <v>tkm</v>
          </cell>
        </row>
        <row r="1622">
          <cell r="A1622" t="str">
            <v>3 S 09 002 41</v>
          </cell>
          <cell r="B1622" t="str">
            <v>-</v>
          </cell>
          <cell r="C1622" t="str">
            <v>Transp. local c/ carroceria 4t em rodov. pav.</v>
          </cell>
          <cell r="D1622" t="str">
            <v>tkm</v>
          </cell>
        </row>
        <row r="1623">
          <cell r="A1623" t="str">
            <v>3 S 09 002 90</v>
          </cell>
          <cell r="B1623" t="str">
            <v>-</v>
          </cell>
          <cell r="C1623" t="str">
            <v>Transporte comercial c/ carroceria rodov. pav.</v>
          </cell>
          <cell r="D1623" t="str">
            <v>tkm</v>
          </cell>
        </row>
        <row r="1624">
          <cell r="A1624" t="str">
            <v>3 S 09 002 91</v>
          </cell>
          <cell r="B1624" t="str">
            <v>-</v>
          </cell>
          <cell r="C1624" t="str">
            <v>Transporte comercial c/ basc. 10m3 rod. pav.</v>
          </cell>
          <cell r="D1624" t="str">
            <v>tkm</v>
          </cell>
        </row>
        <row r="1625">
          <cell r="A1625" t="str">
            <v>3 S 09 102 00</v>
          </cell>
          <cell r="B1625" t="str">
            <v>-</v>
          </cell>
          <cell r="C1625" t="str">
            <v>Transporte local material betuminoso</v>
          </cell>
          <cell r="D1625" t="str">
            <v>tkm</v>
          </cell>
        </row>
        <row r="1626">
          <cell r="A1626" t="str">
            <v>3 S 09 201 70</v>
          </cell>
          <cell r="B1626" t="str">
            <v>-</v>
          </cell>
          <cell r="C1626" t="str">
            <v>Transp. local água c/ cam. tanque rodov. não pav.</v>
          </cell>
          <cell r="D1626" t="str">
            <v>tkm</v>
          </cell>
        </row>
        <row r="1627">
          <cell r="A1627" t="str">
            <v>3 S 09 202 70</v>
          </cell>
          <cell r="B1627" t="str">
            <v>-</v>
          </cell>
          <cell r="C1627" t="str">
            <v>Transp. local água c/ cam. tanque em rodov. pav.</v>
          </cell>
          <cell r="D1627" t="str">
            <v>tkm</v>
          </cell>
        </row>
        <row r="1629">
          <cell r="A1629" t="str">
            <v>DNIT - Sistema de Custos Rodoviários</v>
          </cell>
          <cell r="D1629" t="str">
            <v>Sicro2</v>
          </cell>
        </row>
        <row r="1630">
          <cell r="A1630" t="str">
            <v>Sinalização Rodoviária</v>
          </cell>
          <cell r="D1630" t="str">
            <v>Minas Gerais</v>
          </cell>
        </row>
        <row r="1631">
          <cell r="A1631" t="str">
            <v>Resumo dos Custos Unitários de Referência: Maio de 2005</v>
          </cell>
          <cell r="D1631" t="str">
            <v>RCtR0330</v>
          </cell>
        </row>
        <row r="1633">
          <cell r="A1633" t="str">
            <v>Código</v>
          </cell>
          <cell r="C1633" t="str">
            <v>Atividade / Serviço</v>
          </cell>
          <cell r="D1633" t="str">
            <v>Unidade</v>
          </cell>
          <cell r="F1633" t="str">
            <v>Preço Unitário</v>
          </cell>
        </row>
        <row r="1634">
          <cell r="D1634" t="str">
            <v>Und</v>
          </cell>
          <cell r="E1634" t="str">
            <v>Direto</v>
          </cell>
          <cell r="F1634" t="str">
            <v>LDI</v>
          </cell>
          <cell r="G1634" t="str">
            <v>Total</v>
          </cell>
        </row>
        <row r="1636">
          <cell r="A1636" t="str">
            <v>4 S 03 300 01</v>
          </cell>
          <cell r="B1636" t="str">
            <v>-</v>
          </cell>
          <cell r="C1636" t="str">
            <v>Confecção e lanç. de concreto magro em betoneira</v>
          </cell>
          <cell r="D1636" t="str">
            <v>m³</v>
          </cell>
        </row>
        <row r="1637">
          <cell r="A1637" t="str">
            <v>4 S 03 300 51</v>
          </cell>
          <cell r="B1637" t="str">
            <v>-</v>
          </cell>
          <cell r="C1637" t="str">
            <v>Conf.lançamento de concreto magro em beton.AC/BC</v>
          </cell>
          <cell r="D1637" t="str">
            <v>m³</v>
          </cell>
        </row>
        <row r="1638">
          <cell r="A1638" t="str">
            <v>4 S 03 323 01</v>
          </cell>
          <cell r="B1638" t="str">
            <v>-</v>
          </cell>
          <cell r="C1638" t="str">
            <v>Conc.estr.fck=22 MPa contr.raz.uso ger.conf.e lanç</v>
          </cell>
          <cell r="D1638" t="str">
            <v>m³</v>
          </cell>
        </row>
        <row r="1639">
          <cell r="A1639" t="str">
            <v>4 S 03 323 51</v>
          </cell>
          <cell r="B1639" t="str">
            <v>-</v>
          </cell>
          <cell r="C1639" t="str">
            <v>Concr.estr.fck=22MPa c.raz.uso ger.conf.lanç.AC/BC</v>
          </cell>
          <cell r="D1639" t="str">
            <v>m³</v>
          </cell>
        </row>
        <row r="1640">
          <cell r="A1640" t="str">
            <v>4 S 03 353 00</v>
          </cell>
          <cell r="B1640" t="str">
            <v>-</v>
          </cell>
          <cell r="C1640" t="str">
            <v>Fornecimento, preparo colocação aço CA-50</v>
          </cell>
          <cell r="D1640" t="str">
            <v>Kg</v>
          </cell>
        </row>
        <row r="1641">
          <cell r="A1641" t="str">
            <v>4 S 03 370 00</v>
          </cell>
          <cell r="B1641" t="str">
            <v>-</v>
          </cell>
          <cell r="C1641" t="str">
            <v>Forma comum de madeira</v>
          </cell>
          <cell r="D1641" t="str">
            <v>m²</v>
          </cell>
        </row>
        <row r="1642">
          <cell r="A1642" t="str">
            <v>4 S 06 000 01</v>
          </cell>
          <cell r="B1642" t="str">
            <v>-</v>
          </cell>
          <cell r="C1642" t="str">
            <v>Defensa maleável simples (forn./ impl.)</v>
          </cell>
          <cell r="D1642" t="str">
            <v>m</v>
          </cell>
        </row>
        <row r="1643">
          <cell r="A1643" t="str">
            <v>4 S 06 000 02</v>
          </cell>
          <cell r="B1643" t="str">
            <v>-</v>
          </cell>
          <cell r="C1643" t="str">
            <v>Ancoragem de defensa maleável simples (forn/ impl)</v>
          </cell>
          <cell r="D1643" t="str">
            <v>m</v>
          </cell>
        </row>
        <row r="1644">
          <cell r="A1644" t="str">
            <v>4 S 06 000 11</v>
          </cell>
          <cell r="B1644" t="str">
            <v>-</v>
          </cell>
          <cell r="C1644" t="str">
            <v>Defensa maleável dupla (forn./ impl.)</v>
          </cell>
          <cell r="D1644" t="str">
            <v>m</v>
          </cell>
        </row>
        <row r="1645">
          <cell r="A1645" t="str">
            <v>4 S 06 000 12</v>
          </cell>
          <cell r="B1645" t="str">
            <v>-</v>
          </cell>
          <cell r="C1645" t="str">
            <v>Ancoragem de defensa maleável dupla (forn./ impl.)</v>
          </cell>
          <cell r="D1645" t="str">
            <v>m</v>
          </cell>
        </row>
        <row r="1646">
          <cell r="A1646" t="str">
            <v>4 S 06 010 01</v>
          </cell>
          <cell r="B1646" t="str">
            <v>-</v>
          </cell>
          <cell r="C1646" t="str">
            <v>Defensa semi-maleável simples (forn./ impl.)</v>
          </cell>
          <cell r="D1646" t="str">
            <v>m</v>
          </cell>
          <cell r="H1646" t="str">
            <v>DNER-ES-144/85</v>
          </cell>
        </row>
        <row r="1647">
          <cell r="A1647" t="str">
            <v>4 S 06 010 02</v>
          </cell>
          <cell r="B1647" t="str">
            <v>-</v>
          </cell>
          <cell r="C1647" t="str">
            <v>Ancoragem defensa semi-maleável simples (forn/imp)</v>
          </cell>
          <cell r="D1647" t="str">
            <v>m</v>
          </cell>
        </row>
        <row r="1648">
          <cell r="A1648" t="str">
            <v>4 S 06 010 11</v>
          </cell>
          <cell r="B1648" t="str">
            <v>-</v>
          </cell>
          <cell r="C1648" t="str">
            <v>Defensa semi-maleável dupla (forn./ impl.)</v>
          </cell>
          <cell r="D1648" t="str">
            <v>m</v>
          </cell>
        </row>
        <row r="1649">
          <cell r="A1649" t="str">
            <v>4 S 06 010 12</v>
          </cell>
          <cell r="B1649" t="str">
            <v>-</v>
          </cell>
          <cell r="C1649" t="str">
            <v>Ancoragem defensa semi-maleável dupla (forn/ impl)</v>
          </cell>
          <cell r="D1649" t="str">
            <v>m</v>
          </cell>
        </row>
        <row r="1650">
          <cell r="A1650" t="str">
            <v>4 S 06 030 11</v>
          </cell>
          <cell r="B1650" t="str">
            <v>-</v>
          </cell>
          <cell r="C1650" t="str">
            <v>Barreira de segurança dupla DNER PRO 176/86</v>
          </cell>
          <cell r="D1650" t="str">
            <v>m</v>
          </cell>
          <cell r="H1650" t="str">
            <v>DNER-ES-335/97</v>
          </cell>
        </row>
        <row r="1651">
          <cell r="A1651" t="str">
            <v>4 S 06 030 61</v>
          </cell>
          <cell r="B1651" t="str">
            <v>-</v>
          </cell>
          <cell r="C1651" t="str">
            <v>Barreira de segurança dupla DNER PRO 176/86 AC/BC</v>
          </cell>
          <cell r="D1651" t="str">
            <v>m</v>
          </cell>
          <cell r="H1651" t="str">
            <v>DNER-ES-335/97</v>
          </cell>
        </row>
        <row r="1652">
          <cell r="A1652" t="str">
            <v>4 S 06 100 11</v>
          </cell>
          <cell r="B1652" t="str">
            <v>-</v>
          </cell>
          <cell r="C1652" t="str">
            <v>Pintura de faixa - tinta base acrílica - 1 ano</v>
          </cell>
          <cell r="D1652" t="str">
            <v>m²</v>
          </cell>
        </row>
        <row r="1653">
          <cell r="A1653" t="str">
            <v>4 S 06 100 12</v>
          </cell>
          <cell r="B1653" t="str">
            <v>-</v>
          </cell>
          <cell r="C1653" t="str">
            <v>Pint. setas e zebrado - tinta base acrílica -1 ano</v>
          </cell>
          <cell r="D1653" t="str">
            <v>m²</v>
          </cell>
        </row>
        <row r="1654">
          <cell r="A1654" t="str">
            <v>4 S 06 100 13</v>
          </cell>
          <cell r="B1654" t="str">
            <v>-</v>
          </cell>
          <cell r="C1654" t="str">
            <v>Pintura faixa-tinta b.acrílica emuls. água - 1 ano</v>
          </cell>
          <cell r="D1654" t="str">
            <v>m²</v>
          </cell>
        </row>
        <row r="1655">
          <cell r="A1655" t="str">
            <v>4 S 06 100 14</v>
          </cell>
          <cell r="B1655" t="str">
            <v>-</v>
          </cell>
          <cell r="C1655" t="str">
            <v>Pint. setas/zebrado-tinta b.acríl. emuls. água-1a.</v>
          </cell>
          <cell r="D1655" t="str">
            <v>m²</v>
          </cell>
        </row>
        <row r="1656">
          <cell r="A1656" t="str">
            <v>4 S 06 100 21</v>
          </cell>
          <cell r="B1656" t="str">
            <v>-</v>
          </cell>
          <cell r="C1656" t="str">
            <v>Pintura faixa - tinta base acrílica p/ 2 anos</v>
          </cell>
          <cell r="D1656" t="str">
            <v>m²</v>
          </cell>
        </row>
        <row r="1657">
          <cell r="A1657" t="str">
            <v>4 S 06 100 22</v>
          </cell>
          <cell r="B1657" t="str">
            <v>-</v>
          </cell>
          <cell r="C1657" t="str">
            <v>Pintura setas e zebrado - tinta b.acrílica -2 anos</v>
          </cell>
          <cell r="D1657" t="str">
            <v>m²</v>
          </cell>
        </row>
        <row r="1658">
          <cell r="A1658" t="str">
            <v>4 S 06 100 31</v>
          </cell>
          <cell r="B1658" t="str">
            <v>-</v>
          </cell>
          <cell r="C1658" t="str">
            <v>Pintura faixa-tinta b.acrílica emuls. água -2 anos</v>
          </cell>
          <cell r="D1658" t="str">
            <v>m²</v>
          </cell>
        </row>
        <row r="1659">
          <cell r="A1659" t="str">
            <v>4 S 06 100 32</v>
          </cell>
          <cell r="B1659" t="str">
            <v>-</v>
          </cell>
          <cell r="C1659" t="str">
            <v>Pint. setas/zebrado-tinta b.acríl. emuls. água-2a.</v>
          </cell>
          <cell r="D1659" t="str">
            <v>m²</v>
          </cell>
        </row>
        <row r="1660">
          <cell r="A1660" t="str">
            <v>4 S 06 110 01</v>
          </cell>
          <cell r="B1660" t="str">
            <v>-</v>
          </cell>
          <cell r="C1660" t="str">
            <v>Pintura faixa c/termoplástico-3 anos (p/ aspersão)</v>
          </cell>
          <cell r="D1660" t="str">
            <v>m²</v>
          </cell>
          <cell r="H1660" t="str">
            <v>DNER-ES-339/97</v>
          </cell>
        </row>
        <row r="1661">
          <cell r="A1661" t="str">
            <v>4 S 06 110 02</v>
          </cell>
          <cell r="B1661" t="str">
            <v>-</v>
          </cell>
          <cell r="C1661" t="str">
            <v>Pintura setas e zebrado term.-3 anos (p/ aspersão)</v>
          </cell>
          <cell r="D1661" t="str">
            <v>m²</v>
          </cell>
          <cell r="H1661" t="str">
            <v>DNER-ES-339/97</v>
          </cell>
        </row>
        <row r="1662">
          <cell r="A1662" t="str">
            <v>4 S 06 110 03</v>
          </cell>
          <cell r="B1662" t="str">
            <v>-</v>
          </cell>
          <cell r="C1662" t="str">
            <v>Pintura setas e zebrado term.-5 anos (p/ extrusão)</v>
          </cell>
          <cell r="D1662" t="str">
            <v>m²</v>
          </cell>
          <cell r="H1662" t="str">
            <v>DNER-ES-339/97</v>
          </cell>
        </row>
        <row r="1663">
          <cell r="A1663" t="str">
            <v>4 S 06 120 01</v>
          </cell>
          <cell r="B1663" t="str">
            <v>-</v>
          </cell>
          <cell r="C1663" t="str">
            <v>Forn. e colocação de tacha reflet. monodirecional</v>
          </cell>
          <cell r="D1663" t="str">
            <v>und</v>
          </cell>
          <cell r="H1663" t="str">
            <v>DNER-ES-339/97</v>
          </cell>
        </row>
        <row r="1664">
          <cell r="A1664" t="str">
            <v>4 S 06 120 11</v>
          </cell>
          <cell r="B1664" t="str">
            <v>-</v>
          </cell>
          <cell r="C1664" t="str">
            <v>Forn. e colocação de tachão reflet. monodirecional</v>
          </cell>
          <cell r="D1664" t="str">
            <v>und</v>
          </cell>
        </row>
        <row r="1665">
          <cell r="A1665" t="str">
            <v>4 S 06 121 01</v>
          </cell>
          <cell r="B1665" t="str">
            <v>-</v>
          </cell>
          <cell r="C1665" t="str">
            <v>Forn. e colocação de tacha reflet. bidirecional</v>
          </cell>
          <cell r="D1665" t="str">
            <v>und</v>
          </cell>
          <cell r="H1665" t="str">
            <v>DNER-ES-339/97</v>
          </cell>
        </row>
        <row r="1666">
          <cell r="A1666" t="str">
            <v>4 S 06 121 11</v>
          </cell>
          <cell r="B1666" t="str">
            <v>-</v>
          </cell>
          <cell r="C1666" t="str">
            <v>Forn. e colocação de tachão reflet. bidirecional</v>
          </cell>
          <cell r="D1666" t="str">
            <v>und</v>
          </cell>
          <cell r="H1666" t="str">
            <v>DNER-ES-339/97</v>
          </cell>
        </row>
        <row r="1667">
          <cell r="A1667" t="str">
            <v>4 S 06 200 01</v>
          </cell>
          <cell r="B1667" t="str">
            <v>-</v>
          </cell>
          <cell r="C1667" t="str">
            <v>Forn. e implantação placa sinaliz. semi-refletiva</v>
          </cell>
          <cell r="D1667" t="str">
            <v>m²</v>
          </cell>
        </row>
        <row r="1668">
          <cell r="A1668" t="str">
            <v>4 S 06 200 02</v>
          </cell>
          <cell r="B1668" t="str">
            <v>-</v>
          </cell>
          <cell r="C1668" t="str">
            <v>Forn. e implantação placa sinaliz. tot.refletiva</v>
          </cell>
          <cell r="D1668" t="str">
            <v>m²</v>
          </cell>
          <cell r="H1668" t="str">
            <v>DNER-ES-340/97</v>
          </cell>
        </row>
        <row r="1669">
          <cell r="A1669" t="str">
            <v>4 S 06 200 91</v>
          </cell>
          <cell r="B1669" t="str">
            <v>-</v>
          </cell>
          <cell r="C1669" t="str">
            <v>Remoção de placa de sinalização</v>
          </cell>
          <cell r="D1669" t="str">
            <v>m²</v>
          </cell>
        </row>
        <row r="1670">
          <cell r="A1670" t="str">
            <v>4 S 06 200 92</v>
          </cell>
          <cell r="B1670" t="str">
            <v>-</v>
          </cell>
          <cell r="C1670" t="str">
            <v>Recuperação de chapa p/placa de sinalização</v>
          </cell>
          <cell r="D1670" t="str">
            <v>m²</v>
          </cell>
        </row>
        <row r="1671">
          <cell r="A1671" t="str">
            <v>4 S 06 202 01</v>
          </cell>
          <cell r="B1671" t="str">
            <v>-</v>
          </cell>
          <cell r="C1671" t="str">
            <v>Confecção de placa sinalização semi-refletiva</v>
          </cell>
          <cell r="D1671" t="str">
            <v>m²</v>
          </cell>
        </row>
        <row r="1672">
          <cell r="A1672" t="str">
            <v>4 S 06 202 11</v>
          </cell>
          <cell r="B1672" t="str">
            <v>-</v>
          </cell>
          <cell r="C1672" t="str">
            <v>Confecção placa sinalização tot.refletiva</v>
          </cell>
          <cell r="D1672" t="str">
            <v>m²</v>
          </cell>
        </row>
        <row r="1673">
          <cell r="A1673" t="str">
            <v>4 S 06 202 21</v>
          </cell>
          <cell r="B1673" t="str">
            <v>-</v>
          </cell>
          <cell r="C1673" t="str">
            <v>Conf.placa sinal.semi-refletiva chapa recuperada</v>
          </cell>
          <cell r="D1673" t="str">
            <v>m²</v>
          </cell>
        </row>
        <row r="1674">
          <cell r="A1674" t="str">
            <v>4 S 06 202 31</v>
          </cell>
          <cell r="B1674" t="str">
            <v>-</v>
          </cell>
          <cell r="C1674" t="str">
            <v>Conf.placa sinal.tot.refletiva - chapa recuperada</v>
          </cell>
          <cell r="D1674" t="str">
            <v>m²</v>
          </cell>
        </row>
        <row r="1675">
          <cell r="A1675" t="str">
            <v>4 S 06 203 01</v>
          </cell>
          <cell r="B1675" t="str">
            <v>-</v>
          </cell>
          <cell r="C1675" t="str">
            <v>Confecção suporte e travessa p/placa sinaliz.</v>
          </cell>
          <cell r="D1675" t="str">
            <v>und</v>
          </cell>
        </row>
        <row r="1676">
          <cell r="A1676" t="str">
            <v>4 S 06 230 01</v>
          </cell>
          <cell r="B1676" t="str">
            <v>-</v>
          </cell>
          <cell r="C1676" t="str">
            <v>Forn. e implantação de balizador de concreto</v>
          </cell>
          <cell r="D1676" t="str">
            <v>und</v>
          </cell>
        </row>
        <row r="1677">
          <cell r="A1677" t="str">
            <v>4 S 06 230 51</v>
          </cell>
          <cell r="B1677" t="str">
            <v>-</v>
          </cell>
          <cell r="C1677" t="str">
            <v>Forn. e implantação de balizador de concreto AC/BC</v>
          </cell>
          <cell r="D1677" t="str">
            <v>und</v>
          </cell>
        </row>
        <row r="1678">
          <cell r="A1678" t="str">
            <v>4 S 08 100 11</v>
          </cell>
          <cell r="B1678" t="str">
            <v>-</v>
          </cell>
          <cell r="C1678" t="str">
            <v>Manut./recomp. sinal.-pint.faixa-tinta acril.-1ano</v>
          </cell>
          <cell r="D1678" t="str">
            <v>m²</v>
          </cell>
        </row>
        <row r="1679">
          <cell r="A1679" t="str">
            <v>4 S 08 100 13</v>
          </cell>
          <cell r="B1679" t="str">
            <v>-</v>
          </cell>
          <cell r="C1679" t="str">
            <v>Manut/recomp.sinal-pint.faixa-tin.acril em água-1a</v>
          </cell>
          <cell r="D1679" t="str">
            <v>m²</v>
          </cell>
        </row>
        <row r="1680">
          <cell r="A1680" t="str">
            <v>4 S 08 100 21</v>
          </cell>
          <cell r="B1680" t="str">
            <v>-</v>
          </cell>
          <cell r="C1680" t="str">
            <v>Manut./recomp. sinal.-pint.faixa-tinta acril-2anos</v>
          </cell>
          <cell r="D1680" t="str">
            <v>m²</v>
          </cell>
        </row>
        <row r="1681">
          <cell r="A1681" t="str">
            <v>4 S 08 100 23</v>
          </cell>
          <cell r="B1681" t="str">
            <v>-</v>
          </cell>
          <cell r="C1681" t="str">
            <v>Manut/recomp.sinal-pint.faixa-tin.acril em água-2a</v>
          </cell>
          <cell r="D1681" t="str">
            <v>m²</v>
          </cell>
        </row>
        <row r="1682">
          <cell r="A1682" t="str">
            <v>4 S 08 110 01</v>
          </cell>
          <cell r="B1682" t="str">
            <v>-</v>
          </cell>
          <cell r="C1682" t="str">
            <v>Man/recomp.sin-pint.faixa-c/termopl-3a(p/aspersão)</v>
          </cell>
          <cell r="D1682" t="str">
            <v>m²</v>
          </cell>
        </row>
        <row r="1683">
          <cell r="A1683" t="str">
            <v>4 S 09 001 90</v>
          </cell>
          <cell r="B1683" t="str">
            <v>-</v>
          </cell>
          <cell r="C1683" t="str">
            <v>Transporte comercial c/ carroc 15t rodov. não pav.</v>
          </cell>
          <cell r="D1683" t="str">
            <v>tkm</v>
          </cell>
        </row>
        <row r="1684">
          <cell r="A1684" t="str">
            <v>4 S 09 001 91</v>
          </cell>
          <cell r="B1684" t="str">
            <v>-</v>
          </cell>
          <cell r="C1684" t="str">
            <v>Transporte comercial c/ basc. 10m3 rod. não pav.</v>
          </cell>
          <cell r="D1684" t="str">
            <v>tkm</v>
          </cell>
        </row>
        <row r="1685">
          <cell r="A1685" t="str">
            <v>4 S 09 002 00</v>
          </cell>
          <cell r="B1685" t="str">
            <v>-</v>
          </cell>
          <cell r="C1685" t="str">
            <v>Transporte local c/ basc. 5 m3 rodov. pav.</v>
          </cell>
          <cell r="D1685" t="str">
            <v>tkm</v>
          </cell>
        </row>
        <row r="1686">
          <cell r="A1686" t="str">
            <v>4 S 09 002 41</v>
          </cell>
          <cell r="B1686" t="str">
            <v>-</v>
          </cell>
          <cell r="C1686" t="str">
            <v>Transporte local c/ carroceria 4t rodov. pav.</v>
          </cell>
          <cell r="D1686" t="str">
            <v>tkm</v>
          </cell>
        </row>
        <row r="1687">
          <cell r="A1687" t="str">
            <v>4 S 09 002 90</v>
          </cell>
          <cell r="B1687" t="str">
            <v>-</v>
          </cell>
          <cell r="C1687" t="str">
            <v>Transporte comercial c/ carroc 15t rodov. pav.</v>
          </cell>
          <cell r="D1687" t="str">
            <v>tkm</v>
          </cell>
        </row>
        <row r="1688">
          <cell r="A1688" t="str">
            <v>4 S 09 002 91</v>
          </cell>
          <cell r="B1688" t="str">
            <v>-</v>
          </cell>
          <cell r="C1688" t="str">
            <v>Transporte comercial c/ basc. 10m3 rod. pav.</v>
          </cell>
          <cell r="D1688" t="str">
            <v>tkm</v>
          </cell>
        </row>
        <row r="1689">
          <cell r="A1689" t="str">
            <v>4 S 09 202 70</v>
          </cell>
          <cell r="B1689" t="str">
            <v>-</v>
          </cell>
          <cell r="C1689" t="str">
            <v>Transp. local de água c/ cam. tanque rodov. pav.</v>
          </cell>
          <cell r="D1689" t="str">
            <v>tkm</v>
          </cell>
        </row>
        <row r="1691">
          <cell r="A1691" t="str">
            <v>DNIT - Sistema de Custos Rodoviários</v>
          </cell>
          <cell r="D1691" t="str">
            <v>Sicro2</v>
          </cell>
        </row>
        <row r="1692">
          <cell r="A1692" t="str">
            <v>Restauração Rodoviária</v>
          </cell>
          <cell r="D1692" t="str">
            <v>Minas Gerais</v>
          </cell>
        </row>
        <row r="1693">
          <cell r="A1693" t="str">
            <v>Resumo dos Custos Unitários de Referência: Maio de 2005</v>
          </cell>
          <cell r="D1693" t="str">
            <v>RCtR0330</v>
          </cell>
        </row>
        <row r="1695">
          <cell r="A1695" t="str">
            <v>Código</v>
          </cell>
          <cell r="C1695" t="str">
            <v>Atividade / Serviço</v>
          </cell>
          <cell r="D1695" t="str">
            <v>Unidade</v>
          </cell>
          <cell r="F1695" t="str">
            <v>Preço Unitário</v>
          </cell>
        </row>
        <row r="1696">
          <cell r="D1696" t="str">
            <v>Und</v>
          </cell>
          <cell r="E1696" t="str">
            <v>Direto</v>
          </cell>
          <cell r="F1696" t="str">
            <v>LDI</v>
          </cell>
          <cell r="G1696" t="str">
            <v>Total</v>
          </cell>
        </row>
        <row r="1698">
          <cell r="A1698" t="str">
            <v>5 S 01 000 00</v>
          </cell>
          <cell r="B1698" t="str">
            <v>-</v>
          </cell>
          <cell r="C1698" t="str">
            <v>Desm. dest. e limp. áreas c/ arv. diam. até 0,15m</v>
          </cell>
          <cell r="D1698" t="str">
            <v>m²</v>
          </cell>
          <cell r="H1698" t="str">
            <v>DNER-ES-278/97</v>
          </cell>
        </row>
        <row r="1699">
          <cell r="A1699" t="str">
            <v>5 S 01 010 00</v>
          </cell>
          <cell r="B1699" t="str">
            <v>-</v>
          </cell>
          <cell r="C1699" t="str">
            <v>Destocamento de árvores c/ diâm. 0,15 a 030m</v>
          </cell>
          <cell r="D1699" t="str">
            <v>und</v>
          </cell>
        </row>
        <row r="1700">
          <cell r="A1700" t="str">
            <v>5 S 01 011 00</v>
          </cell>
          <cell r="B1700" t="str">
            <v>-</v>
          </cell>
          <cell r="C1700" t="str">
            <v>Destocamento de árvores c/ diâm. &gt; 0,30m</v>
          </cell>
          <cell r="D1700" t="str">
            <v>und</v>
          </cell>
        </row>
        <row r="1701">
          <cell r="A1701" t="str">
            <v>5 S 01 100 01</v>
          </cell>
          <cell r="B1701" t="str">
            <v>-</v>
          </cell>
          <cell r="C1701" t="str">
            <v>Esc. carga transp. mat 1a cat DMT 50m</v>
          </cell>
          <cell r="D1701" t="str">
            <v>m³</v>
          </cell>
          <cell r="H1701" t="str">
            <v>DNER-ES-280/97</v>
          </cell>
        </row>
        <row r="1702">
          <cell r="A1702" t="str">
            <v>5 S 01 100 09</v>
          </cell>
          <cell r="B1702" t="str">
            <v>-</v>
          </cell>
          <cell r="C1702" t="str">
            <v>Esc. carga tr. mat 1a c. DMT 50 a 200m c/carreg</v>
          </cell>
          <cell r="D1702" t="str">
            <v>m³</v>
          </cell>
          <cell r="H1702" t="str">
            <v>DNER-ES-280/97</v>
          </cell>
        </row>
        <row r="1703">
          <cell r="A1703" t="str">
            <v>5 S 01 100 10</v>
          </cell>
          <cell r="B1703" t="str">
            <v>-</v>
          </cell>
          <cell r="C1703" t="str">
            <v>Esc. carga tr. mat 1a c. DMT 200 a 400m c/carreg</v>
          </cell>
          <cell r="D1703" t="str">
            <v>m³</v>
          </cell>
          <cell r="H1703" t="str">
            <v>DNER-ES-280/97</v>
          </cell>
        </row>
        <row r="1704">
          <cell r="A1704" t="str">
            <v>5 S 01 100 11</v>
          </cell>
          <cell r="B1704" t="str">
            <v>-</v>
          </cell>
          <cell r="C1704" t="str">
            <v>Esc. carga tr. mat 1a c. DMT 400 a 600m c/carreg</v>
          </cell>
          <cell r="D1704" t="str">
            <v>m³</v>
          </cell>
          <cell r="H1704" t="str">
            <v>DNER-ES-280/97</v>
          </cell>
        </row>
        <row r="1705">
          <cell r="A1705" t="str">
            <v>5 S 01 100 12</v>
          </cell>
          <cell r="B1705" t="str">
            <v>-</v>
          </cell>
          <cell r="C1705" t="str">
            <v>Esc. carga tr. mat 1a c. DMT 600 a 800m c/carreg</v>
          </cell>
          <cell r="D1705" t="str">
            <v>m³</v>
          </cell>
          <cell r="H1705" t="str">
            <v>DNER-ES-280/97</v>
          </cell>
        </row>
        <row r="1706">
          <cell r="A1706" t="str">
            <v>5 S 01 100 13</v>
          </cell>
          <cell r="B1706" t="str">
            <v>-</v>
          </cell>
          <cell r="C1706" t="str">
            <v>Esc. carga tr. mat 1a c. DMT 800 a 1000m c/carreg</v>
          </cell>
          <cell r="D1706" t="str">
            <v>m³</v>
          </cell>
          <cell r="H1706" t="str">
            <v>DNER-ES-280/97</v>
          </cell>
        </row>
        <row r="1707">
          <cell r="A1707" t="str">
            <v>5 S 01 100 14</v>
          </cell>
          <cell r="B1707" t="str">
            <v>-</v>
          </cell>
          <cell r="C1707" t="str">
            <v>Esc. carga tr. mat 1a c. DMT 1000 a 1200m c/carreg</v>
          </cell>
          <cell r="D1707" t="str">
            <v>m³</v>
          </cell>
          <cell r="H1707" t="str">
            <v>DNER-ES-280/97</v>
          </cell>
        </row>
        <row r="1708">
          <cell r="A1708" t="str">
            <v>5 S 01 100 15</v>
          </cell>
          <cell r="B1708" t="str">
            <v>-</v>
          </cell>
          <cell r="C1708" t="str">
            <v>Esc. carga tr. mat 1a c. DMT 1200 a 1400m c/carreg</v>
          </cell>
          <cell r="D1708" t="str">
            <v>m³</v>
          </cell>
          <cell r="H1708" t="str">
            <v>DNER-ES-280/97</v>
          </cell>
        </row>
        <row r="1709">
          <cell r="A1709" t="str">
            <v>5 S 01 100 16</v>
          </cell>
          <cell r="B1709" t="str">
            <v>-</v>
          </cell>
          <cell r="C1709" t="str">
            <v>Esc. carga tr. mat 1a c. DMT 1400 a 1600m c/carreg</v>
          </cell>
          <cell r="D1709" t="str">
            <v>m³</v>
          </cell>
          <cell r="H1709" t="str">
            <v>DNER-ES-280/97</v>
          </cell>
        </row>
        <row r="1710">
          <cell r="A1710" t="str">
            <v>5 S 01 100 17</v>
          </cell>
          <cell r="B1710" t="str">
            <v>-</v>
          </cell>
          <cell r="C1710" t="str">
            <v>Esc. carga tr. mat 1a c. DMT 1600 a 1800m c/carreg</v>
          </cell>
          <cell r="D1710" t="str">
            <v>m³</v>
          </cell>
          <cell r="H1710" t="str">
            <v>DNER-ES-280/97</v>
          </cell>
        </row>
        <row r="1711">
          <cell r="A1711" t="str">
            <v>5 S 01 100 18</v>
          </cell>
          <cell r="B1711" t="str">
            <v>-</v>
          </cell>
          <cell r="C1711" t="str">
            <v>Esc. carga tr. mat 1a c. DMT 1800 a 2000m c/carreg</v>
          </cell>
          <cell r="D1711" t="str">
            <v>m³</v>
          </cell>
          <cell r="H1711" t="str">
            <v>DNER-ES-280/97</v>
          </cell>
        </row>
        <row r="1712">
          <cell r="A1712" t="str">
            <v>5 S 01 100 19</v>
          </cell>
          <cell r="B1712" t="str">
            <v>-</v>
          </cell>
          <cell r="C1712" t="str">
            <v>Esc. carga tr. mat 1a c. DMT 2000 a 3000m c/carreg</v>
          </cell>
          <cell r="D1712" t="str">
            <v>m³</v>
          </cell>
          <cell r="H1712" t="str">
            <v>DNER-ES-280/97</v>
          </cell>
        </row>
        <row r="1713">
          <cell r="A1713" t="str">
            <v>5 S 01 100 20</v>
          </cell>
          <cell r="B1713" t="str">
            <v>-</v>
          </cell>
          <cell r="C1713" t="str">
            <v>Esc. carga tr. mat 1a c. DMT 3000 a 5000m c/carreg</v>
          </cell>
          <cell r="D1713" t="str">
            <v>m³</v>
          </cell>
          <cell r="H1713" t="str">
            <v>DNER-ES-280/97</v>
          </cell>
        </row>
        <row r="1714">
          <cell r="A1714" t="str">
            <v>5 S 01 100 22</v>
          </cell>
          <cell r="B1714" t="str">
            <v>-</v>
          </cell>
          <cell r="C1714" t="str">
            <v>Esc. carga transp. mat 1a cat DMT 50 a 200m c/e</v>
          </cell>
          <cell r="D1714" t="str">
            <v>m³</v>
          </cell>
          <cell r="H1714" t="str">
            <v>DNER-ES-280/97</v>
          </cell>
        </row>
        <row r="1715">
          <cell r="A1715" t="str">
            <v>5 S 01 100 23</v>
          </cell>
          <cell r="B1715" t="str">
            <v>-</v>
          </cell>
          <cell r="C1715" t="str">
            <v>Esc. carga transp. mat 1a cat DMT 200 a 400m c/e</v>
          </cell>
          <cell r="D1715" t="str">
            <v>m³</v>
          </cell>
          <cell r="H1715" t="str">
            <v>DNER-ES-280/97</v>
          </cell>
        </row>
        <row r="1716">
          <cell r="A1716" t="str">
            <v>5 S 01 100 24</v>
          </cell>
          <cell r="B1716" t="str">
            <v>-</v>
          </cell>
          <cell r="C1716" t="str">
            <v>Esc. carga transp. mat 1a cat DMT 400 a 600m c/e</v>
          </cell>
          <cell r="D1716" t="str">
            <v>m³</v>
          </cell>
          <cell r="H1716" t="str">
            <v>DNER-ES-280/97</v>
          </cell>
        </row>
        <row r="1717">
          <cell r="A1717" t="str">
            <v>5 S 01 100 25</v>
          </cell>
          <cell r="B1717" t="str">
            <v>-</v>
          </cell>
          <cell r="C1717" t="str">
            <v>Esc. carga transp. mat 1a cat DMT 600 a 800m c/e</v>
          </cell>
          <cell r="D1717" t="str">
            <v>m³</v>
          </cell>
          <cell r="H1717" t="str">
            <v>DNER-ES-280/97</v>
          </cell>
        </row>
        <row r="1718">
          <cell r="A1718" t="str">
            <v>5 S 01 100 26</v>
          </cell>
          <cell r="B1718" t="str">
            <v>-</v>
          </cell>
          <cell r="C1718" t="str">
            <v>Esc. carga transp. mat 1a cat DMT 800 a 1000m c/e</v>
          </cell>
          <cell r="D1718" t="str">
            <v>m³</v>
          </cell>
          <cell r="H1718" t="str">
            <v>DNER-ES-280/97</v>
          </cell>
        </row>
        <row r="1719">
          <cell r="A1719" t="str">
            <v>5 S 01 100 27</v>
          </cell>
          <cell r="B1719" t="str">
            <v>-</v>
          </cell>
          <cell r="C1719" t="str">
            <v>Esc. carga transp. mat 1a cat DMT 1000 a 1200m c/e</v>
          </cell>
          <cell r="D1719" t="str">
            <v>m³</v>
          </cell>
          <cell r="H1719" t="str">
            <v>DNER-ES-280/97</v>
          </cell>
        </row>
        <row r="1720">
          <cell r="A1720" t="str">
            <v>5 S 01 100 28</v>
          </cell>
          <cell r="B1720" t="str">
            <v>-</v>
          </cell>
          <cell r="C1720" t="str">
            <v>Esc. carga transp. mat 1a cat DMT 1200 a 1400m c/e</v>
          </cell>
          <cell r="D1720" t="str">
            <v>m³</v>
          </cell>
          <cell r="H1720" t="str">
            <v>DNER-ES-280/97</v>
          </cell>
        </row>
        <row r="1721">
          <cell r="A1721" t="str">
            <v>5 S 01 100 29</v>
          </cell>
          <cell r="B1721" t="str">
            <v>-</v>
          </cell>
          <cell r="C1721" t="str">
            <v>Esc. carga transp. mat 1a cat DMT 1400 a 1600m c/e</v>
          </cell>
          <cell r="D1721" t="str">
            <v>m³</v>
          </cell>
          <cell r="H1721" t="str">
            <v>DNER-ES-280/97</v>
          </cell>
        </row>
        <row r="1722">
          <cell r="A1722" t="str">
            <v>5 S 01 100 30</v>
          </cell>
          <cell r="B1722" t="str">
            <v>-</v>
          </cell>
          <cell r="C1722" t="str">
            <v>Esc. carga transp .mat 1a cat DMT 1600 a 1800m c/e</v>
          </cell>
          <cell r="D1722" t="str">
            <v>m³</v>
          </cell>
          <cell r="H1722" t="str">
            <v>DNER-ES-280/97</v>
          </cell>
        </row>
        <row r="1723">
          <cell r="A1723" t="str">
            <v>5 S 01 100 31</v>
          </cell>
          <cell r="B1723" t="str">
            <v>-</v>
          </cell>
          <cell r="C1723" t="str">
            <v>Esc. carga transp. mat 1a cat DMT 1800 a 2000m c/e</v>
          </cell>
          <cell r="D1723" t="str">
            <v>m³</v>
          </cell>
          <cell r="H1723" t="str">
            <v>DNER-ES-280/97</v>
          </cell>
        </row>
        <row r="1724">
          <cell r="A1724" t="str">
            <v>5 S 01 100 32</v>
          </cell>
          <cell r="B1724" t="str">
            <v>-</v>
          </cell>
          <cell r="C1724" t="str">
            <v>Esc. carga transp. mat 1a cat DMT 2000 a 3000m c/e</v>
          </cell>
          <cell r="D1724" t="str">
            <v>m³</v>
          </cell>
          <cell r="H1724" t="str">
            <v>DNER-ES-280/97</v>
          </cell>
        </row>
        <row r="1725">
          <cell r="A1725" t="str">
            <v>5 S 01 100 33</v>
          </cell>
          <cell r="B1725" t="str">
            <v>-</v>
          </cell>
          <cell r="C1725" t="str">
            <v>Esc. carga transp. mat 1a cat DMT 3000 a 5000m c/e</v>
          </cell>
          <cell r="D1725" t="str">
            <v>m³</v>
          </cell>
          <cell r="H1725" t="str">
            <v>DNER-ES-280/97</v>
          </cell>
        </row>
        <row r="1726">
          <cell r="A1726" t="str">
            <v>5 S 01 101 01</v>
          </cell>
          <cell r="B1726" t="str">
            <v>-</v>
          </cell>
          <cell r="C1726" t="str">
            <v>Esc. carga transp. mat 2a cat DMT 50m</v>
          </cell>
          <cell r="D1726" t="str">
            <v>m³</v>
          </cell>
          <cell r="H1726" t="str">
            <v>DNER-ES-280/97</v>
          </cell>
        </row>
        <row r="1727">
          <cell r="A1727" t="str">
            <v>5 S 01 101 09</v>
          </cell>
          <cell r="B1727" t="str">
            <v>-</v>
          </cell>
          <cell r="C1727" t="str">
            <v>Esc. carga tr. mat 2a c. DMT 50 a 200m c/carreg</v>
          </cell>
          <cell r="D1727" t="str">
            <v>m³</v>
          </cell>
          <cell r="H1727" t="str">
            <v>DNER-ES-280/97</v>
          </cell>
        </row>
        <row r="1728">
          <cell r="A1728" t="str">
            <v>5 S 01 101 10</v>
          </cell>
          <cell r="B1728" t="str">
            <v>-</v>
          </cell>
          <cell r="C1728" t="str">
            <v>Esc. carga tr. mat 2a c. DMT 200 a 400m c/carreg</v>
          </cell>
          <cell r="D1728" t="str">
            <v>m³</v>
          </cell>
          <cell r="H1728" t="str">
            <v>DNER-ES-280/97</v>
          </cell>
        </row>
        <row r="1729">
          <cell r="A1729" t="str">
            <v>5 S 01 101 11</v>
          </cell>
          <cell r="B1729" t="str">
            <v>-</v>
          </cell>
          <cell r="C1729" t="str">
            <v>Esc. carga tr. mat 2a c. DMT 400 a 600m c/carreg</v>
          </cell>
          <cell r="D1729" t="str">
            <v>m³</v>
          </cell>
          <cell r="H1729" t="str">
            <v>DNER-ES-280/97</v>
          </cell>
        </row>
        <row r="1730">
          <cell r="A1730" t="str">
            <v>5 S 01 101 12</v>
          </cell>
          <cell r="B1730" t="str">
            <v>-</v>
          </cell>
          <cell r="C1730" t="str">
            <v>Esc. carga tr. mat 2a c. DMT 600 a 800m c/carreg</v>
          </cell>
          <cell r="D1730" t="str">
            <v>m³</v>
          </cell>
          <cell r="H1730" t="str">
            <v>DNER-ES-280/97</v>
          </cell>
        </row>
        <row r="1731">
          <cell r="A1731" t="str">
            <v>5 S 01 101 13</v>
          </cell>
          <cell r="B1731" t="str">
            <v>-</v>
          </cell>
          <cell r="C1731" t="str">
            <v>Esc. carga tr. mat 2a c. DMT 800 a 1000m c/carreg</v>
          </cell>
          <cell r="D1731" t="str">
            <v>m³</v>
          </cell>
          <cell r="H1731" t="str">
            <v>DNER-ES-280/97</v>
          </cell>
        </row>
        <row r="1732">
          <cell r="A1732" t="str">
            <v>5 S 01 101 14</v>
          </cell>
          <cell r="B1732" t="str">
            <v>-</v>
          </cell>
          <cell r="C1732" t="str">
            <v>Esc. carga tr. mat 2a c. DMT 1000 a 1200m c/carreg</v>
          </cell>
          <cell r="D1732" t="str">
            <v>m³</v>
          </cell>
          <cell r="H1732" t="str">
            <v>DNER-ES-280/97</v>
          </cell>
        </row>
        <row r="1733">
          <cell r="A1733" t="str">
            <v>5 S 01 101 15</v>
          </cell>
          <cell r="B1733" t="str">
            <v>-</v>
          </cell>
          <cell r="C1733" t="str">
            <v>Esc. carga tr. mat 2a c. DMT 1200 a 1400m c/carreg</v>
          </cell>
          <cell r="D1733" t="str">
            <v>m³</v>
          </cell>
          <cell r="H1733" t="str">
            <v>DNER-ES-280/97</v>
          </cell>
        </row>
        <row r="1734">
          <cell r="A1734" t="str">
            <v>5 S 01 101 16</v>
          </cell>
          <cell r="B1734" t="str">
            <v>-</v>
          </cell>
          <cell r="C1734" t="str">
            <v>Esc. carga tr. mat 2a c. DMT 1400 a 1600m c/carreg</v>
          </cell>
          <cell r="D1734" t="str">
            <v>m³</v>
          </cell>
          <cell r="H1734" t="str">
            <v>DNER-ES-280/97</v>
          </cell>
        </row>
        <row r="1735">
          <cell r="A1735" t="str">
            <v>5 S 01 101 17</v>
          </cell>
          <cell r="B1735" t="str">
            <v>-</v>
          </cell>
          <cell r="C1735" t="str">
            <v>Esc. carga tr. mat 2a c. DMT 1600 a 1800m c/carreg</v>
          </cell>
          <cell r="D1735" t="str">
            <v>m³</v>
          </cell>
          <cell r="H1735" t="str">
            <v>DNER-ES-280/97</v>
          </cell>
        </row>
        <row r="1736">
          <cell r="A1736" t="str">
            <v>5 S 01 101 18</v>
          </cell>
          <cell r="B1736" t="str">
            <v>-</v>
          </cell>
          <cell r="C1736" t="str">
            <v>Esc. carga tr. mat 2a c. DMT 1800 a 2000m c/carreg</v>
          </cell>
          <cell r="D1736" t="str">
            <v>m³</v>
          </cell>
          <cell r="H1736" t="str">
            <v>DNER-ES-280/97</v>
          </cell>
        </row>
        <row r="1737">
          <cell r="A1737" t="str">
            <v>5 S 01 101 19</v>
          </cell>
          <cell r="B1737" t="str">
            <v>-</v>
          </cell>
          <cell r="C1737" t="str">
            <v>Esc. carga tr. mat 2a c. DMT 2000 a 3000m c/carreg</v>
          </cell>
          <cell r="D1737" t="str">
            <v>m³</v>
          </cell>
          <cell r="H1737" t="str">
            <v>DNER-ES-280/97</v>
          </cell>
        </row>
        <row r="1738">
          <cell r="A1738" t="str">
            <v>5 S 01 101 20</v>
          </cell>
          <cell r="B1738" t="str">
            <v>-</v>
          </cell>
          <cell r="C1738" t="str">
            <v>Esc. carga tr. mat 2a c. DMT 3000 a 5000m c/carreg</v>
          </cell>
          <cell r="D1738" t="str">
            <v>m³</v>
          </cell>
          <cell r="H1738" t="str">
            <v>DNER-ES-280/97</v>
          </cell>
        </row>
        <row r="1739">
          <cell r="A1739" t="str">
            <v>5 S 01 101 22</v>
          </cell>
          <cell r="B1739" t="str">
            <v>-</v>
          </cell>
          <cell r="C1739" t="str">
            <v>Esc. carga transp. mat 2a cat DMT 50 a 200m c/e</v>
          </cell>
          <cell r="D1739" t="str">
            <v>m³</v>
          </cell>
          <cell r="H1739" t="str">
            <v>DNER-ES-280/97</v>
          </cell>
        </row>
        <row r="1740">
          <cell r="A1740" t="str">
            <v>5 S 01 101 23</v>
          </cell>
          <cell r="B1740" t="str">
            <v>-</v>
          </cell>
          <cell r="C1740" t="str">
            <v>Esc. carga transp. mat 2a cat DMT 200 a 400m c/e</v>
          </cell>
          <cell r="D1740" t="str">
            <v>m³</v>
          </cell>
          <cell r="H1740" t="str">
            <v>DNER-ES-280/97</v>
          </cell>
        </row>
        <row r="1741">
          <cell r="A1741" t="str">
            <v>5 S 01 101 24</v>
          </cell>
          <cell r="B1741" t="str">
            <v>-</v>
          </cell>
          <cell r="C1741" t="str">
            <v>Esc. carga transp. mat 2a cat DMT 400 a 600m c/e</v>
          </cell>
          <cell r="D1741" t="str">
            <v>m³</v>
          </cell>
          <cell r="H1741" t="str">
            <v>DNER-ES-280/97</v>
          </cell>
        </row>
        <row r="1742">
          <cell r="A1742" t="str">
            <v>5 S 01 101 25</v>
          </cell>
          <cell r="B1742" t="str">
            <v>-</v>
          </cell>
          <cell r="C1742" t="str">
            <v>Esc. carga transp. mat 2a cat DMT 600 a 800m c/e</v>
          </cell>
          <cell r="D1742" t="str">
            <v>m³</v>
          </cell>
          <cell r="H1742" t="str">
            <v>DNER-ES-280/97</v>
          </cell>
        </row>
        <row r="1743">
          <cell r="A1743" t="str">
            <v>5 S 01 101 26</v>
          </cell>
          <cell r="B1743" t="str">
            <v>-</v>
          </cell>
          <cell r="C1743" t="str">
            <v>Esc. carga transp. mat 2a cat DMT 800 a 1000m c/e</v>
          </cell>
          <cell r="D1743" t="str">
            <v>m³</v>
          </cell>
          <cell r="H1743" t="str">
            <v>DNER-ES-280/97</v>
          </cell>
        </row>
        <row r="1744">
          <cell r="A1744" t="str">
            <v>5 S 01 101 27</v>
          </cell>
          <cell r="B1744" t="str">
            <v>-</v>
          </cell>
          <cell r="C1744" t="str">
            <v>Esc. carga transp. mat 2a cat DMT 1000 a 1200m c/e</v>
          </cell>
          <cell r="D1744" t="str">
            <v>m³</v>
          </cell>
          <cell r="H1744" t="str">
            <v>DNER-ES-280/97</v>
          </cell>
        </row>
        <row r="1745">
          <cell r="A1745" t="str">
            <v>5 S 01 101 28</v>
          </cell>
          <cell r="B1745" t="str">
            <v>-</v>
          </cell>
          <cell r="C1745" t="str">
            <v>Esc. carga transp. mat 2a cat DMT 1200 a 1400m c/e</v>
          </cell>
          <cell r="D1745" t="str">
            <v>m³</v>
          </cell>
          <cell r="H1745" t="str">
            <v>DNER-ES-280/97</v>
          </cell>
        </row>
        <row r="1746">
          <cell r="A1746" t="str">
            <v>5 S 01 101 29</v>
          </cell>
          <cell r="B1746" t="str">
            <v>-</v>
          </cell>
          <cell r="C1746" t="str">
            <v>Esc. carga transp. mat 2a cat DMT 1400 a 1600m c/e</v>
          </cell>
          <cell r="D1746" t="str">
            <v>m³</v>
          </cell>
          <cell r="H1746" t="str">
            <v>DNER-ES-280/97</v>
          </cell>
        </row>
        <row r="1747">
          <cell r="A1747" t="str">
            <v>5 S 01 101 30</v>
          </cell>
          <cell r="B1747" t="str">
            <v>-</v>
          </cell>
          <cell r="C1747" t="str">
            <v>Esc. carga transp. mat 2a cat DMT 1600 a 1800m c/e</v>
          </cell>
          <cell r="D1747" t="str">
            <v>m³</v>
          </cell>
          <cell r="H1747" t="str">
            <v>DNER-ES-280/97</v>
          </cell>
        </row>
        <row r="1748">
          <cell r="A1748" t="str">
            <v>5 S 01 101 31</v>
          </cell>
          <cell r="B1748" t="str">
            <v>-</v>
          </cell>
          <cell r="C1748" t="str">
            <v>Esc. carga transp. mat 2a cat DMT 1800 a 2000m c/e</v>
          </cell>
          <cell r="D1748" t="str">
            <v>m³</v>
          </cell>
          <cell r="H1748" t="str">
            <v>DNER-ES-280/97</v>
          </cell>
        </row>
        <row r="1749">
          <cell r="A1749" t="str">
            <v>5 S 01 101 32</v>
          </cell>
          <cell r="B1749" t="str">
            <v>-</v>
          </cell>
          <cell r="C1749" t="str">
            <v>Esc. carga transp. mat 2a cat DMT 2000 a 3000m c/e</v>
          </cell>
          <cell r="D1749" t="str">
            <v>m³</v>
          </cell>
          <cell r="H1749" t="str">
            <v>DNER-ES-280/97</v>
          </cell>
        </row>
        <row r="1750">
          <cell r="A1750" t="str">
            <v>5 S 01 101 33</v>
          </cell>
          <cell r="B1750" t="str">
            <v>-</v>
          </cell>
          <cell r="C1750" t="str">
            <v>Esc. carga transp. mat 2a cat DMT 3000 a 5000m c/e</v>
          </cell>
          <cell r="D1750" t="str">
            <v>m³</v>
          </cell>
          <cell r="H1750" t="str">
            <v>DNER-ES-280/97</v>
          </cell>
        </row>
        <row r="1751">
          <cell r="A1751" t="str">
            <v>5 S 01 102 01</v>
          </cell>
          <cell r="B1751" t="str">
            <v>-</v>
          </cell>
          <cell r="C1751" t="str">
            <v>Esc. carga transp. mat 3a cat DMT até 50m</v>
          </cell>
          <cell r="D1751" t="str">
            <v>m³</v>
          </cell>
          <cell r="H1751" t="str">
            <v>DNER-ES-280/97</v>
          </cell>
        </row>
        <row r="1752">
          <cell r="A1752" t="str">
            <v>5 S 01 102 02</v>
          </cell>
          <cell r="B1752" t="str">
            <v>-</v>
          </cell>
          <cell r="C1752" t="str">
            <v>Esc. carga transp. mat 3a cat DMT 50 a 200m</v>
          </cell>
          <cell r="D1752" t="str">
            <v>m³</v>
          </cell>
          <cell r="H1752" t="str">
            <v>DNER-ES-280/97</v>
          </cell>
        </row>
        <row r="1753">
          <cell r="A1753" t="str">
            <v>5 S 01 102 03</v>
          </cell>
          <cell r="B1753" t="str">
            <v>-</v>
          </cell>
          <cell r="C1753" t="str">
            <v>Esc. carga transp. mat 3a cat DMT 200 a 400m</v>
          </cell>
          <cell r="D1753" t="str">
            <v>m³</v>
          </cell>
          <cell r="H1753" t="str">
            <v>DNER-ES-280/97</v>
          </cell>
        </row>
        <row r="1754">
          <cell r="A1754" t="str">
            <v>5 S 01 102 04</v>
          </cell>
          <cell r="B1754" t="str">
            <v>-</v>
          </cell>
          <cell r="C1754" t="str">
            <v>Esc. carga transp. mat 3a cat DMT 400 a 600m</v>
          </cell>
          <cell r="D1754" t="str">
            <v>m³</v>
          </cell>
          <cell r="H1754" t="str">
            <v>DNER-ES-280/97</v>
          </cell>
        </row>
        <row r="1755">
          <cell r="A1755" t="str">
            <v>5 S 01 102 05</v>
          </cell>
          <cell r="B1755" t="str">
            <v>-</v>
          </cell>
          <cell r="C1755" t="str">
            <v>Esc. carga transp. mat 3a cat DMT 600 a 800m</v>
          </cell>
          <cell r="D1755" t="str">
            <v>m³</v>
          </cell>
          <cell r="H1755" t="str">
            <v>DNER-ES-280/97</v>
          </cell>
        </row>
        <row r="1756">
          <cell r="A1756" t="str">
            <v>5 S 01 102 06</v>
          </cell>
          <cell r="B1756" t="str">
            <v>-</v>
          </cell>
          <cell r="C1756" t="str">
            <v>Esc. carga transp. mat 3a cat DMT 800 a 1000m</v>
          </cell>
          <cell r="D1756" t="str">
            <v>m³</v>
          </cell>
          <cell r="H1756" t="str">
            <v>DNER-ES-280/97</v>
          </cell>
        </row>
        <row r="1757">
          <cell r="A1757" t="str">
            <v>5 S 01 102 07</v>
          </cell>
          <cell r="B1757" t="str">
            <v>-</v>
          </cell>
          <cell r="C1757" t="str">
            <v>Esc. carga transp. mat 3a cat DMT 1000 a 1200m</v>
          </cell>
          <cell r="D1757" t="str">
            <v>m³</v>
          </cell>
          <cell r="H1757" t="str">
            <v>DNER-ES-280/97</v>
          </cell>
        </row>
        <row r="1758">
          <cell r="A1758" t="str">
            <v>5 S 01 510 00</v>
          </cell>
          <cell r="B1758" t="str">
            <v>-</v>
          </cell>
          <cell r="C1758" t="str">
            <v>Compactação de aterros a 95% proctor normal</v>
          </cell>
          <cell r="D1758" t="str">
            <v>m³</v>
          </cell>
        </row>
        <row r="1759">
          <cell r="A1759" t="str">
            <v>5 S 01 511 00</v>
          </cell>
          <cell r="B1759" t="str">
            <v>-</v>
          </cell>
          <cell r="C1759" t="str">
            <v>Compactação de aterros a 100% proctor normal</v>
          </cell>
          <cell r="D1759" t="str">
            <v>m³</v>
          </cell>
        </row>
        <row r="1760">
          <cell r="A1760" t="str">
            <v>5 S 01 513 01</v>
          </cell>
          <cell r="B1760" t="str">
            <v>-</v>
          </cell>
          <cell r="C1760" t="str">
            <v>Compactação de material de "bota-fora"</v>
          </cell>
          <cell r="D1760" t="str">
            <v>m³</v>
          </cell>
        </row>
        <row r="1761">
          <cell r="A1761" t="str">
            <v>5 S 02 100 00</v>
          </cell>
          <cell r="B1761" t="str">
            <v>-</v>
          </cell>
          <cell r="C1761" t="str">
            <v>Reforço do subleito</v>
          </cell>
          <cell r="D1761" t="str">
            <v>m³</v>
          </cell>
        </row>
        <row r="1762">
          <cell r="A1762" t="str">
            <v>5 S 02 110 00</v>
          </cell>
          <cell r="B1762" t="str">
            <v>-</v>
          </cell>
          <cell r="C1762" t="str">
            <v>Regularização do subleito</v>
          </cell>
          <cell r="D1762" t="str">
            <v>m²</v>
          </cell>
          <cell r="H1762" t="str">
            <v>DNER-ES-299/97</v>
          </cell>
        </row>
        <row r="1763">
          <cell r="A1763" t="str">
            <v>5 S 02 110 01</v>
          </cell>
          <cell r="B1763" t="str">
            <v>-</v>
          </cell>
          <cell r="C1763" t="str">
            <v>Regul. subleito c/ fresa. corte contr. aut. greide</v>
          </cell>
          <cell r="D1763" t="str">
            <v>m²</v>
          </cell>
        </row>
        <row r="1764">
          <cell r="A1764" t="str">
            <v>5 S 02 200 00</v>
          </cell>
          <cell r="B1764" t="str">
            <v>-</v>
          </cell>
          <cell r="C1764" t="str">
            <v>Sub-base solo estabilizado granul. s/ mistura</v>
          </cell>
          <cell r="D1764" t="str">
            <v>m³</v>
          </cell>
          <cell r="H1764" t="str">
            <v>DNER-ES/301/97</v>
          </cell>
        </row>
        <row r="1765">
          <cell r="A1765" t="str">
            <v>5 S 02 200 01</v>
          </cell>
          <cell r="B1765" t="str">
            <v>-</v>
          </cell>
          <cell r="C1765" t="str">
            <v>Base solo estabilizado granul. s/ mistura</v>
          </cell>
          <cell r="D1765" t="str">
            <v>m³</v>
          </cell>
        </row>
        <row r="1766">
          <cell r="A1766" t="str">
            <v>5 S 02 201 00</v>
          </cell>
          <cell r="B1766" t="str">
            <v>-</v>
          </cell>
          <cell r="C1766" t="str">
            <v>Recomposição camada de base s/ adição de material</v>
          </cell>
          <cell r="D1766" t="str">
            <v>m²</v>
          </cell>
        </row>
        <row r="1767">
          <cell r="A1767" t="str">
            <v>5 S 02 210 00</v>
          </cell>
          <cell r="B1767" t="str">
            <v>-</v>
          </cell>
          <cell r="C1767" t="str">
            <v>Sub-base estabiliz. granul. c/ mist. solo na pista</v>
          </cell>
          <cell r="D1767" t="str">
            <v>m³</v>
          </cell>
        </row>
        <row r="1768">
          <cell r="A1768" t="str">
            <v>5 S 02 210 01</v>
          </cell>
          <cell r="B1768" t="str">
            <v>-</v>
          </cell>
          <cell r="C1768" t="str">
            <v>Sub-base estab. granul.c/mist. solo-areia na pista</v>
          </cell>
          <cell r="D1768" t="str">
            <v>m³</v>
          </cell>
        </row>
        <row r="1769">
          <cell r="A1769" t="str">
            <v>5 S 02 210 02</v>
          </cell>
          <cell r="B1769" t="str">
            <v>-</v>
          </cell>
          <cell r="C1769" t="str">
            <v>Base estabiliz.granul.c/ mist. solo areia na pista</v>
          </cell>
          <cell r="D1769" t="str">
            <v>m³</v>
          </cell>
        </row>
        <row r="1770">
          <cell r="A1770" t="str">
            <v>5 S 02 210 51</v>
          </cell>
          <cell r="B1770" t="str">
            <v>-</v>
          </cell>
          <cell r="C1770" t="str">
            <v>Sub-base est.gran.c/mist.solo-areia na pista AC</v>
          </cell>
          <cell r="D1770" t="str">
            <v>m³</v>
          </cell>
        </row>
        <row r="1771">
          <cell r="A1771" t="str">
            <v>5 S 02 210 52</v>
          </cell>
          <cell r="B1771" t="str">
            <v>-</v>
          </cell>
          <cell r="C1771" t="str">
            <v>Base estab.gran.c/mist.solo areia na pista AC</v>
          </cell>
          <cell r="D1771" t="str">
            <v>m³</v>
          </cell>
        </row>
        <row r="1772">
          <cell r="A1772" t="str">
            <v>5 S 02 220 00</v>
          </cell>
          <cell r="B1772" t="str">
            <v>-</v>
          </cell>
          <cell r="C1772" t="str">
            <v>Base estabilizada granul. c/ mistura solo-brita</v>
          </cell>
          <cell r="D1772" t="str">
            <v>m³</v>
          </cell>
        </row>
        <row r="1773">
          <cell r="A1773" t="str">
            <v>5 S 02 220 50</v>
          </cell>
          <cell r="B1773" t="str">
            <v>-</v>
          </cell>
          <cell r="C1773" t="str">
            <v>Base estabilizada granul.c/mist. solo-brita BC</v>
          </cell>
          <cell r="D1773" t="str">
            <v>m³</v>
          </cell>
        </row>
        <row r="1774">
          <cell r="A1774" t="str">
            <v>5 S 02 230 00</v>
          </cell>
          <cell r="B1774" t="str">
            <v>-</v>
          </cell>
          <cell r="C1774" t="str">
            <v>Base de brita graduada</v>
          </cell>
          <cell r="D1774" t="str">
            <v>m³</v>
          </cell>
        </row>
        <row r="1775">
          <cell r="A1775" t="str">
            <v>5 S 02 230 01</v>
          </cell>
          <cell r="B1775" t="str">
            <v>-</v>
          </cell>
          <cell r="C1775" t="str">
            <v>Base brita grad.c/distr.agreg. contr. autom.greide</v>
          </cell>
          <cell r="D1775" t="str">
            <v>m³</v>
          </cell>
        </row>
        <row r="1776">
          <cell r="A1776" t="str">
            <v>5 S 02 230 50</v>
          </cell>
          <cell r="B1776" t="str">
            <v>-</v>
          </cell>
          <cell r="C1776" t="str">
            <v>Base de brita graduada BC</v>
          </cell>
          <cell r="D1776" t="str">
            <v>m³</v>
          </cell>
        </row>
        <row r="1777">
          <cell r="A1777" t="str">
            <v>5 S 02 230 51</v>
          </cell>
          <cell r="B1777" t="str">
            <v>-</v>
          </cell>
          <cell r="C1777" t="str">
            <v>Base brita grad.c/dist.agreg.contr.aut.greide BC</v>
          </cell>
          <cell r="D1777" t="str">
            <v>m³</v>
          </cell>
        </row>
        <row r="1778">
          <cell r="A1778" t="str">
            <v>5 S 02 231 00</v>
          </cell>
          <cell r="B1778" t="str">
            <v>-</v>
          </cell>
          <cell r="C1778" t="str">
            <v>Base de macadame hidraúlico</v>
          </cell>
          <cell r="D1778" t="str">
            <v>m³</v>
          </cell>
        </row>
        <row r="1779">
          <cell r="A1779" t="str">
            <v>5 S 02 231 50</v>
          </cell>
          <cell r="B1779" t="str">
            <v>-</v>
          </cell>
          <cell r="C1779" t="str">
            <v>Base de macadame hidraúlico BC</v>
          </cell>
          <cell r="D1779" t="str">
            <v>m³</v>
          </cell>
        </row>
        <row r="1780">
          <cell r="A1780" t="str">
            <v>5 S 02 240 11</v>
          </cell>
          <cell r="B1780" t="str">
            <v>-</v>
          </cell>
          <cell r="C1780" t="str">
            <v>Recomposição camada de base c/ adição de cimento</v>
          </cell>
          <cell r="D1780" t="str">
            <v>m³</v>
          </cell>
        </row>
        <row r="1781">
          <cell r="A1781" t="str">
            <v>5 S 02 241 01</v>
          </cell>
          <cell r="B1781" t="str">
            <v>-</v>
          </cell>
          <cell r="C1781" t="str">
            <v>Base de solo cimento com mistura em usina</v>
          </cell>
          <cell r="D1781" t="str">
            <v>m³</v>
          </cell>
        </row>
        <row r="1782">
          <cell r="A1782" t="str">
            <v>5 S 02 243 01</v>
          </cell>
          <cell r="B1782" t="str">
            <v>-</v>
          </cell>
          <cell r="C1782" t="str">
            <v>Sub-base solo melhorado c/cimento c/mist. em usina</v>
          </cell>
          <cell r="D1782" t="str">
            <v>m³</v>
          </cell>
        </row>
        <row r="1783">
          <cell r="A1783" t="str">
            <v>5 S 02 249 11</v>
          </cell>
          <cell r="B1783" t="str">
            <v>-</v>
          </cell>
          <cell r="C1783" t="str">
            <v>Recomp. base c/ demol. do rev. e incorp. à base</v>
          </cell>
          <cell r="D1783" t="str">
            <v>m³</v>
          </cell>
        </row>
        <row r="1784">
          <cell r="A1784" t="str">
            <v>5 S 02 300 00</v>
          </cell>
          <cell r="B1784" t="str">
            <v>-</v>
          </cell>
          <cell r="C1784" t="str">
            <v>Imprimação</v>
          </cell>
          <cell r="D1784" t="str">
            <v>m²</v>
          </cell>
          <cell r="H1784" t="str">
            <v>DNER-ES-306/97</v>
          </cell>
        </row>
        <row r="1785">
          <cell r="A1785" t="str">
            <v>5 S 02 400 00</v>
          </cell>
          <cell r="B1785" t="str">
            <v>-</v>
          </cell>
          <cell r="C1785" t="str">
            <v>Pintura de ligação</v>
          </cell>
          <cell r="D1785" t="str">
            <v>m²</v>
          </cell>
          <cell r="H1785" t="str">
            <v>DNER-ES-307/97</v>
          </cell>
        </row>
        <row r="1786">
          <cell r="A1786" t="str">
            <v>5 S 02 500 00</v>
          </cell>
          <cell r="B1786" t="str">
            <v>-</v>
          </cell>
          <cell r="C1786" t="str">
            <v>Tratamento superficial simples c/ CAP</v>
          </cell>
          <cell r="D1786" t="str">
            <v>m²</v>
          </cell>
        </row>
        <row r="1787">
          <cell r="A1787" t="str">
            <v>5 S 02 500 01</v>
          </cell>
          <cell r="B1787" t="str">
            <v>-</v>
          </cell>
          <cell r="C1787" t="str">
            <v>Tratamento superficial simples c/ emulsão</v>
          </cell>
          <cell r="D1787" t="str">
            <v>m²</v>
          </cell>
        </row>
        <row r="1788">
          <cell r="A1788" t="str">
            <v>5 S 02 500 02</v>
          </cell>
          <cell r="B1788" t="str">
            <v>-</v>
          </cell>
          <cell r="C1788" t="str">
            <v>Tratamento superficial simples c/ banho diluído</v>
          </cell>
          <cell r="D1788" t="str">
            <v>m²</v>
          </cell>
        </row>
        <row r="1789">
          <cell r="A1789" t="str">
            <v>5 S 02 500 50</v>
          </cell>
          <cell r="B1789" t="str">
            <v>-</v>
          </cell>
          <cell r="C1789" t="str">
            <v>Tratamento superficial simples c/ CAP BC</v>
          </cell>
          <cell r="D1789" t="str">
            <v>m²</v>
          </cell>
        </row>
        <row r="1790">
          <cell r="A1790" t="str">
            <v>5 S 02 500 51</v>
          </cell>
          <cell r="B1790" t="str">
            <v>-</v>
          </cell>
          <cell r="C1790" t="str">
            <v>Tratamento superficial simples c/ emulsão BC</v>
          </cell>
          <cell r="D1790" t="str">
            <v>m²</v>
          </cell>
        </row>
        <row r="1791">
          <cell r="A1791" t="str">
            <v>5 S 02 500 52</v>
          </cell>
          <cell r="B1791" t="str">
            <v>-</v>
          </cell>
          <cell r="C1791" t="str">
            <v>Tratamento superficial simples c/banho diluído BC</v>
          </cell>
          <cell r="D1791" t="str">
            <v>m²</v>
          </cell>
        </row>
        <row r="1792">
          <cell r="A1792" t="str">
            <v>5 S 02 501 00</v>
          </cell>
          <cell r="B1792" t="str">
            <v>-</v>
          </cell>
          <cell r="C1792" t="str">
            <v>Tratamento superficial duplo c/ CAP</v>
          </cell>
          <cell r="D1792" t="str">
            <v>m²</v>
          </cell>
        </row>
        <row r="1793">
          <cell r="A1793" t="str">
            <v>5 S 02 501 01</v>
          </cell>
          <cell r="B1793" t="str">
            <v>-</v>
          </cell>
          <cell r="C1793" t="str">
            <v>Tratamento superficial duplo c/ emulsão</v>
          </cell>
          <cell r="D1793" t="str">
            <v>m²</v>
          </cell>
        </row>
        <row r="1794">
          <cell r="A1794" t="str">
            <v>5 S 02 501 02</v>
          </cell>
          <cell r="B1794" t="str">
            <v>-</v>
          </cell>
          <cell r="C1794" t="str">
            <v>Tratamento superficial duplo c/ banho diluído</v>
          </cell>
          <cell r="D1794" t="str">
            <v>m²</v>
          </cell>
        </row>
        <row r="1795">
          <cell r="A1795" t="str">
            <v>5 S 02 501 50</v>
          </cell>
          <cell r="B1795" t="str">
            <v>-</v>
          </cell>
          <cell r="C1795" t="str">
            <v>Tratamento superficial duplo c/ CAP BC</v>
          </cell>
          <cell r="D1795" t="str">
            <v>m²</v>
          </cell>
        </row>
        <row r="1796">
          <cell r="A1796" t="str">
            <v>5 S 02 501 51</v>
          </cell>
          <cell r="B1796" t="str">
            <v>-</v>
          </cell>
          <cell r="C1796" t="str">
            <v>Tratamento superficial duplo c/ emulsão BC</v>
          </cell>
          <cell r="D1796" t="str">
            <v>m²</v>
          </cell>
        </row>
        <row r="1797">
          <cell r="A1797" t="str">
            <v>5 S 02 501 52</v>
          </cell>
          <cell r="B1797" t="str">
            <v>-</v>
          </cell>
          <cell r="C1797" t="str">
            <v>Tratamento superficial duplo c/banho diluído BC</v>
          </cell>
          <cell r="D1797" t="str">
            <v>m²</v>
          </cell>
        </row>
        <row r="1798">
          <cell r="A1798" t="str">
            <v>5 S 02 502 00</v>
          </cell>
          <cell r="B1798" t="str">
            <v>-</v>
          </cell>
          <cell r="C1798" t="str">
            <v>Tratamento superficial triplo c/ CAP</v>
          </cell>
          <cell r="D1798" t="str">
            <v>m²</v>
          </cell>
        </row>
        <row r="1799">
          <cell r="A1799" t="str">
            <v>5 S 02 502 01</v>
          </cell>
          <cell r="B1799" t="str">
            <v>-</v>
          </cell>
          <cell r="C1799" t="str">
            <v>Tratamento superficial triplo c/ emulsão</v>
          </cell>
          <cell r="D1799" t="str">
            <v>m²</v>
          </cell>
        </row>
        <row r="1800">
          <cell r="A1800" t="str">
            <v>5 S 02 502 02</v>
          </cell>
          <cell r="B1800" t="str">
            <v>-</v>
          </cell>
          <cell r="C1800" t="str">
            <v>Tratamento superficial triplo c/ banho diluído</v>
          </cell>
          <cell r="D1800" t="str">
            <v>m²</v>
          </cell>
        </row>
        <row r="1801">
          <cell r="A1801" t="str">
            <v>5 S 02 502 50</v>
          </cell>
          <cell r="B1801" t="str">
            <v>-</v>
          </cell>
          <cell r="C1801" t="str">
            <v>Tratamento superficial triplo c/ CAP BC</v>
          </cell>
          <cell r="D1801" t="str">
            <v>m²</v>
          </cell>
        </row>
        <row r="1802">
          <cell r="A1802" t="str">
            <v>5 S 02 502 51</v>
          </cell>
          <cell r="B1802" t="str">
            <v>-</v>
          </cell>
          <cell r="C1802" t="str">
            <v>Tratamento superficial triplo c/ emulsão BC</v>
          </cell>
          <cell r="D1802" t="str">
            <v>m²</v>
          </cell>
        </row>
        <row r="1803">
          <cell r="A1803" t="str">
            <v>5 S 02 502 52</v>
          </cell>
          <cell r="B1803" t="str">
            <v>-</v>
          </cell>
          <cell r="C1803" t="str">
            <v>Tratamento superficial triplo c/ banho diluído BC</v>
          </cell>
          <cell r="D1803" t="str">
            <v>m²</v>
          </cell>
        </row>
        <row r="1804">
          <cell r="A1804" t="str">
            <v>5 S 02 511 01</v>
          </cell>
          <cell r="B1804" t="str">
            <v>-</v>
          </cell>
          <cell r="C1804" t="str">
            <v>Micro-revestimento a frio - Microflex 0,8cm</v>
          </cell>
          <cell r="D1804" t="str">
            <v>m²</v>
          </cell>
        </row>
        <row r="1805">
          <cell r="A1805" t="str">
            <v>5 S 02 511 02</v>
          </cell>
          <cell r="B1805" t="str">
            <v>-</v>
          </cell>
          <cell r="C1805" t="str">
            <v>Micro-revestimento a frio - Microflex 1,5 cm</v>
          </cell>
          <cell r="D1805" t="str">
            <v>m²</v>
          </cell>
        </row>
        <row r="1806">
          <cell r="A1806" t="str">
            <v>5 S 02 511 03</v>
          </cell>
          <cell r="B1806" t="str">
            <v>-</v>
          </cell>
          <cell r="C1806" t="str">
            <v>Micro-revestimento a frio - Microflex 2,0 cm</v>
          </cell>
          <cell r="D1806" t="str">
            <v>m²</v>
          </cell>
        </row>
        <row r="1807">
          <cell r="A1807" t="str">
            <v>5 S 02 511 04</v>
          </cell>
          <cell r="B1807" t="str">
            <v>-</v>
          </cell>
          <cell r="C1807" t="str">
            <v>Micro-revestimento a frio - Microflex - 2,5 cm</v>
          </cell>
          <cell r="D1807" t="str">
            <v>m²</v>
          </cell>
        </row>
        <row r="1808">
          <cell r="A1808" t="str">
            <v>5 S 02 511 51</v>
          </cell>
          <cell r="B1808" t="str">
            <v>-</v>
          </cell>
          <cell r="C1808" t="str">
            <v>Micro-revestimento a frio - Microflex 0,8cm BC</v>
          </cell>
          <cell r="D1808" t="str">
            <v>m²</v>
          </cell>
        </row>
        <row r="1809">
          <cell r="A1809" t="str">
            <v>5 S 02 511 52</v>
          </cell>
          <cell r="B1809" t="str">
            <v>-</v>
          </cell>
          <cell r="C1809" t="str">
            <v>Micro-revestimento a frio - Microflex 1,5 cm BC</v>
          </cell>
          <cell r="D1809" t="str">
            <v>m²</v>
          </cell>
        </row>
        <row r="1810">
          <cell r="A1810" t="str">
            <v>5 S 02 511 53</v>
          </cell>
          <cell r="B1810" t="str">
            <v>-</v>
          </cell>
          <cell r="C1810" t="str">
            <v>Micro-revestimento a frio - Microflex 2,0 cm BC</v>
          </cell>
          <cell r="D1810" t="str">
            <v>m²</v>
          </cell>
        </row>
        <row r="1811">
          <cell r="A1811" t="str">
            <v>5 S 02 511 54</v>
          </cell>
          <cell r="B1811" t="str">
            <v>-</v>
          </cell>
          <cell r="C1811" t="str">
            <v>Micro-revestimento a frio-Microflex-2,5 cm BC</v>
          </cell>
          <cell r="D1811" t="str">
            <v>m²</v>
          </cell>
        </row>
        <row r="1812">
          <cell r="A1812" t="str">
            <v>5 S 02 512 01</v>
          </cell>
          <cell r="B1812" t="str">
            <v>-</v>
          </cell>
          <cell r="C1812" t="str">
            <v>Lama asfáltica fina (granulometrias I e II)</v>
          </cell>
          <cell r="D1812" t="str">
            <v>m²</v>
          </cell>
        </row>
        <row r="1813">
          <cell r="A1813" t="str">
            <v>5 S 02 512 02</v>
          </cell>
          <cell r="B1813" t="str">
            <v>-</v>
          </cell>
          <cell r="C1813" t="str">
            <v>Lama asfáltica grossa (granulometrias III e IV)</v>
          </cell>
          <cell r="D1813" t="str">
            <v>m²</v>
          </cell>
        </row>
        <row r="1814">
          <cell r="A1814" t="str">
            <v>5 S 02 512 51</v>
          </cell>
          <cell r="B1814" t="str">
            <v>-</v>
          </cell>
          <cell r="C1814" t="str">
            <v>Lama asfáltica fina (granulometrias I e II) AC/BC</v>
          </cell>
          <cell r="D1814" t="str">
            <v>m²</v>
          </cell>
        </row>
        <row r="1815">
          <cell r="A1815" t="str">
            <v>5 S 02 512 52</v>
          </cell>
          <cell r="B1815" t="str">
            <v>-</v>
          </cell>
          <cell r="C1815" t="str">
            <v>Lama asfált.grossa (granulometrias III e IV) AC/BC</v>
          </cell>
          <cell r="D1815" t="str">
            <v>m²</v>
          </cell>
        </row>
        <row r="1816">
          <cell r="A1816" t="str">
            <v>5 S 02 530 00</v>
          </cell>
          <cell r="B1816" t="str">
            <v>-</v>
          </cell>
          <cell r="C1816" t="str">
            <v>Pré-misturado a frio</v>
          </cell>
          <cell r="D1816" t="str">
            <v>m³</v>
          </cell>
        </row>
        <row r="1817">
          <cell r="A1817" t="str">
            <v>5 S 02 530 50</v>
          </cell>
          <cell r="B1817" t="str">
            <v>-</v>
          </cell>
          <cell r="C1817" t="str">
            <v>Pré-misturado a frio AC/BC</v>
          </cell>
          <cell r="D1817" t="str">
            <v>m³</v>
          </cell>
        </row>
        <row r="1818">
          <cell r="A1818" t="str">
            <v>5 S 02 531 00</v>
          </cell>
          <cell r="B1818" t="str">
            <v>-</v>
          </cell>
          <cell r="C1818" t="str">
            <v>Macadame betuminoso por penetração</v>
          </cell>
          <cell r="D1818" t="str">
            <v>m³</v>
          </cell>
        </row>
        <row r="1819">
          <cell r="A1819" t="str">
            <v>5 S 02 531 50</v>
          </cell>
          <cell r="B1819" t="str">
            <v>-</v>
          </cell>
          <cell r="C1819" t="str">
            <v>Macadame betuminoso por penetração BC</v>
          </cell>
          <cell r="D1819" t="str">
            <v>m³</v>
          </cell>
        </row>
        <row r="1820">
          <cell r="A1820" t="str">
            <v>5 S 02 532 00</v>
          </cell>
          <cell r="B1820" t="str">
            <v>-</v>
          </cell>
          <cell r="C1820" t="str">
            <v>Areia-asfalto a quente</v>
          </cell>
          <cell r="D1820" t="str">
            <v>t</v>
          </cell>
        </row>
        <row r="1821">
          <cell r="A1821" t="str">
            <v>5 S 02 532 50</v>
          </cell>
          <cell r="B1821" t="str">
            <v>-</v>
          </cell>
          <cell r="C1821" t="str">
            <v>Areia-asfalto a quente AC</v>
          </cell>
          <cell r="D1821" t="str">
            <v>t</v>
          </cell>
        </row>
        <row r="1822">
          <cell r="A1822" t="str">
            <v>5 S 02 540 01</v>
          </cell>
          <cell r="B1822" t="str">
            <v>-</v>
          </cell>
          <cell r="C1822" t="str">
            <v>Conc. betumin.usinado a quente - capa de rolamento</v>
          </cell>
          <cell r="D1822" t="str">
            <v>t</v>
          </cell>
        </row>
        <row r="1823">
          <cell r="A1823" t="str">
            <v>5 S 02 540 02</v>
          </cell>
          <cell r="B1823" t="str">
            <v>-</v>
          </cell>
          <cell r="C1823" t="str">
            <v>Concreto betuminoso usinado a quente - binder</v>
          </cell>
          <cell r="D1823" t="str">
            <v>t</v>
          </cell>
        </row>
        <row r="1824">
          <cell r="A1824" t="str">
            <v>5 S 02 540 12</v>
          </cell>
          <cell r="B1824" t="str">
            <v>-</v>
          </cell>
          <cell r="C1824" t="str">
            <v>CBUQ reciclado em usina fixa</v>
          </cell>
          <cell r="D1824" t="str">
            <v>t</v>
          </cell>
        </row>
        <row r="1825">
          <cell r="A1825" t="str">
            <v>5 S 02 540 51</v>
          </cell>
          <cell r="B1825" t="str">
            <v>-</v>
          </cell>
          <cell r="C1825" t="str">
            <v>CBUQ -capa de rolamento AC/BC</v>
          </cell>
          <cell r="D1825" t="str">
            <v>t</v>
          </cell>
        </row>
        <row r="1826">
          <cell r="A1826" t="str">
            <v>5 S 02 540 52</v>
          </cell>
          <cell r="B1826" t="str">
            <v>-</v>
          </cell>
          <cell r="C1826" t="str">
            <v>CBUQ -binder AC/BC</v>
          </cell>
          <cell r="D1826" t="str">
            <v>t</v>
          </cell>
        </row>
        <row r="1827">
          <cell r="A1827" t="str">
            <v>5 S 02 540 62</v>
          </cell>
          <cell r="B1827" t="str">
            <v>-</v>
          </cell>
          <cell r="C1827" t="str">
            <v>CBUQ reciclado em usina fixa AC/BC</v>
          </cell>
          <cell r="D1827" t="str">
            <v>t</v>
          </cell>
        </row>
        <row r="1828">
          <cell r="A1828" t="str">
            <v>5 S 02 600 00</v>
          </cell>
          <cell r="B1828" t="str">
            <v>-</v>
          </cell>
          <cell r="C1828" t="str">
            <v>Manta sintét. p/ recap.asfál.- fornec. e aplicação</v>
          </cell>
          <cell r="D1828" t="str">
            <v>m²</v>
          </cell>
        </row>
        <row r="1829">
          <cell r="A1829" t="str">
            <v>5 S 02 607 00</v>
          </cell>
          <cell r="B1829" t="str">
            <v>-</v>
          </cell>
          <cell r="C1829" t="str">
            <v>Concreto cimento portland c/ equip. pequeno porte</v>
          </cell>
          <cell r="D1829" t="str">
            <v>m³</v>
          </cell>
        </row>
        <row r="1830">
          <cell r="A1830" t="str">
            <v>5 S 02 607 50</v>
          </cell>
          <cell r="B1830" t="str">
            <v>-</v>
          </cell>
          <cell r="C1830" t="str">
            <v>Concr.cimento portland c/equip.pequeno porte AC/BC</v>
          </cell>
          <cell r="D1830" t="str">
            <v>m³</v>
          </cell>
        </row>
        <row r="1831">
          <cell r="A1831" t="str">
            <v>5 S 02 702 00</v>
          </cell>
          <cell r="B1831" t="str">
            <v>-</v>
          </cell>
          <cell r="C1831" t="str">
            <v>Limpeza e enchimento de junta de pavimento de conc</v>
          </cell>
          <cell r="D1831" t="str">
            <v>m</v>
          </cell>
        </row>
        <row r="1832">
          <cell r="A1832" t="str">
            <v>5 S 02 905 00</v>
          </cell>
          <cell r="B1832" t="str">
            <v>-</v>
          </cell>
          <cell r="C1832" t="str">
            <v>Remoção mecanizada de revestimento betuminoso</v>
          </cell>
          <cell r="D1832" t="str">
            <v>m³</v>
          </cell>
          <cell r="H1832" t="str">
            <v>DNER-ES-321/97</v>
          </cell>
        </row>
        <row r="1833">
          <cell r="A1833" t="str">
            <v>5 S 02 905 01</v>
          </cell>
          <cell r="B1833" t="str">
            <v>-</v>
          </cell>
          <cell r="C1833" t="str">
            <v>Remoção manual de revestimento betuminoso</v>
          </cell>
          <cell r="D1833" t="str">
            <v>m³</v>
          </cell>
          <cell r="H1833" t="str">
            <v>DNER-ES-321/97</v>
          </cell>
        </row>
        <row r="1834">
          <cell r="A1834" t="str">
            <v>5 S 02 906 00</v>
          </cell>
          <cell r="B1834" t="str">
            <v>-</v>
          </cell>
          <cell r="C1834" t="str">
            <v>Remoção mecanizada da camada granular pavimento</v>
          </cell>
          <cell r="D1834" t="str">
            <v>m³</v>
          </cell>
          <cell r="H1834" t="str">
            <v>DNER-ES-321/97</v>
          </cell>
        </row>
        <row r="1835">
          <cell r="A1835" t="str">
            <v>5 S 02 906 01</v>
          </cell>
          <cell r="B1835" t="str">
            <v>-</v>
          </cell>
          <cell r="C1835" t="str">
            <v>Remoção manual da camada granular do pavimento</v>
          </cell>
          <cell r="D1835" t="str">
            <v>m³</v>
          </cell>
          <cell r="H1835" t="str">
            <v>DNER-ES-321/97</v>
          </cell>
        </row>
        <row r="1836">
          <cell r="A1836" t="str">
            <v>5 S 02 907 00</v>
          </cell>
          <cell r="B1836" t="str">
            <v>-</v>
          </cell>
          <cell r="C1836" t="str">
            <v>Remoção mecanizada material de baixa capac.suporte</v>
          </cell>
          <cell r="D1836" t="str">
            <v>m³</v>
          </cell>
          <cell r="H1836" t="str">
            <v>DNER-ES-321/97</v>
          </cell>
        </row>
        <row r="1837">
          <cell r="A1837" t="str">
            <v>5 S 02 907 01</v>
          </cell>
          <cell r="B1837" t="str">
            <v>-</v>
          </cell>
          <cell r="C1837" t="str">
            <v>Remoção manual de material de baixa capac.suporte</v>
          </cell>
          <cell r="D1837" t="str">
            <v>m³</v>
          </cell>
          <cell r="H1837" t="str">
            <v>DNER-ES-321/97</v>
          </cell>
        </row>
        <row r="1838">
          <cell r="A1838" t="str">
            <v>5 S 02 908 00</v>
          </cell>
          <cell r="B1838" t="str">
            <v>-</v>
          </cell>
          <cell r="C1838" t="str">
            <v>Arrancamento e remoção de paralelepípedos</v>
          </cell>
          <cell r="D1838" t="str">
            <v>m²</v>
          </cell>
        </row>
        <row r="1839">
          <cell r="A1839" t="str">
            <v>5 S 02 909 00</v>
          </cell>
          <cell r="B1839" t="str">
            <v>-</v>
          </cell>
          <cell r="C1839" t="str">
            <v>Arrancamento e remoção de meios-fios</v>
          </cell>
          <cell r="D1839" t="str">
            <v>m³</v>
          </cell>
        </row>
        <row r="1840">
          <cell r="A1840" t="str">
            <v>5 S 02 990 11</v>
          </cell>
          <cell r="B1840" t="str">
            <v>-</v>
          </cell>
          <cell r="C1840" t="str">
            <v>Fresagem contínua do revest. betuminoso</v>
          </cell>
          <cell r="D1840" t="str">
            <v>m³</v>
          </cell>
        </row>
        <row r="1841">
          <cell r="A1841" t="str">
            <v>5 S 02 990 12</v>
          </cell>
          <cell r="B1841" t="str">
            <v>-</v>
          </cell>
          <cell r="C1841" t="str">
            <v>Fresagem descontínua revest. betuminoso</v>
          </cell>
          <cell r="D1841" t="str">
            <v>m³</v>
          </cell>
        </row>
        <row r="1842">
          <cell r="A1842" t="str">
            <v>5 S 04 300 16</v>
          </cell>
          <cell r="B1842" t="str">
            <v>-</v>
          </cell>
          <cell r="C1842" t="str">
            <v>Bueiro met. chapas múltiplas D=1,60m galv.</v>
          </cell>
          <cell r="D1842" t="str">
            <v>m</v>
          </cell>
        </row>
        <row r="1843">
          <cell r="A1843" t="str">
            <v>5 S 04 300 20</v>
          </cell>
          <cell r="B1843" t="str">
            <v>-</v>
          </cell>
          <cell r="C1843" t="str">
            <v>Bueiro met. chapas múltiplas D=2,00m galv.</v>
          </cell>
          <cell r="D1843" t="str">
            <v>m</v>
          </cell>
        </row>
        <row r="1844">
          <cell r="A1844" t="str">
            <v>5 S 04 300 66</v>
          </cell>
          <cell r="B1844" t="str">
            <v>-</v>
          </cell>
          <cell r="C1844" t="str">
            <v>Bueiro met. chapas múltiplas D=1,60m galv. BC</v>
          </cell>
          <cell r="D1844" t="str">
            <v>m</v>
          </cell>
        </row>
        <row r="1845">
          <cell r="A1845" t="str">
            <v>5 S 04 300 70</v>
          </cell>
          <cell r="B1845" t="str">
            <v>-</v>
          </cell>
          <cell r="C1845" t="str">
            <v>Bueiro met. chapas múltiplas D=2,00m galv. BC</v>
          </cell>
          <cell r="D1845" t="str">
            <v>m</v>
          </cell>
        </row>
        <row r="1846">
          <cell r="A1846" t="str">
            <v>5 S 04 301 16</v>
          </cell>
          <cell r="B1846" t="str">
            <v>-</v>
          </cell>
          <cell r="C1846" t="str">
            <v>Bueiro met. chapas múltiplas D=1,60m rev. epoxy</v>
          </cell>
          <cell r="D1846" t="str">
            <v>m</v>
          </cell>
        </row>
        <row r="1847">
          <cell r="A1847" t="str">
            <v>5 S 04 301 20</v>
          </cell>
          <cell r="B1847" t="str">
            <v>-</v>
          </cell>
          <cell r="C1847" t="str">
            <v>Bueiro met. chapas múltiplas D=2,00m rev. epoxy</v>
          </cell>
          <cell r="D1847" t="str">
            <v>m</v>
          </cell>
        </row>
        <row r="1848">
          <cell r="A1848" t="str">
            <v>5 S 04 301 66</v>
          </cell>
          <cell r="B1848" t="str">
            <v>-</v>
          </cell>
          <cell r="C1848" t="str">
            <v>Bueiro met. chapas múlt. D=1,60m rev. epoxy BC</v>
          </cell>
          <cell r="D1848" t="str">
            <v>m</v>
          </cell>
        </row>
        <row r="1849">
          <cell r="A1849" t="str">
            <v>5 S 04 301 70</v>
          </cell>
          <cell r="B1849" t="str">
            <v>-</v>
          </cell>
          <cell r="C1849" t="str">
            <v>Bueiro met. chapas múlt. D=2,00m rev. epoxy BC</v>
          </cell>
          <cell r="D1849" t="str">
            <v>m</v>
          </cell>
        </row>
        <row r="1850">
          <cell r="A1850" t="str">
            <v>5 S 04 310 12</v>
          </cell>
          <cell r="B1850" t="str">
            <v>-</v>
          </cell>
          <cell r="C1850" t="str">
            <v>Bueiro met. s/interrupção traf. D=1,20m galv.</v>
          </cell>
          <cell r="D1850" t="str">
            <v>m</v>
          </cell>
        </row>
        <row r="1851">
          <cell r="A1851" t="str">
            <v>5 S 04 310 16</v>
          </cell>
          <cell r="B1851" t="str">
            <v>-</v>
          </cell>
          <cell r="C1851" t="str">
            <v>Bueiro met. s/ interrup. de tráf. D=1,60m galv.</v>
          </cell>
          <cell r="D1851" t="str">
            <v>m</v>
          </cell>
        </row>
        <row r="1852">
          <cell r="A1852" t="str">
            <v>5 S 04 310 20</v>
          </cell>
          <cell r="B1852" t="str">
            <v>-</v>
          </cell>
          <cell r="C1852" t="str">
            <v>Bueiro met. s/ interrup. de tráf. D=2,00m galv.</v>
          </cell>
          <cell r="D1852" t="str">
            <v>m</v>
          </cell>
        </row>
        <row r="1853">
          <cell r="A1853" t="str">
            <v>5 S 04 311 12</v>
          </cell>
          <cell r="B1853" t="str">
            <v>-</v>
          </cell>
          <cell r="C1853" t="str">
            <v>Bueiro met. s/interrupção traf. D=1,20m rev. epoxy</v>
          </cell>
          <cell r="D1853" t="str">
            <v>m</v>
          </cell>
        </row>
        <row r="1854">
          <cell r="A1854" t="str">
            <v>5 S 04 311 16</v>
          </cell>
          <cell r="B1854" t="str">
            <v>-</v>
          </cell>
          <cell r="C1854" t="str">
            <v>Bueiro met.s/interrupção traf. D=1,60 m rev.epoxy</v>
          </cell>
          <cell r="D1854" t="str">
            <v>m</v>
          </cell>
        </row>
        <row r="1855">
          <cell r="A1855" t="str">
            <v>5 S 04 311 20</v>
          </cell>
          <cell r="B1855" t="str">
            <v>-</v>
          </cell>
          <cell r="C1855" t="str">
            <v>Bueiro met.s/interrupção tráf. D=2,00 m rev. epoxy</v>
          </cell>
          <cell r="D1855" t="str">
            <v>m</v>
          </cell>
        </row>
        <row r="1856">
          <cell r="A1856" t="str">
            <v>5 S 04 999 01</v>
          </cell>
          <cell r="B1856" t="str">
            <v>-</v>
          </cell>
          <cell r="C1856" t="str">
            <v>Remoção de bueiros existentes</v>
          </cell>
          <cell r="D1856" t="str">
            <v>m</v>
          </cell>
        </row>
        <row r="1857">
          <cell r="A1857" t="str">
            <v>5 S 04 999 04</v>
          </cell>
          <cell r="B1857" t="str">
            <v>-</v>
          </cell>
          <cell r="C1857" t="str">
            <v>Restauração de disp. danif. com concr. fck=12 MPa</v>
          </cell>
          <cell r="D1857" t="str">
            <v>m³</v>
          </cell>
        </row>
        <row r="1858">
          <cell r="A1858" t="str">
            <v>5 S 04 999 07</v>
          </cell>
          <cell r="B1858" t="str">
            <v>-</v>
          </cell>
          <cell r="C1858" t="str">
            <v>Demolição de dispositivos de concreto simples</v>
          </cell>
          <cell r="D1858" t="str">
            <v>m³</v>
          </cell>
        </row>
        <row r="1859">
          <cell r="A1859" t="str">
            <v>5 S 04 999 08</v>
          </cell>
          <cell r="B1859" t="str">
            <v>-</v>
          </cell>
          <cell r="C1859" t="str">
            <v>Demolição de dispositivos de concreto armado</v>
          </cell>
          <cell r="D1859" t="str">
            <v>m³</v>
          </cell>
        </row>
        <row r="1860">
          <cell r="A1860" t="str">
            <v>5 S 04 999 54</v>
          </cell>
          <cell r="B1860" t="str">
            <v>-</v>
          </cell>
          <cell r="C1860" t="str">
            <v>Restaur.de disp.danif.com concr. fck=12 MPa AC/BC</v>
          </cell>
          <cell r="D1860" t="str">
            <v>m³</v>
          </cell>
        </row>
        <row r="1861">
          <cell r="A1861" t="str">
            <v>5 S 05 100 00</v>
          </cell>
          <cell r="B1861" t="str">
            <v>-</v>
          </cell>
          <cell r="C1861" t="str">
            <v>Enleivamento</v>
          </cell>
          <cell r="D1861" t="str">
            <v>m²</v>
          </cell>
        </row>
        <row r="1862">
          <cell r="A1862" t="str">
            <v>5 S 05 102 00</v>
          </cell>
          <cell r="B1862" t="str">
            <v>-</v>
          </cell>
          <cell r="C1862" t="str">
            <v>Hidrossemeadura</v>
          </cell>
          <cell r="D1862" t="str">
            <v>m²</v>
          </cell>
        </row>
        <row r="1863">
          <cell r="A1863" t="str">
            <v>5 S 05 300 01</v>
          </cell>
          <cell r="B1863" t="str">
            <v>-</v>
          </cell>
          <cell r="C1863" t="str">
            <v>Alvenaria de pedra arrumada</v>
          </cell>
          <cell r="D1863" t="str">
            <v>m³</v>
          </cell>
        </row>
        <row r="1864">
          <cell r="A1864" t="str">
            <v>5 S 05 300 02</v>
          </cell>
          <cell r="B1864" t="str">
            <v>-</v>
          </cell>
          <cell r="C1864" t="str">
            <v>Enrocamento de pedra jogada</v>
          </cell>
          <cell r="D1864" t="str">
            <v>m³</v>
          </cell>
        </row>
        <row r="1865">
          <cell r="A1865" t="str">
            <v>5 S 05 301 00</v>
          </cell>
          <cell r="B1865" t="str">
            <v>-</v>
          </cell>
          <cell r="C1865" t="str">
            <v>Alvenaria de pedra argamassada</v>
          </cell>
          <cell r="D1865" t="str">
            <v>m³</v>
          </cell>
        </row>
        <row r="1866">
          <cell r="A1866" t="str">
            <v>5 S 05 301 50</v>
          </cell>
          <cell r="B1866" t="str">
            <v>-</v>
          </cell>
          <cell r="C1866" t="str">
            <v>Alvenaria de pedra argamassada AC/PC</v>
          </cell>
          <cell r="D1866" t="str">
            <v>m³</v>
          </cell>
        </row>
        <row r="1867">
          <cell r="A1867" t="str">
            <v>5 S 05 302 01</v>
          </cell>
          <cell r="B1867" t="str">
            <v>-</v>
          </cell>
          <cell r="C1867" t="str">
            <v>Muro de gabião tipo caixa</v>
          </cell>
          <cell r="D1867" t="str">
            <v>m³</v>
          </cell>
        </row>
        <row r="1868">
          <cell r="A1868" t="str">
            <v>5 S 05 303 01</v>
          </cell>
          <cell r="B1868" t="str">
            <v>-</v>
          </cell>
          <cell r="C1868" t="str">
            <v>Terra armada - ECE - greide 0,0&lt;h&lt;6,00m</v>
          </cell>
          <cell r="D1868" t="str">
            <v>m²</v>
          </cell>
        </row>
        <row r="1869">
          <cell r="A1869" t="str">
            <v>5 S 05 303 02</v>
          </cell>
          <cell r="B1869" t="str">
            <v>-</v>
          </cell>
          <cell r="C1869" t="str">
            <v>Terra armada - ECE - greide 6,0&lt;h&lt;9,00</v>
          </cell>
          <cell r="D1869" t="str">
            <v>m²</v>
          </cell>
        </row>
        <row r="1870">
          <cell r="A1870" t="str">
            <v>5 S 05 303 03</v>
          </cell>
          <cell r="B1870" t="str">
            <v>-</v>
          </cell>
          <cell r="C1870" t="str">
            <v>Terra armada - ECE - greide 9,0&lt;h&lt;12,00m</v>
          </cell>
          <cell r="D1870" t="str">
            <v>m²</v>
          </cell>
        </row>
        <row r="1871">
          <cell r="A1871" t="str">
            <v>5 S 05 303 04</v>
          </cell>
          <cell r="B1871" t="str">
            <v>-</v>
          </cell>
          <cell r="C1871" t="str">
            <v>Terra armada - ECE - pé de talude 0,0&lt;h&lt;6,00m</v>
          </cell>
          <cell r="D1871" t="str">
            <v>m²</v>
          </cell>
        </row>
        <row r="1872">
          <cell r="A1872" t="str">
            <v>5 S 05 303 05</v>
          </cell>
          <cell r="B1872" t="str">
            <v>-</v>
          </cell>
          <cell r="C1872" t="str">
            <v>Terra armada - ECE - pé de talude 6,0&lt;h&lt;9,00m</v>
          </cell>
          <cell r="D1872" t="str">
            <v>m²</v>
          </cell>
        </row>
        <row r="1873">
          <cell r="A1873" t="str">
            <v>5 S 05 303 06</v>
          </cell>
          <cell r="B1873" t="str">
            <v>-</v>
          </cell>
          <cell r="C1873" t="str">
            <v>Terra armada - ECE - pé de talude 9,0&lt;h&lt;12,00m</v>
          </cell>
          <cell r="D1873" t="str">
            <v>m²</v>
          </cell>
        </row>
        <row r="1874">
          <cell r="A1874" t="str">
            <v>5 S 05 303 07</v>
          </cell>
          <cell r="B1874" t="str">
            <v>-</v>
          </cell>
          <cell r="C1874" t="str">
            <v>Terra armada - ECE - encontro portante 0,0&lt;h&lt;6,0m</v>
          </cell>
          <cell r="D1874" t="str">
            <v>m²</v>
          </cell>
        </row>
        <row r="1875">
          <cell r="A1875" t="str">
            <v>5 S 05 303 08</v>
          </cell>
          <cell r="B1875" t="str">
            <v>-</v>
          </cell>
          <cell r="C1875" t="str">
            <v>Terra armada - ECE - encontro portante 6,0&lt;h&lt;9,00m</v>
          </cell>
          <cell r="D1875" t="str">
            <v>m²</v>
          </cell>
        </row>
        <row r="1876">
          <cell r="A1876" t="str">
            <v>5 S 05 303 09</v>
          </cell>
          <cell r="B1876" t="str">
            <v>-</v>
          </cell>
          <cell r="C1876" t="str">
            <v>Escamas de concreto armado para terra armada</v>
          </cell>
          <cell r="D1876" t="str">
            <v>m³</v>
          </cell>
        </row>
        <row r="1877">
          <cell r="A1877" t="str">
            <v>5 S 05 303 10</v>
          </cell>
          <cell r="B1877" t="str">
            <v>-</v>
          </cell>
          <cell r="C1877" t="str">
            <v>Conc. de soleira e arrem. de maciço de terra arm.</v>
          </cell>
          <cell r="D1877" t="str">
            <v>m³</v>
          </cell>
        </row>
        <row r="1878">
          <cell r="A1878" t="str">
            <v>5 S 05 303 11</v>
          </cell>
          <cell r="B1878" t="str">
            <v>-</v>
          </cell>
          <cell r="C1878" t="str">
            <v>Montagem de maciço terra armada</v>
          </cell>
          <cell r="D1878" t="str">
            <v>m²</v>
          </cell>
        </row>
        <row r="1879">
          <cell r="A1879" t="str">
            <v>5 S 05 303 59</v>
          </cell>
          <cell r="B1879" t="str">
            <v>-</v>
          </cell>
          <cell r="C1879" t="str">
            <v>Escamas de concreto armado para terra armada AC/BC</v>
          </cell>
          <cell r="D1879" t="str">
            <v>m³</v>
          </cell>
        </row>
        <row r="1880">
          <cell r="A1880" t="str">
            <v>5 S 05 303 60</v>
          </cell>
          <cell r="B1880" t="str">
            <v>-</v>
          </cell>
          <cell r="C1880" t="str">
            <v>Concr. soleira arremate de maciço terra arm. AC/BC</v>
          </cell>
          <cell r="D1880" t="str">
            <v>m³</v>
          </cell>
        </row>
        <row r="1881">
          <cell r="A1881" t="str">
            <v>5 S 05 340 01</v>
          </cell>
          <cell r="B1881" t="str">
            <v>-</v>
          </cell>
          <cell r="C1881" t="str">
            <v>Execução cortina atirantada conc.armado fck=15 MPa</v>
          </cell>
          <cell r="D1881" t="str">
            <v>m³</v>
          </cell>
        </row>
        <row r="1882">
          <cell r="A1882" t="str">
            <v>5 S 05 340 51</v>
          </cell>
          <cell r="B1882" t="str">
            <v>-</v>
          </cell>
          <cell r="C1882" t="str">
            <v>Exec.cortina atirant.concr.armado fck=15 MPa AC/BC</v>
          </cell>
          <cell r="D1882" t="str">
            <v>m³</v>
          </cell>
        </row>
        <row r="1883">
          <cell r="A1883" t="str">
            <v>5 S 05 900 01</v>
          </cell>
          <cell r="B1883" t="str">
            <v>-</v>
          </cell>
          <cell r="C1883" t="str">
            <v>Execução tirante protendido cortina atirantada</v>
          </cell>
          <cell r="D1883" t="str">
            <v>m</v>
          </cell>
        </row>
        <row r="1884">
          <cell r="A1884" t="str">
            <v>5 S 06 400 01</v>
          </cell>
          <cell r="B1884" t="str">
            <v>-</v>
          </cell>
          <cell r="C1884" t="str">
            <v>Cercas arame farp. c/ mourão conc. seção quadr.</v>
          </cell>
          <cell r="D1884" t="str">
            <v>m</v>
          </cell>
        </row>
        <row r="1885">
          <cell r="A1885" t="str">
            <v>5 S 06 400 02</v>
          </cell>
          <cell r="B1885" t="str">
            <v>-</v>
          </cell>
          <cell r="C1885" t="str">
            <v>Cerca arame farp. c/ mourão de conc. seção triang</v>
          </cell>
          <cell r="D1885" t="str">
            <v>m</v>
          </cell>
        </row>
        <row r="1886">
          <cell r="A1886" t="str">
            <v>5 S 06 400 51</v>
          </cell>
          <cell r="B1886" t="str">
            <v>-</v>
          </cell>
          <cell r="C1886" t="str">
            <v>Cercas arame farp. c/mourão conc.seção quadr.AC/BC</v>
          </cell>
          <cell r="D1886" t="str">
            <v>m</v>
          </cell>
        </row>
        <row r="1887">
          <cell r="A1887" t="str">
            <v>5 S 06 400 52</v>
          </cell>
          <cell r="B1887" t="str">
            <v>-</v>
          </cell>
          <cell r="C1887" t="str">
            <v>Cerca arame farp. c/mourão concr.sec. triang.AC/BC</v>
          </cell>
          <cell r="D1887" t="str">
            <v>m</v>
          </cell>
        </row>
        <row r="1888">
          <cell r="A1888" t="str">
            <v>5 S 06 410 00</v>
          </cell>
          <cell r="B1888" t="str">
            <v>-</v>
          </cell>
          <cell r="C1888" t="str">
            <v>Cercas arame farpado com suporte madeira</v>
          </cell>
          <cell r="D1888" t="str">
            <v>m</v>
          </cell>
        </row>
        <row r="1889">
          <cell r="A1889" t="str">
            <v>5 S 09 001 07</v>
          </cell>
          <cell r="B1889" t="str">
            <v>-</v>
          </cell>
          <cell r="C1889" t="str">
            <v>Transporte local em rodov. não pavim.</v>
          </cell>
          <cell r="D1889" t="str">
            <v>tkm</v>
          </cell>
        </row>
        <row r="1890">
          <cell r="A1890" t="str">
            <v>5 S 09 001 90</v>
          </cell>
          <cell r="B1890" t="str">
            <v>-</v>
          </cell>
          <cell r="C1890" t="str">
            <v>Transporte comercial c/ carroc. rodov. não pav.</v>
          </cell>
          <cell r="D1890" t="str">
            <v>tkm</v>
          </cell>
        </row>
        <row r="1891">
          <cell r="A1891" t="str">
            <v>5 S 09 001 91</v>
          </cell>
          <cell r="B1891" t="str">
            <v>-</v>
          </cell>
          <cell r="C1891" t="str">
            <v>Transporte comercial c/ basc. 10m3 rod. não pav.</v>
          </cell>
          <cell r="D1891" t="str">
            <v>tkm</v>
          </cell>
        </row>
        <row r="1892">
          <cell r="A1892" t="str">
            <v>5 S 09 002 07</v>
          </cell>
          <cell r="B1892" t="str">
            <v>-</v>
          </cell>
          <cell r="C1892" t="str">
            <v>Transporte local em rodov. pavim.</v>
          </cell>
          <cell r="D1892" t="str">
            <v>tkm</v>
          </cell>
        </row>
        <row r="1893">
          <cell r="A1893" t="str">
            <v>5 S 09 002 90</v>
          </cell>
          <cell r="B1893" t="str">
            <v>-</v>
          </cell>
          <cell r="C1893" t="str">
            <v>Transporte comercial c/ carroceria rodov. pav.</v>
          </cell>
          <cell r="D1893" t="str">
            <v>tkm</v>
          </cell>
        </row>
        <row r="1894">
          <cell r="A1894" t="str">
            <v>5 S 09 002 91</v>
          </cell>
          <cell r="B1894" t="str">
            <v>-</v>
          </cell>
          <cell r="C1894" t="str">
            <v>Transporte comercial c/ basc. 10m3 rod. pav.</v>
          </cell>
          <cell r="D1894" t="str">
            <v>tkm</v>
          </cell>
        </row>
        <row r="1896">
          <cell r="A1896" t="str">
            <v>DNIT - Sistema de Custos Rodoviários</v>
          </cell>
          <cell r="D1896" t="str">
            <v>Sicro2</v>
          </cell>
        </row>
        <row r="1897">
          <cell r="A1897" t="str">
            <v>Outros</v>
          </cell>
          <cell r="D1897" t="str">
            <v>Minas Gerais</v>
          </cell>
        </row>
        <row r="1898">
          <cell r="A1898" t="str">
            <v>Resumo dos Custos Unitários de Referência: Maio de 2005</v>
          </cell>
          <cell r="D1898" t="str">
            <v>RCtR0330</v>
          </cell>
        </row>
        <row r="1900">
          <cell r="C1900" t="str">
            <v>FORNECIMENTO DE MATERIAL BETUMINOSO</v>
          </cell>
        </row>
        <row r="1901">
          <cell r="B1901" t="str">
            <v>-</v>
          </cell>
          <cell r="C1901" t="str">
            <v>Fornecimento de CAP-20 Com 4,5% de Polímero</v>
          </cell>
          <cell r="D1901" t="str">
            <v>t</v>
          </cell>
          <cell r="H1901" t="str">
            <v>EC-P-01</v>
          </cell>
        </row>
        <row r="1902">
          <cell r="B1902" t="str">
            <v>-</v>
          </cell>
          <cell r="C1902" t="str">
            <v>Fornecimento de Asfalto Diluido Tipo CM-30</v>
          </cell>
          <cell r="D1902" t="str">
            <v>t</v>
          </cell>
          <cell r="H1902" t="str">
            <v>EC-P-01</v>
          </cell>
        </row>
        <row r="1903">
          <cell r="B1903" t="str">
            <v>-</v>
          </cell>
          <cell r="C1903" t="str">
            <v>Fornecimeto de Emulsão Asfáltica RR-C</v>
          </cell>
          <cell r="D1903" t="str">
            <v>t</v>
          </cell>
          <cell r="H1903" t="str">
            <v>EC-P-01</v>
          </cell>
        </row>
        <row r="1905">
          <cell r="C1905" t="str">
            <v>TRANSPORTE DE MATERIAL BETUMINOSO</v>
          </cell>
        </row>
        <row r="1906">
          <cell r="B1906" t="str">
            <v>-</v>
          </cell>
          <cell r="C1906" t="str">
            <v>Transporte de CAP-20 Com 4,5% de Polímero</v>
          </cell>
          <cell r="D1906" t="str">
            <v>t</v>
          </cell>
          <cell r="H1906" t="str">
            <v>EC-P-01</v>
          </cell>
        </row>
        <row r="1907">
          <cell r="B1907" t="str">
            <v>-</v>
          </cell>
          <cell r="C1907" t="str">
            <v>Transporte Comercial de Asfalto Diluido Tipo CM-30</v>
          </cell>
          <cell r="D1907" t="str">
            <v>t</v>
          </cell>
          <cell r="H1907" t="str">
            <v>EC-P-01</v>
          </cell>
        </row>
        <row r="1908">
          <cell r="B1908" t="str">
            <v>-</v>
          </cell>
          <cell r="C1908" t="str">
            <v>Transporte Comercial de Emulsão Asfáltica RR-2C</v>
          </cell>
          <cell r="D1908" t="str">
            <v>t</v>
          </cell>
          <cell r="H1908" t="str">
            <v>EC-P-01</v>
          </cell>
        </row>
        <row r="1910">
          <cell r="C1910" t="str">
            <v>TUBULÃO AR COMPRIMIDO</v>
          </cell>
        </row>
        <row r="1911">
          <cell r="A1911" t="str">
            <v>2 S 10 100 01</v>
          </cell>
          <cell r="B1911" t="str">
            <v>-</v>
          </cell>
          <cell r="C1911" t="str">
            <v>Escavação AR Comprimido 1ª Categoria</v>
          </cell>
          <cell r="D1911" t="str">
            <v>m³</v>
          </cell>
        </row>
        <row r="1912">
          <cell r="A1912" t="str">
            <v>2 S 10 100 02</v>
          </cell>
          <cell r="B1912" t="str">
            <v>-</v>
          </cell>
          <cell r="C1912" t="str">
            <v>Concreto 25 MPA Inclusive Forma para Camisa</v>
          </cell>
          <cell r="D1912" t="str">
            <v>m³</v>
          </cell>
          <cell r="H1912" t="str">
            <v>DNER-ES-335/97</v>
          </cell>
        </row>
        <row r="1913">
          <cell r="A1913" t="str">
            <v>2 S 10 100 03</v>
          </cell>
          <cell r="B1913" t="str">
            <v>-</v>
          </cell>
          <cell r="C1913" t="str">
            <v>Ferragem</v>
          </cell>
          <cell r="D1913" t="str">
            <v>Kg</v>
          </cell>
          <cell r="H1913" t="str">
            <v>DNER-ES-331/97</v>
          </cell>
        </row>
        <row r="1915">
          <cell r="C1915" t="str">
            <v>TRAVESSA DE APOIO 1 E 2 - CORTINAS</v>
          </cell>
        </row>
        <row r="1916">
          <cell r="A1916" t="str">
            <v>2 S 10 200 01</v>
          </cell>
          <cell r="B1916" t="str">
            <v>-</v>
          </cell>
          <cell r="C1916" t="str">
            <v>Cimbramento</v>
          </cell>
          <cell r="D1916" t="str">
            <v>m³</v>
          </cell>
        </row>
        <row r="1917">
          <cell r="A1917" t="str">
            <v>2 S 10 200 02</v>
          </cell>
          <cell r="B1917" t="str">
            <v>-</v>
          </cell>
          <cell r="C1917" t="str">
            <v>Ferragem para Toda Obra</v>
          </cell>
          <cell r="D1917" t="str">
            <v>Kg</v>
          </cell>
          <cell r="H1917" t="str">
            <v>DNER-ES-331/97</v>
          </cell>
        </row>
        <row r="1918">
          <cell r="A1918" t="str">
            <v>2 S 10 200 03</v>
          </cell>
          <cell r="B1918" t="str">
            <v>-</v>
          </cell>
          <cell r="C1918" t="str">
            <v>Concreto 25 MPA</v>
          </cell>
          <cell r="D1918" t="str">
            <v>m³</v>
          </cell>
          <cell r="H1918" t="str">
            <v>DNER-ES-335/97</v>
          </cell>
        </row>
        <row r="1919">
          <cell r="A1919" t="str">
            <v>2 S 10 200 04</v>
          </cell>
          <cell r="B1919" t="str">
            <v>-</v>
          </cell>
          <cell r="C1919" t="str">
            <v>Forma</v>
          </cell>
          <cell r="D1919" t="str">
            <v>m²</v>
          </cell>
          <cell r="H1919" t="str">
            <v>DNER-ES-333/97</v>
          </cell>
        </row>
        <row r="1920">
          <cell r="A1920" t="str">
            <v>2 S 10 200 05</v>
          </cell>
          <cell r="B1920" t="str">
            <v>-</v>
          </cell>
          <cell r="C1920" t="str">
            <v>Aparelho de Apoio Inclusive Calços</v>
          </cell>
          <cell r="D1920" t="str">
            <v>dm³</v>
          </cell>
        </row>
        <row r="1922">
          <cell r="C1922" t="str">
            <v>LAJE</v>
          </cell>
        </row>
        <row r="1923">
          <cell r="A1923" t="str">
            <v>2 S 10 300 01</v>
          </cell>
          <cell r="B1923" t="str">
            <v>-</v>
          </cell>
          <cell r="C1923" t="str">
            <v>Concreto 25 MPA</v>
          </cell>
          <cell r="D1923" t="str">
            <v>m³</v>
          </cell>
          <cell r="H1923" t="str">
            <v>DNER-ES-335/97</v>
          </cell>
        </row>
        <row r="1924">
          <cell r="A1924" t="str">
            <v>2 S 10 300 02</v>
          </cell>
          <cell r="B1924" t="str">
            <v>-</v>
          </cell>
          <cell r="C1924" t="str">
            <v>Forma Inclusive Pré-Laje</v>
          </cell>
          <cell r="D1924" t="str">
            <v>m²</v>
          </cell>
          <cell r="H1924" t="str">
            <v>DNER-ES-333/97</v>
          </cell>
        </row>
        <row r="1926">
          <cell r="C1926" t="str">
            <v>GUARDA-RODA</v>
          </cell>
        </row>
        <row r="1927">
          <cell r="A1927" t="str">
            <v>2 S 10 400 01</v>
          </cell>
          <cell r="B1927" t="str">
            <v>-</v>
          </cell>
          <cell r="C1927" t="str">
            <v>Concreto 25 MPA</v>
          </cell>
          <cell r="D1927" t="str">
            <v>m³</v>
          </cell>
          <cell r="H1927" t="str">
            <v>DNER-ES-335/97</v>
          </cell>
        </row>
        <row r="1928">
          <cell r="A1928" t="str">
            <v>2 S 10 400 02</v>
          </cell>
          <cell r="B1928" t="str">
            <v>-</v>
          </cell>
          <cell r="C1928" t="str">
            <v>Forma</v>
          </cell>
          <cell r="D1928" t="str">
            <v>m²</v>
          </cell>
          <cell r="H1928" t="str">
            <v>DNER-ES-333/97</v>
          </cell>
        </row>
        <row r="1930">
          <cell r="C1930" t="str">
            <v>OUTROS ITENS</v>
          </cell>
        </row>
        <row r="1931">
          <cell r="A1931" t="str">
            <v>2 S 10 500 01</v>
          </cell>
          <cell r="B1931" t="str">
            <v>-</v>
          </cell>
          <cell r="C1931" t="str">
            <v>Guarda-Corpo Metálico</v>
          </cell>
          <cell r="D1931" t="str">
            <v>Kg</v>
          </cell>
        </row>
        <row r="1932">
          <cell r="A1932" t="str">
            <v>2 S 10 500 02</v>
          </cell>
          <cell r="B1932" t="str">
            <v>-</v>
          </cell>
          <cell r="C1932" t="str">
            <v>Dreno PVC Diâmetro 100</v>
          </cell>
          <cell r="D1932" t="str">
            <v>Pç</v>
          </cell>
        </row>
        <row r="1933">
          <cell r="A1933" t="str">
            <v>2 S 10 500 03</v>
          </cell>
          <cell r="B1933" t="str">
            <v>-</v>
          </cell>
          <cell r="C1933" t="str">
            <v>Gabião</v>
          </cell>
          <cell r="D1933" t="str">
            <v>m³</v>
          </cell>
        </row>
        <row r="1934">
          <cell r="A1934" t="str">
            <v>2 S 10 500 04</v>
          </cell>
          <cell r="B1934" t="str">
            <v>-</v>
          </cell>
          <cell r="C1934" t="str">
            <v>Reaterro Gabião</v>
          </cell>
          <cell r="D1934" t="str">
            <v>m³</v>
          </cell>
        </row>
        <row r="1935">
          <cell r="A1935" t="str">
            <v>2 S 10 500 05</v>
          </cell>
          <cell r="B1935" t="str">
            <v>-</v>
          </cell>
          <cell r="C1935" t="str">
            <v>Vigas Metálicas e Outras Peças</v>
          </cell>
          <cell r="D1935" t="str">
            <v>Kg</v>
          </cell>
        </row>
        <row r="1936">
          <cell r="A1936" t="str">
            <v>2 S 10 500 06</v>
          </cell>
          <cell r="B1936" t="str">
            <v>-</v>
          </cell>
          <cell r="C1936" t="str">
            <v>Lançamento de Viga</v>
          </cell>
          <cell r="D1936" t="str">
            <v>Pç</v>
          </cell>
        </row>
        <row r="1938">
          <cell r="C1938" t="str">
            <v>MEIO AMBIENTE (RECUPERAÇÃO DE PASSIVO AMBIENTAL)</v>
          </cell>
        </row>
        <row r="1939">
          <cell r="B1939" t="str">
            <v>-</v>
          </cell>
          <cell r="C1939" t="str">
            <v>Plantio de Árvores</v>
          </cell>
          <cell r="D1939" t="str">
            <v>und</v>
          </cell>
        </row>
        <row r="1941">
          <cell r="C1941" t="str">
            <v>DESPESAS COM MOBILIZAÇÃO/DESMOBILIZAÇÃO E INSTALAÇÃO DE CANTEIRO</v>
          </cell>
        </row>
        <row r="1942">
          <cell r="A1942" t="str">
            <v>1 A 99 100 00</v>
          </cell>
          <cell r="B1942" t="str">
            <v>-</v>
          </cell>
          <cell r="C1942" t="str">
            <v>Despesas Com Inst. de Canteiro e Acampamento</v>
          </cell>
          <cell r="D1942" t="str">
            <v>VB</v>
          </cell>
        </row>
        <row r="1943">
          <cell r="A1943" t="str">
            <v>1 A 99 200 00</v>
          </cell>
          <cell r="B1943" t="str">
            <v>-</v>
          </cell>
          <cell r="C1943" t="str">
            <v>Despesas com Mobilização e Desmobilização</v>
          </cell>
          <cell r="D1943" t="str">
            <v>VB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ixas (2)"/>
      <sheetName val="Dados"/>
      <sheetName val="Peguntas"/>
      <sheetName val="Revisto"/>
      <sheetName val="memoria"/>
      <sheetName val="Justifica"/>
      <sheetName val="Contrato"/>
      <sheetName val="BUEIROS EXECUTADOS"/>
      <sheetName val="Drengem"/>
      <sheetName val="faixas"/>
      <sheetName val="DMT ÁGUA"/>
      <sheetName val="Memoria area"/>
      <sheetName val="Orca-Ruas"/>
      <sheetName val="Orca-Contorno"/>
      <sheetName val="Memoria_Contorno"/>
      <sheetName val="Paramentros"/>
    </sheetNames>
    <sheetDataSet>
      <sheetData sheetId="0"/>
      <sheetData sheetId="1"/>
      <sheetData sheetId="2">
        <row r="2">
          <cell r="B2">
            <v>41933</v>
          </cell>
        </row>
        <row r="3">
          <cell r="B3">
            <v>44813</v>
          </cell>
        </row>
        <row r="5">
          <cell r="B5">
            <v>10</v>
          </cell>
        </row>
        <row r="7">
          <cell r="B7">
            <v>1.25</v>
          </cell>
        </row>
        <row r="8">
          <cell r="B8">
            <v>180</v>
          </cell>
        </row>
        <row r="10">
          <cell r="B10">
            <v>9.1999999999999993</v>
          </cell>
        </row>
        <row r="11">
          <cell r="B11">
            <v>0.15</v>
          </cell>
        </row>
        <row r="12">
          <cell r="B12">
            <v>120</v>
          </cell>
        </row>
        <row r="15">
          <cell r="B15">
            <v>8.9</v>
          </cell>
        </row>
        <row r="16">
          <cell r="B16">
            <v>0.2</v>
          </cell>
        </row>
        <row r="17">
          <cell r="B17">
            <v>1.6</v>
          </cell>
        </row>
        <row r="18">
          <cell r="B18">
            <v>1.1499999999999999</v>
          </cell>
        </row>
        <row r="20">
          <cell r="B20">
            <v>160</v>
          </cell>
        </row>
        <row r="23">
          <cell r="B23">
            <v>8</v>
          </cell>
        </row>
        <row r="24">
          <cell r="B24">
            <v>1.3</v>
          </cell>
        </row>
        <row r="27">
          <cell r="B27">
            <v>6</v>
          </cell>
        </row>
        <row r="28">
          <cell r="B28">
            <v>3.6</v>
          </cell>
        </row>
        <row r="29">
          <cell r="B29">
            <v>25</v>
          </cell>
        </row>
        <row r="31">
          <cell r="B31">
            <v>2</v>
          </cell>
        </row>
        <row r="32">
          <cell r="B32">
            <v>2.1</v>
          </cell>
        </row>
        <row r="33">
          <cell r="B33">
            <v>12</v>
          </cell>
        </row>
        <row r="35">
          <cell r="B35">
            <v>1.5</v>
          </cell>
        </row>
        <row r="36">
          <cell r="B36">
            <v>190</v>
          </cell>
        </row>
        <row r="37">
          <cell r="B37">
            <v>22.405999999999999</v>
          </cell>
        </row>
        <row r="39">
          <cell r="B39" t="str">
            <v>Revisto</v>
          </cell>
        </row>
        <row r="40">
          <cell r="B40" t="str">
            <v>Previsto</v>
          </cell>
        </row>
        <row r="42">
          <cell r="B42" t="str">
            <v>Subtotal</v>
          </cell>
        </row>
        <row r="43">
          <cell r="B43" t="str">
            <v>Quantidade Revista</v>
          </cell>
        </row>
        <row r="46">
          <cell r="B46" t="str">
            <v>Diferença</v>
          </cell>
        </row>
        <row r="47">
          <cell r="B47">
            <v>2</v>
          </cell>
        </row>
        <row r="48">
          <cell r="B48" t="str">
            <v>#.##0,00</v>
          </cell>
        </row>
        <row r="50">
          <cell r="B50" t="str">
            <v>#.##0,00</v>
          </cell>
        </row>
      </sheetData>
      <sheetData sheetId="3"/>
      <sheetData sheetId="4">
        <row r="57">
          <cell r="M57">
            <v>14.074999999999999</v>
          </cell>
        </row>
        <row r="71">
          <cell r="G71">
            <v>19.074999999999999</v>
          </cell>
        </row>
        <row r="123">
          <cell r="G123">
            <v>5.0279999999999996</v>
          </cell>
        </row>
        <row r="134">
          <cell r="G134">
            <v>32155.7</v>
          </cell>
        </row>
        <row r="136">
          <cell r="G136">
            <v>161678.85999999999</v>
          </cell>
        </row>
        <row r="149">
          <cell r="G149">
            <v>7.3449999999999998</v>
          </cell>
        </row>
        <row r="160">
          <cell r="G160">
            <v>47597.2</v>
          </cell>
        </row>
        <row r="162">
          <cell r="G162">
            <v>349601.43400000001</v>
          </cell>
        </row>
        <row r="164">
          <cell r="G164">
            <v>79752.899999999994</v>
          </cell>
        </row>
        <row r="209">
          <cell r="M209">
            <v>268878</v>
          </cell>
        </row>
        <row r="216">
          <cell r="M216">
            <v>89626</v>
          </cell>
        </row>
        <row r="223">
          <cell r="M223">
            <v>1156.17</v>
          </cell>
        </row>
        <row r="361">
          <cell r="H361">
            <v>910</v>
          </cell>
          <cell r="I361">
            <v>2517.1999999999998</v>
          </cell>
        </row>
        <row r="379">
          <cell r="E379">
            <v>3140</v>
          </cell>
        </row>
        <row r="466">
          <cell r="E466">
            <v>11</v>
          </cell>
        </row>
        <row r="707">
          <cell r="H707">
            <v>35381.353999999999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ixas (2)"/>
      <sheetName val="Dados"/>
      <sheetName val="Peguntas"/>
      <sheetName val="Revisto"/>
      <sheetName val="memoria"/>
      <sheetName val="Justifica"/>
      <sheetName val="Contrato"/>
      <sheetName val="BUEIROS EXECUTADOS"/>
      <sheetName val="Drengem"/>
      <sheetName val="faixas"/>
      <sheetName val="DMT ÁGUA"/>
      <sheetName val="TRECHOS"/>
      <sheetName val="nomeclatura"/>
      <sheetName val="TER tr01"/>
      <sheetName val="TER tr02"/>
      <sheetName val="Memoria area"/>
      <sheetName val="Orca-Ruas"/>
      <sheetName val="MEMÓRIA DE CÁLCULO"/>
    </sheetNames>
    <sheetDataSet>
      <sheetData sheetId="0"/>
      <sheetData sheetId="1"/>
      <sheetData sheetId="2" refreshError="1">
        <row r="2">
          <cell r="B2">
            <v>41933</v>
          </cell>
        </row>
        <row r="3">
          <cell r="B3">
            <v>44813</v>
          </cell>
        </row>
        <row r="5">
          <cell r="B5">
            <v>10</v>
          </cell>
        </row>
        <row r="7">
          <cell r="B7">
            <v>1.25</v>
          </cell>
        </row>
        <row r="8">
          <cell r="B8">
            <v>180</v>
          </cell>
        </row>
        <row r="10">
          <cell r="B10">
            <v>9.1999999999999993</v>
          </cell>
        </row>
        <row r="11">
          <cell r="B11">
            <v>0.15</v>
          </cell>
        </row>
        <row r="12">
          <cell r="B12">
            <v>120</v>
          </cell>
        </row>
        <row r="15">
          <cell r="B15">
            <v>8.9</v>
          </cell>
        </row>
        <row r="16">
          <cell r="B16">
            <v>0.2</v>
          </cell>
        </row>
        <row r="17">
          <cell r="B17">
            <v>1.6</v>
          </cell>
        </row>
        <row r="18">
          <cell r="B18">
            <v>1.1499999999999999</v>
          </cell>
        </row>
        <row r="20">
          <cell r="B20">
            <v>160</v>
          </cell>
        </row>
        <row r="23">
          <cell r="B23">
            <v>8</v>
          </cell>
        </row>
        <row r="24">
          <cell r="B24">
            <v>1.3</v>
          </cell>
        </row>
        <row r="27">
          <cell r="B27">
            <v>6</v>
          </cell>
        </row>
        <row r="28">
          <cell r="B28">
            <v>3.6</v>
          </cell>
        </row>
        <row r="29">
          <cell r="B29">
            <v>25</v>
          </cell>
        </row>
        <row r="31">
          <cell r="B31">
            <v>2</v>
          </cell>
        </row>
        <row r="32">
          <cell r="B32">
            <v>2.1</v>
          </cell>
        </row>
        <row r="33">
          <cell r="B33">
            <v>12</v>
          </cell>
        </row>
        <row r="35">
          <cell r="B35">
            <v>1.5</v>
          </cell>
        </row>
        <row r="36">
          <cell r="B36">
            <v>190</v>
          </cell>
        </row>
        <row r="37">
          <cell r="B37">
            <v>22.405999999999999</v>
          </cell>
        </row>
        <row r="39">
          <cell r="B39" t="str">
            <v>Revisto</v>
          </cell>
        </row>
        <row r="40">
          <cell r="B40" t="str">
            <v>Previsto</v>
          </cell>
        </row>
        <row r="42">
          <cell r="B42" t="str">
            <v>Subtotal</v>
          </cell>
        </row>
        <row r="43">
          <cell r="B43" t="str">
            <v>Quantidade Revista</v>
          </cell>
        </row>
        <row r="46">
          <cell r="B46" t="str">
            <v>Diferença</v>
          </cell>
        </row>
        <row r="47">
          <cell r="B47">
            <v>2</v>
          </cell>
        </row>
        <row r="48">
          <cell r="B48" t="str">
            <v>#.##0,00</v>
          </cell>
        </row>
        <row r="50">
          <cell r="B50" t="str">
            <v>#.##0,00</v>
          </cell>
        </row>
      </sheetData>
      <sheetData sheetId="3"/>
      <sheetData sheetId="4" refreshError="1">
        <row r="57">
          <cell r="M57">
            <v>14.074999999999999</v>
          </cell>
        </row>
        <row r="71">
          <cell r="G71">
            <v>19.074999999999999</v>
          </cell>
        </row>
        <row r="123">
          <cell r="G123">
            <v>5.0279999999999996</v>
          </cell>
        </row>
        <row r="134">
          <cell r="G134">
            <v>32155.7</v>
          </cell>
        </row>
        <row r="136">
          <cell r="G136">
            <v>161678.85999999999</v>
          </cell>
        </row>
        <row r="149">
          <cell r="G149">
            <v>7.3449999999999998</v>
          </cell>
        </row>
        <row r="160">
          <cell r="G160">
            <v>47597.2</v>
          </cell>
        </row>
        <row r="162">
          <cell r="G162">
            <v>349601.43400000001</v>
          </cell>
        </row>
        <row r="164">
          <cell r="G164">
            <v>79752.899999999994</v>
          </cell>
        </row>
        <row r="209">
          <cell r="M209">
            <v>268878</v>
          </cell>
        </row>
        <row r="216">
          <cell r="M216">
            <v>89626</v>
          </cell>
        </row>
        <row r="223">
          <cell r="M223">
            <v>1156.17</v>
          </cell>
        </row>
        <row r="361">
          <cell r="H361">
            <v>910</v>
          </cell>
          <cell r="I361">
            <v>2517.1999999999998</v>
          </cell>
        </row>
        <row r="379">
          <cell r="E379">
            <v>3140</v>
          </cell>
        </row>
        <row r="466">
          <cell r="E466">
            <v>11</v>
          </cell>
        </row>
        <row r="707">
          <cell r="H707">
            <v>35381.353999999999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54">
          <cell r="E54">
            <v>800</v>
          </cell>
        </row>
        <row r="55">
          <cell r="E55">
            <v>1041.67</v>
          </cell>
        </row>
        <row r="56">
          <cell r="E56">
            <v>1500</v>
          </cell>
        </row>
        <row r="57">
          <cell r="E57">
            <v>1137</v>
          </cell>
        </row>
        <row r="58">
          <cell r="E58">
            <v>2100</v>
          </cell>
        </row>
        <row r="59">
          <cell r="E59">
            <v>2950</v>
          </cell>
        </row>
        <row r="60">
          <cell r="E60">
            <v>4350</v>
          </cell>
        </row>
        <row r="78">
          <cell r="E78">
            <v>3.84</v>
          </cell>
        </row>
        <row r="79">
          <cell r="E79">
            <v>4</v>
          </cell>
        </row>
        <row r="80">
          <cell r="E80">
            <v>5.1100000000000003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1">
          <cell r="E91">
            <v>18</v>
          </cell>
        </row>
        <row r="92">
          <cell r="E92">
            <v>8.6999999999999993</v>
          </cell>
        </row>
        <row r="93">
          <cell r="E93">
            <v>16.8</v>
          </cell>
        </row>
        <row r="94">
          <cell r="E94">
            <v>4.5</v>
          </cell>
        </row>
        <row r="95">
          <cell r="E95">
            <v>3.43</v>
          </cell>
        </row>
        <row r="96">
          <cell r="E96">
            <v>8.2899999999999991</v>
          </cell>
        </row>
        <row r="97">
          <cell r="E97">
            <v>74</v>
          </cell>
        </row>
        <row r="110">
          <cell r="E110">
            <v>20</v>
          </cell>
        </row>
        <row r="111">
          <cell r="E111">
            <v>20</v>
          </cell>
        </row>
        <row r="112">
          <cell r="E112">
            <v>800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59">
          <cell r="E159">
            <v>1.96</v>
          </cell>
        </row>
        <row r="160">
          <cell r="E160">
            <v>3</v>
          </cell>
        </row>
        <row r="161">
          <cell r="E161">
            <v>2.5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 refreshError="1"/>
      <sheetData sheetId="9" refreshError="1"/>
      <sheetData sheetId="10" refreshError="1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CRO"/>
      <sheetName val="ABC_S"/>
      <sheetName val="ABC_I"/>
      <sheetName val="COMPRAS"/>
      <sheetName val="CONTRATOS"/>
      <sheetName val="S"/>
      <sheetName val="I"/>
      <sheetName val="E"/>
    </sheetNames>
    <sheetDataSet>
      <sheetData sheetId="0">
        <row r="1">
          <cell r="A1" t="str">
            <v>MUNICÍPIO DE ANISIO DE ABREU - PI</v>
          </cell>
        </row>
        <row r="2">
          <cell r="A2" t="str">
            <v>ANISIO</v>
          </cell>
        </row>
        <row r="5">
          <cell r="B5" t="str">
            <v xml:space="preserve">SINAPI PI 03/2025, SEINFRA CE 28, ORSE SE 01/2025, SICRO PI 01/2025, </v>
          </cell>
          <cell r="E5" t="str">
            <v>COM DESONERAÇÃO</v>
          </cell>
        </row>
        <row r="7">
          <cell r="B7">
            <v>28.17</v>
          </cell>
        </row>
        <row r="9">
          <cell r="B9">
            <v>90.66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5">
          <cell r="B5" t="str">
            <v>30 DIAS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. CD"/>
      <sheetName val="RES. VIAS"/>
      <sheetName val="COORD"/>
      <sheetName val="CRON. CD"/>
      <sheetName val="QTDE"/>
      <sheetName val="ORÇ CD"/>
      <sheetName val="COMPOS CD"/>
      <sheetName val="AUX CD"/>
      <sheetName val="RELEV"/>
      <sheetName val="CPU ATRIUM ANTIGA"/>
      <sheetName val="BDI CD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BDI"/>
      <sheetName val="LS"/>
      <sheetName val="S"/>
      <sheetName val="I"/>
    </sheetNames>
    <sheetDataSet>
      <sheetData sheetId="0">
        <row r="1">
          <cell r="A1" t="str">
            <v>MUNICÍPIO DE CORRENTE - PI</v>
          </cell>
        </row>
        <row r="2">
          <cell r="A2" t="str">
            <v>REFORMA E AMPLIAÇÕES DE GALPÕES - PARQUE DE EXPOSIÇÃO CORRENTE- PI</v>
          </cell>
        </row>
        <row r="5">
          <cell r="B5" t="str">
            <v xml:space="preserve">SINAPI PI-11/2023, SEINFRA 28, ORSE-11/2023, </v>
          </cell>
          <cell r="F5" t="str">
            <v>SEM DESONERAÇÃO</v>
          </cell>
          <cell r="H5">
            <v>113.05000000000001</v>
          </cell>
          <cell r="K5">
            <v>21.959999999999997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OMPOSIÇÕES"/>
    </sheetNames>
    <sheetDataSet>
      <sheetData sheetId="0"/>
      <sheetData sheetId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ROQUIS"/>
      <sheetName val="MATBET CUSTO"/>
      <sheetName val="MATBET PREÇO UNIT"/>
      <sheetName val="SERVIÇOS"/>
      <sheetName val="MOBIL-CANT"/>
      <sheetName val="ORÇAMENTO"/>
      <sheetName val="TLCB5"/>
      <sheetName val="TLMR"/>
      <sheetName val="TCC4"/>
      <sheetName val="TLMB"/>
      <sheetName val="TCCB10"/>
      <sheetName val="CRONOGAMA 1º"/>
      <sheetName val="CRONOGAMA 2º"/>
      <sheetName val="COMPOSIÇÕES"/>
      <sheetName val="COMPOSIÇÕES2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</sheetNames>
    <sheetDataSet>
      <sheetData sheetId="0" refreshError="1">
        <row r="3">
          <cell r="B3">
            <v>0.23899999999999999</v>
          </cell>
        </row>
        <row r="5">
          <cell r="D5">
            <v>1.99</v>
          </cell>
        </row>
        <row r="6">
          <cell r="D6">
            <v>2.58</v>
          </cell>
        </row>
        <row r="14">
          <cell r="B14" t="str">
            <v>BR- 153/TO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B3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GERAL"/>
      <sheetName val="RESUMO SUDENE"/>
      <sheetName val="RESUMO PM"/>
      <sheetName val="MEMÓRIA_CÁLCULO"/>
      <sheetName val="EVOLUÇÃO"/>
      <sheetName val="ADUT GERAL"/>
      <sheetName val="ORÇ SAA geral"/>
      <sheetName val="ORÇ SAA SUDENE"/>
      <sheetName val="Sec PIRIPIRI"/>
      <sheetName val="Sec PIRIPIRI - II"/>
      <sheetName val="Sec CARNAÍBA"/>
      <sheetName val="Sec BREJO"/>
      <sheetName val="COMPOSIÇÕES"/>
      <sheetName val="L Domiciliar"/>
      <sheetName val="C.BOMBA 5,29"/>
      <sheetName val="CASA DE BOMBA 9,31m²"/>
      <sheetName val="Adm Local"/>
      <sheetName val="CRONOGRAMA"/>
      <sheetName val="BDI"/>
      <sheetName val="INSUMOS"/>
      <sheetName val="MEMO CASA DE BOMBA 9,31m²"/>
      <sheetName val="ENC SOCIAIS"/>
      <sheetName val="Sec PIÇARRA"/>
      <sheetName val="Sec NOVO PLANALTO"/>
      <sheetName val="Sec MALHADA"/>
      <sheetName val="Sec BELAMENTO"/>
      <sheetName val="Sec VARZEA GRANDE"/>
      <sheetName val="Sec CAVADA"/>
      <sheetName val="Sec CAJAZEIRAS"/>
      <sheetName val="Sec PALESTINA"/>
      <sheetName val="Plan2"/>
      <sheetName val="Peguntas"/>
      <sheetName val="memoria"/>
      <sheetName val="TRECHOS"/>
      <sheetName val="nomeclatura"/>
      <sheetName val="TER tr01"/>
      <sheetName val="TER tr02"/>
      <sheetName val="ORÇ AROAZES 2013 - OG - SUDEN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46">
          <cell r="E246">
            <v>430.95</v>
          </cell>
        </row>
        <row r="247">
          <cell r="E247">
            <v>27.22</v>
          </cell>
        </row>
        <row r="248">
          <cell r="E248">
            <v>70.89</v>
          </cell>
        </row>
        <row r="249">
          <cell r="E249">
            <v>146.06</v>
          </cell>
        </row>
        <row r="250">
          <cell r="E250">
            <v>55</v>
          </cell>
        </row>
        <row r="251">
          <cell r="E251">
            <v>65</v>
          </cell>
        </row>
        <row r="252">
          <cell r="E252">
            <v>70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Plan1"/>
      <sheetName val="Plan2"/>
      <sheetName val="Plan3"/>
      <sheetName val="PRO-08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pasta"/>
      <sheetName val="doc1"/>
      <sheetName val="doc2"/>
      <sheetName val="doc3"/>
      <sheetName val="doc4 "/>
      <sheetName val="rff"/>
      <sheetName val="carimbo "/>
      <sheetName val="oog - fazer "/>
      <sheetName val="ORÇAMENTO"/>
      <sheetName val="Memoria de cálculo"/>
      <sheetName val="Peguntas"/>
      <sheetName val="memo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 refreshError="1"/>
      <sheetData sheetId="11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AMENTO"/>
      <sheetName val="Memoria de cálculo"/>
      <sheetName val="Resumo"/>
      <sheetName val="Serviços Preliminares e Gerais"/>
      <sheetName val="Memória 2 quartos"/>
      <sheetName val="Insumos"/>
      <sheetName val="Serviç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ação manual"/>
      <sheetName val="Compact 95%"/>
      <sheetName val="Compact 100% 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Regul subleito"/>
      <sheetName val="Subbase de solo est."/>
      <sheetName val="Base de solo est. "/>
      <sheetName val="Limp Cam Veg"/>
      <sheetName val="Expurgo de jazida (aux)"/>
      <sheetName val="EC mat jazida (aux)"/>
      <sheetName val="Imprimação"/>
      <sheetName val="TSS"/>
      <sheetName val="TSD"/>
      <sheetName val="Transp Mat jaz"/>
      <sheetName val="Transp de brita"/>
      <sheetName val="Sarjeta STC05"/>
      <sheetName val="Sarjeta STC 02"/>
      <sheetName val="Concreto 12MPa Conf Lanc (aux)"/>
      <sheetName val="Esc. man. vala mat 1a cat (aux)"/>
      <sheetName val="Dreno longitudinal DPS"/>
      <sheetName val="Boca de Saida BSD 01"/>
      <sheetName val="Boca de Saida BSD 03"/>
      <sheetName val="Valeta VPC-03"/>
      <sheetName val="Meio Fio "/>
      <sheetName val="Concreto 10MPa Conf Lanc  (aux)"/>
      <sheetName val="Concreto 15MPa Conf Lanc (aux)"/>
      <sheetName val="Descida d´água DAD 01"/>
      <sheetName val="Descida d´água DAR 02"/>
      <sheetName val="Compactação manual (aux)"/>
      <sheetName val="Entrada dágua  EDA01"/>
      <sheetName val="Entrada dágua  EDA02"/>
      <sheetName val="Dissip energia DES 01"/>
      <sheetName val="Dissip energia DES 02"/>
      <sheetName val="Alvenaria pedra argamass"/>
      <sheetName val="Argamassa ci_ar"/>
      <sheetName val="Cx colet sarjeta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Escoramento de Bueiro cel."/>
      <sheetName val="Conf e lanç conc magro (aux)"/>
      <sheetName val="Concreto cicl. 12MPa (aux)"/>
      <sheetName val="BDCC 2,0x2,0 m 1,0 a 2,5 m"/>
      <sheetName val="Boca BDCC 2,0x2,0 m"/>
      <sheetName val="BTCC 2,0x2,0 m 1,0 a 2,5 m"/>
      <sheetName val="Boca BTCC 2,0x2,0 m"/>
      <sheetName val="Pintura faixa"/>
      <sheetName val="Pintura setas e zeb"/>
      <sheetName val="Tacha reflet"/>
      <sheetName val="Enleivamento"/>
      <sheetName val="Cerca arame"/>
      <sheetName val="Defensa dupla"/>
      <sheetName val="Passeio concreto"/>
      <sheetName val="Revest veg c mudas"/>
      <sheetName val="Revest veg c grama leiva"/>
      <sheetName val="Plantio arbustos"/>
      <sheetName val="Regul mec faixa dom"/>
      <sheetName val="Alv pedra arrum"/>
      <sheetName val="Forn prep coloc forma CA-50"/>
      <sheetName val="Fôrma comum de madeira"/>
      <sheetName val="Fôrma de placa resinada"/>
      <sheetName val="pasta"/>
      <sheetName val="doc1"/>
      <sheetName val="doc2"/>
      <sheetName val="doc3"/>
      <sheetName val="doc4 "/>
      <sheetName val="rff"/>
      <sheetName val="carimbo "/>
      <sheetName val="oog - faze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Gráf1"/>
      <sheetName val="Custo horário Eqp Vtr"/>
      <sheetName val="pasta"/>
      <sheetName val="capa"/>
      <sheetName val="doc1"/>
      <sheetName val="doc2"/>
      <sheetName val="doc3"/>
      <sheetName val="doc4 "/>
      <sheetName val="rff"/>
      <sheetName val="carimbo "/>
      <sheetName val="oog - fazer 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Cap 1"/>
      <sheetName val="Cap 2"/>
      <sheetName val="Cap 3"/>
      <sheetName val="Cap 5"/>
      <sheetName val="Cap 6"/>
      <sheetName val="CRON. FÍS. REAL. ANEXO 6"/>
      <sheetName val="Dados"/>
      <sheetName val="Revisao Memoria"/>
      <sheetName val="Drenagem"/>
      <sheetName val="FGV"/>
      <sheetName val="MEDIÇÃO ANEXO 2A"/>
      <sheetName val="MEM. CALC. ANEXO 3"/>
      <sheetName val="Parametros"/>
      <sheetName val="Passagem01"/>
      <sheetName val="Passagem02"/>
      <sheetName val="MEDIÇÃO ANEXO 2B"/>
      <sheetName val="Cerca"/>
      <sheetName val="Resumo Drenagem"/>
      <sheetName val="Revisa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Planilha Resumo"/>
      <sheetName val="Planilha Orç.Geral "/>
      <sheetName val="Mem.1"/>
      <sheetName val="DMT 1"/>
      <sheetName val="Mem.2"/>
      <sheetName val="DMT 2"/>
      <sheetName val="Cronograma"/>
      <sheetName val="Comp.Mobilização"/>
      <sheetName val="Comp.Obras D'arte"/>
      <sheetName val="Comp.Canteiro"/>
      <sheetName val="Comp.Placa"/>
      <sheetName val="Comp.Recuperação"/>
      <sheetName val="Comp.AdmLocal"/>
      <sheetName val="LEIS SOCIAIS BDI CODEV. PI"/>
      <sheetName val="LEIS SOCIAIS BDI CAIXA PI"/>
      <sheetName val="LEIS SOCIAIS BDI CODEV. MA"/>
      <sheetName val="LEIS SOCIAIS BDI CAIXA MA"/>
      <sheetName val="Plan2"/>
    </sheetNames>
    <sheetDataSet>
      <sheetData sheetId="0"/>
      <sheetData sheetId="1"/>
      <sheetData sheetId="2">
        <row r="71">
          <cell r="K71">
            <v>1979746.12</v>
          </cell>
        </row>
      </sheetData>
      <sheetData sheetId="3">
        <row r="4">
          <cell r="V4">
            <v>69000.960000000006</v>
          </cell>
        </row>
      </sheetData>
      <sheetData sheetId="4" refreshError="1"/>
      <sheetData sheetId="5">
        <row r="4">
          <cell r="V4">
            <v>21066.38</v>
          </cell>
        </row>
      </sheetData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>
        <row r="23">
          <cell r="K23">
            <v>25.714285714285712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 básico referencial"/>
      <sheetName val="Dimensiona equipam + pessoal"/>
      <sheetName val="Equipamentos"/>
      <sheetName val="Insumos"/>
      <sheetName val="Planilha"/>
      <sheetName val="memoria"/>
      <sheetName val="Texto"/>
    </sheetNames>
    <sheetDataSet>
      <sheetData sheetId="0"/>
      <sheetData sheetId="1" refreshError="1"/>
      <sheetData sheetId="2">
        <row r="3">
          <cell r="B3" t="str">
            <v>001</v>
          </cell>
          <cell r="C3" t="str">
            <v>TRATOR DE EST C/LAM D4E-PS/4A</v>
          </cell>
        </row>
        <row r="4">
          <cell r="B4" t="str">
            <v>002</v>
          </cell>
          <cell r="C4" t="str">
            <v>TRATOR DE ESTEIRAS C/ LAM D6D</v>
          </cell>
        </row>
        <row r="5">
          <cell r="B5" t="str">
            <v>003</v>
          </cell>
          <cell r="C5" t="str">
            <v>TRATOR DE ESTEIRAS C/ LAM D8R</v>
          </cell>
        </row>
        <row r="6">
          <cell r="B6" t="str">
            <v>006</v>
          </cell>
          <cell r="C6" t="str">
            <v>MOTONIVELADORA 105 A 130HP</v>
          </cell>
        </row>
        <row r="7">
          <cell r="B7" t="str">
            <v>007</v>
          </cell>
          <cell r="C7" t="str">
            <v>TRATOR DE PNEUS - 115 HP</v>
          </cell>
        </row>
        <row r="8">
          <cell r="B8" t="str">
            <v>008</v>
          </cell>
          <cell r="C8" t="str">
            <v>RETROESCAVADEIRA</v>
          </cell>
        </row>
        <row r="9">
          <cell r="B9" t="str">
            <v>009</v>
          </cell>
          <cell r="C9" t="str">
            <v>RECICLADORA WR250 (FRIO)</v>
          </cell>
        </row>
        <row r="10">
          <cell r="B10" t="str">
            <v>010</v>
          </cell>
          <cell r="C10" t="str">
            <v>CARREGADEIRA DE PNEUS - 3,1 M3</v>
          </cell>
        </row>
        <row r="11">
          <cell r="B11" t="str">
            <v>013</v>
          </cell>
          <cell r="C11" t="str">
            <v>ROLO COMPACT. - CA-25 AUTOP. 11,25T</v>
          </cell>
        </row>
        <row r="12">
          <cell r="B12" t="str">
            <v>016</v>
          </cell>
          <cell r="C12" t="str">
            <v>CARREGADEIRA DE PNEUS - 1,33 M3</v>
          </cell>
        </row>
        <row r="13">
          <cell r="B13" t="str">
            <v>101</v>
          </cell>
          <cell r="C13" t="str">
            <v>GRADE DE DISCO</v>
          </cell>
        </row>
        <row r="14">
          <cell r="B14" t="str">
            <v>102</v>
          </cell>
          <cell r="C14" t="str">
            <v>ROLO COMPACT. TANDEN  AUTOP. 10,9T</v>
          </cell>
        </row>
        <row r="15">
          <cell r="B15" t="str">
            <v>105</v>
          </cell>
          <cell r="C15" t="str">
            <v>ROLO COMPACTADOR PNEUS AUTOPROP. 21T</v>
          </cell>
        </row>
        <row r="16">
          <cell r="B16" t="str">
            <v>107</v>
          </cell>
          <cell r="C16" t="str">
            <v>VASSOURA MECÂNICA REBOCÁVEL</v>
          </cell>
        </row>
        <row r="17">
          <cell r="B17" t="str">
            <v>108</v>
          </cell>
          <cell r="C17" t="str">
            <v>DISTR. DE AGREGADOS - REBOCÁVEL</v>
          </cell>
        </row>
        <row r="18">
          <cell r="B18" t="str">
            <v>110</v>
          </cell>
          <cell r="C18" t="str">
            <v>TANQUE DE ESTOCAGEM DE ASFALTO 20.000L</v>
          </cell>
        </row>
        <row r="19">
          <cell r="B19" t="str">
            <v>111</v>
          </cell>
          <cell r="C19" t="str">
            <v xml:space="preserve">CAMINHÃO DISTRIBUIDOR DE ASFALTO </v>
          </cell>
        </row>
        <row r="20">
          <cell r="B20" t="str">
            <v>112</v>
          </cell>
          <cell r="C20" t="str">
            <v>AQUECEDOR DE FLUIDO TÉRMICO</v>
          </cell>
        </row>
        <row r="21">
          <cell r="B21" t="str">
            <v>114</v>
          </cell>
          <cell r="C21" t="str">
            <v>VIBROACABADORA DE ASFALTO</v>
          </cell>
        </row>
        <row r="22">
          <cell r="B22" t="str">
            <v>116</v>
          </cell>
          <cell r="C22" t="str">
            <v>USINA PRE-MIST. A FRIO 30/60 T/H</v>
          </cell>
        </row>
        <row r="23">
          <cell r="B23" t="str">
            <v>122</v>
          </cell>
          <cell r="C23" t="str">
            <v>CAMINHÃO C/ EQUIP. LAMA ASFALTICA</v>
          </cell>
        </row>
        <row r="24">
          <cell r="B24" t="str">
            <v>126</v>
          </cell>
          <cell r="C24" t="str">
            <v>FRESADORA A FRIO</v>
          </cell>
        </row>
        <row r="25">
          <cell r="B25" t="str">
            <v>138</v>
          </cell>
          <cell r="C25" t="str">
            <v>ESTAB/RECICLADORA A FRIO</v>
          </cell>
        </row>
        <row r="26">
          <cell r="B26" t="str">
            <v>146</v>
          </cell>
          <cell r="C26" t="str">
            <v>CONJUNTO BRITAGEM 30 M3/H</v>
          </cell>
        </row>
        <row r="27">
          <cell r="B27" t="str">
            <v>147</v>
          </cell>
          <cell r="C27" t="str">
            <v>USINA DE ASFALTO A QUENTE - 90/120 T/H</v>
          </cell>
        </row>
        <row r="28">
          <cell r="B28" t="str">
            <v>148</v>
          </cell>
          <cell r="C28" t="str">
            <v>CALDEIRA DE ASFALTO 500 L</v>
          </cell>
        </row>
        <row r="29">
          <cell r="B29" t="str">
            <v>149</v>
          </cell>
          <cell r="C29" t="str">
            <v>VIBROACABADORA S/ ESTEIRAS 98 HP</v>
          </cell>
        </row>
        <row r="30">
          <cell r="B30" t="str">
            <v>156</v>
          </cell>
          <cell r="C30" t="str">
            <v>TRATOR UNILOADER C/ VASSOURA</v>
          </cell>
        </row>
        <row r="31">
          <cell r="B31" t="str">
            <v>201</v>
          </cell>
          <cell r="C31" t="str">
            <v>COMPRESSOR DE AR  180 PCM</v>
          </cell>
        </row>
        <row r="32">
          <cell r="B32" t="str">
            <v>204</v>
          </cell>
          <cell r="C32" t="str">
            <v xml:space="preserve">PERFURATRIZ MANUAL </v>
          </cell>
        </row>
        <row r="33">
          <cell r="B33" t="str">
            <v>209</v>
          </cell>
          <cell r="C33" t="str">
            <v>MARTELO PERFURADOR/ROMPEDOR</v>
          </cell>
        </row>
        <row r="34">
          <cell r="B34" t="str">
            <v>210</v>
          </cell>
          <cell r="C34" t="str">
            <v>MARTELETE/ROMPEDOR 33 KG</v>
          </cell>
        </row>
        <row r="35">
          <cell r="B35" t="str">
            <v>301</v>
          </cell>
          <cell r="C35" t="str">
            <v>BETONEIRA 320 L</v>
          </cell>
        </row>
        <row r="36">
          <cell r="B36" t="str">
            <v>304</v>
          </cell>
          <cell r="C36" t="str">
            <v>CARRINHO DE MÃO</v>
          </cell>
        </row>
        <row r="37">
          <cell r="B37" t="str">
            <v>305</v>
          </cell>
          <cell r="C37" t="str">
            <v>GERICA A-15</v>
          </cell>
        </row>
        <row r="38">
          <cell r="B38" t="str">
            <v>306</v>
          </cell>
          <cell r="C38" t="str">
            <v>VIBRADOR DE IMERSÃO</v>
          </cell>
        </row>
        <row r="39">
          <cell r="B39" t="str">
            <v>400</v>
          </cell>
          <cell r="C39" t="str">
            <v>CAMINHÃO BASCULANTE 5 M3 ( 8,8T )</v>
          </cell>
        </row>
        <row r="40">
          <cell r="B40" t="str">
            <v>403</v>
          </cell>
          <cell r="C40" t="str">
            <v>CAMINHÃO BASCULANTE 6 M3(10,5T)</v>
          </cell>
        </row>
        <row r="41">
          <cell r="B41" t="str">
            <v>404</v>
          </cell>
          <cell r="C41" t="str">
            <v>CAMINHÃO BASCULANTE 10 M3</v>
          </cell>
        </row>
        <row r="42">
          <cell r="B42" t="str">
            <v>405</v>
          </cell>
          <cell r="C42" t="str">
            <v>CAMINHÃO BASCULANTE 10 M3 P/ ROCHA</v>
          </cell>
        </row>
        <row r="43">
          <cell r="B43" t="str">
            <v>406</v>
          </cell>
          <cell r="C43" t="str">
            <v>CAMINHÃO TANQUE 6.OOOL</v>
          </cell>
        </row>
        <row r="44">
          <cell r="B44" t="str">
            <v>407</v>
          </cell>
          <cell r="C44" t="str">
            <v>COMPRESSOR DE AR DE 750 PCM</v>
          </cell>
        </row>
        <row r="45">
          <cell r="B45" t="str">
            <v>408</v>
          </cell>
          <cell r="C45" t="str">
            <v>CAMINHÃO CARROC. FIXA 4T</v>
          </cell>
        </row>
        <row r="46">
          <cell r="B46" t="str">
            <v>409</v>
          </cell>
          <cell r="C46" t="str">
            <v>CAMINHÃO CARROC. 9 TON</v>
          </cell>
        </row>
        <row r="47">
          <cell r="B47" t="str">
            <v>410</v>
          </cell>
          <cell r="C47" t="str">
            <v>CAMINHÃO CARROC. C/ MUCK 7 T</v>
          </cell>
        </row>
        <row r="48">
          <cell r="B48" t="str">
            <v>416</v>
          </cell>
          <cell r="C48" t="str">
            <v>PICK UP</v>
          </cell>
        </row>
        <row r="49">
          <cell r="B49" t="str">
            <v>417</v>
          </cell>
          <cell r="C49" t="str">
            <v>SERRA CIRCULAR</v>
          </cell>
        </row>
        <row r="50">
          <cell r="B50" t="str">
            <v>503</v>
          </cell>
          <cell r="C50" t="str">
            <v>GRUPO GERADOR - 220 KVA</v>
          </cell>
        </row>
        <row r="51">
          <cell r="B51" t="str">
            <v>505</v>
          </cell>
          <cell r="C51" t="str">
            <v>GRUPO GERADOR 9/10 KVA</v>
          </cell>
        </row>
        <row r="52">
          <cell r="B52" t="str">
            <v>906</v>
          </cell>
          <cell r="C52" t="str">
            <v>SOQUETE VIBRATÓRIO</v>
          </cell>
        </row>
        <row r="53">
          <cell r="B53" t="str">
            <v>908</v>
          </cell>
          <cell r="C53" t="str">
            <v>MAQ. PARA PINTURA FAIXAS</v>
          </cell>
        </row>
        <row r="54">
          <cell r="B54" t="str">
            <v>909</v>
          </cell>
          <cell r="C54" t="str">
            <v>EQUIP. PARA HIDROSEMEADURA</v>
          </cell>
        </row>
        <row r="55">
          <cell r="B55" t="str">
            <v>910</v>
          </cell>
          <cell r="C55" t="str">
            <v>MAQ. P/ PINTURA FAIXAS QUENTE</v>
          </cell>
        </row>
        <row r="56">
          <cell r="B56" t="str">
            <v>911</v>
          </cell>
          <cell r="C56" t="str">
            <v>FUSOR</v>
          </cell>
        </row>
        <row r="57">
          <cell r="B57" t="str">
            <v>914</v>
          </cell>
          <cell r="C57" t="str">
            <v>PLACA VIBRATÓRIA C/ MOTOR DIESEL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V"/>
      <sheetName val="Planejado"/>
      <sheetName val="Equipamentos"/>
      <sheetName val="TPU-MARÇO_2002"/>
      <sheetName val="RESUMO CD"/>
      <sheetName val="1- BANCO DE DADOS MOB-DESM"/>
      <sheetName val="orcID nº1"/>
      <sheetName val="orc ID nº 15"/>
      <sheetName val="orc ID nº17"/>
      <sheetName val="orc ID nº 18"/>
      <sheetName val="orc ID nº19"/>
      <sheetName val="orc ID nº2 "/>
      <sheetName val="orc ID nº3"/>
      <sheetName val="orcID nº4"/>
      <sheetName val="orcID nº5"/>
      <sheetName val="orcID nº6"/>
      <sheetName val="orcID nº7"/>
      <sheetName val="orc ID nº8"/>
      <sheetName val="orc ID nº9"/>
      <sheetName val="orc ID nº12"/>
      <sheetName val="orc ID nº13"/>
      <sheetName val="orc ID nº 14"/>
      <sheetName val="orc ID nº16"/>
      <sheetName val="1ExecuçServiços"/>
      <sheetName val="Página 16"/>
      <sheetName val="Preços"/>
      <sheetName val="CUSTO INDIRETO"/>
      <sheetName val="CR LOTE 02"/>
      <sheetName val="Pontes"/>
      <sheetName val="Planilha"/>
      <sheetName val="memoria"/>
      <sheetName val="Texto"/>
      <sheetName val="PRO-08"/>
      <sheetName val="RESUMO_AUT1"/>
      <sheetName val="DADOS"/>
      <sheetName val="CONTROLE DE OCTF'S"/>
      <sheetName val="DG"/>
      <sheetName val="Medição (2"/>
      <sheetName val="Medição Completa"/>
      <sheetName val="PRO_08"/>
      <sheetName val="2.2.5.CBUQ"/>
      <sheetName val="2.2.5.PMQ"/>
      <sheetName val="Teor"/>
      <sheetName val="Capa Resumo"/>
      <sheetName val="Capa Anexo II"/>
      <sheetName val="Capa Anexo III"/>
      <sheetName val="Capa Anexo IV"/>
      <sheetName val="CRONFISFIN_"/>
      <sheetName val=" PIPEWORK 1  "/>
      <sheetName val="Viaduto S. Pompeu"/>
      <sheetName val="PROJETO"/>
      <sheetName val="P A T O 98 D"/>
      <sheetName val="estrut l6"/>
      <sheetName val="Quadro Resumo"/>
    </sheetNames>
    <sheetDataSet>
      <sheetData sheetId="0" refreshError="1"/>
      <sheetData sheetId="1" refreshError="1"/>
      <sheetData sheetId="2" refreshError="1">
        <row r="3">
          <cell r="A3" t="str">
            <v>CX. 1,60 X 1,20 X 1,30 - Moldada no Local</v>
          </cell>
          <cell r="B3">
            <v>680.43661440000005</v>
          </cell>
          <cell r="C3">
            <v>637.25324444444448</v>
          </cell>
          <cell r="D3">
            <v>1317.6898588444446</v>
          </cell>
          <cell r="E3">
            <v>1515.3433376711112</v>
          </cell>
          <cell r="F3">
            <v>782.50210656000002</v>
          </cell>
          <cell r="G3">
            <v>732.84123111111114</v>
          </cell>
          <cell r="H3">
            <v>1515.3433376711112</v>
          </cell>
          <cell r="I3">
            <v>821.62721188800003</v>
          </cell>
          <cell r="J3">
            <v>769.48329266666678</v>
          </cell>
          <cell r="K3">
            <v>1591.1105045546669</v>
          </cell>
        </row>
        <row r="4">
          <cell r="A4" t="str">
            <v>CX. 1,60 X 1,20 X 1,30 - Pré-Moldada</v>
          </cell>
          <cell r="B4">
            <v>655.90895999999998</v>
          </cell>
          <cell r="C4">
            <v>560.57088888888904</v>
          </cell>
          <cell r="D4">
            <v>1216.4798488888891</v>
          </cell>
          <cell r="E4">
            <v>1398.9518262222225</v>
          </cell>
          <cell r="F4">
            <v>754.29530399999987</v>
          </cell>
          <cell r="G4">
            <v>644.65652222222241</v>
          </cell>
          <cell r="H4">
            <v>1398.9518262222223</v>
          </cell>
          <cell r="I4">
            <v>792.01006919999986</v>
          </cell>
          <cell r="J4">
            <v>676.8893483333336</v>
          </cell>
          <cell r="K4">
            <v>1468.8994175333335</v>
          </cell>
        </row>
        <row r="5">
          <cell r="A5" t="str">
            <v>CX. 1,20 X 1,20 X 1,00 - Moldada no Local</v>
          </cell>
          <cell r="B5">
            <v>495.63684480000001</v>
          </cell>
          <cell r="C5">
            <v>506.67754666666667</v>
          </cell>
          <cell r="D5">
            <v>1002.3143914666666</v>
          </cell>
          <cell r="E5">
            <v>1152.6615501866665</v>
          </cell>
          <cell r="F5">
            <v>569.98237152000002</v>
          </cell>
          <cell r="G5">
            <v>582.67917866666664</v>
          </cell>
          <cell r="H5">
            <v>1152.6615501866668</v>
          </cell>
          <cell r="I5">
            <v>598.48149009600002</v>
          </cell>
          <cell r="J5">
            <v>611.8131376</v>
          </cell>
          <cell r="K5">
            <v>1210.2946276960001</v>
          </cell>
        </row>
        <row r="6">
          <cell r="A6" t="str">
            <v>CX. 1,20 X 1,20 X 1,00 - Pré-Moldada</v>
          </cell>
          <cell r="B6">
            <v>479.33656000000002</v>
          </cell>
          <cell r="C6">
            <v>432.20288888888882</v>
          </cell>
          <cell r="D6">
            <v>911.53944888888884</v>
          </cell>
          <cell r="E6">
            <v>1048.270366222222</v>
          </cell>
          <cell r="F6">
            <v>551.23704399999997</v>
          </cell>
          <cell r="G6">
            <v>497.03332222222213</v>
          </cell>
          <cell r="H6">
            <v>1048.270366222222</v>
          </cell>
          <cell r="I6">
            <v>578.79889619999994</v>
          </cell>
          <cell r="J6">
            <v>521.88498833333324</v>
          </cell>
          <cell r="K6">
            <v>1100.6838845333332</v>
          </cell>
        </row>
        <row r="7">
          <cell r="A7" t="str">
            <v>CX. 1,20 X 1,00 X 1,00 - Moldada no Local</v>
          </cell>
          <cell r="B7">
            <v>441.61006079999993</v>
          </cell>
          <cell r="C7">
            <v>456.13252444444447</v>
          </cell>
          <cell r="D7">
            <v>897.7425852444444</v>
          </cell>
          <cell r="E7">
            <v>1032.403973031111</v>
          </cell>
          <cell r="F7">
            <v>507.85156991999986</v>
          </cell>
          <cell r="G7">
            <v>524.55240311111106</v>
          </cell>
          <cell r="H7">
            <v>1032.403973031111</v>
          </cell>
          <cell r="I7">
            <v>533.24414841599992</v>
          </cell>
          <cell r="J7">
            <v>550.7800232666666</v>
          </cell>
          <cell r="K7">
            <v>1084.0241716826665</v>
          </cell>
        </row>
        <row r="8">
          <cell r="A8" t="str">
            <v>CX. 1,20 X 1,00 X 1,00 - Pré-Moldada</v>
          </cell>
          <cell r="B8">
            <v>443.42848000000004</v>
          </cell>
          <cell r="C8">
            <v>401.21088888888886</v>
          </cell>
          <cell r="D8">
            <v>844.63936888888884</v>
          </cell>
          <cell r="E8">
            <v>971.3352742222221</v>
          </cell>
          <cell r="F8">
            <v>509.94275199999998</v>
          </cell>
          <cell r="G8">
            <v>461.39252222222217</v>
          </cell>
          <cell r="H8">
            <v>971.3352742222221</v>
          </cell>
          <cell r="I8">
            <v>535.43988960000001</v>
          </cell>
          <cell r="J8">
            <v>484.46214833333329</v>
          </cell>
          <cell r="K8">
            <v>1019.9020379333333</v>
          </cell>
        </row>
        <row r="9">
          <cell r="A9" t="str">
            <v>CX. 1,20 X 1,20 X 1,10 - Moldada no Local</v>
          </cell>
          <cell r="B9">
            <v>521.17967999999996</v>
          </cell>
          <cell r="C9">
            <v>521.7048533333334</v>
          </cell>
          <cell r="D9">
            <v>1042.8845333333334</v>
          </cell>
          <cell r="E9">
            <v>1199.3172133333333</v>
          </cell>
          <cell r="F9">
            <v>599.35663199999988</v>
          </cell>
          <cell r="G9">
            <v>599.96058133333338</v>
          </cell>
          <cell r="H9">
            <v>1199.3172133333333</v>
          </cell>
          <cell r="I9">
            <v>629.32446359999994</v>
          </cell>
          <cell r="J9">
            <v>629.95861040000011</v>
          </cell>
          <cell r="K9">
            <v>1259.2830739999999</v>
          </cell>
        </row>
        <row r="10">
          <cell r="A10" t="str">
            <v>CX. 1,20 X 1,20 X 1,10 - Pré-Moldada</v>
          </cell>
          <cell r="B10">
            <v>499.49928</v>
          </cell>
          <cell r="C10">
            <v>444.65088888888886</v>
          </cell>
          <cell r="D10">
            <v>944.15016888888886</v>
          </cell>
          <cell r="E10">
            <v>1085.7726942222221</v>
          </cell>
          <cell r="F10">
            <v>574.424172</v>
          </cell>
          <cell r="G10">
            <v>511.34852222222213</v>
          </cell>
          <cell r="H10">
            <v>1085.7726942222221</v>
          </cell>
          <cell r="I10">
            <v>603.14538060000007</v>
          </cell>
          <cell r="J10">
            <v>536.91594833333329</v>
          </cell>
          <cell r="K10">
            <v>1140.0613289333332</v>
          </cell>
        </row>
        <row r="11">
          <cell r="A11" t="str">
            <v>CX. 2,10 X 1,30 X 1,70 - Moldada no Local</v>
          </cell>
          <cell r="B11">
            <v>1039.8546000000001</v>
          </cell>
          <cell r="C11">
            <v>1019.8314888888889</v>
          </cell>
          <cell r="D11">
            <v>2059.6860888888891</v>
          </cell>
          <cell r="E11">
            <v>2368.6390022222222</v>
          </cell>
          <cell r="F11">
            <v>1195.8327899999999</v>
          </cell>
          <cell r="G11">
            <v>1172.806212222222</v>
          </cell>
          <cell r="H11">
            <v>2368.6390022222222</v>
          </cell>
          <cell r="I11">
            <v>1255.6244294999999</v>
          </cell>
          <cell r="J11">
            <v>1231.4465228333331</v>
          </cell>
          <cell r="K11">
            <v>2487.070952333333</v>
          </cell>
        </row>
        <row r="12">
          <cell r="A12" t="str">
            <v>CX. 2,10 X 1,30 X 1,70 - Pré-Moldada</v>
          </cell>
          <cell r="B12">
            <v>918.4158000000001</v>
          </cell>
          <cell r="C12">
            <v>824.47488888888893</v>
          </cell>
          <cell r="D12">
            <v>1742.8906888888891</v>
          </cell>
          <cell r="E12">
            <v>2004.3242922222223</v>
          </cell>
          <cell r="F12">
            <v>1056.1781700000001</v>
          </cell>
          <cell r="G12">
            <v>948.14612222222217</v>
          </cell>
          <cell r="H12">
            <v>2004.3242922222223</v>
          </cell>
          <cell r="I12">
            <v>1108.9870785000003</v>
          </cell>
          <cell r="J12">
            <v>995.55342833333327</v>
          </cell>
          <cell r="K12">
            <v>2104.5405068333334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>
        <row r="1">
          <cell r="G1">
            <v>41519</v>
          </cell>
        </row>
      </sheetData>
      <sheetData sheetId="2" refreshError="1"/>
      <sheetData sheetId="3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>
            <v>0</v>
          </cell>
          <cell r="E1" t="str">
            <v>Preço Unit. (R$)</v>
          </cell>
          <cell r="F1" t="str">
            <v>Preço Total (R$)</v>
          </cell>
        </row>
        <row r="2">
          <cell r="A2" t="str">
            <v>ASTU</v>
          </cell>
          <cell r="B2" t="str">
            <v>Assentamento de tubos e pecas</v>
          </cell>
          <cell r="D2">
            <v>0</v>
          </cell>
          <cell r="E2">
            <v>0</v>
          </cell>
        </row>
        <row r="3">
          <cell r="A3" t="str">
            <v>0045</v>
          </cell>
          <cell r="B3" t="str">
            <v>Fornec e/ou assent de tubo de ferro fundido junta elastica</v>
          </cell>
          <cell r="D3">
            <v>0</v>
          </cell>
          <cell r="E3">
            <v>0</v>
          </cell>
        </row>
        <row r="4">
          <cell r="A4" t="str">
            <v>73887</v>
          </cell>
          <cell r="B4" t="str">
            <v xml:space="preserve">Assentamento de tubo de ferro fundido com junta elastica </v>
          </cell>
          <cell r="D4">
            <v>0</v>
          </cell>
          <cell r="E4">
            <v>0</v>
          </cell>
        </row>
        <row r="5">
          <cell r="A5" t="str">
            <v>73887/001</v>
          </cell>
          <cell r="B5" t="str">
            <v xml:space="preserve">Assentamento simples de tubos de ferro fundido (fofo) c/ junta elastica - dn 75 mm - inclusive transporte </v>
          </cell>
          <cell r="C5" t="str">
            <v>M</v>
          </cell>
          <cell r="D5">
            <v>0</v>
          </cell>
          <cell r="E5">
            <v>1.64</v>
          </cell>
        </row>
        <row r="6">
          <cell r="A6" t="str">
            <v>73887/002</v>
          </cell>
          <cell r="B6" t="str">
            <v xml:space="preserve">Assentamento simples de tubos de ferro fundido (fofo) c/ junta elastica - dn 100 - inclusive transporte </v>
          </cell>
          <cell r="C6" t="str">
            <v>M</v>
          </cell>
          <cell r="D6">
            <v>0</v>
          </cell>
          <cell r="E6">
            <v>2</v>
          </cell>
        </row>
        <row r="7">
          <cell r="A7" t="str">
            <v>73887/003</v>
          </cell>
          <cell r="B7" t="str">
            <v xml:space="preserve">Assentamento simples de tubos de ferro fundido (fofo) c/ junta elastica - dn 150 - inclusive transporte </v>
          </cell>
          <cell r="C7" t="str">
            <v>M</v>
          </cell>
          <cell r="D7">
            <v>0</v>
          </cell>
          <cell r="E7">
            <v>3.77</v>
          </cell>
        </row>
        <row r="8">
          <cell r="A8" t="str">
            <v>73887/004</v>
          </cell>
          <cell r="B8" t="str">
            <v xml:space="preserve">Assentamento simples de tubos de ferro fundido (fofo) c/ junta elastica - dn 200 - inclusive transporte </v>
          </cell>
          <cell r="C8" t="str">
            <v>M</v>
          </cell>
          <cell r="D8">
            <v>0</v>
          </cell>
          <cell r="E8">
            <v>4.83</v>
          </cell>
        </row>
        <row r="9">
          <cell r="A9" t="str">
            <v>73887/005</v>
          </cell>
          <cell r="B9" t="str">
            <v xml:space="preserve">Assentamento simples de tubos de ferro fundido (fofo) c/ junta elastica - dn 250 mm - inclusive transporte </v>
          </cell>
          <cell r="C9" t="str">
            <v>M</v>
          </cell>
          <cell r="D9">
            <v>0</v>
          </cell>
          <cell r="E9">
            <v>5.85</v>
          </cell>
        </row>
        <row r="10">
          <cell r="A10" t="str">
            <v>73887/006</v>
          </cell>
          <cell r="B10" t="str">
            <v xml:space="preserve">Assentamento simples de tubos de ferro fundido (fofo) c/ junta elastica - dn 300 - inclusive transporte </v>
          </cell>
          <cell r="C10" t="str">
            <v>M</v>
          </cell>
          <cell r="D10">
            <v>0</v>
          </cell>
          <cell r="E10">
            <v>6.63</v>
          </cell>
        </row>
        <row r="11">
          <cell r="A11" t="str">
            <v>73887/007</v>
          </cell>
          <cell r="B11" t="str">
            <v xml:space="preserve">Assentamento simples de tubos de ferro fundido (fofo) c/ junta elastica - dn 350 mm - inclusive transporte </v>
          </cell>
          <cell r="C11" t="str">
            <v>M</v>
          </cell>
          <cell r="D11">
            <v>0</v>
          </cell>
          <cell r="E11">
            <v>7.82</v>
          </cell>
        </row>
        <row r="12">
          <cell r="A12" t="str">
            <v>73887/008</v>
          </cell>
          <cell r="B12" t="str">
            <v xml:space="preserve">Assentamento simples de tubos de ferro fundido (fofo) c/ junta elastica - dn 400 mm - inclusive transporte </v>
          </cell>
          <cell r="C12" t="str">
            <v>M</v>
          </cell>
          <cell r="D12">
            <v>0</v>
          </cell>
          <cell r="E12">
            <v>8.98</v>
          </cell>
        </row>
        <row r="13">
          <cell r="A13" t="str">
            <v>73887/009</v>
          </cell>
          <cell r="B13" t="str">
            <v xml:space="preserve">Assentamento simples de tubos de ferro fundido (fofo) c/ junta elastica - dn 450 mm - inclusive transporte </v>
          </cell>
          <cell r="C13" t="str">
            <v>M</v>
          </cell>
          <cell r="D13">
            <v>0</v>
          </cell>
          <cell r="E13">
            <v>10.11</v>
          </cell>
        </row>
        <row r="14">
          <cell r="A14" t="str">
            <v>73887/010</v>
          </cell>
          <cell r="B14" t="str">
            <v xml:space="preserve">Assentamento simples de tubos de ferro fundido (fofo) c/ junta elastica - dn 500 mm - inclusive transporte </v>
          </cell>
          <cell r="C14" t="str">
            <v>M</v>
          </cell>
          <cell r="D14">
            <v>0</v>
          </cell>
          <cell r="E14">
            <v>11.34</v>
          </cell>
        </row>
        <row r="15">
          <cell r="A15" t="str">
            <v>73887/011</v>
          </cell>
          <cell r="B15" t="str">
            <v xml:space="preserve">Assentamento simples de tubos de ferro fundido (fofo) c/ junta elastica - dn 600 mm - inclusive transporte </v>
          </cell>
          <cell r="C15" t="str">
            <v>M</v>
          </cell>
          <cell r="D15">
            <v>0</v>
          </cell>
          <cell r="E15">
            <v>13.73</v>
          </cell>
        </row>
        <row r="16">
          <cell r="A16" t="str">
            <v>73887/012</v>
          </cell>
          <cell r="B16" t="str">
            <v xml:space="preserve">Assentamento simples de tubos de ferro fundido (fofo) c/ junta elastica - dn 700 mm - inclusive transporte </v>
          </cell>
          <cell r="C16" t="str">
            <v>M</v>
          </cell>
          <cell r="D16">
            <v>0</v>
          </cell>
          <cell r="E16">
            <v>16.899999999999999</v>
          </cell>
        </row>
        <row r="17">
          <cell r="A17" t="str">
            <v>73887/013</v>
          </cell>
          <cell r="B17" t="str">
            <v xml:space="preserve">Assentamento simples de tubos de ferro fundido (fofo) c/ junta elastic a - dn 800 mm - inclusive transportes </v>
          </cell>
          <cell r="C17" t="str">
            <v>M</v>
          </cell>
          <cell r="D17">
            <v>0</v>
          </cell>
          <cell r="E17">
            <v>19.57</v>
          </cell>
        </row>
        <row r="18">
          <cell r="A18" t="str">
            <v>73887/014</v>
          </cell>
          <cell r="B18" t="str">
            <v xml:space="preserve">Assentamento simples de tubos de ferro fundido (fofo) c/ junta elastica - dn 900 mm - inclusive transporte </v>
          </cell>
          <cell r="C18" t="str">
            <v>M</v>
          </cell>
          <cell r="D18">
            <v>0</v>
          </cell>
          <cell r="E18">
            <v>23.17</v>
          </cell>
        </row>
        <row r="19">
          <cell r="A19" t="str">
            <v>73887/015</v>
          </cell>
          <cell r="B19" t="str">
            <v xml:space="preserve">Assentamento simples de tubos de ferro fundido (fofo) c/ junta elastica - dn 1000 mm - inclusive transporte </v>
          </cell>
          <cell r="C19" t="str">
            <v>M</v>
          </cell>
          <cell r="D19">
            <v>0</v>
          </cell>
          <cell r="E19">
            <v>24.9</v>
          </cell>
        </row>
        <row r="20">
          <cell r="A20" t="str">
            <v>73887/016</v>
          </cell>
          <cell r="B20" t="str">
            <v xml:space="preserve">Assentamento simples de tubos de ferro fundido (fofo) c/ junta elastica - dn 1100 mm - inclusive transporte </v>
          </cell>
          <cell r="C20" t="str">
            <v>M</v>
          </cell>
          <cell r="D20">
            <v>0</v>
          </cell>
          <cell r="E20">
            <v>29.44</v>
          </cell>
        </row>
        <row r="21">
          <cell r="A21" t="str">
            <v>73887/017</v>
          </cell>
          <cell r="B21" t="str">
            <v xml:space="preserve">Assentamento simples de tubos de ferro fundido (fofo) c/ junta elastica - dn 1200 mm - inclusive transporte </v>
          </cell>
          <cell r="C21" t="str">
            <v>M</v>
          </cell>
          <cell r="D21">
            <v>0</v>
          </cell>
          <cell r="E21">
            <v>34.880000000000003</v>
          </cell>
        </row>
        <row r="22">
          <cell r="A22" t="str">
            <v>74213</v>
          </cell>
          <cell r="B22" t="str">
            <v xml:space="preserve">Modulo tipo - rede de agua &gt; forn. e assentamento de tubos de f0f0: compreende locacao da obra, cadastramento de interferencias, escavacaode vala, exceto rocha, ate a profundidade de 1,50 metros. inclui - carga,transporte e descarga do mate </v>
          </cell>
          <cell r="D22">
            <v>0</v>
          </cell>
          <cell r="E22">
            <v>0</v>
          </cell>
        </row>
        <row r="23">
          <cell r="A23" t="str">
            <v>74213/001</v>
          </cell>
          <cell r="B23" t="str">
            <v xml:space="preserve">Modulo tipo: rede de agua, com fornecimento e assentamento de tubo fºfº dn 200 mm-k7, compreendendo: locacao, cadastramento de interferencias, escavacao e reaterro compactado de vala, exceto rocha, ate 1,50 m. inclusive topografo. atenção: vide descrição </v>
          </cell>
          <cell r="C23" t="str">
            <v>M</v>
          </cell>
          <cell r="D23">
            <v>0</v>
          </cell>
          <cell r="E23">
            <v>12.44</v>
          </cell>
        </row>
        <row r="24">
          <cell r="A24" t="str">
            <v>83655</v>
          </cell>
          <cell r="B24" t="str">
            <v xml:space="preserve">Assentamento simples de tubos de ferro fundido (fofo), com junta elastica, dn 50 mm. </v>
          </cell>
          <cell r="C24" t="str">
            <v>M</v>
          </cell>
          <cell r="D24">
            <v>0</v>
          </cell>
          <cell r="E24">
            <v>1.48</v>
          </cell>
        </row>
        <row r="25">
          <cell r="A25" t="str">
            <v>0048</v>
          </cell>
          <cell r="B25" t="str">
            <v>Fornec e/ou assent de tubo de pvc com junta elastica</v>
          </cell>
          <cell r="D25">
            <v>0</v>
          </cell>
          <cell r="E25">
            <v>0</v>
          </cell>
        </row>
        <row r="26">
          <cell r="A26" t="str">
            <v>73840</v>
          </cell>
          <cell r="B26" t="str">
            <v xml:space="preserve">Assentamento tubo pvc, rpvc, pvc defofo, prfv p/esgoto com je </v>
          </cell>
          <cell r="D26">
            <v>0</v>
          </cell>
          <cell r="E26">
            <v>0</v>
          </cell>
        </row>
        <row r="27">
          <cell r="A27" t="str">
            <v>73840/001</v>
          </cell>
          <cell r="B27" t="str">
            <v xml:space="preserve">Assentamento tubo pvc com junta elastica, dn 100 mm - (ou rpvc, ou prfv) - para esgoto. </v>
          </cell>
          <cell r="C27" t="str">
            <v>M</v>
          </cell>
          <cell r="D27">
            <v>0</v>
          </cell>
          <cell r="E27">
            <v>1.84</v>
          </cell>
        </row>
        <row r="28">
          <cell r="A28" t="str">
            <v>73840/002</v>
          </cell>
          <cell r="B28" t="str">
            <v xml:space="preserve">Assentamento tubo pvc com junta elastica, dn 125 mm - (ou rpvc, ou prfv) - para esgoto. </v>
          </cell>
          <cell r="C28" t="str">
            <v>M</v>
          </cell>
          <cell r="D28">
            <v>0</v>
          </cell>
          <cell r="E28">
            <v>1.98</v>
          </cell>
        </row>
        <row r="29">
          <cell r="A29" t="str">
            <v>73840/003</v>
          </cell>
          <cell r="B29" t="str">
            <v xml:space="preserve">Assentamento tubo pvc com junta elastica, dn 150 mm - (ou rpvc, ou prfv) - para esgoto. </v>
          </cell>
          <cell r="C29" t="str">
            <v>M</v>
          </cell>
          <cell r="D29">
            <v>0</v>
          </cell>
          <cell r="E29">
            <v>2.11</v>
          </cell>
        </row>
        <row r="30">
          <cell r="A30" t="str">
            <v>73840/004</v>
          </cell>
          <cell r="B30" t="str">
            <v xml:space="preserve">Assentamento tubo pvc com junta elastica, dn 200 mm - (ou rpvc, ou prf v) - para esgoto. </v>
          </cell>
          <cell r="C30" t="str">
            <v>M</v>
          </cell>
          <cell r="D30">
            <v>0</v>
          </cell>
          <cell r="E30">
            <v>2.37</v>
          </cell>
        </row>
        <row r="31">
          <cell r="A31" t="str">
            <v>73840/005</v>
          </cell>
          <cell r="B31" t="str">
            <v xml:space="preserve">Assentamento tubo pvc com junta elastica, dn 250 mm - (ou rpvc, ou prfv) - para esgoto. </v>
          </cell>
          <cell r="C31" t="str">
            <v>M</v>
          </cell>
          <cell r="D31">
            <v>0</v>
          </cell>
          <cell r="E31">
            <v>2.64</v>
          </cell>
        </row>
        <row r="32">
          <cell r="A32" t="str">
            <v>73840/006</v>
          </cell>
          <cell r="B32" t="str">
            <v xml:space="preserve">Assentamento tubo pvc com junta elastica, dn 300 mm - (ou rpvc, ou prfv) - para esgoto. </v>
          </cell>
          <cell r="C32" t="str">
            <v>M</v>
          </cell>
          <cell r="D32">
            <v>0</v>
          </cell>
          <cell r="E32">
            <v>2.9</v>
          </cell>
        </row>
        <row r="33">
          <cell r="A33" t="str">
            <v>73888</v>
          </cell>
          <cell r="B33" t="str">
            <v xml:space="preserve">Assentamento tubo pvc, rpvc, pvc defofo, prfv p/agua com je </v>
          </cell>
          <cell r="D33">
            <v>0</v>
          </cell>
          <cell r="E33">
            <v>0</v>
          </cell>
        </row>
        <row r="34">
          <cell r="A34" t="str">
            <v>73888/001</v>
          </cell>
          <cell r="B34" t="str">
            <v xml:space="preserve">Assentamento tubo pvc com junta elastica, dn 50 mm - (ou rpvc, ou pvc defofo, ou prfv) - para agua. </v>
          </cell>
          <cell r="C34" t="str">
            <v>M</v>
          </cell>
          <cell r="D34">
            <v>0</v>
          </cell>
          <cell r="E34">
            <v>0.79</v>
          </cell>
        </row>
        <row r="35">
          <cell r="A35" t="str">
            <v>73888/002</v>
          </cell>
          <cell r="B35" t="str">
            <v xml:space="preserve">Assentamento tubo pvc com junta elastica, dn 75 mm - (ou rpvc, ou pvc defofo, ou prfv) - para agua. </v>
          </cell>
          <cell r="C35" t="str">
            <v>M</v>
          </cell>
          <cell r="D35">
            <v>0</v>
          </cell>
          <cell r="E35">
            <v>1.05</v>
          </cell>
        </row>
        <row r="36">
          <cell r="A36" t="str">
            <v>73888/003</v>
          </cell>
          <cell r="B36" t="str">
            <v xml:space="preserve">Assentamento tubo pvc com junta elastica, dn 100 mm - (ou rpvc, ou pvc defofo, ou prfv) - para agua. </v>
          </cell>
          <cell r="C36" t="str">
            <v>M</v>
          </cell>
          <cell r="D36">
            <v>0</v>
          </cell>
          <cell r="E36">
            <v>1.32</v>
          </cell>
        </row>
        <row r="37">
          <cell r="A37" t="str">
            <v>73888/004</v>
          </cell>
          <cell r="B37" t="str">
            <v xml:space="preserve">Assentamento tubo pvc com junta elastica, dn 150 mm - (ou rpvc, ou pvc defofo, ou prfv p/ agua) </v>
          </cell>
          <cell r="C37" t="str">
            <v>M</v>
          </cell>
          <cell r="D37">
            <v>0</v>
          </cell>
          <cell r="E37">
            <v>1.58</v>
          </cell>
        </row>
        <row r="38">
          <cell r="A38" t="str">
            <v>73888/005</v>
          </cell>
          <cell r="B38" t="str">
            <v xml:space="preserve">Assentamento tubo pvc com junta elastica, dn 200 mm - (ou rpvc, ou pvc defofo, ou prfv p/ agua) </v>
          </cell>
          <cell r="C38" t="str">
            <v>M</v>
          </cell>
          <cell r="D38">
            <v>0</v>
          </cell>
          <cell r="E38">
            <v>1.84</v>
          </cell>
        </row>
        <row r="39">
          <cell r="A39" t="str">
            <v>73888/006</v>
          </cell>
          <cell r="B39" t="str">
            <v xml:space="preserve">Assentamento tubo pvc com junta elastica, dn 250 mm - (ou rpvc, ou pvc defofo, ou prfv p/ agua) </v>
          </cell>
          <cell r="C39" t="str">
            <v>M</v>
          </cell>
          <cell r="D39">
            <v>0</v>
          </cell>
          <cell r="E39">
            <v>2.11</v>
          </cell>
        </row>
        <row r="40">
          <cell r="A40" t="str">
            <v>73888/007</v>
          </cell>
          <cell r="B40" t="str">
            <v xml:space="preserve">Assentamento tubo pvc com junta elastica, dn 300 mm - (ou rpvc, ou pvc defofo, ou prfv p/ agua) </v>
          </cell>
          <cell r="C40" t="str">
            <v>M</v>
          </cell>
          <cell r="D40">
            <v>0</v>
          </cell>
          <cell r="E40">
            <v>2.64</v>
          </cell>
        </row>
        <row r="41">
          <cell r="A41" t="str">
            <v>73888/008</v>
          </cell>
          <cell r="B41" t="str">
            <v xml:space="preserve">Assentamento tubo pvc com junta elastica, dn 350 mm - (ou rpvc, ou pvc defofo, ou prfv) para agua </v>
          </cell>
          <cell r="C41" t="str">
            <v>M</v>
          </cell>
          <cell r="D41">
            <v>0</v>
          </cell>
          <cell r="E41">
            <v>2.9</v>
          </cell>
        </row>
        <row r="42">
          <cell r="A42" t="str">
            <v>73888/009</v>
          </cell>
          <cell r="B42" t="str">
            <v xml:space="preserve">Assentamento tubo pvc com junta elastica, dn 400 mm - (ou rpvc, ou pvc defofo, ou prfv) - para agua. </v>
          </cell>
          <cell r="C42" t="str">
            <v>M</v>
          </cell>
          <cell r="D42">
            <v>0</v>
          </cell>
          <cell r="E42">
            <v>4.3099999999999996</v>
          </cell>
        </row>
        <row r="43">
          <cell r="A43" t="str">
            <v>73888/010</v>
          </cell>
          <cell r="B43" t="str">
            <v xml:space="preserve">Assentamento tubo pvc com junta elastica, dn 500 mm - (ou rpvc, ou pvc defofo, ou prfv) - para agua. </v>
          </cell>
          <cell r="C43" t="str">
            <v>M</v>
          </cell>
          <cell r="D43">
            <v>0</v>
          </cell>
          <cell r="E43">
            <v>4.78</v>
          </cell>
        </row>
        <row r="44">
          <cell r="A44" t="str">
            <v>73888/011</v>
          </cell>
          <cell r="B44" t="str">
            <v xml:space="preserve">Assentamento tubo pvc com junta elastica, dn 600 mm - (ou rpvc, ou pvc defofo, ou prfv) - para agua.  </v>
          </cell>
          <cell r="C44" t="str">
            <v>M</v>
          </cell>
          <cell r="D44">
            <v>0</v>
          </cell>
          <cell r="E44">
            <v>5.42</v>
          </cell>
        </row>
        <row r="45">
          <cell r="A45" t="str">
            <v>73888/012</v>
          </cell>
          <cell r="B45" t="str">
            <v xml:space="preserve">Assentamento tubo pvc com junta elastica, dn 700 mm - (ou rpvc, ou pvc defofo, ou prfv) - para agua. </v>
          </cell>
          <cell r="C45" t="str">
            <v>M</v>
          </cell>
          <cell r="D45">
            <v>0</v>
          </cell>
          <cell r="E45">
            <v>5.93</v>
          </cell>
        </row>
        <row r="46">
          <cell r="A46" t="str">
            <v>73888/013</v>
          </cell>
          <cell r="B46" t="str">
            <v xml:space="preserve">Assentamento tubo pvc com junta elastica, dn 800 mm - (ou rpvc, ou pvc defofo, ou prfv) - para agua. </v>
          </cell>
          <cell r="C46" t="str">
            <v>M</v>
          </cell>
          <cell r="D46">
            <v>0</v>
          </cell>
          <cell r="E46">
            <v>6.53</v>
          </cell>
        </row>
        <row r="47">
          <cell r="A47" t="str">
            <v>73888/014</v>
          </cell>
          <cell r="B47" t="str">
            <v xml:space="preserve">Assentamento tubo pvc com junta elastica, dn 900 mm - (ou rpvc, ou pvc defofo, ou prfv) - para agua. </v>
          </cell>
          <cell r="C47" t="str">
            <v>M</v>
          </cell>
          <cell r="D47">
            <v>0</v>
          </cell>
          <cell r="E47">
            <v>7.08</v>
          </cell>
        </row>
        <row r="48">
          <cell r="A48" t="str">
            <v>73888/015</v>
          </cell>
          <cell r="B48" t="str">
            <v xml:space="preserve">Assentamento tubo pvc com junta elastica, dn 1000 mm - (ou rpvc, ou pvc defofo, ou prfv) - para agua. </v>
          </cell>
          <cell r="C48" t="str">
            <v>M</v>
          </cell>
          <cell r="D48">
            <v>0</v>
          </cell>
          <cell r="E48">
            <v>7.55</v>
          </cell>
        </row>
        <row r="49">
          <cell r="A49" t="str">
            <v>83652</v>
          </cell>
          <cell r="B49" t="str">
            <v xml:space="preserve">Tubo pvc para esgoto, eb 644, d = 200 mm, com junta elastica </v>
          </cell>
          <cell r="C49" t="str">
            <v>M</v>
          </cell>
          <cell r="D49">
            <v>0</v>
          </cell>
          <cell r="E49">
            <v>62.48</v>
          </cell>
        </row>
        <row r="50">
          <cell r="A50" t="str">
            <v>0049</v>
          </cell>
          <cell r="B50" t="str">
            <v>Fornec e/ou assent de tubo ceramico com junta argamassada</v>
          </cell>
          <cell r="D50">
            <v>0</v>
          </cell>
          <cell r="E50">
            <v>0</v>
          </cell>
        </row>
        <row r="51">
          <cell r="A51" t="str">
            <v>75028</v>
          </cell>
          <cell r="B51" t="str">
            <v xml:space="preserve">Tubulação ceramica c/ rejunte de argamassa </v>
          </cell>
          <cell r="D51">
            <v>0</v>
          </cell>
          <cell r="E51">
            <v>0</v>
          </cell>
        </row>
        <row r="52">
          <cell r="A52" t="str">
            <v>75028/001</v>
          </cell>
          <cell r="B52" t="str">
            <v xml:space="preserve">Tubo ceramico 75mm rejuntado com argamassa de cimento e areia traco 1:3 - fornecimento e instalacao </v>
          </cell>
          <cell r="C52" t="str">
            <v>M</v>
          </cell>
          <cell r="D52">
            <v>0</v>
          </cell>
          <cell r="E52">
            <v>13.1</v>
          </cell>
        </row>
        <row r="53">
          <cell r="A53" t="str">
            <v>75028/002</v>
          </cell>
          <cell r="B53" t="str">
            <v xml:space="preserve">Tubo cerâmico 100mm rejuntado com argamassa de cimento e areia traco 1:3 - fornecimento e instalacao </v>
          </cell>
          <cell r="C53" t="str">
            <v>M</v>
          </cell>
          <cell r="D53">
            <v>0</v>
          </cell>
          <cell r="E53">
            <v>13.36</v>
          </cell>
        </row>
        <row r="54">
          <cell r="A54" t="str">
            <v>75028/003</v>
          </cell>
          <cell r="B54" t="str">
            <v xml:space="preserve">Tubo cerâmico 150mm rejuntado com argamassa de cimento e areia traco 1:3 - fornecimento e instalacao </v>
          </cell>
          <cell r="C54" t="str">
            <v>M</v>
          </cell>
          <cell r="D54">
            <v>0</v>
          </cell>
          <cell r="E54">
            <v>16.940000000000001</v>
          </cell>
        </row>
        <row r="55">
          <cell r="A55" t="str">
            <v>75028/004</v>
          </cell>
          <cell r="B55" t="str">
            <v xml:space="preserve">Tubo cerâmico 200mm rejuntado com argamassa de cimento e areia traco 1:3 - fornecimento e instalacao </v>
          </cell>
          <cell r="C55" t="str">
            <v>M</v>
          </cell>
          <cell r="D55">
            <v>0</v>
          </cell>
          <cell r="E55">
            <v>25.59</v>
          </cell>
        </row>
        <row r="56">
          <cell r="A56" t="str">
            <v>75028/005</v>
          </cell>
          <cell r="B56" t="str">
            <v xml:space="preserve">Tubo ceramico 250mm rejuntado com argamassa de cimento e areia traco 1:3 - fornecimento e instalacao </v>
          </cell>
          <cell r="C56" t="str">
            <v>M</v>
          </cell>
          <cell r="D56">
            <v>0</v>
          </cell>
          <cell r="E56">
            <v>41.03</v>
          </cell>
        </row>
        <row r="57">
          <cell r="A57" t="str">
            <v>75028/006</v>
          </cell>
          <cell r="B57" t="str">
            <v xml:space="preserve">Tubo ceramico 300mm rejuntado com argamassa de cimento e areia traco 1:3 - fornecimento e instalacao </v>
          </cell>
          <cell r="C57" t="str">
            <v>M</v>
          </cell>
          <cell r="D57">
            <v>0</v>
          </cell>
          <cell r="E57">
            <v>59.93</v>
          </cell>
        </row>
        <row r="58">
          <cell r="A58" t="str">
            <v>0050</v>
          </cell>
          <cell r="B58" t="str">
            <v>Fornec e/ou assent de tubo ceramico com junta asfaltica</v>
          </cell>
          <cell r="D58">
            <v>0</v>
          </cell>
          <cell r="E58">
            <v>0</v>
          </cell>
        </row>
        <row r="59">
          <cell r="A59" t="str">
            <v>73684</v>
          </cell>
          <cell r="B59" t="str">
            <v xml:space="preserve">Assentamento de tubos cerâmicos diametro 150mm, com junta asfáltica </v>
          </cell>
          <cell r="C59" t="str">
            <v>M</v>
          </cell>
          <cell r="D59">
            <v>0</v>
          </cell>
          <cell r="E59">
            <v>14.64</v>
          </cell>
        </row>
        <row r="60">
          <cell r="A60" t="str">
            <v>73811</v>
          </cell>
          <cell r="B60" t="str">
            <v xml:space="preserve">Assentamento simples de tubos e pecas de ceramica </v>
          </cell>
          <cell r="D60">
            <v>0</v>
          </cell>
          <cell r="E60">
            <v>0</v>
          </cell>
        </row>
        <row r="61">
          <cell r="A61" t="str">
            <v>73811/001</v>
          </cell>
          <cell r="B61" t="str">
            <v xml:space="preserve">Assentamento simples de tubos de cerâmica com junta asfáltica - dn 100 mm  </v>
          </cell>
          <cell r="C61" t="str">
            <v>M</v>
          </cell>
          <cell r="D61">
            <v>0</v>
          </cell>
          <cell r="E61">
            <v>7.29</v>
          </cell>
        </row>
        <row r="62">
          <cell r="A62" t="str">
            <v>73811/002</v>
          </cell>
          <cell r="B62" t="str">
            <v xml:space="preserve">Assentamento simples de tubos de cerâmica com junta asfáltica - dn 200 mm </v>
          </cell>
          <cell r="C62" t="str">
            <v>M</v>
          </cell>
          <cell r="D62">
            <v>0</v>
          </cell>
          <cell r="E62">
            <v>10.84</v>
          </cell>
        </row>
        <row r="63">
          <cell r="A63" t="str">
            <v>73811/003</v>
          </cell>
          <cell r="B63" t="str">
            <v xml:space="preserve">Assentamento simples de tubos de cerâmica com junta asfáltica - dn 250 mm </v>
          </cell>
          <cell r="C63" t="str">
            <v>M</v>
          </cell>
          <cell r="D63">
            <v>0</v>
          </cell>
          <cell r="E63">
            <v>13.28</v>
          </cell>
        </row>
        <row r="64">
          <cell r="A64" t="str">
            <v>73811/004</v>
          </cell>
          <cell r="B64" t="str">
            <v xml:space="preserve">Assentamento simples de tubos de cerâmica com junta asfáltica - dn 300 mm </v>
          </cell>
          <cell r="C64" t="str">
            <v>M</v>
          </cell>
          <cell r="D64">
            <v>0</v>
          </cell>
          <cell r="E64">
            <v>15.49</v>
          </cell>
        </row>
        <row r="65">
          <cell r="A65" t="str">
            <v>73811/005</v>
          </cell>
          <cell r="B65" t="str">
            <v xml:space="preserve">Assentamento simples de tubos de cerâmica com junta asfáltica - dn 375 mm </v>
          </cell>
          <cell r="C65" t="str">
            <v>M</v>
          </cell>
          <cell r="D65">
            <v>0</v>
          </cell>
          <cell r="E65">
            <v>18.03</v>
          </cell>
        </row>
        <row r="66">
          <cell r="A66" t="str">
            <v>0051</v>
          </cell>
          <cell r="B66" t="str">
            <v>Fornec e/ou assent de tubo de concreto com junta elastica</v>
          </cell>
          <cell r="D66">
            <v>0</v>
          </cell>
          <cell r="E66">
            <v>0</v>
          </cell>
        </row>
        <row r="67">
          <cell r="A67" t="str">
            <v>73879</v>
          </cell>
          <cell r="B67" t="str">
            <v xml:space="preserve">Assentamento de tubos de concreto com anel de borracha </v>
          </cell>
          <cell r="D67">
            <v>0</v>
          </cell>
          <cell r="E67">
            <v>0</v>
          </cell>
        </row>
        <row r="68">
          <cell r="A68" t="str">
            <v>73879/001</v>
          </cell>
          <cell r="B68" t="str">
            <v xml:space="preserve">Assentamento de tubos de concreto com junta elástica - dn 300 mm </v>
          </cell>
          <cell r="C68" t="str">
            <v>M</v>
          </cell>
          <cell r="D68">
            <v>0</v>
          </cell>
          <cell r="E68">
            <v>13.61</v>
          </cell>
        </row>
        <row r="69">
          <cell r="A69" t="str">
            <v>73879/002</v>
          </cell>
          <cell r="B69" t="str">
            <v xml:space="preserve">Assentamento de tubo de concreto diametro 400 mm, juntas com anel de borracha, montagem com auxílio de equipamentos </v>
          </cell>
          <cell r="C69" t="str">
            <v>M</v>
          </cell>
          <cell r="D69">
            <v>0</v>
          </cell>
          <cell r="E69">
            <v>21.19</v>
          </cell>
        </row>
        <row r="70">
          <cell r="A70" t="str">
            <v>73879/003</v>
          </cell>
          <cell r="B70" t="str">
            <v xml:space="preserve">Assentamento de tubo de concreto diametro 500 mm, juntas com anel de borracha, montagem com auxílio de equipamentos </v>
          </cell>
          <cell r="C70" t="str">
            <v>M</v>
          </cell>
          <cell r="D70">
            <v>0</v>
          </cell>
          <cell r="E70">
            <v>32.17</v>
          </cell>
        </row>
        <row r="71">
          <cell r="A71" t="str">
            <v>73879/004</v>
          </cell>
          <cell r="B71" t="str">
            <v xml:space="preserve">Assentamento de tubo de concreto diametro 600 mm, juntas com anel de borracha, montagem com auxílio de equipamentos </v>
          </cell>
          <cell r="C71" t="str">
            <v>M</v>
          </cell>
          <cell r="D71">
            <v>0</v>
          </cell>
          <cell r="E71">
            <v>41.59</v>
          </cell>
        </row>
        <row r="72">
          <cell r="A72" t="str">
            <v>73879/005</v>
          </cell>
          <cell r="B72" t="str">
            <v xml:space="preserve">Assentamento de tubo de concreto diametro 700 mm, juntas com anel de borracha, montagem com auxílio de equipamentos </v>
          </cell>
          <cell r="C72" t="str">
            <v>M</v>
          </cell>
          <cell r="D72">
            <v>0</v>
          </cell>
          <cell r="E72">
            <v>60.66</v>
          </cell>
        </row>
        <row r="73">
          <cell r="A73" t="str">
            <v>73879/006</v>
          </cell>
          <cell r="B73" t="str">
            <v xml:space="preserve">Assentamento de tubo de concreto diametro 800 mm, juntas com anel de borracha, montagem com auxílio de equipamentos </v>
          </cell>
          <cell r="C73" t="str">
            <v>M</v>
          </cell>
          <cell r="D73">
            <v>0</v>
          </cell>
          <cell r="E73">
            <v>67.3</v>
          </cell>
        </row>
        <row r="74">
          <cell r="A74" t="str">
            <v>73879/007</v>
          </cell>
          <cell r="B74" t="str">
            <v xml:space="preserve">Assentamento de tubo de concreto diametro 900 mm, juntas com anel de borracha, montagem com auxílio de equipamentos </v>
          </cell>
          <cell r="C74" t="str">
            <v>M</v>
          </cell>
          <cell r="D74">
            <v>0</v>
          </cell>
          <cell r="E74">
            <v>96.29</v>
          </cell>
        </row>
        <row r="75">
          <cell r="A75" t="str">
            <v>73879/008</v>
          </cell>
          <cell r="B75" t="str">
            <v xml:space="preserve">Assentamento de tubo de concreto diametro 1000mm, juntas com anel de borracha, montagem com auxílio de equipamentos </v>
          </cell>
          <cell r="C75" t="str">
            <v>M</v>
          </cell>
          <cell r="D75">
            <v>0</v>
          </cell>
          <cell r="E75">
            <v>105.16</v>
          </cell>
        </row>
        <row r="76">
          <cell r="A76" t="str">
            <v>73879/009</v>
          </cell>
          <cell r="B76" t="str">
            <v xml:space="preserve">Assentamento de tubo de concreto diametro 1200 mm, juntas com anel de borracha, montagem com auxílio de equipamentos </v>
          </cell>
          <cell r="C76" t="str">
            <v>M</v>
          </cell>
          <cell r="D76">
            <v>0</v>
          </cell>
          <cell r="E76">
            <v>141.26</v>
          </cell>
        </row>
        <row r="77">
          <cell r="A77" t="str">
            <v>0052</v>
          </cell>
          <cell r="B77" t="str">
            <v xml:space="preserve">Fornec e/ou assent de tubo de concreto com junta argamassada </v>
          </cell>
          <cell r="D77">
            <v>0</v>
          </cell>
          <cell r="E77">
            <v>0</v>
          </cell>
        </row>
        <row r="78">
          <cell r="A78" t="str">
            <v>73720</v>
          </cell>
          <cell r="B78" t="str">
            <v xml:space="preserve">Assentamento de tubos de concreto diametro = 800mm, simples ou armado, junta em argamassa 1:3 cimento:areia </v>
          </cell>
          <cell r="C78" t="str">
            <v>M</v>
          </cell>
          <cell r="D78">
            <v>0</v>
          </cell>
          <cell r="E78">
            <v>49.75</v>
          </cell>
        </row>
        <row r="79">
          <cell r="A79" t="str">
            <v>73721</v>
          </cell>
          <cell r="B79" t="str">
            <v xml:space="preserve">Assentamento de tubos de concreto diametro = 1000mm, simples ou armado, junta em argamassa 1:3 cimento:areia </v>
          </cell>
          <cell r="C79" t="str">
            <v>M</v>
          </cell>
          <cell r="D79">
            <v>0</v>
          </cell>
          <cell r="E79">
            <v>74.94</v>
          </cell>
        </row>
        <row r="80">
          <cell r="A80" t="str">
            <v>73722</v>
          </cell>
          <cell r="B80" t="str">
            <v xml:space="preserve">Assentamento de tubos de concreto diametro = 600mm, simples ou armado, junta em argamassa 1:3 cimento:areia </v>
          </cell>
          <cell r="C80" t="str">
            <v>M</v>
          </cell>
          <cell r="D80">
            <v>0</v>
          </cell>
          <cell r="E80">
            <v>23.89</v>
          </cell>
        </row>
        <row r="81">
          <cell r="A81" t="str">
            <v>73723</v>
          </cell>
          <cell r="B81" t="str">
            <v xml:space="preserve">Assentamento de tubos de concreto diametro = 500mm, simples ou armado, junta em argamassa 1:3 cimento:areia </v>
          </cell>
          <cell r="C81" t="str">
            <v>M</v>
          </cell>
          <cell r="D81">
            <v>0</v>
          </cell>
          <cell r="E81">
            <v>18.579999999999998</v>
          </cell>
        </row>
        <row r="82">
          <cell r="A82" t="str">
            <v>73724</v>
          </cell>
          <cell r="B82" t="str">
            <v xml:space="preserve">Assentamento de tubos de concreto diametro = 400mm, simples ou armado, junta em argamassa 1:3 cimento:areia </v>
          </cell>
          <cell r="C82" t="str">
            <v>M</v>
          </cell>
          <cell r="D82">
            <v>0</v>
          </cell>
          <cell r="E82">
            <v>12.27</v>
          </cell>
        </row>
        <row r="83">
          <cell r="A83" t="str">
            <v>73730</v>
          </cell>
          <cell r="B83" t="str">
            <v xml:space="preserve">Assentamento de tubos de concreto diametro = 300mm, simples ou armado, junta em argamassa 1:3 cimento:areia </v>
          </cell>
          <cell r="C83" t="str">
            <v>M</v>
          </cell>
          <cell r="D83">
            <v>0</v>
          </cell>
          <cell r="E83">
            <v>8.6199999999999992</v>
          </cell>
        </row>
        <row r="84">
          <cell r="A84" t="str">
            <v>0053</v>
          </cell>
          <cell r="B84" t="str">
            <v>Fornec e/ou assent de hidrantes tampoes e pecas especiais</v>
          </cell>
          <cell r="D84">
            <v>0</v>
          </cell>
          <cell r="E84">
            <v>0</v>
          </cell>
        </row>
        <row r="85">
          <cell r="A85" t="str">
            <v>73606</v>
          </cell>
          <cell r="B85" t="str">
            <v xml:space="preserve">Assentamento de tampao de ferro fundido 900 mm </v>
          </cell>
          <cell r="C85" t="str">
            <v>UN</v>
          </cell>
          <cell r="D85">
            <v>0</v>
          </cell>
          <cell r="E85">
            <v>60.62</v>
          </cell>
        </row>
        <row r="86">
          <cell r="A86" t="str">
            <v>73607</v>
          </cell>
          <cell r="B86" t="str">
            <v xml:space="preserve">Assentamento de tampao de ferro fundido 600 mm </v>
          </cell>
          <cell r="C86" t="str">
            <v>UN</v>
          </cell>
          <cell r="D86">
            <v>0</v>
          </cell>
          <cell r="E86">
            <v>40.409999999999997</v>
          </cell>
        </row>
        <row r="87">
          <cell r="A87" t="str">
            <v>83622</v>
          </cell>
          <cell r="B87" t="str">
            <v xml:space="preserve">Grelha de ferro fundido para canaleta larg = 40cm, fornecimento e assentamento </v>
          </cell>
          <cell r="C87" t="str">
            <v>M</v>
          </cell>
          <cell r="D87">
            <v>0</v>
          </cell>
          <cell r="E87">
            <v>257.39</v>
          </cell>
        </row>
        <row r="88">
          <cell r="A88" t="str">
            <v>83623</v>
          </cell>
          <cell r="B88" t="str">
            <v xml:space="preserve">Grelha de ferro fundido para canaleta larg = 30cm, fornecimento e assentamento </v>
          </cell>
          <cell r="C88" t="str">
            <v>M</v>
          </cell>
          <cell r="D88">
            <v>0</v>
          </cell>
          <cell r="E88">
            <v>189.08</v>
          </cell>
        </row>
        <row r="89">
          <cell r="A89" t="str">
            <v>83624</v>
          </cell>
          <cell r="B89" t="str">
            <v xml:space="preserve">Grelha de ferro fundido para canaleta larg = 20cm, fornecimento e assentamento </v>
          </cell>
          <cell r="C89" t="str">
            <v>M</v>
          </cell>
          <cell r="D89">
            <v>0</v>
          </cell>
          <cell r="E89">
            <v>95.08</v>
          </cell>
        </row>
        <row r="90">
          <cell r="A90" t="str">
            <v>83626</v>
          </cell>
          <cell r="B90" t="str">
            <v xml:space="preserve">Grelha de ferro fundido para canaleta larg = 15cm, fornecimento e assentamento </v>
          </cell>
          <cell r="C90" t="str">
            <v>M</v>
          </cell>
          <cell r="D90">
            <v>0</v>
          </cell>
          <cell r="E90">
            <v>73.150000000000006</v>
          </cell>
        </row>
        <row r="91">
          <cell r="A91" t="str">
            <v>83627</v>
          </cell>
          <cell r="B91" t="str">
            <v xml:space="preserve">Tampao de ferro fundido, d = 60cm, 175kg, p = chamine cx areia/poco visita assentado com arg cim/areia 1:4, fornecimento e assentamento </v>
          </cell>
          <cell r="C91" t="str">
            <v>UN</v>
          </cell>
          <cell r="D91">
            <v>0</v>
          </cell>
          <cell r="E91">
            <v>723.45</v>
          </cell>
        </row>
        <row r="92">
          <cell r="A92" t="str">
            <v>83724</v>
          </cell>
          <cell r="B92" t="str">
            <v xml:space="preserve">Assentamento de pecas, conexoes, aparelhos e acessorios de ferro fundido ductil, junta elastica, mecanica ou flangeada, com diametros de 50 a 300 mm.  </v>
          </cell>
          <cell r="C92" t="str">
            <v>KG</v>
          </cell>
          <cell r="D92">
            <v>0</v>
          </cell>
          <cell r="E92">
            <v>0.79</v>
          </cell>
        </row>
        <row r="93">
          <cell r="A93" t="str">
            <v>83725</v>
          </cell>
          <cell r="B93" t="str">
            <v xml:space="preserve">Assentamento de pecas, conexoes, aparelhos e acessorios de ferro fundido ductil, junta elastica, mecanica ou flangeada, com diametros de 350 a 600 mm. </v>
          </cell>
          <cell r="C93" t="str">
            <v>KG</v>
          </cell>
          <cell r="D93">
            <v>0</v>
          </cell>
          <cell r="E93">
            <v>0.53</v>
          </cell>
        </row>
        <row r="94">
          <cell r="A94" t="str">
            <v>83726</v>
          </cell>
          <cell r="B94" t="str">
            <v xml:space="preserve">Assentamento de pecas, conexoes, aparelhos e acessorios de ferro fundido ductil, junta elastica, mecanica ou flangeada, com diametros de 700 a 1200 mm. </v>
          </cell>
          <cell r="C94" t="str">
            <v>KG</v>
          </cell>
          <cell r="D94">
            <v>0</v>
          </cell>
          <cell r="E94">
            <v>0.38</v>
          </cell>
        </row>
        <row r="95">
          <cell r="A95" t="str">
            <v>0223</v>
          </cell>
          <cell r="B95" t="str">
            <v>Fornec e/ou assent de tubo ceramico com junta elastica</v>
          </cell>
          <cell r="C95">
            <v>0</v>
          </cell>
          <cell r="D95">
            <v>0</v>
          </cell>
          <cell r="E95">
            <v>0</v>
          </cell>
        </row>
        <row r="96">
          <cell r="A96" t="str">
            <v>83536</v>
          </cell>
          <cell r="B96" t="str">
            <v xml:space="preserve">Fornecimento e assentamento de tubo ceramico dn 375 mm, junta elastica. </v>
          </cell>
          <cell r="C96" t="str">
            <v>M</v>
          </cell>
          <cell r="D96">
            <v>0</v>
          </cell>
          <cell r="E96">
            <v>116.95</v>
          </cell>
        </row>
        <row r="97">
          <cell r="A97" t="str">
            <v>83537</v>
          </cell>
          <cell r="B97" t="str">
            <v xml:space="preserve">Fornecimento e assentamento de tubo ceramico dn 300 mm, junta elastica. </v>
          </cell>
          <cell r="C97" t="str">
            <v>M</v>
          </cell>
          <cell r="D97">
            <v>0</v>
          </cell>
          <cell r="E97">
            <v>82.97</v>
          </cell>
        </row>
        <row r="98">
          <cell r="A98" t="str">
            <v>83538</v>
          </cell>
          <cell r="B98" t="str">
            <v xml:space="preserve">Fornecimento e assentamento de tubo ceramico dn 250 mm, junta elastica. </v>
          </cell>
          <cell r="C98" t="str">
            <v>M</v>
          </cell>
          <cell r="D98">
            <v>0</v>
          </cell>
          <cell r="E98">
            <v>59.65</v>
          </cell>
        </row>
        <row r="99">
          <cell r="A99" t="str">
            <v>83539</v>
          </cell>
          <cell r="B99" t="str">
            <v xml:space="preserve">Fornecimento e assentamento de tubo ceramico dn 200, junta elastica. </v>
          </cell>
          <cell r="C99" t="str">
            <v>M</v>
          </cell>
          <cell r="D99">
            <v>0</v>
          </cell>
          <cell r="E99">
            <v>40.36</v>
          </cell>
        </row>
        <row r="100">
          <cell r="A100" t="str">
            <v>83619</v>
          </cell>
          <cell r="B100" t="str">
            <v xml:space="preserve">Fornecimento e assentamento de tubo ceramico dn 150, com junta elastica. </v>
          </cell>
          <cell r="C100" t="str">
            <v>M</v>
          </cell>
          <cell r="D100">
            <v>0</v>
          </cell>
          <cell r="E100">
            <v>24.76</v>
          </cell>
        </row>
        <row r="101">
          <cell r="A101" t="str">
            <v>83620</v>
          </cell>
          <cell r="B101" t="str">
            <v xml:space="preserve">Fornecimento e assentamento de tubo ceramico dn 100 mm, com junta elastica </v>
          </cell>
          <cell r="C101" t="str">
            <v>M</v>
          </cell>
          <cell r="D101">
            <v>0</v>
          </cell>
          <cell r="E101">
            <v>18.010000000000002</v>
          </cell>
        </row>
        <row r="102">
          <cell r="A102" t="str">
            <v>0230</v>
          </cell>
          <cell r="B102" t="str">
            <v>Fornec e/ou assent de tubo pvc defofo com junta elastica</v>
          </cell>
          <cell r="D102">
            <v>0</v>
          </cell>
          <cell r="E102">
            <v>0</v>
          </cell>
        </row>
        <row r="103">
          <cell r="A103" t="str">
            <v>74215</v>
          </cell>
          <cell r="B103" t="str">
            <v xml:space="preserve">Modulo tipo - rede de agua &gt; forn. e assent. de tubos de pvc defofo: compreende locacao da obra, cadastramento de interferencias, escavacaode vala, exceto rocha, profundidade ate 1,50 metros. inclui - carga, transporte e decarga do mate </v>
          </cell>
          <cell r="D103">
            <v>0</v>
          </cell>
          <cell r="E103">
            <v>0</v>
          </cell>
        </row>
        <row r="104">
          <cell r="A104" t="str">
            <v>74215/001</v>
          </cell>
          <cell r="B104" t="str">
            <v xml:space="preserve">Modulo tipo: rede de agua, com fornecimento e assentamento de tubo pvc defofo 200mm eb-1208 p/ rede agua je 1 mpa, compreendendo: locacao, cadastramento de interferencias, escavacao e reaterro compactado de vala, exceto rocha, ate 1,50 m, inclusive topóg </v>
          </cell>
          <cell r="C104" t="str">
            <v>M</v>
          </cell>
          <cell r="D104">
            <v>0</v>
          </cell>
          <cell r="E104">
            <v>155.65</v>
          </cell>
        </row>
        <row r="105">
          <cell r="A105" t="str">
            <v>74215/002</v>
          </cell>
          <cell r="B105" t="str">
            <v>Modulo tipo: rede de agua, com fornecimento e assentamento de tubo pvc  defofo 150mm eb-1208 p/ rede agua je 1 mpa, compreendendo: locacao, cadastramento de interferencias, escavacao e reaterro compactado de vala, exceto rocha, ate 1,50 m, inclusive topóg</v>
          </cell>
          <cell r="C105" t="str">
            <v>M</v>
          </cell>
          <cell r="D105">
            <v>0</v>
          </cell>
          <cell r="E105">
            <v>92.66</v>
          </cell>
        </row>
        <row r="106">
          <cell r="A106" t="str">
            <v>74215/003</v>
          </cell>
          <cell r="B106" t="str">
            <v xml:space="preserve">Modulo tipo: rede de agua, com fornecimento e assentamento de tubo pvc defofo 100mm eb-1208 p/ rede agua je 1 mpa, compreendendo: locacao, cadastramento de interferencias, escavacao e reaterro compactado de vala, exceto rocha, ate 1,50 m, inclusive topóg </v>
          </cell>
          <cell r="C106" t="str">
            <v>M</v>
          </cell>
          <cell r="D106">
            <v>0</v>
          </cell>
          <cell r="E106">
            <v>49.09</v>
          </cell>
        </row>
        <row r="107">
          <cell r="A107" t="str">
            <v>0253</v>
          </cell>
          <cell r="B107" t="str">
            <v>Fornec e/ou assent de conexoes diversas</v>
          </cell>
          <cell r="D107">
            <v>0</v>
          </cell>
          <cell r="E107">
            <v>0</v>
          </cell>
        </row>
        <row r="108">
          <cell r="A108" t="str">
            <v>83520</v>
          </cell>
          <cell r="B108" t="str">
            <v xml:space="preserve">Te pvc para coletor esgoto, eb644, d=100mm, com junta elastica. </v>
          </cell>
          <cell r="C108" t="str">
            <v>UN</v>
          </cell>
          <cell r="D108">
            <v>0</v>
          </cell>
          <cell r="E108">
            <v>100.43</v>
          </cell>
        </row>
        <row r="109">
          <cell r="A109" t="str">
            <v>83521</v>
          </cell>
          <cell r="B109" t="str">
            <v xml:space="preserve">Te ceramico reducao 300 x 100mm, com junta argamassada. </v>
          </cell>
          <cell r="C109" t="str">
            <v>UN</v>
          </cell>
          <cell r="D109">
            <v>0</v>
          </cell>
          <cell r="E109">
            <v>78.8</v>
          </cell>
        </row>
        <row r="110">
          <cell r="A110" t="str">
            <v>83522</v>
          </cell>
          <cell r="B110" t="str">
            <v xml:space="preserve">Te ceramico reducao 200 x 100mm, com junta argamassada. </v>
          </cell>
          <cell r="C110" t="str">
            <v>UN</v>
          </cell>
          <cell r="D110">
            <v>0</v>
          </cell>
          <cell r="E110">
            <v>39.25</v>
          </cell>
        </row>
        <row r="111">
          <cell r="A111" t="str">
            <v>83523</v>
          </cell>
          <cell r="B111" t="str">
            <v xml:space="preserve">Te ceramico reducao 150 x 100mm, com junta argamassada. </v>
          </cell>
          <cell r="C111" t="str">
            <v>UN</v>
          </cell>
          <cell r="D111">
            <v>0</v>
          </cell>
          <cell r="E111">
            <v>29.12</v>
          </cell>
        </row>
        <row r="112">
          <cell r="A112" t="str">
            <v>83524</v>
          </cell>
          <cell r="B112" t="str">
            <v xml:space="preserve">Te ceramico 90gr 200 x 200mm, com junta argamassada </v>
          </cell>
          <cell r="C112" t="str">
            <v>UN</v>
          </cell>
          <cell r="D112">
            <v>0</v>
          </cell>
          <cell r="E112">
            <v>58.47</v>
          </cell>
        </row>
        <row r="113">
          <cell r="A113" t="str">
            <v>83527</v>
          </cell>
          <cell r="B113" t="str">
            <v xml:space="preserve">Te ceramico 150 x 150mm, com junta argamassada. </v>
          </cell>
          <cell r="C113" t="str">
            <v>UN</v>
          </cell>
          <cell r="D113">
            <v>0</v>
          </cell>
          <cell r="E113">
            <v>33.130000000000003</v>
          </cell>
        </row>
        <row r="114">
          <cell r="A114" t="str">
            <v>83528</v>
          </cell>
          <cell r="B114" t="str">
            <v xml:space="preserve">Te ceramico 100 x 100mm, com junta argamassada. </v>
          </cell>
          <cell r="C114" t="str">
            <v>UN</v>
          </cell>
          <cell r="D114">
            <v>0</v>
          </cell>
          <cell r="E114">
            <v>28.28</v>
          </cell>
        </row>
        <row r="115">
          <cell r="A115" t="str">
            <v>83529</v>
          </cell>
          <cell r="B115" t="str">
            <v xml:space="preserve">Juncao reducao ceramica 200 x 100mm, com junta argamassada. </v>
          </cell>
          <cell r="C115" t="str">
            <v>UN</v>
          </cell>
          <cell r="D115">
            <v>0</v>
          </cell>
          <cell r="E115">
            <v>40.22</v>
          </cell>
        </row>
        <row r="116">
          <cell r="A116" t="str">
            <v>83530</v>
          </cell>
          <cell r="B116" t="str">
            <v xml:space="preserve">Juncao ceramica 45g esg bbp dn 150 x 100 </v>
          </cell>
          <cell r="C116" t="str">
            <v>UN</v>
          </cell>
          <cell r="D116">
            <v>0</v>
          </cell>
          <cell r="E116">
            <v>29.56</v>
          </cell>
        </row>
        <row r="117">
          <cell r="A117" t="str">
            <v>83531</v>
          </cell>
          <cell r="B117" t="str">
            <v xml:space="preserve">Curva para rede coletor esgoto, eb 644, 90gr, dn=200mm, com junta elastica </v>
          </cell>
          <cell r="C117" t="str">
            <v>UN</v>
          </cell>
          <cell r="D117">
            <v>0</v>
          </cell>
          <cell r="E117">
            <v>328.37</v>
          </cell>
        </row>
        <row r="118">
          <cell r="A118" t="str">
            <v>83535</v>
          </cell>
          <cell r="B118" t="str">
            <v xml:space="preserve">Curva pvc para rede coletor esgoto, eb-644, 45 gr, 200 mm, com junta elastica. </v>
          </cell>
          <cell r="C118" t="str">
            <v>UN</v>
          </cell>
          <cell r="D118">
            <v>0</v>
          </cell>
          <cell r="E118">
            <v>259.92</v>
          </cell>
        </row>
        <row r="119">
          <cell r="A119" t="str">
            <v>0254</v>
          </cell>
          <cell r="B119" t="str">
            <v>Fornec e/ou assent de valvulas e registros</v>
          </cell>
          <cell r="D119">
            <v>0</v>
          </cell>
          <cell r="E119">
            <v>0</v>
          </cell>
        </row>
        <row r="120">
          <cell r="A120" t="str">
            <v>73884</v>
          </cell>
          <cell r="B120" t="str">
            <v xml:space="preserve">Instalacao de valvula ou registro c/junta flangeada </v>
          </cell>
          <cell r="D120">
            <v>0</v>
          </cell>
          <cell r="E120">
            <v>0</v>
          </cell>
        </row>
        <row r="121">
          <cell r="A121" t="str">
            <v>73884/001</v>
          </cell>
          <cell r="B121" t="str">
            <v xml:space="preserve">Instalação de válvulas ou registros com junta flangeada - dn 50 </v>
          </cell>
          <cell r="C121" t="str">
            <v>UN</v>
          </cell>
          <cell r="D121">
            <v>0</v>
          </cell>
          <cell r="E121">
            <v>28.67</v>
          </cell>
        </row>
        <row r="122">
          <cell r="A122" t="str">
            <v>73884/002</v>
          </cell>
          <cell r="B122" t="str">
            <v xml:space="preserve">Instalação de válvulas ou registros com junta flangeada - dn 75 </v>
          </cell>
          <cell r="C122" t="str">
            <v>UN</v>
          </cell>
          <cell r="D122">
            <v>0</v>
          </cell>
          <cell r="E122">
            <v>42.91</v>
          </cell>
        </row>
        <row r="123">
          <cell r="A123" t="str">
            <v>73884/003</v>
          </cell>
          <cell r="B123" t="str">
            <v xml:space="preserve">Instalação de válvulas ou registros com junta flangeada - dn 100 </v>
          </cell>
          <cell r="C123" t="str">
            <v>UN</v>
          </cell>
          <cell r="D123">
            <v>0</v>
          </cell>
          <cell r="E123">
            <v>53.64</v>
          </cell>
        </row>
        <row r="124">
          <cell r="A124" t="str">
            <v>73884/004</v>
          </cell>
          <cell r="B124" t="str">
            <v xml:space="preserve">Instalação de válvulas ou registros com junta flangeada - dn 150 </v>
          </cell>
          <cell r="C124" t="str">
            <v>UN</v>
          </cell>
          <cell r="D124">
            <v>0</v>
          </cell>
          <cell r="E124">
            <v>312.58</v>
          </cell>
        </row>
        <row r="125">
          <cell r="A125" t="str">
            <v>73884/005</v>
          </cell>
          <cell r="B125" t="str">
            <v xml:space="preserve">Instalação de válvulas ou registros com junta flangeada - dn 200  </v>
          </cell>
          <cell r="C125" t="str">
            <v>UN</v>
          </cell>
          <cell r="D125">
            <v>0</v>
          </cell>
          <cell r="E125">
            <v>364.68</v>
          </cell>
        </row>
        <row r="126">
          <cell r="A126" t="str">
            <v>73884/006</v>
          </cell>
          <cell r="B126" t="str">
            <v xml:space="preserve">Instalação de válvulas ou registros com junta flangeada - dn 250 </v>
          </cell>
          <cell r="C126" t="str">
            <v>UN</v>
          </cell>
          <cell r="D126">
            <v>0</v>
          </cell>
          <cell r="E126">
            <v>442.83</v>
          </cell>
        </row>
        <row r="127">
          <cell r="A127" t="str">
            <v>73884/007</v>
          </cell>
          <cell r="B127" t="str">
            <v xml:space="preserve">Instalação de válvulas ou registros com junta flangeada - dn 300 </v>
          </cell>
          <cell r="C127" t="str">
            <v>UN</v>
          </cell>
          <cell r="D127">
            <v>0</v>
          </cell>
          <cell r="E127">
            <v>494.93</v>
          </cell>
        </row>
        <row r="128">
          <cell r="A128" t="str">
            <v>73884/008</v>
          </cell>
          <cell r="B128" t="str">
            <v xml:space="preserve">Instalação de válvulas ou registros com junta flangeada - dn 350 </v>
          </cell>
          <cell r="C128" t="str">
            <v>UN</v>
          </cell>
          <cell r="D128">
            <v>0</v>
          </cell>
          <cell r="E128">
            <v>520.98</v>
          </cell>
        </row>
        <row r="129">
          <cell r="A129" t="str">
            <v>73884/009</v>
          </cell>
          <cell r="B129" t="str">
            <v xml:space="preserve">Instalação de válvulas ou registros com junta flangeada - dn 400 </v>
          </cell>
          <cell r="C129" t="str">
            <v>UN</v>
          </cell>
          <cell r="D129">
            <v>0</v>
          </cell>
          <cell r="E129">
            <v>573.08000000000004</v>
          </cell>
        </row>
        <row r="130">
          <cell r="A130" t="str">
            <v>73884/010</v>
          </cell>
          <cell r="B130" t="str">
            <v xml:space="preserve">Instalação de válvulas ou registros com junta flangeada - dn 450 </v>
          </cell>
          <cell r="C130" t="str">
            <v>UN</v>
          </cell>
          <cell r="D130">
            <v>0</v>
          </cell>
          <cell r="E130">
            <v>599.12</v>
          </cell>
        </row>
        <row r="131">
          <cell r="A131" t="str">
            <v>73884/011</v>
          </cell>
          <cell r="B131" t="str">
            <v xml:space="preserve">Instalação de válvulas ou registros com junta flangeada - dn 500 </v>
          </cell>
          <cell r="C131" t="str">
            <v>UN</v>
          </cell>
          <cell r="D131">
            <v>0</v>
          </cell>
          <cell r="E131">
            <v>651.22</v>
          </cell>
        </row>
        <row r="132">
          <cell r="A132" t="str">
            <v>73884/012</v>
          </cell>
          <cell r="B132" t="str">
            <v xml:space="preserve">Instalação de válvulas ou registros com junta flangeada - dn 600 </v>
          </cell>
          <cell r="C132" t="str">
            <v>UN</v>
          </cell>
          <cell r="D132">
            <v>0</v>
          </cell>
          <cell r="E132">
            <v>703.32</v>
          </cell>
        </row>
        <row r="133">
          <cell r="A133" t="str">
            <v>73884/013</v>
          </cell>
          <cell r="B133" t="str">
            <v xml:space="preserve">Instalação de válvulas ou registros com junta flangeada - dn 700 </v>
          </cell>
          <cell r="C133" t="str">
            <v>UN</v>
          </cell>
          <cell r="D133">
            <v>0</v>
          </cell>
          <cell r="E133">
            <v>767.42</v>
          </cell>
        </row>
        <row r="134">
          <cell r="A134" t="str">
            <v>73884/014</v>
          </cell>
          <cell r="B134" t="str">
            <v xml:space="preserve">Instalação de válvulas ou registros com junta flangeada - dn 800 </v>
          </cell>
          <cell r="C134" t="str">
            <v>UN</v>
          </cell>
          <cell r="D134">
            <v>0</v>
          </cell>
          <cell r="E134">
            <v>767.42</v>
          </cell>
        </row>
        <row r="135">
          <cell r="A135" t="str">
            <v>73884/015</v>
          </cell>
          <cell r="B135" t="str">
            <v xml:space="preserve">Instalação de válvulas ou registros com junta flangeada - dn 900 </v>
          </cell>
          <cell r="C135" t="str">
            <v>UN</v>
          </cell>
          <cell r="D135">
            <v>0</v>
          </cell>
          <cell r="E135">
            <v>794.83</v>
          </cell>
        </row>
        <row r="136">
          <cell r="A136" t="str">
            <v>73884/016</v>
          </cell>
          <cell r="B136" t="str">
            <v xml:space="preserve">Instalação de válvulas ou registros com junta flangeada - dn 1000 </v>
          </cell>
          <cell r="C136" t="str">
            <v>UN</v>
          </cell>
          <cell r="D136">
            <v>0</v>
          </cell>
          <cell r="E136">
            <v>877.06</v>
          </cell>
        </row>
        <row r="137">
          <cell r="A137" t="str">
            <v>73885</v>
          </cell>
          <cell r="B137" t="str">
            <v xml:space="preserve">Instalacao de valvula ou registro c/junta elastica </v>
          </cell>
          <cell r="D137">
            <v>0</v>
          </cell>
          <cell r="E137">
            <v>0</v>
          </cell>
        </row>
        <row r="138">
          <cell r="A138" t="str">
            <v>73885/001</v>
          </cell>
          <cell r="B138" t="str">
            <v xml:space="preserve">Instalação de válvulas ou registros com junta elástica - dn 50 </v>
          </cell>
          <cell r="C138" t="str">
            <v>UN</v>
          </cell>
          <cell r="D138">
            <v>0</v>
          </cell>
          <cell r="E138">
            <v>13.2</v>
          </cell>
        </row>
        <row r="139">
          <cell r="A139" t="str">
            <v>73885/002</v>
          </cell>
          <cell r="B139" t="str">
            <v xml:space="preserve">Instalação de válvulas ou registros com junta elástica - dn 75 </v>
          </cell>
          <cell r="C139" t="str">
            <v>UN</v>
          </cell>
          <cell r="D139">
            <v>0</v>
          </cell>
          <cell r="E139">
            <v>16.09</v>
          </cell>
        </row>
        <row r="140">
          <cell r="A140" t="str">
            <v>73885/003</v>
          </cell>
          <cell r="B140" t="str">
            <v xml:space="preserve">Instalação de válvulas ou registros com junta elástica - dn 100 </v>
          </cell>
          <cell r="C140" t="str">
            <v>UN</v>
          </cell>
          <cell r="D140">
            <v>0</v>
          </cell>
          <cell r="E140">
            <v>18.23</v>
          </cell>
        </row>
        <row r="141">
          <cell r="A141" t="str">
            <v>73885/004</v>
          </cell>
          <cell r="B141" t="str">
            <v xml:space="preserve">Instalação de válvulas ou registros com junta elástica - dn 150 </v>
          </cell>
          <cell r="C141" t="str">
            <v>UN</v>
          </cell>
          <cell r="D141">
            <v>0</v>
          </cell>
          <cell r="E141">
            <v>114.61</v>
          </cell>
        </row>
        <row r="142">
          <cell r="A142" t="str">
            <v>73885/005</v>
          </cell>
          <cell r="B142" t="str">
            <v xml:space="preserve">Instalação de válvulas ou registros com junta elástica - dn 200 </v>
          </cell>
          <cell r="C142" t="str">
            <v>UN</v>
          </cell>
          <cell r="D142">
            <v>0</v>
          </cell>
          <cell r="E142">
            <v>148.47</v>
          </cell>
        </row>
        <row r="143">
          <cell r="A143" t="str">
            <v>73885/006</v>
          </cell>
          <cell r="B143" t="str">
            <v xml:space="preserve">Instalação de válvulas ou registros com junta elástica - dn 250 </v>
          </cell>
          <cell r="C143" t="str">
            <v>UN</v>
          </cell>
          <cell r="D143">
            <v>0</v>
          </cell>
          <cell r="E143">
            <v>174.52</v>
          </cell>
        </row>
        <row r="144">
          <cell r="A144" t="str">
            <v>73885/007</v>
          </cell>
          <cell r="B144" t="str">
            <v xml:space="preserve">Instalação de válvulas ou registros com junta elástica - dn 300 </v>
          </cell>
          <cell r="C144" t="str">
            <v>UN</v>
          </cell>
          <cell r="D144">
            <v>0</v>
          </cell>
          <cell r="E144">
            <v>190.15</v>
          </cell>
        </row>
        <row r="145">
          <cell r="A145" t="str">
            <v>73885/008</v>
          </cell>
          <cell r="B145" t="str">
            <v xml:space="preserve">Instalação de válvulas ou registros com junta elástica - dn 350 </v>
          </cell>
          <cell r="C145" t="str">
            <v>UN</v>
          </cell>
          <cell r="D145">
            <v>0</v>
          </cell>
          <cell r="E145">
            <v>208.39</v>
          </cell>
        </row>
        <row r="146">
          <cell r="A146" t="str">
            <v>73885/009</v>
          </cell>
          <cell r="B146" t="str">
            <v xml:space="preserve">Instalação de válvulas ou registros com junta elástica - dn 400 </v>
          </cell>
          <cell r="C146" t="str">
            <v>UN</v>
          </cell>
          <cell r="D146">
            <v>0</v>
          </cell>
          <cell r="E146">
            <v>229.23</v>
          </cell>
        </row>
        <row r="147">
          <cell r="A147" t="str">
            <v>73885/010</v>
          </cell>
          <cell r="B147" t="str">
            <v xml:space="preserve">Instalação de válvulas ou registros com junta elástica - dn 450 </v>
          </cell>
          <cell r="C147" t="str">
            <v>UN</v>
          </cell>
          <cell r="D147">
            <v>0</v>
          </cell>
          <cell r="E147">
            <v>247.46</v>
          </cell>
        </row>
        <row r="148">
          <cell r="A148" t="str">
            <v>73885/011</v>
          </cell>
          <cell r="B148" t="str">
            <v xml:space="preserve">Instalação de válvulas ou registros com junta elástica - dn 500 </v>
          </cell>
          <cell r="C148" t="str">
            <v>UN</v>
          </cell>
          <cell r="D148">
            <v>0</v>
          </cell>
          <cell r="E148">
            <v>260.49</v>
          </cell>
        </row>
        <row r="149">
          <cell r="A149" t="str">
            <v>73885/012</v>
          </cell>
          <cell r="B149" t="str">
            <v xml:space="preserve">Instalação de válvulas ou registros com junta elástica - dn 600 </v>
          </cell>
          <cell r="C149" t="str">
            <v>UN</v>
          </cell>
          <cell r="D149">
            <v>0</v>
          </cell>
          <cell r="E149">
            <v>296.95</v>
          </cell>
        </row>
        <row r="150">
          <cell r="A150" t="str">
            <v>0292</v>
          </cell>
          <cell r="B150" t="str">
            <v>Fornec e/ou assent de tubo de aco com junta elastica</v>
          </cell>
          <cell r="D150">
            <v>0</v>
          </cell>
          <cell r="E150">
            <v>0</v>
          </cell>
        </row>
        <row r="151">
          <cell r="A151" t="str">
            <v>73839</v>
          </cell>
          <cell r="B151" t="str">
            <v xml:space="preserve">Assentamento de tubo de aco com junta elastica - comp = 6,0 m </v>
          </cell>
          <cell r="D151">
            <v>0</v>
          </cell>
          <cell r="E151">
            <v>0</v>
          </cell>
        </row>
        <row r="152">
          <cell r="A152" t="str">
            <v>73839/001</v>
          </cell>
          <cell r="B152" t="str">
            <v xml:space="preserve">Assentamento de tubos de aço, com junta elástica (comprimento de 6,00 m) - dn 150 mm  </v>
          </cell>
          <cell r="C152" t="str">
            <v>M</v>
          </cell>
          <cell r="D152">
            <v>0</v>
          </cell>
          <cell r="E152">
            <v>4.08</v>
          </cell>
        </row>
        <row r="153">
          <cell r="A153" t="str">
            <v>73839/002</v>
          </cell>
          <cell r="B153" t="str">
            <v xml:space="preserve">Assentamento de tubos de aço, com junta elástica (comprimento de 6,00 m) - dn 200 mm </v>
          </cell>
          <cell r="C153" t="str">
            <v>M</v>
          </cell>
          <cell r="D153">
            <v>0</v>
          </cell>
          <cell r="E153">
            <v>5.22</v>
          </cell>
        </row>
        <row r="154">
          <cell r="A154" t="str">
            <v>73839/003</v>
          </cell>
          <cell r="B154" t="str">
            <v xml:space="preserve">Assentamento de tubos de aço, com junta elástica (comprimento de 6,00 m) - dn 250 mm </v>
          </cell>
          <cell r="C154" t="str">
            <v>M</v>
          </cell>
          <cell r="D154">
            <v>0</v>
          </cell>
          <cell r="E154">
            <v>6.32</v>
          </cell>
        </row>
        <row r="155">
          <cell r="A155" t="str">
            <v>73839/004</v>
          </cell>
          <cell r="B155" t="str">
            <v xml:space="preserve">Assentamento de tubos de aço, com junta elástica (comprimento de 6,00 m) - dn 300 mm </v>
          </cell>
          <cell r="C155" t="str">
            <v>M</v>
          </cell>
          <cell r="D155">
            <v>0</v>
          </cell>
          <cell r="E155">
            <v>7.15</v>
          </cell>
        </row>
        <row r="156">
          <cell r="A156" t="str">
            <v>73839/005</v>
          </cell>
          <cell r="B156" t="str">
            <v xml:space="preserve">Assentamento de tubos de aço, com junta elástica (comprimento de 6,00 m) - dn 350 mm </v>
          </cell>
          <cell r="C156" t="str">
            <v>M</v>
          </cell>
          <cell r="D156">
            <v>0</v>
          </cell>
          <cell r="E156">
            <v>8.42</v>
          </cell>
        </row>
        <row r="157">
          <cell r="A157" t="str">
            <v>73839/006</v>
          </cell>
          <cell r="B157" t="str">
            <v xml:space="preserve">Assentamento de tubos de aço, com junta elástica (comprimento de 6,00 m) - dn 400 mm </v>
          </cell>
          <cell r="C157" t="str">
            <v>M</v>
          </cell>
          <cell r="D157">
            <v>0</v>
          </cell>
          <cell r="E157">
            <v>9.66</v>
          </cell>
        </row>
        <row r="158">
          <cell r="A158" t="str">
            <v>73839/007</v>
          </cell>
          <cell r="B158" t="str">
            <v xml:space="preserve">Assentamento de tubos de aço, com junta elástica (comprimento de 6,00 m) - dn 450 mm </v>
          </cell>
          <cell r="C158" t="str">
            <v>M</v>
          </cell>
          <cell r="D158">
            <v>0</v>
          </cell>
          <cell r="E158">
            <v>10.86</v>
          </cell>
        </row>
        <row r="159">
          <cell r="A159" t="str">
            <v>73839/008</v>
          </cell>
          <cell r="B159" t="str">
            <v xml:space="preserve">Assentamento de tubos de aço, com junta elástica (comprimento de 6,00 m) - dn 500 mm </v>
          </cell>
          <cell r="C159" t="str">
            <v>M</v>
          </cell>
          <cell r="D159">
            <v>0</v>
          </cell>
          <cell r="E159">
            <v>12.17</v>
          </cell>
        </row>
        <row r="160">
          <cell r="A160" t="str">
            <v>73839/009</v>
          </cell>
          <cell r="B160" t="str">
            <v xml:space="preserve">Assentamento de tubos de aço, com junta elástica (comprimento de 6,00 m) - dn 600 mm </v>
          </cell>
          <cell r="C160" t="str">
            <v>M</v>
          </cell>
          <cell r="D160">
            <v>0</v>
          </cell>
          <cell r="E160">
            <v>14.71</v>
          </cell>
        </row>
        <row r="161">
          <cell r="A161" t="str">
            <v>73839/010</v>
          </cell>
          <cell r="B161" t="str">
            <v xml:space="preserve">Assentamento de tubos de aço, com junta elástica (comprimento de 6,00 m) - dn 700 mm </v>
          </cell>
          <cell r="C161" t="str">
            <v>M</v>
          </cell>
          <cell r="D161">
            <v>0</v>
          </cell>
          <cell r="E161">
            <v>18.09</v>
          </cell>
        </row>
        <row r="162">
          <cell r="A162" t="str">
            <v>73839/011</v>
          </cell>
          <cell r="B162" t="str">
            <v xml:space="preserve">Assentamento de tubos de aço, com junta elástica (comprimento de 6,00 m) - dn 800 mm </v>
          </cell>
          <cell r="C162" t="str">
            <v>M</v>
          </cell>
          <cell r="D162">
            <v>0</v>
          </cell>
          <cell r="E162">
            <v>20.91</v>
          </cell>
        </row>
        <row r="163">
          <cell r="A163" t="str">
            <v>73839/012</v>
          </cell>
          <cell r="B163" t="str">
            <v xml:space="preserve">Assentamento de tubos de aço, com junta elástica (comprimento de 6,00 m) - dn 900 mm </v>
          </cell>
          <cell r="C163" t="str">
            <v>M</v>
          </cell>
          <cell r="D163">
            <v>0</v>
          </cell>
          <cell r="E163">
            <v>24.75</v>
          </cell>
        </row>
        <row r="164">
          <cell r="A164" t="str">
            <v>73839/013</v>
          </cell>
          <cell r="B164" t="str">
            <v xml:space="preserve">Assentamento de tubos de aço, com junta elástica (comprimento de 6,00 m) - dn 1000 mm </v>
          </cell>
          <cell r="C164" t="str">
            <v>M</v>
          </cell>
          <cell r="D164">
            <v>0</v>
          </cell>
          <cell r="E164">
            <v>26.5</v>
          </cell>
        </row>
        <row r="165">
          <cell r="A165" t="str">
            <v>73839/014</v>
          </cell>
          <cell r="B165" t="str">
            <v xml:space="preserve">Assentamento de tubos de aço, com junta elástica (comprimento de 6,00 m) - dn 1100 mm </v>
          </cell>
          <cell r="C165" t="str">
            <v>M</v>
          </cell>
          <cell r="D165">
            <v>0</v>
          </cell>
          <cell r="E165">
            <v>31.36</v>
          </cell>
        </row>
        <row r="166">
          <cell r="A166" t="str">
            <v>73839/015</v>
          </cell>
          <cell r="B166" t="str">
            <v xml:space="preserve">Assentamento de tubos de aço, com junta elástica (comprimento de 6,00 m) - dn 1200 mm  </v>
          </cell>
          <cell r="C166" t="str">
            <v>M</v>
          </cell>
          <cell r="D166">
            <v>0</v>
          </cell>
          <cell r="E166">
            <v>37.19</v>
          </cell>
        </row>
        <row r="167">
          <cell r="A167" t="str">
            <v>CANT</v>
          </cell>
          <cell r="B167" t="str">
            <v>Canteiro de obras</v>
          </cell>
          <cell r="D167">
            <v>0</v>
          </cell>
          <cell r="E167">
            <v>0</v>
          </cell>
        </row>
        <row r="168">
          <cell r="A168" t="str">
            <v>0001</v>
          </cell>
          <cell r="B168" t="str">
            <v>Construcao do canteiro</v>
          </cell>
          <cell r="D168">
            <v>0</v>
          </cell>
          <cell r="E168">
            <v>0</v>
          </cell>
        </row>
        <row r="169">
          <cell r="A169" t="str">
            <v>73752</v>
          </cell>
          <cell r="B169" t="str">
            <v xml:space="preserve">Sanitario c/vaso/chuveiro para pessoal de obra </v>
          </cell>
          <cell r="D169">
            <v>0</v>
          </cell>
          <cell r="E169">
            <v>0</v>
          </cell>
        </row>
        <row r="170">
          <cell r="A170" t="str">
            <v>73752/001</v>
          </cell>
          <cell r="B170" t="str">
            <v xml:space="preserve">Sanitario com vaso e chuveiro para pessoal de obra, coletivo de 2 modulos, inclusive instalacao e aparelhos, reaproveitado 2 vezes </v>
          </cell>
          <cell r="C170" t="str">
            <v>UN</v>
          </cell>
          <cell r="D170">
            <v>0</v>
          </cell>
          <cell r="E170">
            <v>2094.17</v>
          </cell>
        </row>
        <row r="171">
          <cell r="A171" t="str">
            <v>73803</v>
          </cell>
          <cell r="B171" t="str">
            <v xml:space="preserve">Galpao p/oficina/deposito canteiro obra(mad lei) </v>
          </cell>
          <cell r="D171">
            <v>0</v>
          </cell>
          <cell r="E171">
            <v>0</v>
          </cell>
        </row>
        <row r="172">
          <cell r="A172" t="str">
            <v>73803/001</v>
          </cell>
          <cell r="B172" t="str">
            <v xml:space="preserve">Galpao aberto para oficina e deposito de canteiro de obras, em madeira de lei </v>
          </cell>
          <cell r="C172" t="str">
            <v>M2</v>
          </cell>
          <cell r="D172">
            <v>0</v>
          </cell>
          <cell r="E172">
            <v>148.05000000000001</v>
          </cell>
        </row>
        <row r="173">
          <cell r="A173" t="str">
            <v>73805</v>
          </cell>
          <cell r="B173" t="str">
            <v xml:space="preserve">Barracoes de obra </v>
          </cell>
          <cell r="D173">
            <v>0</v>
          </cell>
          <cell r="E173">
            <v>0</v>
          </cell>
        </row>
        <row r="174">
          <cell r="A174" t="str">
            <v>73805/001</v>
          </cell>
          <cell r="B174" t="str">
            <v xml:space="preserve">Barracao de obra para alojamento/escritorio, piso em pinho 3a, paredes em compensado 10mm, cobertura em telha amianto 6mm, incluso instalacoes eletricas e esquadrias </v>
          </cell>
          <cell r="C174" t="str">
            <v>M2</v>
          </cell>
          <cell r="D174">
            <v>0</v>
          </cell>
          <cell r="E174">
            <v>167.25</v>
          </cell>
        </row>
        <row r="175">
          <cell r="A175" t="str">
            <v>74210</v>
          </cell>
          <cell r="B175" t="str">
            <v xml:space="preserve">Barracao de obra </v>
          </cell>
          <cell r="D175">
            <v>0</v>
          </cell>
          <cell r="E175">
            <v>0</v>
          </cell>
        </row>
        <row r="176">
          <cell r="A176" t="str">
            <v>74210/001</v>
          </cell>
          <cell r="B176" t="str">
            <v xml:space="preserve">Barracao para deposito em tabuas de madeira, cobertura em fibrocimento 4 mm, incluso piso argamassa traço 1:6 (cimento e areia) </v>
          </cell>
          <cell r="C176" t="str">
            <v>M2</v>
          </cell>
          <cell r="D176">
            <v>0</v>
          </cell>
          <cell r="E176">
            <v>202.97</v>
          </cell>
        </row>
        <row r="177">
          <cell r="A177" t="str">
            <v>74242</v>
          </cell>
          <cell r="B177" t="str">
            <v xml:space="preserve">Construcao de barracao de obra - mma </v>
          </cell>
          <cell r="D177">
            <v>0</v>
          </cell>
          <cell r="E177">
            <v>0</v>
          </cell>
        </row>
        <row r="178">
          <cell r="A178" t="str">
            <v>74242/001</v>
          </cell>
          <cell r="B178" t="str">
            <v xml:space="preserve">Barracao de obra em chapa de madeira compensada com banheiro, cobertura em fibrocimento 4 mm, incluso instalacoes hidro-sanitarias e eletricas </v>
          </cell>
          <cell r="C178" t="str">
            <v>M2</v>
          </cell>
          <cell r="D178">
            <v>0</v>
          </cell>
          <cell r="E178">
            <v>123.84</v>
          </cell>
        </row>
        <row r="179">
          <cell r="A179" t="str">
            <v>85253</v>
          </cell>
          <cell r="B179" t="str">
            <v xml:space="preserve">Galpao aberto em canteiro de obra, com estrutura em madeira (reaproveitamento 3x) e telha ondulada 6mm, incluindo piso cimentado com preparo do terreno </v>
          </cell>
          <cell r="C179" t="str">
            <v>M2</v>
          </cell>
          <cell r="D179">
            <v>0</v>
          </cell>
          <cell r="E179">
            <v>111.11</v>
          </cell>
        </row>
        <row r="180">
          <cell r="A180" t="str">
            <v>0002</v>
          </cell>
          <cell r="B180" t="str">
            <v>Placa de obra</v>
          </cell>
          <cell r="D180">
            <v>0</v>
          </cell>
          <cell r="E180">
            <v>0</v>
          </cell>
        </row>
        <row r="181">
          <cell r="A181" t="str">
            <v>74209</v>
          </cell>
          <cell r="B181" t="str">
            <v xml:space="preserve">Aquisicao e assentamento placa de obra </v>
          </cell>
          <cell r="D181">
            <v>0</v>
          </cell>
          <cell r="E181">
            <v>0</v>
          </cell>
        </row>
        <row r="182">
          <cell r="A182" t="str">
            <v>74209/001</v>
          </cell>
          <cell r="B182" t="str">
            <v xml:space="preserve">Placa de obra em chapa de aco galvanizado </v>
          </cell>
          <cell r="C182" t="str">
            <v>M2</v>
          </cell>
          <cell r="D182">
            <v>0</v>
          </cell>
          <cell r="E182">
            <v>177.31</v>
          </cell>
        </row>
        <row r="183">
          <cell r="A183" t="str">
            <v>0004</v>
          </cell>
          <cell r="B183" t="str">
            <v>Mobilizacao e desmobilizacao</v>
          </cell>
          <cell r="D183">
            <v>0</v>
          </cell>
          <cell r="E183">
            <v>0</v>
          </cell>
        </row>
        <row r="184">
          <cell r="A184" t="str">
            <v>73756</v>
          </cell>
          <cell r="B184" t="str">
            <v xml:space="preserve">Montagem e desmontagem usina de concreto </v>
          </cell>
          <cell r="D184">
            <v>0</v>
          </cell>
          <cell r="E184">
            <v>0</v>
          </cell>
        </row>
        <row r="185">
          <cell r="A185" t="str">
            <v>73756/001</v>
          </cell>
          <cell r="B185" t="str">
            <v xml:space="preserve">Montagem / desmontagem de usina concreto tipo parede c/silos horizonta l p/3 agregados, inclusive mecanico (pesado) e mestre de obras </v>
          </cell>
          <cell r="C185" t="str">
            <v>UN</v>
          </cell>
          <cell r="D185">
            <v>0</v>
          </cell>
          <cell r="E185">
            <v>22401.7</v>
          </cell>
        </row>
        <row r="186">
          <cell r="A186" t="str">
            <v>73847</v>
          </cell>
          <cell r="B186" t="str">
            <v xml:space="preserve">Aluguel de container </v>
          </cell>
          <cell r="D186">
            <v>0</v>
          </cell>
          <cell r="E186">
            <v>0</v>
          </cell>
        </row>
        <row r="187">
          <cell r="A187" t="str">
            <v>73847/001</v>
          </cell>
          <cell r="B187" t="str">
            <v xml:space="preserve">Aluguel container/escrit incl inst elet larg=2,20 comp=6,20m alt=2,50m chapa aco c/nerv trapez forro c/isol termo/acustico chassis reforc piso compens naval exc transp/carga/descarga </v>
          </cell>
          <cell r="C187" t="str">
            <v>MES</v>
          </cell>
          <cell r="D187">
            <v>0</v>
          </cell>
          <cell r="E187">
            <v>388.12</v>
          </cell>
        </row>
        <row r="188">
          <cell r="A188" t="str">
            <v>73847/002</v>
          </cell>
          <cell r="B188" t="str">
            <v xml:space="preserve">Aluguel container/escrit/wc c/1 vaso/1 lav/1 mic/4 chuv larg =2,20m compr=6,20m alt=2,50m chapa aco nerv trapez forroc/ isol termo-acust chassis reforc piso compens naval incl inst eletr/hidro-sanit excl transp/carga/descarga </v>
          </cell>
          <cell r="C188" t="str">
            <v>MES</v>
          </cell>
          <cell r="D188">
            <v>0</v>
          </cell>
          <cell r="E188">
            <v>435.52</v>
          </cell>
        </row>
        <row r="189">
          <cell r="A189" t="str">
            <v>73847/003</v>
          </cell>
          <cell r="B189" t="str">
            <v xml:space="preserve">Aluguel container/sanit c/2 vasos/1 lavat/1 mic/4 chuv larg= 2,20m compr=6,20m alt=2,50m chapa aco c/nerv trapez forro c/ isolam termo/acustico chassis reforc piso compens naval incl inst eletr/hidr excl transp/carga/descarg </v>
          </cell>
          <cell r="C189" t="str">
            <v>MES</v>
          </cell>
          <cell r="D189">
            <v>0</v>
          </cell>
          <cell r="E189">
            <v>603.08000000000004</v>
          </cell>
        </row>
        <row r="190">
          <cell r="A190" t="str">
            <v>73847/004</v>
          </cell>
          <cell r="B190" t="str">
            <v xml:space="preserve">Aluguel container/sanit c/4 vasos/1 lavat/1 mic/4 chuv larg= 2,20m compr=6,20m alt=2,50m chapas aco c/nerv trapez forro c/ isol termo-acust chassis reforc piso compens naval incl inst ra eletr/hidro-sanit excl transp/carga/descarga </v>
          </cell>
          <cell r="C190" t="str">
            <v>MES</v>
          </cell>
          <cell r="D190">
            <v>0</v>
          </cell>
          <cell r="E190">
            <v>649.69000000000005</v>
          </cell>
        </row>
        <row r="191">
          <cell r="A191" t="str">
            <v>73847/005</v>
          </cell>
          <cell r="B191" t="str">
            <v xml:space="preserve">Aluguel container/sanit c/7 vasos/1 lavat/1 mic larg=2,20m compr=6,20m alt=2,50m chapa aco nerv trapez forro c/isol termo-acust chassis reforc piso compens naval incl inst elet /hidro-sanit excl transp/carga/descarga </v>
          </cell>
          <cell r="C191" t="str">
            <v>MES</v>
          </cell>
          <cell r="D191">
            <v>0</v>
          </cell>
          <cell r="E191">
            <v>671.23</v>
          </cell>
        </row>
        <row r="192">
          <cell r="A192" t="str">
            <v>CHOR</v>
          </cell>
          <cell r="B192" t="str">
            <v>Custos horários de máquinas e equipamentos</v>
          </cell>
          <cell r="D192">
            <v>0</v>
          </cell>
          <cell r="E192">
            <v>0</v>
          </cell>
        </row>
        <row r="193">
          <cell r="A193" t="str">
            <v>0325</v>
          </cell>
          <cell r="B193" t="str">
            <v>Custo horário produtivo diurno</v>
          </cell>
          <cell r="D193">
            <v>0</v>
          </cell>
          <cell r="E193">
            <v>0</v>
          </cell>
        </row>
        <row r="194">
          <cell r="A194" t="str">
            <v>5631</v>
          </cell>
          <cell r="B194" t="str">
            <v xml:space="preserve">Escavadeira hidraulica sobre esteira 105hp, peso operacional 17t, cap. 0,8m3 - chp diurno </v>
          </cell>
          <cell r="C194" t="str">
            <v>CHP</v>
          </cell>
          <cell r="D194">
            <v>0</v>
          </cell>
          <cell r="E194">
            <v>167.51</v>
          </cell>
        </row>
        <row r="195">
          <cell r="A195" t="str">
            <v>5678</v>
          </cell>
          <cell r="B195" t="str">
            <v xml:space="preserve">Retro-escavadeira, 4 x 4, 86 cv (vu= 5 anos) - chp diurno </v>
          </cell>
          <cell r="C195" t="str">
            <v>CHP</v>
          </cell>
          <cell r="D195">
            <v>0</v>
          </cell>
          <cell r="E195">
            <v>100.15</v>
          </cell>
        </row>
        <row r="196">
          <cell r="A196" t="str">
            <v>5680</v>
          </cell>
          <cell r="B196" t="str">
            <v xml:space="preserve">Retro-escavadeira, 75cv (vu= 5 anos) -chp diurno </v>
          </cell>
          <cell r="C196" t="str">
            <v>CHP</v>
          </cell>
          <cell r="D196">
            <v>0</v>
          </cell>
          <cell r="E196">
            <v>91.93</v>
          </cell>
        </row>
        <row r="197">
          <cell r="A197" t="str">
            <v>5682</v>
          </cell>
          <cell r="B197" t="str">
            <v xml:space="preserve">Rolo compactador vibratório, cilindro liso, auto-propel. 80hp, peso má ximo operacional 8,1t - chp diurno </v>
          </cell>
          <cell r="C197" t="str">
            <v>CHP</v>
          </cell>
          <cell r="D197">
            <v>0</v>
          </cell>
          <cell r="E197">
            <v>117.52</v>
          </cell>
        </row>
        <row r="198">
          <cell r="A198" t="str">
            <v>5684</v>
          </cell>
          <cell r="B198" t="str">
            <v xml:space="preserve">Rolo compactador vibratório de cilindro liso, auto-propel. 83 cv - 6,6t, impacto dinâmico 18,5/11,5t - chp diurno </v>
          </cell>
          <cell r="C198" t="str">
            <v>CHP</v>
          </cell>
          <cell r="D198">
            <v>0</v>
          </cell>
          <cell r="E198">
            <v>97.69</v>
          </cell>
        </row>
        <row r="199">
          <cell r="A199" t="str">
            <v>5686</v>
          </cell>
          <cell r="B199" t="str">
            <v xml:space="preserve">Rolo compactador vibratório, tandem, auto propel., cilindro liso de aço, 40hp - 4,4t, impacto dinâmico 3,1t- vu 5 anos - chp diurno. </v>
          </cell>
          <cell r="C199" t="str">
            <v>CHP</v>
          </cell>
          <cell r="D199">
            <v>0</v>
          </cell>
          <cell r="E199">
            <v>51.96</v>
          </cell>
        </row>
        <row r="200">
          <cell r="A200" t="str">
            <v>5689</v>
          </cell>
          <cell r="B200" t="str">
            <v xml:space="preserve">Grade aradora com 24 discos de 24" sobre pneus - chp diurno </v>
          </cell>
          <cell r="C200" t="str">
            <v>CHP</v>
          </cell>
          <cell r="D200">
            <v>0</v>
          </cell>
          <cell r="E200">
            <v>5.55</v>
          </cell>
        </row>
        <row r="201">
          <cell r="A201" t="str">
            <v>5761</v>
          </cell>
          <cell r="B201" t="str">
            <v xml:space="preserve">Caminhao pipa 6000l toco, 162cv - 7,5t (vu=6anos) (inclui tanque de aco para transporte de agua e motobomba centrifuga a gasolina 3,5cv) - custo horario produtivo diurno </v>
          </cell>
          <cell r="C201" t="str">
            <v>CHP</v>
          </cell>
          <cell r="D201">
            <v>0</v>
          </cell>
          <cell r="E201">
            <v>106.92</v>
          </cell>
        </row>
        <row r="202">
          <cell r="A202" t="str">
            <v>5795</v>
          </cell>
          <cell r="B202" t="str">
            <v xml:space="preserve">Martelete ou rompedor pneumático manual 28kg, frequencia de impacto 1230/minuto - chp diurno </v>
          </cell>
          <cell r="C202" t="str">
            <v>CHP</v>
          </cell>
          <cell r="D202">
            <v>0</v>
          </cell>
          <cell r="E202">
            <v>13.92</v>
          </cell>
        </row>
        <row r="203">
          <cell r="A203" t="str">
            <v>5808</v>
          </cell>
          <cell r="B203" t="str">
            <v xml:space="preserve">Usina de asfalto a quente fixa cap.40/80 ton/h - chp diurno </v>
          </cell>
          <cell r="C203" t="str">
            <v>CHP</v>
          </cell>
          <cell r="D203">
            <v>0</v>
          </cell>
          <cell r="E203">
            <v>400.64</v>
          </cell>
        </row>
        <row r="204">
          <cell r="A204" t="str">
            <v>5811</v>
          </cell>
          <cell r="B204" t="str">
            <v xml:space="preserve">Caminhao basculante, 6m3,12t - 162hp (vu=5anos) - chp diurno </v>
          </cell>
          <cell r="C204" t="str">
            <v>CHP</v>
          </cell>
          <cell r="D204">
            <v>0</v>
          </cell>
          <cell r="E204">
            <v>111.91</v>
          </cell>
        </row>
        <row r="205">
          <cell r="A205" t="str">
            <v>5823</v>
          </cell>
          <cell r="B205" t="str">
            <v xml:space="preserve">Usina de concreto fixa capacidade 90/120 m³, 63hp - chp diurno </v>
          </cell>
          <cell r="C205" t="str">
            <v>CHP</v>
          </cell>
          <cell r="D205">
            <v>0</v>
          </cell>
          <cell r="E205">
            <v>90.29</v>
          </cell>
        </row>
        <row r="206">
          <cell r="A206" t="str">
            <v>5824</v>
          </cell>
          <cell r="B206" t="str">
            <v xml:space="preserve">Caminhao carroceria aberta,em madeira, toco, 170cv - 11t (vu=6anos) custo horário de produção diurna </v>
          </cell>
          <cell r="C206" t="str">
            <v>CHP</v>
          </cell>
          <cell r="D206">
            <v>0</v>
          </cell>
          <cell r="E206">
            <v>104.43</v>
          </cell>
        </row>
        <row r="207">
          <cell r="A207" t="str">
            <v>5835</v>
          </cell>
          <cell r="B207" t="str">
            <v xml:space="preserve">Vibroacabadora sobre esteiras potencia max. 105cv capacidade ate 450 t/h - chp diurno </v>
          </cell>
          <cell r="C207" t="str">
            <v>CHP</v>
          </cell>
          <cell r="D207">
            <v>0</v>
          </cell>
          <cell r="E207">
            <v>204.04</v>
          </cell>
        </row>
        <row r="208">
          <cell r="A208" t="str">
            <v>5839</v>
          </cell>
          <cell r="B208" t="str">
            <v xml:space="preserve">Vassoura mecânica rebocável c/ escova cilíndrica largura = 2,44m - chp diurno </v>
          </cell>
          <cell r="C208" t="str">
            <v>CHP</v>
          </cell>
          <cell r="D208">
            <v>0</v>
          </cell>
          <cell r="E208">
            <v>4.34</v>
          </cell>
        </row>
        <row r="209">
          <cell r="A209" t="str">
            <v>5843</v>
          </cell>
          <cell r="B209" t="str">
            <v xml:space="preserve">Trator de pneus 110 a 126 hp - chp diurno </v>
          </cell>
          <cell r="C209" t="str">
            <v>CHP</v>
          </cell>
          <cell r="D209">
            <v>0</v>
          </cell>
          <cell r="E209">
            <v>116.59</v>
          </cell>
        </row>
        <row r="210">
          <cell r="A210" t="str">
            <v>5847</v>
          </cell>
          <cell r="B210" t="str">
            <v xml:space="preserve">Trator de esteiras potencia 165 hp, peso operacional 17,1t - chp diurno </v>
          </cell>
          <cell r="C210" t="str">
            <v>CHP</v>
          </cell>
          <cell r="D210">
            <v>0</v>
          </cell>
          <cell r="E210">
            <v>231.16</v>
          </cell>
        </row>
        <row r="211">
          <cell r="A211" t="str">
            <v>5851</v>
          </cell>
          <cell r="B211" t="str">
            <v xml:space="preserve">Trator de esteiras 153hp peso operacional 15t, com roda motriz elevada - chp diurno </v>
          </cell>
          <cell r="C211" t="str">
            <v>CHP</v>
          </cell>
          <cell r="D211">
            <v>0</v>
          </cell>
          <cell r="E211">
            <v>238.38</v>
          </cell>
        </row>
        <row r="212">
          <cell r="A212" t="str">
            <v>5855</v>
          </cell>
          <cell r="B212" t="str">
            <v xml:space="preserve">Trator de esteiras com lamina - potencia 305 hp - peso operacional 37 t - chp diurno </v>
          </cell>
          <cell r="C212" t="str">
            <v>CHP</v>
          </cell>
          <cell r="D212">
            <v>0</v>
          </cell>
          <cell r="E212">
            <v>535.67999999999995</v>
          </cell>
        </row>
        <row r="213">
          <cell r="A213" t="str">
            <v>5863</v>
          </cell>
          <cell r="B213" t="str">
            <v xml:space="preserve">Rolo compactador vibratório rebocável aço liso, peso 4,7t, impacto din âmico 18,3t - chp diurno </v>
          </cell>
          <cell r="C213" t="str">
            <v>CHP</v>
          </cell>
          <cell r="D213">
            <v>0</v>
          </cell>
          <cell r="E213">
            <v>62.18</v>
          </cell>
        </row>
        <row r="214">
          <cell r="A214" t="str">
            <v>5867</v>
          </cell>
          <cell r="B214" t="str">
            <v xml:space="preserve">Rolo compactador vibratório tandem aço liso, potência 58cv, peso sem/com lastro 6,5/9,4 t - chp diurno </v>
          </cell>
          <cell r="C214" t="str">
            <v>CHP</v>
          </cell>
          <cell r="D214">
            <v>0</v>
          </cell>
          <cell r="E214">
            <v>80.010000000000005</v>
          </cell>
        </row>
        <row r="215">
          <cell r="A215" t="str">
            <v>5871</v>
          </cell>
          <cell r="B215" t="str">
            <v xml:space="preserve">Rolo compactador de pneus estático para asfalto, pressão variável, potência 99hp, peso operacional sem/com lastro 8,3/21,0 t - chp diurno </v>
          </cell>
          <cell r="C215" t="str">
            <v>CHP</v>
          </cell>
          <cell r="D215">
            <v>0</v>
          </cell>
          <cell r="E215">
            <v>139.21</v>
          </cell>
        </row>
        <row r="216">
          <cell r="A216" t="str">
            <v>5875</v>
          </cell>
          <cell r="B216" t="str">
            <v xml:space="preserve">Retro-escavadeira, 74hp - (vu = 6 anos) - chp diurno </v>
          </cell>
          <cell r="C216" t="str">
            <v>CHP</v>
          </cell>
          <cell r="D216">
            <v>0</v>
          </cell>
          <cell r="E216">
            <v>93.1</v>
          </cell>
        </row>
        <row r="217">
          <cell r="A217" t="str">
            <v>5879</v>
          </cell>
          <cell r="B217" t="str">
            <v xml:space="preserve">Rolo compactador vibratório pé de carneiro, operado por controle remoto, potência 17hp, peso operacional 1,65t - chp diurno </v>
          </cell>
          <cell r="C217" t="str">
            <v>CHP</v>
          </cell>
          <cell r="D217">
            <v>0</v>
          </cell>
          <cell r="E217">
            <v>7.55</v>
          </cell>
        </row>
        <row r="218">
          <cell r="A218" t="str">
            <v>5882</v>
          </cell>
          <cell r="B218" t="str">
            <v xml:space="preserve">Equipamento para lama asfaltica com silo de agregado 6m3, dosador de cimento, a ser montado sobre caminhão (nao inclui o caminhao) - custo horario produtivo diurno </v>
          </cell>
          <cell r="C218" t="str">
            <v>CHP</v>
          </cell>
          <cell r="D218">
            <v>0</v>
          </cell>
          <cell r="E218">
            <v>136.28</v>
          </cell>
        </row>
        <row r="219">
          <cell r="A219" t="str">
            <v>5886</v>
          </cell>
          <cell r="B219" t="str">
            <v xml:space="preserve">Caminhao pipa ford f12000 6000l 162cv c/bomba gasolina - chp diurno </v>
          </cell>
          <cell r="C219" t="str">
            <v>CHP</v>
          </cell>
          <cell r="D219">
            <v>0</v>
          </cell>
          <cell r="E219">
            <v>88.75</v>
          </cell>
        </row>
        <row r="220">
          <cell r="A220" t="str">
            <v>5890</v>
          </cell>
          <cell r="B220" t="str">
            <v xml:space="preserve">Caminhao toco, 177cv - 14t (vu=6anos) (nao inclui carroceria) - custo horario produtivo diurno </v>
          </cell>
          <cell r="C220" t="str">
            <v>CHP</v>
          </cell>
          <cell r="D220">
            <v>0</v>
          </cell>
          <cell r="E220">
            <v>107.22</v>
          </cell>
        </row>
        <row r="221">
          <cell r="A221" t="str">
            <v>5894</v>
          </cell>
          <cell r="B221" t="str">
            <v xml:space="preserve">Caminhao toco, 170cv - 11t (vu=6anos) (nao inclui carroceria) - custo horario produtivo diurno </v>
          </cell>
          <cell r="C221" t="str">
            <v>CHP</v>
          </cell>
          <cell r="D221">
            <v>0</v>
          </cell>
          <cell r="E221">
            <v>103.15</v>
          </cell>
        </row>
        <row r="222">
          <cell r="A222" t="str">
            <v>5901</v>
          </cell>
          <cell r="B222" t="str">
            <v xml:space="preserve">Caminhao pipa 10000l trucado, 208cv - 21,1t (vu=6anos) (inclui tanque de aco para transporte de agua e motobomba centrifuga a gasolina 3,5cv) - custo horario produtivo diurno </v>
          </cell>
          <cell r="C222" t="str">
            <v>CHP</v>
          </cell>
          <cell r="D222">
            <v>0</v>
          </cell>
          <cell r="E222">
            <v>102.53</v>
          </cell>
        </row>
        <row r="223">
          <cell r="A223" t="str">
            <v>5905</v>
          </cell>
          <cell r="B223" t="str">
            <v xml:space="preserve">Distribuidor de agregado tipo dosador rebocavel com 4 pneus com largura 3,66 m - chp diurno </v>
          </cell>
          <cell r="C223" t="str">
            <v>CHP</v>
          </cell>
          <cell r="D223">
            <v>0</v>
          </cell>
          <cell r="E223">
            <v>12.69</v>
          </cell>
        </row>
        <row r="224">
          <cell r="A224" t="str">
            <v>5909</v>
          </cell>
          <cell r="B224" t="str">
            <v xml:space="preserve">Distribuidor de betume com tanque de 2500l, rebocavel, pneumatico com motor a gasolina 3,4hp - chp diurno </v>
          </cell>
          <cell r="C224" t="str">
            <v>CHP</v>
          </cell>
          <cell r="D224">
            <v>0</v>
          </cell>
          <cell r="E224">
            <v>51.4</v>
          </cell>
        </row>
        <row r="225">
          <cell r="A225" t="str">
            <v>5913</v>
          </cell>
          <cell r="B225" t="str">
            <v xml:space="preserve">Distribuidor de asfalto montado sobre caminhao toco 162 hp, com tanque isolado 6 m3 com barra espargidora de 3,66 m - chp diurno </v>
          </cell>
          <cell r="C225" t="str">
            <v>CHP</v>
          </cell>
          <cell r="D225">
            <v>0</v>
          </cell>
          <cell r="E225">
            <v>198.39</v>
          </cell>
        </row>
        <row r="226">
          <cell r="A226" t="str">
            <v>5921</v>
          </cell>
          <cell r="B226" t="str">
            <v xml:space="preserve">Grade aradora com 20 discos de 24 " sobre pneus - chp diurno </v>
          </cell>
          <cell r="C226" t="str">
            <v>CHP</v>
          </cell>
          <cell r="D226">
            <v>0</v>
          </cell>
          <cell r="E226">
            <v>4.66</v>
          </cell>
        </row>
        <row r="227">
          <cell r="A227" t="str">
            <v>5924</v>
          </cell>
          <cell r="B227" t="str">
            <v xml:space="preserve">Lanca elevatoria telescopica de acionamento hidraulico, capacidade de carga 30.000 kg, com cesto, montada sobre caminhao trucado - chp diur no </v>
          </cell>
          <cell r="C227" t="str">
            <v>CHP</v>
          </cell>
          <cell r="D227">
            <v>0</v>
          </cell>
          <cell r="E227">
            <v>318.75</v>
          </cell>
        </row>
        <row r="228">
          <cell r="A228" t="str">
            <v>5928</v>
          </cell>
          <cell r="B228" t="str">
            <v xml:space="preserve">Guindaste munk com cesto, carga maxima 5,75t (a 2m) e 2,3t ( a 5m), alt ura maxima = 7,9m, montado sobre caminhao de carroceria 162hp - chp diurno </v>
          </cell>
          <cell r="C228" t="str">
            <v>CHP</v>
          </cell>
          <cell r="D228">
            <v>0</v>
          </cell>
          <cell r="E228">
            <v>114.92</v>
          </cell>
        </row>
        <row r="229">
          <cell r="A229" t="str">
            <v>5932</v>
          </cell>
          <cell r="B229" t="str">
            <v xml:space="preserve">Motoniveladora caterpillar 120 140hp (vu=6anos) - chp diurno </v>
          </cell>
          <cell r="C229" t="str">
            <v>CHP</v>
          </cell>
          <cell r="D229">
            <v>0</v>
          </cell>
          <cell r="E229">
            <v>185.2</v>
          </cell>
        </row>
        <row r="230">
          <cell r="A230" t="str">
            <v>5940</v>
          </cell>
          <cell r="B230" t="str">
            <v xml:space="preserve">Pa carregadeira sobre rodas 105 hp - capacidade da cacamba 1,4 a 1,7 m3 - peso operacional 9.100 kg - chp diurno </v>
          </cell>
          <cell r="C230" t="str">
            <v>CHP</v>
          </cell>
          <cell r="D230">
            <v>0</v>
          </cell>
          <cell r="E230">
            <v>139.62</v>
          </cell>
        </row>
        <row r="231">
          <cell r="A231" t="str">
            <v>5944</v>
          </cell>
          <cell r="B231" t="str">
            <v xml:space="preserve">Pa carregadeira sobre rodas 180 hp - capacidade da cacamba. 2,5 a 3,3 m3 - peso operacional 17.428 - chp diurno </v>
          </cell>
          <cell r="C231" t="str">
            <v>CHP</v>
          </cell>
          <cell r="D231">
            <v>0</v>
          </cell>
          <cell r="E231">
            <v>235.57</v>
          </cell>
        </row>
        <row r="232">
          <cell r="A232" t="str">
            <v>5948</v>
          </cell>
          <cell r="B232" t="str">
            <v xml:space="preserve">Rolo compactador vibratório de um cilindro aço liso, potência 80hp, peso operacional 8,1t - chp diurno </v>
          </cell>
          <cell r="C232" t="str">
            <v>CHP</v>
          </cell>
          <cell r="D232">
            <v>0</v>
          </cell>
          <cell r="E232">
            <v>125.4</v>
          </cell>
        </row>
        <row r="233">
          <cell r="A233" t="str">
            <v>5953</v>
          </cell>
          <cell r="B233" t="str">
            <v>Compressor de ar rebocavel, descarga livre efetiva 180pcm, pressao de trabalho 102 psi, motor a diesel 89cv - custo horario produtivo diurno</v>
          </cell>
          <cell r="C233" t="str">
            <v>CHP</v>
          </cell>
          <cell r="D233">
            <v>0</v>
          </cell>
          <cell r="E233">
            <v>54.34</v>
          </cell>
        </row>
        <row r="234">
          <cell r="A234" t="str">
            <v>5955</v>
          </cell>
          <cell r="B234" t="str">
            <v xml:space="preserve">Bomba eletrica submersa monofasica 3cv - chp diurno </v>
          </cell>
          <cell r="C234" t="str">
            <v>CHP</v>
          </cell>
          <cell r="D234">
            <v>0</v>
          </cell>
          <cell r="E234">
            <v>1.73</v>
          </cell>
        </row>
        <row r="235">
          <cell r="A235" t="str">
            <v>6174</v>
          </cell>
          <cell r="B235" t="str">
            <v xml:space="preserve">Caminhao basculante - 5,0m3 - 170hp,11,24t (vu=5anos) - chp diurno </v>
          </cell>
          <cell r="C235" t="str">
            <v>CHP</v>
          </cell>
          <cell r="D235">
            <v>0</v>
          </cell>
          <cell r="E235">
            <v>117.99</v>
          </cell>
        </row>
        <row r="236">
          <cell r="A236" t="str">
            <v>6236</v>
          </cell>
          <cell r="B236" t="str">
            <v xml:space="preserve">Trator de esteiras com lamina - potencia 305 hp - peso operacional 37 t (vu=10anos) - chp diurno </v>
          </cell>
          <cell r="C236" t="str">
            <v>CHP</v>
          </cell>
          <cell r="D236">
            <v>0</v>
          </cell>
          <cell r="E236">
            <v>379.42</v>
          </cell>
        </row>
        <row r="237">
          <cell r="A237" t="str">
            <v>6242</v>
          </cell>
          <cell r="B237" t="str">
            <v xml:space="preserve">Pa carregadeira sobre rodas 180 hp - capacidade da cacamba. 2,5 a 3,3 m3 - peso operacional 17.428 - chp diurno </v>
          </cell>
          <cell r="C237" t="str">
            <v>CHP</v>
          </cell>
          <cell r="D237">
            <v>0</v>
          </cell>
          <cell r="E237">
            <v>187.16</v>
          </cell>
        </row>
        <row r="238">
          <cell r="A238" t="str">
            <v>6246</v>
          </cell>
          <cell r="B238" t="str">
            <v xml:space="preserve">Motoniveladora 140hp peso operacional 12,5t - chp diurno </v>
          </cell>
          <cell r="C238" t="str">
            <v>CHP</v>
          </cell>
          <cell r="D238">
            <v>0</v>
          </cell>
          <cell r="E238">
            <v>167.33</v>
          </cell>
        </row>
        <row r="239">
          <cell r="A239" t="str">
            <v>6250</v>
          </cell>
          <cell r="B239" t="str">
            <v xml:space="preserve">Trator de esteiras caterpillar d6 153hp (vu=10an0s) - chp diurno </v>
          </cell>
          <cell r="C239" t="str">
            <v>CHP</v>
          </cell>
          <cell r="D239">
            <v>0</v>
          </cell>
          <cell r="E239">
            <v>176.73</v>
          </cell>
        </row>
        <row r="240">
          <cell r="A240" t="str">
            <v>6256</v>
          </cell>
          <cell r="B240" t="str">
            <v xml:space="preserve">Caminhao basculante 204cv (vu=7anos/14.000h) - chp diurno </v>
          </cell>
          <cell r="C240" t="str">
            <v>CHP</v>
          </cell>
          <cell r="D240">
            <v>0</v>
          </cell>
          <cell r="E240">
            <v>143.9</v>
          </cell>
        </row>
        <row r="241">
          <cell r="A241" t="str">
            <v>6259</v>
          </cell>
          <cell r="B241" t="str">
            <v xml:space="preserve">Caminhao pipa 6000l toco, 162cv - 7,5t (vu=6anos) (inclui tanque de aco para transporte de agua) - custo horario produtivo diurno </v>
          </cell>
          <cell r="C241" t="str">
            <v>CHP</v>
          </cell>
          <cell r="D241">
            <v>0</v>
          </cell>
          <cell r="E241">
            <v>75.73</v>
          </cell>
        </row>
        <row r="242">
          <cell r="A242" t="str">
            <v>6388</v>
          </cell>
          <cell r="B242" t="str">
            <v xml:space="preserve">Maquina solda arco 375a diesel 33cv chp diurno exclusive operador </v>
          </cell>
          <cell r="C242" t="str">
            <v>H</v>
          </cell>
          <cell r="D242">
            <v>0</v>
          </cell>
          <cell r="E242">
            <v>33.979999999999997</v>
          </cell>
        </row>
        <row r="243">
          <cell r="A243" t="str">
            <v>6554</v>
          </cell>
          <cell r="B243" t="str">
            <v xml:space="preserve">Trator de pneus tração 4 x 2, 82cv - chp diurno </v>
          </cell>
          <cell r="C243" t="str">
            <v>CHP</v>
          </cell>
          <cell r="D243">
            <v>0</v>
          </cell>
          <cell r="E243">
            <v>89.44</v>
          </cell>
        </row>
        <row r="244">
          <cell r="A244" t="str">
            <v>6878</v>
          </cell>
          <cell r="B244" t="str">
            <v xml:space="preserve">Caminhao basculante 4,0m3 toco 162cv pbt=11800kg - chp diurno </v>
          </cell>
          <cell r="C244" t="str">
            <v>CHP</v>
          </cell>
          <cell r="D244">
            <v>0</v>
          </cell>
          <cell r="E244">
            <v>110.11</v>
          </cell>
        </row>
        <row r="245">
          <cell r="A245" t="str">
            <v>6879</v>
          </cell>
          <cell r="B245" t="str">
            <v xml:space="preserve">Rolo compactador de pneus estatico, pressao variavel, potencia 111hp   peso sem/com lastro 9,5/22,4t. - chp </v>
          </cell>
          <cell r="C245" t="str">
            <v>CHP</v>
          </cell>
          <cell r="D245">
            <v>0</v>
          </cell>
          <cell r="E245">
            <v>164.79</v>
          </cell>
        </row>
        <row r="246">
          <cell r="A246" t="str">
            <v>7006</v>
          </cell>
          <cell r="B246" t="str">
            <v xml:space="preserve">Extrusora de guias e sarjetas 14hp - chp </v>
          </cell>
          <cell r="C246" t="str">
            <v>CHP</v>
          </cell>
          <cell r="D246">
            <v>0</v>
          </cell>
          <cell r="E246">
            <v>16</v>
          </cell>
        </row>
        <row r="247">
          <cell r="A247" t="str">
            <v>7012</v>
          </cell>
          <cell r="B247" t="str">
            <v xml:space="preserve">Veiculo utilitario tipo pick-up a gasolina com 56,8cv - chp </v>
          </cell>
          <cell r="C247" t="str">
            <v>CHP</v>
          </cell>
          <cell r="D247">
            <v>0</v>
          </cell>
          <cell r="E247">
            <v>68.010000000000005</v>
          </cell>
        </row>
        <row r="248">
          <cell r="A248" t="str">
            <v>7018</v>
          </cell>
          <cell r="B248" t="str">
            <v xml:space="preserve">Distribuidor de betume 6000l 56cv sob pressao montado sobre chassis de caminhao - chp </v>
          </cell>
          <cell r="C248" t="str">
            <v>CHP</v>
          </cell>
          <cell r="D248">
            <v>0</v>
          </cell>
          <cell r="E248">
            <v>161.36000000000001</v>
          </cell>
        </row>
        <row r="249">
          <cell r="A249" t="str">
            <v>7024</v>
          </cell>
          <cell r="B249" t="str">
            <v xml:space="preserve">Rolo compactador de pneus 111hp 11ton - chp </v>
          </cell>
          <cell r="C249" t="str">
            <v>CHP</v>
          </cell>
          <cell r="D249">
            <v>0</v>
          </cell>
          <cell r="E249">
            <v>123.8</v>
          </cell>
        </row>
        <row r="250">
          <cell r="A250" t="str">
            <v>7029</v>
          </cell>
          <cell r="B250" t="str">
            <v xml:space="preserve">Rolo compactador de pneus 111hp 11ton - custos com mao-de-obra na operacao diurna </v>
          </cell>
          <cell r="C250" t="str">
            <v>H</v>
          </cell>
          <cell r="D250">
            <v>0</v>
          </cell>
          <cell r="E250">
            <v>20.49</v>
          </cell>
        </row>
        <row r="251">
          <cell r="A251" t="str">
            <v>7030</v>
          </cell>
          <cell r="B251" t="str">
            <v xml:space="preserve">Tanque estacinario taa com serpentina e capacidade para 30.000l - chp </v>
          </cell>
          <cell r="C251" t="str">
            <v>CHP</v>
          </cell>
          <cell r="D251">
            <v>0</v>
          </cell>
          <cell r="E251">
            <v>400.2</v>
          </cell>
        </row>
        <row r="252">
          <cell r="A252" t="str">
            <v>7036</v>
          </cell>
          <cell r="B252" t="str">
            <v xml:space="preserve">Rolo compactador de pneus estático pressão variável auto-propelido, potência 111hp, peso operacional sem/com lastro 8/23 t - chp </v>
          </cell>
          <cell r="C252" t="str">
            <v>CHP</v>
          </cell>
          <cell r="D252">
            <v>0</v>
          </cell>
          <cell r="E252">
            <v>123.8</v>
          </cell>
        </row>
        <row r="253">
          <cell r="A253" t="str">
            <v>7042</v>
          </cell>
          <cell r="B253" t="str">
            <v xml:space="preserve">Conjunto motor-bomba diesel para drenagem de agua suja - 6hp - chp </v>
          </cell>
          <cell r="C253" t="str">
            <v>CHP</v>
          </cell>
          <cell r="D253">
            <v>0</v>
          </cell>
          <cell r="E253">
            <v>25.56</v>
          </cell>
        </row>
        <row r="254">
          <cell r="A254" t="str">
            <v>7049</v>
          </cell>
          <cell r="B254" t="str">
            <v xml:space="preserve">Rolo compactador vibratório pé de carneiro, potência 150hp, peso operacional 9,8 t, impacto dinâmico 31,75 t - chp </v>
          </cell>
          <cell r="C254" t="str">
            <v>CHP</v>
          </cell>
          <cell r="D254">
            <v>0</v>
          </cell>
          <cell r="E254">
            <v>127.76</v>
          </cell>
        </row>
        <row r="255">
          <cell r="A255" t="str">
            <v>67826</v>
          </cell>
          <cell r="B255" t="str">
            <v xml:space="preserve">Caminhao basculante -4,0 m3 - 152cv - 8,5t (chp) </v>
          </cell>
          <cell r="C255" t="str">
            <v>CHP</v>
          </cell>
          <cell r="D255">
            <v>0</v>
          </cell>
          <cell r="E255">
            <v>119.35</v>
          </cell>
        </row>
        <row r="256">
          <cell r="A256" t="str">
            <v>73294</v>
          </cell>
          <cell r="B256" t="str">
            <v xml:space="preserve">Betoneira motor gas p/320l mist seca (cp) carreg mec e tambor reversivel - excl operador </v>
          </cell>
          <cell r="C256" t="str">
            <v>H</v>
          </cell>
          <cell r="D256">
            <v>0</v>
          </cell>
          <cell r="E256">
            <v>6.37</v>
          </cell>
        </row>
        <row r="257">
          <cell r="A257" t="str">
            <v>73306</v>
          </cell>
          <cell r="B257" t="str">
            <v xml:space="preserve">Caminhao basculante (toco) 5 m3, motor diesel, 132cv, com motorista, chp. </v>
          </cell>
          <cell r="C257" t="str">
            <v>H</v>
          </cell>
          <cell r="D257">
            <v>0</v>
          </cell>
          <cell r="E257">
            <v>92.86</v>
          </cell>
        </row>
        <row r="258">
          <cell r="A258" t="str">
            <v>73318</v>
          </cell>
          <cell r="B258" t="str">
            <v xml:space="preserve">Trator carregadeira e retro-escavadeira diesel 75cv (cp) incl operador-capac cacamba 0,76m3 </v>
          </cell>
          <cell r="C258" t="str">
            <v>H</v>
          </cell>
          <cell r="D258">
            <v>0</v>
          </cell>
          <cell r="E258">
            <v>103.58</v>
          </cell>
        </row>
        <row r="259">
          <cell r="A259" t="str">
            <v>73360</v>
          </cell>
          <cell r="B259" t="str">
            <v xml:space="preserve">Aquecedor de fluido termico c/caldeira - chp </v>
          </cell>
          <cell r="C259" t="str">
            <v>CHP</v>
          </cell>
          <cell r="D259">
            <v>0</v>
          </cell>
          <cell r="E259">
            <v>11.84</v>
          </cell>
        </row>
        <row r="260">
          <cell r="A260" t="str">
            <v>73408</v>
          </cell>
          <cell r="B260" t="str">
            <v xml:space="preserve">Distribuidor de agregados autopropelido, cap 3 m3, a diesel, 6 cc, 140 cv, chp </v>
          </cell>
          <cell r="C260" t="str">
            <v>CHP</v>
          </cell>
          <cell r="D260">
            <v>0</v>
          </cell>
          <cell r="E260">
            <v>215.01</v>
          </cell>
        </row>
        <row r="261">
          <cell r="A261" t="str">
            <v>73412</v>
          </cell>
          <cell r="B261" t="str">
            <v xml:space="preserve">Custo horario produtivo diurno - compressor atlas copco - xa80 170 pcm 80 hp </v>
          </cell>
          <cell r="C261" t="str">
            <v>CHP</v>
          </cell>
          <cell r="D261">
            <v>0</v>
          </cell>
          <cell r="E261">
            <v>52.98</v>
          </cell>
        </row>
        <row r="262">
          <cell r="A262" t="str">
            <v>73417</v>
          </cell>
          <cell r="B262" t="str">
            <v xml:space="preserve">Grupo gerador 150 kva- chp </v>
          </cell>
          <cell r="C262" t="str">
            <v>CHP</v>
          </cell>
          <cell r="D262">
            <v>0</v>
          </cell>
          <cell r="E262">
            <v>80.28</v>
          </cell>
        </row>
        <row r="263">
          <cell r="A263" t="str">
            <v>73436</v>
          </cell>
          <cell r="B263" t="str">
            <v xml:space="preserve">Rolo compactador vibratorio pe de carneiro para solos, potencia 80hp,  peso máximo operacional 8,8t </v>
          </cell>
          <cell r="C263" t="str">
            <v>CHP</v>
          </cell>
          <cell r="D263">
            <v>0</v>
          </cell>
          <cell r="E263">
            <v>171.05</v>
          </cell>
        </row>
        <row r="264">
          <cell r="A264" t="str">
            <v>73467</v>
          </cell>
          <cell r="B264" t="str">
            <v xml:space="preserve">Custo horario produtivo diurno - caminhao carroceria mercedes benz 1418/48 184 hp </v>
          </cell>
          <cell r="C264" t="str">
            <v>CHP</v>
          </cell>
          <cell r="D264">
            <v>0</v>
          </cell>
          <cell r="E264">
            <v>121.87</v>
          </cell>
        </row>
        <row r="265">
          <cell r="A265" t="str">
            <v>73480</v>
          </cell>
          <cell r="B265" t="str">
            <v xml:space="preserve">Custo horario produtivo - guindaste munk 640/18 - 8t s/caminhao mercedes benz 1418/51 - 184 hp </v>
          </cell>
          <cell r="C265" t="str">
            <v>H</v>
          </cell>
          <cell r="D265">
            <v>0</v>
          </cell>
          <cell r="E265">
            <v>103.83</v>
          </cell>
        </row>
        <row r="266">
          <cell r="A266" t="str">
            <v>73502</v>
          </cell>
          <cell r="B266" t="str">
            <v xml:space="preserve">Custo horario produtivo diurno - guindaste autopropelido madal md 10a 45 hp </v>
          </cell>
          <cell r="C266" t="str">
            <v>CHP</v>
          </cell>
          <cell r="D266">
            <v>0</v>
          </cell>
          <cell r="E266">
            <v>93.85</v>
          </cell>
        </row>
        <row r="267">
          <cell r="A267" t="str">
            <v>73536</v>
          </cell>
          <cell r="B267" t="str">
            <v xml:space="preserve">Bomba c/motor a gasolina autoescorvante para agua suja - 3/4hp chp diurna </v>
          </cell>
          <cell r="C267" t="str">
            <v>CHP</v>
          </cell>
          <cell r="D267">
            <v>0</v>
          </cell>
          <cell r="E267">
            <v>2.62</v>
          </cell>
        </row>
        <row r="268">
          <cell r="A268" t="str">
            <v>73538</v>
          </cell>
          <cell r="B268" t="str">
            <v xml:space="preserve">Maquina de demarcar faixas autoprop. - chp </v>
          </cell>
          <cell r="C268" t="str">
            <v>CHP</v>
          </cell>
          <cell r="D268">
            <v>0</v>
          </cell>
          <cell r="E268">
            <v>139.81</v>
          </cell>
        </row>
        <row r="269">
          <cell r="A269" t="str">
            <v>73583</v>
          </cell>
          <cell r="B269" t="str">
            <v xml:space="preserve">Custo horario produtivo - motoniveladora caterpillar 120g - 125 hp </v>
          </cell>
          <cell r="C269" t="str">
            <v>H</v>
          </cell>
          <cell r="D269">
            <v>0</v>
          </cell>
          <cell r="E269">
            <v>154.52000000000001</v>
          </cell>
        </row>
        <row r="270">
          <cell r="A270" t="str">
            <v>73585</v>
          </cell>
          <cell r="B270" t="str">
            <v xml:space="preserve">Caminhao carroceria fixa ford f-12000 12t / 142cv </v>
          </cell>
          <cell r="C270" t="str">
            <v>CHP</v>
          </cell>
          <cell r="D270">
            <v>0</v>
          </cell>
          <cell r="E270">
            <v>109.35</v>
          </cell>
        </row>
        <row r="271">
          <cell r="A271" t="str">
            <v>73586</v>
          </cell>
          <cell r="B271" t="str">
            <v xml:space="preserve">Custo horario produtivo diurno - trator de esteiras caterpillar d6d ps - 163 6a - 140 hp </v>
          </cell>
          <cell r="C271" t="str">
            <v>CHP</v>
          </cell>
          <cell r="D271">
            <v>0</v>
          </cell>
          <cell r="E271">
            <v>171.46</v>
          </cell>
        </row>
        <row r="272">
          <cell r="A272" t="str">
            <v>74032</v>
          </cell>
          <cell r="B272" t="str">
            <v xml:space="preserve">Escavadeira </v>
          </cell>
          <cell r="D272">
            <v>0</v>
          </cell>
          <cell r="E272">
            <v>0</v>
          </cell>
        </row>
        <row r="273">
          <cell r="A273" t="str">
            <v>74032/001</v>
          </cell>
          <cell r="B273" t="str">
            <v xml:space="preserve">Escavadeira hidraulica sobre esteiras 110hp a diesel - chp - inclusive operador </v>
          </cell>
          <cell r="C273" t="str">
            <v>CHP</v>
          </cell>
          <cell r="D273">
            <v>0</v>
          </cell>
          <cell r="E273">
            <v>160.83000000000001</v>
          </cell>
        </row>
        <row r="274">
          <cell r="A274" t="str">
            <v>83353</v>
          </cell>
          <cell r="B274" t="str">
            <v xml:space="preserve">Chp - caminhao basculante trucado carga util = 10 m3 - 15 t </v>
          </cell>
          <cell r="C274" t="str">
            <v>CHP</v>
          </cell>
          <cell r="D274">
            <v>0</v>
          </cell>
          <cell r="E274">
            <v>137.99</v>
          </cell>
        </row>
        <row r="275">
          <cell r="A275" t="str">
            <v>83362</v>
          </cell>
          <cell r="B275" t="str">
            <v xml:space="preserve">Caminhao distribuidor de asfalto - chp </v>
          </cell>
          <cell r="C275" t="str">
            <v>CHP</v>
          </cell>
          <cell r="D275">
            <v>0</v>
          </cell>
          <cell r="E275">
            <v>158.69999999999999</v>
          </cell>
        </row>
        <row r="276">
          <cell r="A276" t="str">
            <v>83759</v>
          </cell>
          <cell r="B276" t="str">
            <v xml:space="preserve">Chp-guindaste madal md-10a </v>
          </cell>
          <cell r="C276" t="str">
            <v>CHP</v>
          </cell>
          <cell r="D276">
            <v>0</v>
          </cell>
          <cell r="E276">
            <v>123.21</v>
          </cell>
        </row>
        <row r="277">
          <cell r="A277" t="str">
            <v>83765</v>
          </cell>
          <cell r="B277" t="str">
            <v xml:space="preserve">Chp-grupo de soldagem bambozzi 375-a </v>
          </cell>
          <cell r="C277" t="str">
            <v>CHP</v>
          </cell>
          <cell r="D277">
            <v>0</v>
          </cell>
          <cell r="E277">
            <v>34.979999999999997</v>
          </cell>
        </row>
        <row r="278">
          <cell r="A278" t="str">
            <v>83999</v>
          </cell>
          <cell r="B278" t="str">
            <v xml:space="preserve">Caminhão toco, carroceria fixa aberta de madeira, motor a diesel - chp - com motorista </v>
          </cell>
          <cell r="C278" t="str">
            <v>CHP</v>
          </cell>
          <cell r="D278">
            <v>0</v>
          </cell>
          <cell r="E278">
            <v>92.94</v>
          </cell>
        </row>
        <row r="279">
          <cell r="A279" t="str">
            <v>84136</v>
          </cell>
          <cell r="B279" t="str">
            <v xml:space="preserve">Usina de asfalto a frio almeida pmf - 35 dpd cap/60/80 t/h 30 hp (eletrica) </v>
          </cell>
          <cell r="C279" t="str">
            <v>CHP</v>
          </cell>
          <cell r="D279">
            <v>0</v>
          </cell>
          <cell r="E279">
            <v>90.47</v>
          </cell>
        </row>
        <row r="280">
          <cell r="A280" t="str">
            <v>84141</v>
          </cell>
          <cell r="B280" t="str">
            <v xml:space="preserve">Caminhão toco vw 8120 euro iii 115 cv, carroc. fixa madeira, pbt 7700 kg, c.util + carroc 4640 kg, com munck madal md-6501 carga max 3,25t (a 2m) e 1,62t (a 4m)  </v>
          </cell>
          <cell r="C280" t="str">
            <v>CHP</v>
          </cell>
          <cell r="D280">
            <v>0</v>
          </cell>
          <cell r="E280">
            <v>97.28</v>
          </cell>
        </row>
        <row r="281">
          <cell r="A281" t="str">
            <v>0326</v>
          </cell>
          <cell r="B281" t="str">
            <v>Custo horário produtivo noturno</v>
          </cell>
          <cell r="D281">
            <v>0</v>
          </cell>
          <cell r="E281">
            <v>0</v>
          </cell>
        </row>
        <row r="282">
          <cell r="A282" t="str">
            <v>5809</v>
          </cell>
          <cell r="B282" t="str">
            <v xml:space="preserve">Usina de asfalto a quente fixa cap.40/80 ton/h - chp noturno </v>
          </cell>
          <cell r="C282" t="str">
            <v>CHP-N</v>
          </cell>
          <cell r="D282">
            <v>0</v>
          </cell>
          <cell r="E282">
            <v>407.16</v>
          </cell>
        </row>
        <row r="283">
          <cell r="A283" t="str">
            <v>5812</v>
          </cell>
          <cell r="B283" t="str">
            <v xml:space="preserve">Caminhao basculante, 6m3,12t - 162hp (vu=5anos) - chp noturno </v>
          </cell>
          <cell r="C283" t="str">
            <v>CHP-N</v>
          </cell>
          <cell r="D283">
            <v>0</v>
          </cell>
          <cell r="E283">
            <v>115.27</v>
          </cell>
        </row>
        <row r="284">
          <cell r="A284" t="str">
            <v>5825</v>
          </cell>
          <cell r="B284" t="str">
            <v xml:space="preserve">Caminhao carroceria aberta,em madeira, toco, 170cv - 11t (vu=6anos)  chp noturno </v>
          </cell>
          <cell r="C284" t="str">
            <v>CHP-N</v>
          </cell>
          <cell r="D284">
            <v>0</v>
          </cell>
          <cell r="E284">
            <v>103.58</v>
          </cell>
        </row>
        <row r="285">
          <cell r="A285" t="str">
            <v>5828</v>
          </cell>
          <cell r="B285" t="str">
            <v xml:space="preserve">Usina de concreto fixa capacidade 90/120 m³, 63hp - chp noturno </v>
          </cell>
          <cell r="C285" t="str">
            <v>CHP-N</v>
          </cell>
          <cell r="D285">
            <v>0</v>
          </cell>
          <cell r="E285">
            <v>94.63</v>
          </cell>
        </row>
        <row r="286">
          <cell r="A286" t="str">
            <v>5836</v>
          </cell>
          <cell r="B286" t="str">
            <v xml:space="preserve">Vibroacabadora sobre esteiras potencia max. 105cv capacidade ate 450 t/h - chp noturno </v>
          </cell>
          <cell r="C286" t="str">
            <v>CHP-N</v>
          </cell>
          <cell r="D286">
            <v>0</v>
          </cell>
          <cell r="E286">
            <v>208.14</v>
          </cell>
        </row>
        <row r="287">
          <cell r="A287" t="str">
            <v>5844</v>
          </cell>
          <cell r="B287" t="str">
            <v xml:space="preserve">Trator de pneus 110 a 126 hp - chp noturno </v>
          </cell>
          <cell r="C287" t="str">
            <v>CHP-N</v>
          </cell>
          <cell r="D287">
            <v>0</v>
          </cell>
          <cell r="E287">
            <v>113.62</v>
          </cell>
        </row>
        <row r="288">
          <cell r="A288" t="str">
            <v>5848</v>
          </cell>
          <cell r="B288" t="str">
            <v xml:space="preserve">Trator de esteiras potencia 165 hp, peso operacional 17,1t - chp noturno </v>
          </cell>
          <cell r="C288" t="str">
            <v>CHP-N</v>
          </cell>
          <cell r="D288">
            <v>0</v>
          </cell>
          <cell r="E288">
            <v>241.9</v>
          </cell>
        </row>
        <row r="289">
          <cell r="A289" t="str">
            <v>5852</v>
          </cell>
          <cell r="B289" t="str">
            <v xml:space="preserve">Trator de esteiras 153hp peso operacional 15t, com roda motriz elevada - chp noturno </v>
          </cell>
          <cell r="C289" t="str">
            <v>CHP-N</v>
          </cell>
          <cell r="D289">
            <v>0</v>
          </cell>
          <cell r="E289">
            <v>242.88</v>
          </cell>
        </row>
        <row r="290">
          <cell r="A290" t="str">
            <v>5856</v>
          </cell>
          <cell r="B290" t="str">
            <v xml:space="preserve">Trator de esteiras com lamina - potencia 305 hp - peso operacional 37 t - chp noturno </v>
          </cell>
          <cell r="C290" t="str">
            <v>CHP-N</v>
          </cell>
          <cell r="D290">
            <v>0</v>
          </cell>
          <cell r="E290">
            <v>540.19000000000005</v>
          </cell>
        </row>
        <row r="291">
          <cell r="A291" t="str">
            <v>5860</v>
          </cell>
          <cell r="B291" t="str">
            <v xml:space="preserve">Trator de esteiras 99hp, peso operacional 8,5t - chp noturno </v>
          </cell>
          <cell r="C291" t="str">
            <v>CHP-N</v>
          </cell>
          <cell r="D291">
            <v>0</v>
          </cell>
          <cell r="E291">
            <v>144.13999999999999</v>
          </cell>
        </row>
        <row r="292">
          <cell r="A292" t="str">
            <v>5864</v>
          </cell>
          <cell r="B292" t="str">
            <v xml:space="preserve">Rolo compactador vibratório rebocável aço liso, peso 4,7t, impacto dinâmico 18,3t - chp noturno </v>
          </cell>
          <cell r="C292" t="str">
            <v>CHP-N</v>
          </cell>
          <cell r="D292">
            <v>0</v>
          </cell>
          <cell r="E292">
            <v>66.28</v>
          </cell>
        </row>
        <row r="293">
          <cell r="A293" t="str">
            <v>5868</v>
          </cell>
          <cell r="B293" t="str">
            <v xml:space="preserve">Rolo compactador vibratório tandem aço liso, potência 58cv, peso sem/com lastro 6,5/9,4 t - chp noturno </v>
          </cell>
          <cell r="C293" t="str">
            <v>CHP-N</v>
          </cell>
          <cell r="D293">
            <v>0</v>
          </cell>
          <cell r="E293">
            <v>88.3</v>
          </cell>
        </row>
        <row r="294">
          <cell r="A294" t="str">
            <v>5872</v>
          </cell>
          <cell r="B294" t="str">
            <v xml:space="preserve">Rolo compactador de pneus estático para asfalto, pressão variável, potência 99hp, peso operacional sem/com lastro 8,3/21,0 t - chp noturno </v>
          </cell>
          <cell r="C294" t="str">
            <v>CHP-N</v>
          </cell>
          <cell r="D294">
            <v>0</v>
          </cell>
          <cell r="E294">
            <v>138.28</v>
          </cell>
        </row>
        <row r="295">
          <cell r="A295" t="str">
            <v>5876</v>
          </cell>
          <cell r="B295" t="str">
            <v xml:space="preserve">Retro-escavadeira, 74hp (vu = 6 anos) - chp noturno </v>
          </cell>
          <cell r="C295" t="str">
            <v>CHP-N</v>
          </cell>
          <cell r="D295">
            <v>0</v>
          </cell>
          <cell r="E295">
            <v>94.9</v>
          </cell>
        </row>
        <row r="296">
          <cell r="A296" t="str">
            <v>5880</v>
          </cell>
          <cell r="B296" t="str">
            <v xml:space="preserve">Rolo compactador vibratório pé de carneiro, operado por controle remoto, potência 17hp, peso operacional 1,65t - chp noturno </v>
          </cell>
          <cell r="C296" t="str">
            <v>CHP-N</v>
          </cell>
          <cell r="D296">
            <v>0</v>
          </cell>
          <cell r="E296">
            <v>7.55</v>
          </cell>
        </row>
        <row r="297">
          <cell r="A297" t="str">
            <v>5883</v>
          </cell>
          <cell r="B297" t="str">
            <v xml:space="preserve">Equipamento para lama asfaltica com silo de agregado 6m3, dosador de cimento, a ser montado sobre caminhão (nao inclui o caminhao) - custo horario produtivo noturno  </v>
          </cell>
          <cell r="C297" t="str">
            <v>CHP-N</v>
          </cell>
          <cell r="D297">
            <v>0</v>
          </cell>
          <cell r="E297">
            <v>140.47999999999999</v>
          </cell>
        </row>
        <row r="298">
          <cell r="A298" t="str">
            <v>5891</v>
          </cell>
          <cell r="B298" t="str">
            <v xml:space="preserve">Caminhao toco, 177cv - 14t (vu=6anos) (nao inclui carroceria) - custo horario produtivo noturno </v>
          </cell>
          <cell r="C298" t="str">
            <v>CHP-N</v>
          </cell>
          <cell r="D298">
            <v>0</v>
          </cell>
          <cell r="E298">
            <v>111.42</v>
          </cell>
        </row>
        <row r="299">
          <cell r="A299" t="str">
            <v>5895</v>
          </cell>
          <cell r="B299" t="str">
            <v xml:space="preserve">Caminhao toco, 170cv - 11t (vu=6anos) (nao inclui carroceria) - custo horario produtivo noturno </v>
          </cell>
          <cell r="C299" t="str">
            <v>CHP-N</v>
          </cell>
          <cell r="D299">
            <v>0</v>
          </cell>
          <cell r="E299">
            <v>107.35</v>
          </cell>
        </row>
        <row r="300">
          <cell r="A300" t="str">
            <v>5898</v>
          </cell>
          <cell r="B300" t="str">
            <v xml:space="preserve">Caminhao pipa 6000l toco, 162cv - 7,5t (vu=6anos) (inclui tanque de aco para transporte de agua e motobomba centrifuga a gasolina 3,5cv) - custo horario produtivo noturno </v>
          </cell>
          <cell r="C300" t="str">
            <v>CHP-N</v>
          </cell>
          <cell r="D300">
            <v>0</v>
          </cell>
          <cell r="E300">
            <v>111.12</v>
          </cell>
        </row>
        <row r="301">
          <cell r="A301" t="str">
            <v>5902</v>
          </cell>
          <cell r="B301" t="str">
            <v xml:space="preserve">Caminhao pipa 10000l trucado, 208cv - 21,1t (vu=6anos) (inclui tanque de aco para transporte de agua e motobomba centrifuga a gasolina 3,5cv) - custo horario produtivo noturno </v>
          </cell>
          <cell r="C301" t="str">
            <v>CHP-N</v>
          </cell>
          <cell r="D301">
            <v>0</v>
          </cell>
          <cell r="E301">
            <v>106.73</v>
          </cell>
        </row>
        <row r="302">
          <cell r="A302" t="str">
            <v>5906</v>
          </cell>
          <cell r="B302" t="str">
            <v xml:space="preserve">Distribuidor de agregado tipo dosador rebocavel com 4 pneus com largura 3,66 m - chp noturno </v>
          </cell>
          <cell r="C302" t="str">
            <v>CHP-N</v>
          </cell>
          <cell r="D302">
            <v>0</v>
          </cell>
          <cell r="E302">
            <v>12.69</v>
          </cell>
        </row>
        <row r="303">
          <cell r="A303" t="str">
            <v>5910</v>
          </cell>
          <cell r="B303" t="str">
            <v xml:space="preserve">Distribuidor de betume com tanque de 2500l, rebocavel, pneumatico com motor a gasolina 3,4hp - chp noturno </v>
          </cell>
          <cell r="C303" t="str">
            <v>CHP-N</v>
          </cell>
          <cell r="D303">
            <v>0</v>
          </cell>
          <cell r="E303">
            <v>51.42</v>
          </cell>
        </row>
        <row r="304">
          <cell r="A304" t="str">
            <v>5914</v>
          </cell>
          <cell r="B304" t="str">
            <v xml:space="preserve">Distribuidor de asfalto montado sobre caminhao toco 162 hp, com tanque isolado 6 m3 com barra espargidora de 3,66 m - chp noturno </v>
          </cell>
          <cell r="C304" t="str">
            <v>CHP-N</v>
          </cell>
          <cell r="D304">
            <v>0</v>
          </cell>
          <cell r="E304">
            <v>206.78</v>
          </cell>
        </row>
        <row r="305">
          <cell r="A305" t="str">
            <v>5922</v>
          </cell>
          <cell r="B305" t="str">
            <v xml:space="preserve">Grade aradora com 20 discos de 24 " sobre pneus - chp noturno </v>
          </cell>
          <cell r="C305" t="str">
            <v>CHP-N</v>
          </cell>
          <cell r="D305">
            <v>0</v>
          </cell>
          <cell r="E305">
            <v>4.66</v>
          </cell>
        </row>
        <row r="306">
          <cell r="A306" t="str">
            <v>5925</v>
          </cell>
          <cell r="B306" t="str">
            <v xml:space="preserve">Lanca elevatoria telescopica de acionamento hidraulico, capacidade de carga 30.000 kg, com cesto, montada sobre caminhao trucado - chp noturno </v>
          </cell>
          <cell r="C306" t="str">
            <v>CHP-N</v>
          </cell>
          <cell r="D306">
            <v>0</v>
          </cell>
          <cell r="E306">
            <v>322.95</v>
          </cell>
        </row>
        <row r="307">
          <cell r="A307" t="str">
            <v>5929</v>
          </cell>
          <cell r="B307" t="str">
            <v xml:space="preserve">Guindaste munk com cesto, carga maxima 5,75t (a 2m) e 2,3t ( a 5m), altura maxima = 7,9m, montado sobre caminhao de carroceria 162hp - chp noturno </v>
          </cell>
          <cell r="C307" t="str">
            <v>CHP-N</v>
          </cell>
          <cell r="D307">
            <v>0</v>
          </cell>
          <cell r="E307">
            <v>119.12</v>
          </cell>
        </row>
        <row r="308">
          <cell r="A308" t="str">
            <v>5933</v>
          </cell>
          <cell r="B308" t="str">
            <v xml:space="preserve">Motoniveladora 140hp (vu=6anos) - chp noturno </v>
          </cell>
          <cell r="C308" t="str">
            <v>CHP-N</v>
          </cell>
          <cell r="D308">
            <v>0</v>
          </cell>
          <cell r="E308">
            <v>189.69</v>
          </cell>
        </row>
        <row r="309">
          <cell r="A309" t="str">
            <v>5941</v>
          </cell>
          <cell r="B309" t="str">
            <v xml:space="preserve">Pa carregadeira sobre rodas 105 hp - capacidade da cacamba 1,4 a 1,7 m3 - peso operacional 9.100 kg - chp noturno </v>
          </cell>
          <cell r="C309" t="str">
            <v>CHP-N</v>
          </cell>
          <cell r="D309">
            <v>0</v>
          </cell>
          <cell r="E309">
            <v>144.03</v>
          </cell>
        </row>
        <row r="310">
          <cell r="A310" t="str">
            <v>5945</v>
          </cell>
          <cell r="B310" t="str">
            <v xml:space="preserve">Pa carregadeira sobre rodas 180 hp - capacidade da cacamba. 2,5 a 3,3 m3 - peso operacional 17.428 - chp noturno  </v>
          </cell>
          <cell r="C310" t="str">
            <v>CHP-N</v>
          </cell>
          <cell r="D310">
            <v>0</v>
          </cell>
          <cell r="E310">
            <v>239.98</v>
          </cell>
        </row>
        <row r="311">
          <cell r="A311" t="str">
            <v>5949</v>
          </cell>
          <cell r="B311" t="str">
            <v xml:space="preserve">Rolo compactador vibratório de um cilindro aço liso, potência 80hp, peso operacional 8,1t - chp noturno </v>
          </cell>
          <cell r="C311" t="str">
            <v>CHP-N</v>
          </cell>
          <cell r="D311">
            <v>0</v>
          </cell>
          <cell r="E311">
            <v>99.61</v>
          </cell>
        </row>
        <row r="312">
          <cell r="A312" t="str">
            <v>5957</v>
          </cell>
          <cell r="B312" t="str">
            <v xml:space="preserve">Compactador de solos com placa vibratoria, 46x51cm, 5hp, 156kg, diesel, impacto dinamico 1700kg - custo horario produtivo diurno </v>
          </cell>
          <cell r="C312" t="str">
            <v>CHP</v>
          </cell>
          <cell r="D312">
            <v>0</v>
          </cell>
          <cell r="E312">
            <v>14.32</v>
          </cell>
        </row>
        <row r="313">
          <cell r="A313" t="str">
            <v>5958</v>
          </cell>
          <cell r="B313" t="str">
            <v xml:space="preserve">Compactador de solos com placa vibratoria, 46x51cm, 5hp, 156kg, diesel, impacto dinamico 1700kg - custo horario produtivo noturno </v>
          </cell>
          <cell r="C313" t="str">
            <v>CHP-N</v>
          </cell>
          <cell r="D313">
            <v>0</v>
          </cell>
          <cell r="E313">
            <v>15.68</v>
          </cell>
        </row>
        <row r="314">
          <cell r="A314" t="str">
            <v>0327</v>
          </cell>
          <cell r="B314" t="str">
            <v>Custo horário improdutivo diurno</v>
          </cell>
          <cell r="D314">
            <v>0</v>
          </cell>
          <cell r="E314">
            <v>0</v>
          </cell>
        </row>
        <row r="315">
          <cell r="A315" t="str">
            <v>5632</v>
          </cell>
          <cell r="B315" t="str">
            <v xml:space="preserve">Escavadeira hidraulica sobre esteira 105hp, peso operacional 17t, cap. 0,8m3 - chi diurno </v>
          </cell>
          <cell r="C315" t="str">
            <v>CHI</v>
          </cell>
          <cell r="D315">
            <v>0</v>
          </cell>
          <cell r="E315">
            <v>77.14</v>
          </cell>
        </row>
        <row r="316">
          <cell r="A316" t="str">
            <v>5679</v>
          </cell>
          <cell r="B316" t="str">
            <v xml:space="preserve">Retro-escavadeira, 4 x 4, 86 cv (vu= 5 anos) - chi diurno </v>
          </cell>
          <cell r="C316" t="str">
            <v>CHI</v>
          </cell>
          <cell r="D316">
            <v>0</v>
          </cell>
          <cell r="E316">
            <v>48.06</v>
          </cell>
        </row>
        <row r="317">
          <cell r="A317" t="str">
            <v>5681</v>
          </cell>
          <cell r="B317" t="str">
            <v xml:space="preserve">Retro-escavadeira, 75cv (vu= 5 anos) -chi diurno </v>
          </cell>
          <cell r="C317" t="str">
            <v>CHI</v>
          </cell>
          <cell r="D317">
            <v>0</v>
          </cell>
          <cell r="E317">
            <v>45.96</v>
          </cell>
        </row>
        <row r="318">
          <cell r="A318" t="str">
            <v>5683</v>
          </cell>
          <cell r="B318" t="str">
            <v xml:space="preserve">Rolo compactador vibratório de cilindro liso, auto-propel. de aço, 80hp - 8,1t - chi diurno </v>
          </cell>
          <cell r="C318" t="str">
            <v>CHI</v>
          </cell>
          <cell r="D318">
            <v>0</v>
          </cell>
          <cell r="E318">
            <v>47.75</v>
          </cell>
        </row>
        <row r="319">
          <cell r="A319" t="str">
            <v>5685</v>
          </cell>
          <cell r="B319" t="str">
            <v xml:space="preserve">Rolo compactador vibratório de cilindro liso, 83 hp - 6,6t, impacto dinâmico 18,5/11,5t - chi. </v>
          </cell>
          <cell r="C319" t="str">
            <v>CHI</v>
          </cell>
          <cell r="D319">
            <v>0</v>
          </cell>
          <cell r="E319">
            <v>30.02</v>
          </cell>
        </row>
        <row r="320">
          <cell r="A320" t="str">
            <v>5690</v>
          </cell>
          <cell r="B320" t="str">
            <v xml:space="preserve">Grade aradora com 24 discos de 24 sobre pneus - chi diurno </v>
          </cell>
          <cell r="C320" t="str">
            <v>CHI</v>
          </cell>
          <cell r="D320">
            <v>0</v>
          </cell>
          <cell r="E320">
            <v>4.16</v>
          </cell>
        </row>
        <row r="321">
          <cell r="A321" t="str">
            <v>5806</v>
          </cell>
          <cell r="B321" t="str">
            <v xml:space="preserve">Bomba c/motor a gasolina autoescorvante p/agua suja 3/4hp -chi diurna </v>
          </cell>
          <cell r="C321" t="str">
            <v>CHI</v>
          </cell>
          <cell r="D321">
            <v>0</v>
          </cell>
          <cell r="E321">
            <v>0.27</v>
          </cell>
        </row>
        <row r="322">
          <cell r="A322" t="str">
            <v>5826</v>
          </cell>
          <cell r="B322" t="str">
            <v xml:space="preserve">Caminhao carroceria aberta,em madeira, toco, 170cv - 11t (vu=6anos) chi diurno </v>
          </cell>
          <cell r="C322" t="str">
            <v>CHI</v>
          </cell>
          <cell r="D322">
            <v>0</v>
          </cell>
          <cell r="E322">
            <v>40.020000000000003</v>
          </cell>
        </row>
        <row r="323">
          <cell r="A323" t="str">
            <v>5829</v>
          </cell>
          <cell r="B323" t="str">
            <v xml:space="preserve">Usina de concreto fixa capacidade 90/120 m³, 63hp - chi diurno </v>
          </cell>
          <cell r="C323" t="str">
            <v>CHI</v>
          </cell>
          <cell r="D323">
            <v>0</v>
          </cell>
          <cell r="E323">
            <v>46.75</v>
          </cell>
        </row>
        <row r="324">
          <cell r="A324" t="str">
            <v>5837</v>
          </cell>
          <cell r="B324" t="str">
            <v xml:space="preserve">Vibroacabadora sobre esteiras potencia max. 105cv capacidade ate 450 t/h - chi diurno </v>
          </cell>
          <cell r="C324" t="str">
            <v>CHI</v>
          </cell>
          <cell r="D324">
            <v>0</v>
          </cell>
          <cell r="E324">
            <v>121.2</v>
          </cell>
        </row>
        <row r="325">
          <cell r="A325" t="str">
            <v>5841</v>
          </cell>
          <cell r="B325" t="str">
            <v xml:space="preserve">Vassoura mecânica rebocável c/ escova cilíndrica largura = 2,44m - chi diurno </v>
          </cell>
          <cell r="C325" t="str">
            <v>CHI</v>
          </cell>
          <cell r="D325">
            <v>0</v>
          </cell>
          <cell r="E325">
            <v>3.25</v>
          </cell>
        </row>
        <row r="326">
          <cell r="A326" t="str">
            <v>5845</v>
          </cell>
          <cell r="B326" t="str">
            <v xml:space="preserve">Trator de pneus 110 a 126 hp - chi diurno </v>
          </cell>
          <cell r="C326" t="str">
            <v>CHI</v>
          </cell>
          <cell r="D326">
            <v>0</v>
          </cell>
          <cell r="E326">
            <v>48.89</v>
          </cell>
        </row>
        <row r="327">
          <cell r="A327" t="str">
            <v>5849</v>
          </cell>
          <cell r="B327" t="str">
            <v xml:space="preserve">Trator de esteiras potencia 165 hp, peso operacional 17,1t - chi diurno </v>
          </cell>
          <cell r="C327" t="str">
            <v>CHI</v>
          </cell>
          <cell r="D327">
            <v>0</v>
          </cell>
          <cell r="E327">
            <v>101.16</v>
          </cell>
        </row>
        <row r="328">
          <cell r="A328" t="str">
            <v>5853</v>
          </cell>
          <cell r="B328" t="str">
            <v xml:space="preserve">Trator de esteiras 153hp peso operacional 15t, com roda motriz elevada  - chi diurno </v>
          </cell>
          <cell r="C328" t="str">
            <v>CHI</v>
          </cell>
          <cell r="D328">
            <v>0</v>
          </cell>
          <cell r="E328">
            <v>109.59</v>
          </cell>
        </row>
        <row r="329">
          <cell r="A329" t="str">
            <v>5857</v>
          </cell>
          <cell r="B329" t="str">
            <v xml:space="preserve">Trator de esteiras com lamina - potencia 305 hp - peso operacional 37 t - chi diurno </v>
          </cell>
          <cell r="C329" t="str">
            <v>CHI</v>
          </cell>
          <cell r="D329">
            <v>0</v>
          </cell>
          <cell r="E329">
            <v>243.21</v>
          </cell>
        </row>
        <row r="330">
          <cell r="A330" t="str">
            <v>5861</v>
          </cell>
          <cell r="B330" t="str">
            <v xml:space="preserve">Trator de esteiras 99hp, peso operacional 8,5t - chi diurno </v>
          </cell>
          <cell r="C330" t="str">
            <v>CHI</v>
          </cell>
          <cell r="D330">
            <v>0</v>
          </cell>
          <cell r="E330">
            <v>70.459999999999994</v>
          </cell>
        </row>
        <row r="331">
          <cell r="A331" t="str">
            <v>5865</v>
          </cell>
          <cell r="B331" t="str">
            <v xml:space="preserve">Rolo compactador vibratório rebocável aço liso, peso 4,7t, impacto dinâmico 18,3t - chi diurno </v>
          </cell>
          <cell r="C331" t="str">
            <v>CHI</v>
          </cell>
          <cell r="D331">
            <v>0</v>
          </cell>
          <cell r="E331">
            <v>28.37</v>
          </cell>
        </row>
        <row r="332">
          <cell r="A332" t="str">
            <v>5869</v>
          </cell>
          <cell r="B332" t="str">
            <v xml:space="preserve">Rolo compactador vibratório tandem aço liso, potência 58cv, peso sem/com lastro 6,5/9,4 t - chi diurno </v>
          </cell>
          <cell r="C332" t="str">
            <v>CHI</v>
          </cell>
          <cell r="D332">
            <v>0</v>
          </cell>
          <cell r="E332">
            <v>36.619999999999997</v>
          </cell>
        </row>
        <row r="333">
          <cell r="A333" t="str">
            <v>5873</v>
          </cell>
          <cell r="B333" t="str">
            <v xml:space="preserve">Rolo compactador de pneus estático para asfalto, pressão variável, potência 99hp, peso operacional sem/com lastro 8,3/21,0 t - chi diurno </v>
          </cell>
          <cell r="C333" t="str">
            <v>CHI</v>
          </cell>
          <cell r="D333">
            <v>0</v>
          </cell>
          <cell r="E333">
            <v>57.49</v>
          </cell>
        </row>
        <row r="334">
          <cell r="A334" t="str">
            <v>5877</v>
          </cell>
          <cell r="B334" t="str">
            <v xml:space="preserve">Retro-escavadeira, 74hp (vu = 6 anos) - chi diurno </v>
          </cell>
          <cell r="C334" t="str">
            <v>CHI</v>
          </cell>
          <cell r="D334">
            <v>0</v>
          </cell>
          <cell r="E334">
            <v>43.95</v>
          </cell>
        </row>
        <row r="335">
          <cell r="A335" t="str">
            <v>5881</v>
          </cell>
          <cell r="B335" t="str">
            <v xml:space="preserve">Rolo compactador vibratório pé de carneiro, operado por controle remoto, potência 17hp, peso operacional 1,65t - chi </v>
          </cell>
          <cell r="C335" t="str">
            <v>CHI</v>
          </cell>
          <cell r="D335">
            <v>0</v>
          </cell>
          <cell r="E335">
            <v>5.66</v>
          </cell>
        </row>
        <row r="336">
          <cell r="A336" t="str">
            <v>5884</v>
          </cell>
          <cell r="B336" t="str">
            <v xml:space="preserve">Equipamento para lama asfaltica com silo de agregado 6m3, dosador de cimento, a ser montado sobre caminhão (nao inclui o caminhao) - custo horario improdutivo diurno </v>
          </cell>
          <cell r="C336" t="str">
            <v>CHI</v>
          </cell>
          <cell r="D336">
            <v>0</v>
          </cell>
          <cell r="E336">
            <v>64.260000000000005</v>
          </cell>
        </row>
        <row r="337">
          <cell r="A337" t="str">
            <v>5888</v>
          </cell>
          <cell r="B337" t="str">
            <v xml:space="preserve">Caminhao pipa ford f12000 6000l 162cv c/bomba gasolina - chi diurno </v>
          </cell>
          <cell r="C337" t="str">
            <v>CHI</v>
          </cell>
          <cell r="D337">
            <v>0</v>
          </cell>
          <cell r="E337">
            <v>39.450000000000003</v>
          </cell>
        </row>
        <row r="338">
          <cell r="A338" t="str">
            <v>5892</v>
          </cell>
          <cell r="B338" t="str">
            <v xml:space="preserve">Caminhao toco, 177cv - 14t (vu=6anos) (nao inclui carroceria) - custo horario improdutivo diurno </v>
          </cell>
          <cell r="C338" t="str">
            <v>CHI</v>
          </cell>
          <cell r="D338">
            <v>0</v>
          </cell>
          <cell r="E338">
            <v>39.57</v>
          </cell>
        </row>
        <row r="339">
          <cell r="A339" t="str">
            <v>5896</v>
          </cell>
          <cell r="B339" t="str">
            <v xml:space="preserve">Caminhao toco, 170cv - 11t (vu=6anos) (nao inclui carroceria) - custo horario improdutivo diurno </v>
          </cell>
          <cell r="C339" t="str">
            <v>CHI</v>
          </cell>
          <cell r="D339">
            <v>0</v>
          </cell>
          <cell r="E339">
            <v>39.21</v>
          </cell>
        </row>
        <row r="340">
          <cell r="A340" t="str">
            <v>5903</v>
          </cell>
          <cell r="B340" t="str">
            <v xml:space="preserve">Caminhao pipa 10000l trucado, 208cv - 21,1t (vu=6anos) (inclui tanque de aco para transporte de agua e motobomba centrifuga a gasolina 3,5cv) - custo horario improdutivo diurno </v>
          </cell>
          <cell r="C340" t="str">
            <v>CHI</v>
          </cell>
          <cell r="D340">
            <v>0</v>
          </cell>
          <cell r="E340">
            <v>38.729999999999997</v>
          </cell>
        </row>
        <row r="341">
          <cell r="A341" t="str">
            <v>5907</v>
          </cell>
          <cell r="B341" t="str">
            <v xml:space="preserve">Distribuidor de agregado tipo dosador rebocavel com 4 pneus com largura 3,66 m - chi diurno </v>
          </cell>
          <cell r="C341" t="str">
            <v>CHI</v>
          </cell>
          <cell r="D341">
            <v>0</v>
          </cell>
          <cell r="E341">
            <v>9.31</v>
          </cell>
        </row>
        <row r="342">
          <cell r="A342" t="str">
            <v>5911</v>
          </cell>
          <cell r="B342" t="str">
            <v xml:space="preserve">Distribuidor de betume com tanque de 2500l, rebocavel, pneumatico com motor a gasolina 3,4hp - chi diurno  </v>
          </cell>
          <cell r="C342" t="str">
            <v>CHI</v>
          </cell>
          <cell r="D342">
            <v>0</v>
          </cell>
          <cell r="E342">
            <v>10.93</v>
          </cell>
        </row>
        <row r="343">
          <cell r="A343" t="str">
            <v>5915</v>
          </cell>
          <cell r="B343" t="str">
            <v xml:space="preserve">Distribuidor de asfalto montado sobre caminhao toco 162 hp, com tanque isolado 6 m3 com barra espargidora de 3,66 m - chi diurno </v>
          </cell>
          <cell r="C343" t="str">
            <v>CHI</v>
          </cell>
          <cell r="D343">
            <v>0</v>
          </cell>
          <cell r="E343">
            <v>89.93</v>
          </cell>
        </row>
        <row r="344">
          <cell r="A344" t="str">
            <v>5923</v>
          </cell>
          <cell r="B344" t="str">
            <v xml:space="preserve">Grade aradora com 20 discos de 24" sobre pneus - chi diurno </v>
          </cell>
          <cell r="C344" t="str">
            <v>CHI</v>
          </cell>
          <cell r="D344">
            <v>0</v>
          </cell>
          <cell r="E344">
            <v>3.49</v>
          </cell>
        </row>
        <row r="345">
          <cell r="A345" t="str">
            <v>5926</v>
          </cell>
          <cell r="B345" t="str">
            <v xml:space="preserve">Lanca elevatoria telescopica de acionamento hidraulico, capacidade de carga 30.000 kg, com cesto, montada sobre caminhao trucado - chi diurno </v>
          </cell>
          <cell r="C345" t="str">
            <v>CHI</v>
          </cell>
          <cell r="D345">
            <v>0</v>
          </cell>
          <cell r="E345">
            <v>184.09</v>
          </cell>
        </row>
        <row r="346">
          <cell r="A346" t="str">
            <v>5930</v>
          </cell>
          <cell r="B346" t="str">
            <v xml:space="preserve">Guindaste munk com cesto, carga maxima 5,75t (a 2m) e 2,3t ( a 5m), alt ura maxima = 7,9m, montado sobre caminhao de carroceria 162hp - chi diurno </v>
          </cell>
          <cell r="C346" t="str">
            <v>CHI</v>
          </cell>
          <cell r="D346">
            <v>0</v>
          </cell>
          <cell r="E346">
            <v>47.19</v>
          </cell>
        </row>
        <row r="347">
          <cell r="A347" t="str">
            <v>5934</v>
          </cell>
          <cell r="B347" t="str">
            <v xml:space="preserve">Motoniveladora 140hp (vu=6anos) - chi diurno </v>
          </cell>
          <cell r="C347" t="str">
            <v>CHI</v>
          </cell>
          <cell r="D347">
            <v>0</v>
          </cell>
          <cell r="E347">
            <v>89.05</v>
          </cell>
        </row>
        <row r="348">
          <cell r="A348" t="str">
            <v>5942</v>
          </cell>
          <cell r="B348" t="str">
            <v xml:space="preserve">Pa carregadeira sobre rodas 105 hp - capacidade da cacamba 1,4 a 1,7 m3 - peso operacional 9.100 kg - chi diurno </v>
          </cell>
          <cell r="C348" t="str">
            <v>CHI</v>
          </cell>
          <cell r="D348">
            <v>0</v>
          </cell>
          <cell r="E348">
            <v>65.58</v>
          </cell>
        </row>
        <row r="349">
          <cell r="A349" t="str">
            <v>5946</v>
          </cell>
          <cell r="B349" t="str">
            <v xml:space="preserve">Pa carregadeira sobre rodas 180 hp - capacidade da cacamba. 2,5 a 3,3 m3 - peso operacional 17.428 - chi diurno </v>
          </cell>
          <cell r="C349" t="str">
            <v>CHI</v>
          </cell>
          <cell r="D349">
            <v>0</v>
          </cell>
          <cell r="E349">
            <v>103.81</v>
          </cell>
        </row>
        <row r="350">
          <cell r="A350" t="str">
            <v>5952</v>
          </cell>
          <cell r="B350" t="str">
            <v xml:space="preserve">Martelete ou rompedor pneumático manual 28kg, frequencia de impacto 1230/minuto - chi diurno </v>
          </cell>
          <cell r="C350" t="str">
            <v>CHI</v>
          </cell>
          <cell r="D350">
            <v>0</v>
          </cell>
          <cell r="E350">
            <v>11.25</v>
          </cell>
        </row>
        <row r="351">
          <cell r="A351" t="str">
            <v>5954</v>
          </cell>
          <cell r="B351" t="str">
            <v xml:space="preserve">Compressor de ar rebocavel, descarga livre efetiva 180pcm, pressao de trabalho 102 psi, motor a diesel 89cv - custo horario improdutivo diurno </v>
          </cell>
          <cell r="C351" t="str">
            <v>CHI</v>
          </cell>
          <cell r="D351">
            <v>0</v>
          </cell>
          <cell r="E351">
            <v>19.02</v>
          </cell>
        </row>
        <row r="352">
          <cell r="A352" t="str">
            <v>5959</v>
          </cell>
          <cell r="B352" t="str">
            <v xml:space="preserve">Compactador de solos com placa vibratoria, 46x51cm, 5hp, 156kg, diesel, impacto dinamico 1700kg - custo horario improdutivo diurno </v>
          </cell>
          <cell r="C352" t="str">
            <v>CHI</v>
          </cell>
          <cell r="D352">
            <v>0</v>
          </cell>
          <cell r="E352">
            <v>11.01</v>
          </cell>
        </row>
        <row r="353">
          <cell r="A353" t="str">
            <v>5961</v>
          </cell>
          <cell r="B353" t="str">
            <v xml:space="preserve">Caminhao basculante, 162hp, 6m3 - 12t (vu=5anos) - chi diurno </v>
          </cell>
          <cell r="C353" t="str">
            <v>CHI</v>
          </cell>
          <cell r="D353">
            <v>0</v>
          </cell>
          <cell r="E353">
            <v>39.11</v>
          </cell>
        </row>
        <row r="354">
          <cell r="A354" t="str">
            <v>5965</v>
          </cell>
          <cell r="B354" t="str">
            <v xml:space="preserve">Tanque estacionario taa -macarico cap 20 000 l - chi diurno </v>
          </cell>
          <cell r="C354" t="str">
            <v>CHI</v>
          </cell>
          <cell r="D354">
            <v>0</v>
          </cell>
          <cell r="E354">
            <v>6.62</v>
          </cell>
        </row>
        <row r="355">
          <cell r="A355" t="str">
            <v>6156</v>
          </cell>
          <cell r="B355" t="str">
            <v xml:space="preserve">Caminhao basculante 4,0m3 toco 162cv pbt=11800kg - chi diurno </v>
          </cell>
          <cell r="C355" t="str">
            <v>CHI</v>
          </cell>
          <cell r="D355">
            <v>0</v>
          </cell>
          <cell r="E355">
            <v>39.28</v>
          </cell>
        </row>
        <row r="356">
          <cell r="A356" t="str">
            <v>6239</v>
          </cell>
          <cell r="B356" t="str">
            <v xml:space="preserve">Trator de esteiras com lamina - potencia 305 hp - peso operacional 37 t (vu=10anos) -chi diurno </v>
          </cell>
          <cell r="C356" t="str">
            <v>CHI</v>
          </cell>
          <cell r="D356">
            <v>0</v>
          </cell>
          <cell r="E356">
            <v>170.6</v>
          </cell>
        </row>
        <row r="357">
          <cell r="A357" t="str">
            <v>6243</v>
          </cell>
          <cell r="B357" t="str">
            <v xml:space="preserve">Pa carregadeira sobre rodas 180 hp - capacidade da cacamba. 2,5 a 3,3 m3 - peso operacional 17.428 - chi diurno  </v>
          </cell>
          <cell r="C357" t="str">
            <v>CHI</v>
          </cell>
          <cell r="D357">
            <v>0</v>
          </cell>
          <cell r="E357">
            <v>84.47</v>
          </cell>
        </row>
        <row r="358">
          <cell r="A358" t="str">
            <v>6247</v>
          </cell>
          <cell r="B358" t="str">
            <v xml:space="preserve">Motoniveladora caterpillar 140hp (vu=8anos/16.000h) - chi diurno </v>
          </cell>
          <cell r="C358" t="str">
            <v>CHI</v>
          </cell>
          <cell r="D358">
            <v>0</v>
          </cell>
          <cell r="E358">
            <v>80.88</v>
          </cell>
        </row>
        <row r="359">
          <cell r="A359" t="str">
            <v>6257</v>
          </cell>
          <cell r="B359" t="str">
            <v xml:space="preserve">Caminhao basculante 204cv (vu=7anos/14.000h) - chi diurno </v>
          </cell>
          <cell r="C359" t="str">
            <v>CHI</v>
          </cell>
          <cell r="D359">
            <v>0</v>
          </cell>
          <cell r="E359">
            <v>45.08</v>
          </cell>
        </row>
        <row r="360">
          <cell r="A360" t="str">
            <v>6260</v>
          </cell>
          <cell r="B360" t="str">
            <v xml:space="preserve">Caminhao pipa 6000l toco, 162cv - 7,5t (vu=6anos) (inclui tanque de aco para transporte de agua) - custo horario improdutivo diurno </v>
          </cell>
          <cell r="C360" t="str">
            <v>CHI</v>
          </cell>
          <cell r="D360">
            <v>0</v>
          </cell>
          <cell r="E360">
            <v>34.880000000000003</v>
          </cell>
        </row>
        <row r="361">
          <cell r="A361" t="str">
            <v>6389</v>
          </cell>
          <cell r="B361" t="str">
            <v xml:space="preserve">Maquina solda arco 375a diesel 33cv chi diurno exclusive operador </v>
          </cell>
          <cell r="C361" t="str">
            <v>H</v>
          </cell>
          <cell r="D361">
            <v>0</v>
          </cell>
          <cell r="E361">
            <v>10.34</v>
          </cell>
        </row>
        <row r="362">
          <cell r="A362" t="str">
            <v>6880</v>
          </cell>
          <cell r="B362" t="str">
            <v xml:space="preserve">Rolo compactador de pneus estatico, pressao variavel, potencia 111hp  peso sem/com lastro 9,5/22,4t - chi </v>
          </cell>
          <cell r="C362" t="str">
            <v>CHI</v>
          </cell>
          <cell r="D362">
            <v>0</v>
          </cell>
          <cell r="E362">
            <v>97.57</v>
          </cell>
        </row>
        <row r="363">
          <cell r="A363" t="str">
            <v>7023</v>
          </cell>
          <cell r="B363" t="str">
            <v xml:space="preserve">Distribuidor de betume 6000l 56cv sob pressao montado sobre chassis de caminhão - chi </v>
          </cell>
          <cell r="C363" t="str">
            <v>CHI</v>
          </cell>
          <cell r="D363">
            <v>0</v>
          </cell>
          <cell r="E363">
            <v>32.049999999999997</v>
          </cell>
        </row>
        <row r="364">
          <cell r="A364" t="str">
            <v>7025</v>
          </cell>
          <cell r="B364" t="str">
            <v xml:space="preserve">Rolo compactador de pneus 111hp 11ton - chi </v>
          </cell>
          <cell r="C364" t="str">
            <v>CHI</v>
          </cell>
          <cell r="D364">
            <v>0</v>
          </cell>
          <cell r="E364">
            <v>56.58</v>
          </cell>
        </row>
        <row r="365">
          <cell r="A365" t="str">
            <v>7031</v>
          </cell>
          <cell r="B365" t="str">
            <v xml:space="preserve">Tanque estacinario taa com serpentina e capacidade para 30.000l - chi </v>
          </cell>
          <cell r="C365" t="str">
            <v>CHI</v>
          </cell>
          <cell r="D365">
            <v>0</v>
          </cell>
          <cell r="E365">
            <v>7.18</v>
          </cell>
        </row>
        <row r="366">
          <cell r="A366" t="str">
            <v>7037</v>
          </cell>
          <cell r="B366" t="str">
            <v xml:space="preserve">Rolo compactador de pneus estático pressão variável auto-propelido, potência 111hp, peso operacional sem/com lastro 8/23 t - chi </v>
          </cell>
          <cell r="C366" t="str">
            <v>CHI</v>
          </cell>
          <cell r="D366">
            <v>0</v>
          </cell>
          <cell r="E366">
            <v>56.58</v>
          </cell>
        </row>
        <row r="367">
          <cell r="A367" t="str">
            <v>7043</v>
          </cell>
          <cell r="B367" t="str">
            <v xml:space="preserve">Conjunto motor-bomba diesel para drenagem de agua suja - 6hp - chi </v>
          </cell>
          <cell r="C367" t="str">
            <v>CHI</v>
          </cell>
          <cell r="D367">
            <v>0</v>
          </cell>
          <cell r="E367">
            <v>21.87</v>
          </cell>
        </row>
        <row r="368">
          <cell r="A368" t="str">
            <v>7050</v>
          </cell>
          <cell r="B368" t="str">
            <v xml:space="preserve">Rolo compactador autopropelido 127hp 10260kg - chi </v>
          </cell>
          <cell r="C368" t="str">
            <v>CHI</v>
          </cell>
          <cell r="D368">
            <v>0</v>
          </cell>
          <cell r="E368">
            <v>54.95</v>
          </cell>
        </row>
        <row r="369">
          <cell r="A369" t="str">
            <v>67827</v>
          </cell>
          <cell r="B369" t="str">
            <v xml:space="preserve">Caminhao toco basculante 152cv, 4m3, 8,5t (chi) </v>
          </cell>
          <cell r="C369" t="str">
            <v>CHI</v>
          </cell>
          <cell r="D369">
            <v>0</v>
          </cell>
          <cell r="E369">
            <v>44.48</v>
          </cell>
        </row>
        <row r="370">
          <cell r="A370" t="str">
            <v>73295</v>
          </cell>
          <cell r="B370" t="str">
            <v xml:space="preserve">Betoneira motor gas p/320l mist seca (ci) carreg mec e tambor reversivel - excl operador </v>
          </cell>
          <cell r="C370" t="str">
            <v>H</v>
          </cell>
          <cell r="D370">
            <v>0</v>
          </cell>
          <cell r="E370">
            <v>1.2</v>
          </cell>
        </row>
        <row r="371">
          <cell r="A371" t="str">
            <v>73320</v>
          </cell>
          <cell r="B371" t="str">
            <v xml:space="preserve">Trator carregadeira e retro-escavadeira diesel 75cv (ci) incl operador-capac cacamba 0,76m3 </v>
          </cell>
          <cell r="C371" t="str">
            <v>H</v>
          </cell>
          <cell r="D371">
            <v>0</v>
          </cell>
          <cell r="E371">
            <v>47.06</v>
          </cell>
        </row>
        <row r="372">
          <cell r="A372" t="str">
            <v>73326</v>
          </cell>
          <cell r="B372" t="str">
            <v xml:space="preserve">Caminhao basculante (toco), 5 m3, motor diesel, 132cv, com motorista,  (chi). </v>
          </cell>
          <cell r="C372" t="str">
            <v>H</v>
          </cell>
          <cell r="D372">
            <v>0</v>
          </cell>
          <cell r="E372">
            <v>39.729999999999997</v>
          </cell>
        </row>
        <row r="373">
          <cell r="A373" t="str">
            <v>73395</v>
          </cell>
          <cell r="B373" t="str">
            <v xml:space="preserve">Grupo gerador 150 kva- chi </v>
          </cell>
          <cell r="C373" t="str">
            <v>CHI</v>
          </cell>
          <cell r="D373">
            <v>0</v>
          </cell>
          <cell r="E373">
            <v>4.74</v>
          </cell>
        </row>
        <row r="374">
          <cell r="A374" t="str">
            <v>73472</v>
          </cell>
          <cell r="B374" t="str">
            <v xml:space="preserve">Custo horario improdutivo diurno - compressor atlas copco - xa80 170 pcm 80 hp </v>
          </cell>
          <cell r="C374" t="str">
            <v>CHI</v>
          </cell>
          <cell r="D374">
            <v>0</v>
          </cell>
          <cell r="E374">
            <v>17.66</v>
          </cell>
        </row>
        <row r="375">
          <cell r="A375" t="str">
            <v>83760</v>
          </cell>
          <cell r="B375" t="str">
            <v xml:space="preserve">Chi-guindaste madal md-10a </v>
          </cell>
          <cell r="C375" t="str">
            <v>CHI</v>
          </cell>
          <cell r="D375">
            <v>0</v>
          </cell>
          <cell r="E375">
            <v>62.85</v>
          </cell>
        </row>
        <row r="376">
          <cell r="A376" t="str">
            <v>83766</v>
          </cell>
          <cell r="B376" t="str">
            <v xml:space="preserve">Chi-grupo de soldagem bambozzi 375-a </v>
          </cell>
          <cell r="C376" t="str">
            <v>CHI</v>
          </cell>
          <cell r="D376">
            <v>0</v>
          </cell>
          <cell r="E376">
            <v>20.04</v>
          </cell>
        </row>
        <row r="377">
          <cell r="A377" t="str">
            <v>83998</v>
          </cell>
          <cell r="B377" t="str">
            <v xml:space="preserve">Caminhão toco, carroceria fixa aberta madeira, motor diesel - chi - co m motorista </v>
          </cell>
          <cell r="C377" t="str">
            <v>CHI</v>
          </cell>
          <cell r="D377">
            <v>0</v>
          </cell>
          <cell r="E377">
            <v>41.43</v>
          </cell>
        </row>
        <row r="378">
          <cell r="A378" t="str">
            <v>84013</v>
          </cell>
          <cell r="B378" t="str">
            <v xml:space="preserve">Escavadeira hidraulica sobre esteiras 110hp a diesel - chi - incluisve operador </v>
          </cell>
          <cell r="C378" t="str">
            <v>CHI</v>
          </cell>
          <cell r="D378">
            <v>0</v>
          </cell>
          <cell r="E378">
            <v>74.569999999999993</v>
          </cell>
        </row>
        <row r="379">
          <cell r="A379" t="str">
            <v>0328</v>
          </cell>
          <cell r="B379" t="str">
            <v>Custo horário improdutivo noturno</v>
          </cell>
          <cell r="D379">
            <v>0</v>
          </cell>
          <cell r="E379">
            <v>0</v>
          </cell>
        </row>
        <row r="380">
          <cell r="A380" t="str">
            <v>5822</v>
          </cell>
          <cell r="B380" t="str">
            <v xml:space="preserve">Caminhao basculante, 6m3, 12t - 162hp (vu=5anos) - chi noturno </v>
          </cell>
          <cell r="C380" t="str">
            <v>CHI-N</v>
          </cell>
          <cell r="D380">
            <v>0</v>
          </cell>
          <cell r="E380">
            <v>42.47</v>
          </cell>
        </row>
        <row r="381">
          <cell r="A381" t="str">
            <v>5827</v>
          </cell>
          <cell r="B381" t="str">
            <v xml:space="preserve">Caminhao carroceria aberta,em madeira, toco, 170cv - 11t (vu=6anos) chi noturno </v>
          </cell>
          <cell r="C381" t="str">
            <v>CHI-N</v>
          </cell>
          <cell r="D381">
            <v>0</v>
          </cell>
          <cell r="E381">
            <v>39.18</v>
          </cell>
        </row>
        <row r="382">
          <cell r="A382" t="str">
            <v>5830</v>
          </cell>
          <cell r="B382" t="str">
            <v xml:space="preserve">Usina de concreto fixa capacidade 90/120 m³, 63hp - chi noturno </v>
          </cell>
          <cell r="C382" t="str">
            <v>CHI-N</v>
          </cell>
          <cell r="D382">
            <v>0</v>
          </cell>
          <cell r="E382">
            <v>51.09</v>
          </cell>
        </row>
        <row r="383">
          <cell r="A383" t="str">
            <v>5834</v>
          </cell>
          <cell r="B383" t="str">
            <v xml:space="preserve">Usina misturadora de solos, dosadores triplos, calha vibratória, capcidade 200/500 ton, 201hp - chi noturno </v>
          </cell>
          <cell r="C383" t="str">
            <v>CHI-N</v>
          </cell>
          <cell r="D383">
            <v>0</v>
          </cell>
          <cell r="E383">
            <v>174.55</v>
          </cell>
        </row>
        <row r="384">
          <cell r="A384" t="str">
            <v>5838</v>
          </cell>
          <cell r="B384" t="str">
            <v xml:space="preserve">Vibroacabadora sobre esteiras potencia max. 105cv capacidade ate 450 t/h - chi noturno </v>
          </cell>
          <cell r="C384" t="str">
            <v>CHI-N</v>
          </cell>
          <cell r="D384">
            <v>0</v>
          </cell>
          <cell r="E384">
            <v>125.3</v>
          </cell>
        </row>
        <row r="385">
          <cell r="A385" t="str">
            <v>5846</v>
          </cell>
          <cell r="B385" t="str">
            <v xml:space="preserve">Trator de pneus 110 a 126 hp - chi noturno </v>
          </cell>
          <cell r="C385" t="str">
            <v>CHI-N</v>
          </cell>
          <cell r="D385">
            <v>0</v>
          </cell>
          <cell r="E385">
            <v>45.92</v>
          </cell>
        </row>
        <row r="386">
          <cell r="A386" t="str">
            <v>5850</v>
          </cell>
          <cell r="B386" t="str">
            <v xml:space="preserve">Trator de esteiras potencia 165 hp, peso operacional 17,1 - chi noturno </v>
          </cell>
          <cell r="C386" t="str">
            <v>CHI-N</v>
          </cell>
          <cell r="D386">
            <v>0</v>
          </cell>
          <cell r="E386">
            <v>111.9</v>
          </cell>
        </row>
        <row r="387">
          <cell r="A387" t="str">
            <v>5854</v>
          </cell>
          <cell r="B387" t="str">
            <v xml:space="preserve">Trator de esteiras 153hp peso operacional 15t, com roda motriz elevada - chi noturno </v>
          </cell>
          <cell r="C387" t="str">
            <v>CHI-N</v>
          </cell>
          <cell r="D387">
            <v>0</v>
          </cell>
          <cell r="E387">
            <v>114.09</v>
          </cell>
        </row>
        <row r="388">
          <cell r="A388" t="str">
            <v>5858</v>
          </cell>
          <cell r="B388" t="str">
            <v xml:space="preserve">Trator de esteiras com lamina - potencia 305 hp - peso operacional 37 t - chi noturno </v>
          </cell>
          <cell r="C388" t="str">
            <v>CHI-N</v>
          </cell>
          <cell r="D388">
            <v>0</v>
          </cell>
          <cell r="E388">
            <v>247.71</v>
          </cell>
        </row>
        <row r="389">
          <cell r="A389" t="str">
            <v>5862</v>
          </cell>
          <cell r="B389" t="str">
            <v xml:space="preserve">Trator de esteiras 99hp, peso operacional 8,5t - chi noturno </v>
          </cell>
          <cell r="C389" t="str">
            <v>CHI-N</v>
          </cell>
          <cell r="D389">
            <v>0</v>
          </cell>
          <cell r="E389">
            <v>74.97</v>
          </cell>
        </row>
        <row r="390">
          <cell r="A390" t="str">
            <v>5866</v>
          </cell>
          <cell r="B390" t="str">
            <v xml:space="preserve">Rolo compactador vibratório rebocável aço liso, peso 4,7t, impacto dinâmico 18,3t - chi noturno </v>
          </cell>
          <cell r="C390" t="str">
            <v>CHI-N</v>
          </cell>
          <cell r="D390">
            <v>0</v>
          </cell>
          <cell r="E390">
            <v>32.47</v>
          </cell>
        </row>
        <row r="391">
          <cell r="A391" t="str">
            <v>5870</v>
          </cell>
          <cell r="B391" t="str">
            <v xml:space="preserve">Rolo compactador vibratório tandem aço liso, potência 58cv, peso sem/com lastro 6,5/9,4 t - chi noturno </v>
          </cell>
          <cell r="C391" t="str">
            <v>CHI-N</v>
          </cell>
          <cell r="D391">
            <v>0</v>
          </cell>
          <cell r="E391">
            <v>44.91</v>
          </cell>
        </row>
        <row r="392">
          <cell r="A392" t="str">
            <v>5874</v>
          </cell>
          <cell r="B392" t="str">
            <v xml:space="preserve">Rolo compactador de pneus estático para asfalto, pressão variável, potência 99hp, peso operacional sem/com lastro 8,3/21,0 t - chi noturno </v>
          </cell>
          <cell r="C392" t="str">
            <v>CHI-N</v>
          </cell>
          <cell r="D392">
            <v>0</v>
          </cell>
          <cell r="E392">
            <v>56.56</v>
          </cell>
        </row>
        <row r="393">
          <cell r="A393" t="str">
            <v>5878</v>
          </cell>
          <cell r="B393" t="str">
            <v xml:space="preserve">Retro-escavadeira, 74hp (vu = 6 anos) - chi noturno </v>
          </cell>
          <cell r="C393" t="str">
            <v>CHI-N</v>
          </cell>
          <cell r="D393">
            <v>0</v>
          </cell>
          <cell r="E393">
            <v>45.75</v>
          </cell>
        </row>
        <row r="394">
          <cell r="A394" t="str">
            <v>5885</v>
          </cell>
          <cell r="B394" t="str">
            <v xml:space="preserve">Equipamento para lama asfaltica com silo de agregado 6m3, dosador de c imento, montado sobre caminhão - chi noturno </v>
          </cell>
          <cell r="C394" t="str">
            <v>CHI-N</v>
          </cell>
          <cell r="D394">
            <v>0</v>
          </cell>
          <cell r="E394">
            <v>68.459999999999994</v>
          </cell>
        </row>
        <row r="395">
          <cell r="A395" t="str">
            <v>5893</v>
          </cell>
          <cell r="B395" t="str">
            <v xml:space="preserve">Caminhao toco, 177cv - 14t (vu=6anos) (nao inclui carroceria) - custo horario improdutivo noturno </v>
          </cell>
          <cell r="C395" t="str">
            <v>CHI-N</v>
          </cell>
          <cell r="D395">
            <v>0</v>
          </cell>
          <cell r="E395">
            <v>43.77</v>
          </cell>
        </row>
        <row r="396">
          <cell r="A396" t="str">
            <v>5897</v>
          </cell>
          <cell r="B396" t="str">
            <v xml:space="preserve">Caminhao toco, 170cv - 11t (vu=6anos) (nao inclui carroceria) - custo horario improdutivo noturno </v>
          </cell>
          <cell r="C396" t="str">
            <v>CHI-N</v>
          </cell>
          <cell r="D396">
            <v>0</v>
          </cell>
          <cell r="E396">
            <v>43.41</v>
          </cell>
        </row>
        <row r="397">
          <cell r="A397" t="str">
            <v>5900</v>
          </cell>
          <cell r="B397" t="str">
            <v xml:space="preserve">Caminhao pipa 6000l toco, 162cv - 7,5t (vu=6anos) (inclui tanque de aco para transporte de agua e motobomba centrifuga a gasolina 3,5cv) - custo horario improdutivo noturno </v>
          </cell>
          <cell r="C397" t="str">
            <v>CHI-N</v>
          </cell>
          <cell r="D397">
            <v>0</v>
          </cell>
          <cell r="E397">
            <v>41.29</v>
          </cell>
        </row>
        <row r="398">
          <cell r="A398" t="str">
            <v>5904</v>
          </cell>
          <cell r="B398" t="str">
            <v xml:space="preserve">Caminhao pipa 10000l trucado, 208cv - 21,1t (vu=6anos) (inclui tanque de aco para transporte de agua e motobomba centrifuga a gasolina 3,5cv) - custo horario improdutivo noturno </v>
          </cell>
          <cell r="C398" t="str">
            <v>CHI-N</v>
          </cell>
          <cell r="D398">
            <v>0</v>
          </cell>
          <cell r="E398">
            <v>42.93</v>
          </cell>
        </row>
        <row r="399">
          <cell r="A399" t="str">
            <v>5908</v>
          </cell>
          <cell r="B399" t="str">
            <v xml:space="preserve">Distribuidor de agregado tipo dosador rebocavel com 4 pneus com largura 3,66 m - chi noturno </v>
          </cell>
          <cell r="C399" t="str">
            <v>CHI-N</v>
          </cell>
          <cell r="D399">
            <v>0</v>
          </cell>
          <cell r="E399">
            <v>9.31</v>
          </cell>
        </row>
        <row r="400">
          <cell r="A400" t="str">
            <v>5912</v>
          </cell>
          <cell r="B400" t="str">
            <v xml:space="preserve">Distribuidor de betume com tanque de 2500l, rebocavel, pneumatico com motor a gasolina 3,4hp - chi noturno </v>
          </cell>
          <cell r="C400" t="str">
            <v>CHI-N</v>
          </cell>
          <cell r="D400">
            <v>0</v>
          </cell>
          <cell r="E400">
            <v>10.94</v>
          </cell>
        </row>
        <row r="401">
          <cell r="A401" t="str">
            <v>5916</v>
          </cell>
          <cell r="B401" t="str">
            <v xml:space="preserve">Distribuidor de asfalto montado sobre caminhao toco 162 hp, com tanque isolado 6 m3 com barra espargidora de 3,66 m - chi noturno </v>
          </cell>
          <cell r="C401" t="str">
            <v>CHI-N</v>
          </cell>
          <cell r="D401">
            <v>0</v>
          </cell>
          <cell r="E401">
            <v>98.33</v>
          </cell>
        </row>
        <row r="402">
          <cell r="A402" t="str">
            <v>5927</v>
          </cell>
          <cell r="B402" t="str">
            <v xml:space="preserve">Lanca elevatoria telescopica de acionamento hidraulico, capacidade de carga 30.000 kg, com cesto, montada sobre caminhao trucado - chi noturno </v>
          </cell>
          <cell r="C402" t="str">
            <v>CHI-N</v>
          </cell>
          <cell r="D402">
            <v>0</v>
          </cell>
          <cell r="E402">
            <v>188.29</v>
          </cell>
        </row>
        <row r="403">
          <cell r="A403" t="str">
            <v>5931</v>
          </cell>
          <cell r="B403" t="str">
            <v xml:space="preserve">Guindaste munk com cesto, carga maxima 5,75t (a 2m) e 2,3t ( a 5m), alt ura maxima = 7,9m, montado sobre caminhao de carroceria 162hp - chi noturno </v>
          </cell>
          <cell r="C403" t="str">
            <v>CHI-N</v>
          </cell>
          <cell r="D403">
            <v>0</v>
          </cell>
          <cell r="E403">
            <v>51.39</v>
          </cell>
        </row>
        <row r="404">
          <cell r="A404" t="str">
            <v>5935</v>
          </cell>
          <cell r="B404" t="str">
            <v xml:space="preserve">Motoniveladora 140hp (vu=6anos) - chi noturno </v>
          </cell>
          <cell r="C404" t="str">
            <v>CHI-N</v>
          </cell>
          <cell r="D404">
            <v>0</v>
          </cell>
          <cell r="E404">
            <v>93.55</v>
          </cell>
        </row>
        <row r="405">
          <cell r="A405" t="str">
            <v>5943</v>
          </cell>
          <cell r="B405" t="str">
            <v xml:space="preserve">Pa carregadeira sobre rodas 105 hp - capacidade da cacamba 1,4 a 1,7 m3 - peso operacional 9.100 kg - chi noturno </v>
          </cell>
          <cell r="C405" t="str">
            <v>CHI-N</v>
          </cell>
          <cell r="D405">
            <v>0</v>
          </cell>
          <cell r="E405">
            <v>69.989999999999995</v>
          </cell>
        </row>
        <row r="406">
          <cell r="A406" t="str">
            <v>5947</v>
          </cell>
          <cell r="B406" t="str">
            <v xml:space="preserve">Pa carregadeira sobre rodas 180 hp - capacidade da cacamba. 2,5 a 3,3 m3 - peso operacional 17.428 - chi noturno  </v>
          </cell>
          <cell r="C406" t="str">
            <v>CHI-N</v>
          </cell>
          <cell r="D406">
            <v>0</v>
          </cell>
          <cell r="E406">
            <v>108.22</v>
          </cell>
        </row>
        <row r="407">
          <cell r="A407" t="str">
            <v>5951</v>
          </cell>
          <cell r="B407" t="str">
            <v xml:space="preserve">Rolo compactador vibratório de um cilindro aço liso, potência 80hp, peso operacional 8,1t - chi noturno </v>
          </cell>
          <cell r="C407" t="str">
            <v>CHI-N</v>
          </cell>
          <cell r="D407">
            <v>0</v>
          </cell>
          <cell r="E407">
            <v>51.98</v>
          </cell>
        </row>
        <row r="408">
          <cell r="A408" t="str">
            <v>5960</v>
          </cell>
          <cell r="B408" t="str">
            <v xml:space="preserve">Compactador de solos com placa vibratoria, 46x51cm, 5hp, 156kg, diesel, impacto dinamico 1700kg - custo horario improdutivo noturno </v>
          </cell>
          <cell r="C408" t="str">
            <v>CHI-N</v>
          </cell>
          <cell r="D408">
            <v>0</v>
          </cell>
          <cell r="E408">
            <v>12.37</v>
          </cell>
        </row>
        <row r="409">
          <cell r="A409" t="str">
            <v>6390</v>
          </cell>
          <cell r="B409" t="str">
            <v xml:space="preserve">Maquina solda arco 375a diesel 33cv chi noturno exclusive operador </v>
          </cell>
          <cell r="C409" t="str">
            <v>H</v>
          </cell>
          <cell r="D409">
            <v>0</v>
          </cell>
          <cell r="E409">
            <v>7.49</v>
          </cell>
        </row>
        <row r="410">
          <cell r="A410" t="str">
            <v>53868</v>
          </cell>
          <cell r="B410" t="str">
            <v xml:space="preserve">Rolo compactador vibratório pé de carneiro, operado por controle remoto, potência 17hp, peso operacional 1,65t - chi noturno </v>
          </cell>
          <cell r="C410" t="str">
            <v>CHI-N</v>
          </cell>
          <cell r="D410">
            <v>0</v>
          </cell>
          <cell r="E410">
            <v>5.66</v>
          </cell>
        </row>
        <row r="411">
          <cell r="A411" t="str">
            <v>53869</v>
          </cell>
          <cell r="B411" t="str">
            <v xml:space="preserve">Grade aradora com 20 discos de 24 " sobre pneus - chi noturno </v>
          </cell>
          <cell r="C411" t="str">
            <v>CHI-N</v>
          </cell>
          <cell r="D411">
            <v>0</v>
          </cell>
          <cell r="E411">
            <v>3.49</v>
          </cell>
        </row>
        <row r="412">
          <cell r="A412" t="str">
            <v>0329</v>
          </cell>
          <cell r="B412" t="str">
            <v>Composições auxiliares</v>
          </cell>
          <cell r="D412">
            <v>0</v>
          </cell>
          <cell r="E412">
            <v>0</v>
          </cell>
        </row>
        <row r="413">
          <cell r="A413" t="str">
            <v>5089</v>
          </cell>
          <cell r="B413" t="str">
            <v xml:space="preserve">Rolo compactador vibratorio pe de carneiro para solos, potencia 80hp, peso máximo operacional 8,8t - manutencao </v>
          </cell>
          <cell r="C413" t="str">
            <v>H</v>
          </cell>
          <cell r="D413">
            <v>0</v>
          </cell>
          <cell r="E413">
            <v>15.69</v>
          </cell>
        </row>
        <row r="414">
          <cell r="A414" t="str">
            <v>5623</v>
          </cell>
          <cell r="B414" t="str">
            <v xml:space="preserve">Caminhao basculante 4,0m3 toco 162cv pbt=11800kg - juros </v>
          </cell>
          <cell r="C414" t="str">
            <v>H</v>
          </cell>
          <cell r="D414">
            <v>0</v>
          </cell>
          <cell r="E414">
            <v>4.8099999999999996</v>
          </cell>
        </row>
        <row r="415">
          <cell r="A415" t="str">
            <v>5624</v>
          </cell>
          <cell r="B415" t="str">
            <v xml:space="preserve">Caminhao basculante 4,0m3 toco 162cv pbt=11800kg - operacao </v>
          </cell>
          <cell r="C415" t="str">
            <v>H</v>
          </cell>
          <cell r="D415">
            <v>0</v>
          </cell>
          <cell r="E415">
            <v>58.27</v>
          </cell>
        </row>
        <row r="416">
          <cell r="A416" t="str">
            <v>5627</v>
          </cell>
          <cell r="B416" t="str">
            <v xml:space="preserve">Escavadeira hidraulica sobre esteira 105hp, peso operacional 17t, cap. 0,8m3 - depreciacao </v>
          </cell>
          <cell r="C416" t="str">
            <v>H</v>
          </cell>
          <cell r="D416">
            <v>0</v>
          </cell>
          <cell r="E416">
            <v>41.1</v>
          </cell>
        </row>
        <row r="417">
          <cell r="A417" t="str">
            <v>5628</v>
          </cell>
          <cell r="B417" t="str">
            <v xml:space="preserve">Escavadeira hidraulica sobre esteira 105hp, peso operacional 17t, cap. 0,8m3 - juros </v>
          </cell>
          <cell r="C417" t="str">
            <v>H</v>
          </cell>
          <cell r="D417">
            <v>0</v>
          </cell>
          <cell r="E417">
            <v>15.54</v>
          </cell>
        </row>
        <row r="418">
          <cell r="A418" t="str">
            <v>5629</v>
          </cell>
          <cell r="B418" t="str">
            <v xml:space="preserve">Escavadeira hidraulica sobre esteira 105hp, peso operacional 17t, cap. 0,8m3 - manutencao </v>
          </cell>
          <cell r="C418" t="str">
            <v>H</v>
          </cell>
          <cell r="D418">
            <v>0</v>
          </cell>
          <cell r="E418">
            <v>32.909999999999997</v>
          </cell>
        </row>
        <row r="419">
          <cell r="A419" t="str">
            <v>5630</v>
          </cell>
          <cell r="B419" t="str">
            <v xml:space="preserve">Escavadeira hidraulica sobre esteira 105hp, peso operacional 17t, cap. 0,8m3 - materiais na operacao </v>
          </cell>
          <cell r="C419" t="str">
            <v>H</v>
          </cell>
          <cell r="D419">
            <v>0</v>
          </cell>
          <cell r="E419">
            <v>57.45</v>
          </cell>
        </row>
        <row r="420">
          <cell r="A420" t="str">
            <v>5653</v>
          </cell>
          <cell r="B420" t="str">
            <v xml:space="preserve">Pa carregadeira sobre rodas, potencia 105hp, capacidade da cacamba 1,4 a 1,7m3 - depreciacao e juros </v>
          </cell>
          <cell r="C420" t="str">
            <v>H</v>
          </cell>
          <cell r="D420">
            <v>0</v>
          </cell>
          <cell r="E420">
            <v>43.52</v>
          </cell>
        </row>
        <row r="421">
          <cell r="A421" t="str">
            <v>5654</v>
          </cell>
          <cell r="B421" t="str">
            <v xml:space="preserve">Pa carregadeira sobre rodas, potencia 105hp, capacidade da cacamba 1,4 a 1,7m3 - manutencao </v>
          </cell>
          <cell r="C421" t="str">
            <v>H</v>
          </cell>
          <cell r="D421">
            <v>0</v>
          </cell>
          <cell r="E421">
            <v>33</v>
          </cell>
        </row>
        <row r="422">
          <cell r="A422" t="str">
            <v>5655</v>
          </cell>
          <cell r="B422" t="str">
            <v xml:space="preserve">Pa carregadeira sobre rodas, potencia 105hp, capacidade da cacamba 1,4 a 1,7m3 - custo horario de materiais na operacao </v>
          </cell>
          <cell r="C422" t="str">
            <v>H</v>
          </cell>
          <cell r="D422">
            <v>0</v>
          </cell>
          <cell r="E422">
            <v>46.78</v>
          </cell>
        </row>
        <row r="423">
          <cell r="A423" t="str">
            <v>5656</v>
          </cell>
          <cell r="B423" t="str">
            <v xml:space="preserve">Pa carregadeira sobre rodas, potencia 105hp, capacidade da cacamba 1,4  a 1,7m3 - mao-de-obra diurna na operacao </v>
          </cell>
          <cell r="C423" t="str">
            <v>H</v>
          </cell>
          <cell r="D423">
            <v>0</v>
          </cell>
          <cell r="E423">
            <v>22.05</v>
          </cell>
        </row>
        <row r="424">
          <cell r="A424" t="str">
            <v>5657</v>
          </cell>
          <cell r="B424" t="str">
            <v xml:space="preserve">Grade aradora com 24 discos de 24 sobre pneus - depreciacao/juros </v>
          </cell>
          <cell r="C424" t="str">
            <v>H</v>
          </cell>
          <cell r="D424">
            <v>0</v>
          </cell>
          <cell r="E424">
            <v>4.16</v>
          </cell>
        </row>
        <row r="425">
          <cell r="A425" t="str">
            <v>5658</v>
          </cell>
          <cell r="B425" t="str">
            <v xml:space="preserve">Grade aradora com 24 discos de 24" sobre pneus - manutencao </v>
          </cell>
          <cell r="C425" t="str">
            <v>H</v>
          </cell>
          <cell r="D425">
            <v>0</v>
          </cell>
          <cell r="E425">
            <v>1.38</v>
          </cell>
        </row>
        <row r="426">
          <cell r="A426" t="str">
            <v>5663</v>
          </cell>
          <cell r="B426" t="str">
            <v xml:space="preserve">Retro-escavadeira, 4 x 4, 86 cv (vu= 5 anos) - depreciação e juros </v>
          </cell>
          <cell r="C426" t="str">
            <v>H</v>
          </cell>
          <cell r="D426">
            <v>0</v>
          </cell>
          <cell r="E426">
            <v>27.56</v>
          </cell>
        </row>
        <row r="427">
          <cell r="A427" t="str">
            <v>5664</v>
          </cell>
          <cell r="B427" t="str">
            <v xml:space="preserve">Retro-escavadeira, 4 x 4, 86 cv (vu= 5 anos) - manutenção </v>
          </cell>
          <cell r="C427" t="str">
            <v>H</v>
          </cell>
          <cell r="D427">
            <v>0</v>
          </cell>
          <cell r="E427">
            <v>20.9</v>
          </cell>
        </row>
        <row r="428">
          <cell r="A428" t="str">
            <v>5665</v>
          </cell>
          <cell r="B428" t="str">
            <v xml:space="preserve">Retro-escavadeira, 4 x 4, 86 cv (vu= 5 anos) - mão de obra/operação </v>
          </cell>
          <cell r="C428" t="str">
            <v>H</v>
          </cell>
          <cell r="D428">
            <v>0</v>
          </cell>
          <cell r="E428">
            <v>20.49</v>
          </cell>
        </row>
        <row r="429">
          <cell r="A429" t="str">
            <v>5666</v>
          </cell>
          <cell r="B429" t="str">
            <v xml:space="preserve">Retroescavadeira sobre rodas 79 hp </v>
          </cell>
          <cell r="C429" t="str">
            <v>H</v>
          </cell>
          <cell r="D429">
            <v>0</v>
          </cell>
          <cell r="E429">
            <v>25.46</v>
          </cell>
        </row>
        <row r="430">
          <cell r="A430" t="str">
            <v>5667</v>
          </cell>
          <cell r="B430" t="str">
            <v xml:space="preserve">Retroescavadeira c/ carregadeira sobre pneus c/transmissão mecânica 79hp (vu=5anos) - manutenção </v>
          </cell>
          <cell r="C430" t="str">
            <v>H</v>
          </cell>
          <cell r="D430">
            <v>0</v>
          </cell>
          <cell r="E430">
            <v>19.29</v>
          </cell>
        </row>
        <row r="431">
          <cell r="A431" t="str">
            <v>5668</v>
          </cell>
          <cell r="B431" t="str">
            <v xml:space="preserve">Retro-escavadeira, 75cv (vu= 5 anos)-custo de materiais na operacao </v>
          </cell>
          <cell r="C431" t="str">
            <v>H</v>
          </cell>
          <cell r="D431">
            <v>0</v>
          </cell>
          <cell r="E431">
            <v>26.67</v>
          </cell>
        </row>
        <row r="432">
          <cell r="A432" t="str">
            <v>5669</v>
          </cell>
          <cell r="B432" t="str">
            <v xml:space="preserve">Retro-escavadeira, 75cv (vu= 5 anos)-mão de obra/operação </v>
          </cell>
          <cell r="C432" t="str">
            <v>H</v>
          </cell>
          <cell r="D432">
            <v>0</v>
          </cell>
          <cell r="E432">
            <v>20.49</v>
          </cell>
        </row>
        <row r="433">
          <cell r="A433" t="str">
            <v>5670</v>
          </cell>
          <cell r="B433" t="str">
            <v xml:space="preserve">Rolo compactador vibratorio, cilindro liso, auto-propelido 80hp, peso maximo operacional 8,1t - chp diurno - juros e depreciacao </v>
          </cell>
          <cell r="C433" t="str">
            <v>H</v>
          </cell>
          <cell r="D433">
            <v>0</v>
          </cell>
          <cell r="E433">
            <v>27.26</v>
          </cell>
        </row>
        <row r="434">
          <cell r="A434" t="str">
            <v>5671</v>
          </cell>
          <cell r="B434" t="str">
            <v xml:space="preserve">Rolo compactador vibratorio de um cilindro liso de aco, potencia 80hp, peso maximo operacional 8,1t - manutencao </v>
          </cell>
          <cell r="C434" t="str">
            <v>H</v>
          </cell>
          <cell r="D434">
            <v>0</v>
          </cell>
          <cell r="E434">
            <v>16.41</v>
          </cell>
        </row>
        <row r="435">
          <cell r="A435" t="str">
            <v>5672</v>
          </cell>
          <cell r="B435" t="str">
            <v xml:space="preserve">Rolo compactador vibratório de cilindro liso, auto-prop., potência 80hp, peso máximo operacional 8,1t - custo da mão-de-obra na operação </v>
          </cell>
          <cell r="C435" t="str">
            <v>H</v>
          </cell>
          <cell r="D435">
            <v>0</v>
          </cell>
          <cell r="E435">
            <v>20.49</v>
          </cell>
        </row>
        <row r="436">
          <cell r="A436" t="str">
            <v>5673</v>
          </cell>
          <cell r="B436" t="str">
            <v xml:space="preserve">Rolo compactador vibratorio liso auto-prop, potência 83 cv - 6,6t, impacto dinâmico 18,5/11,5t - depreciação e juros </v>
          </cell>
          <cell r="C436" t="str">
            <v>H</v>
          </cell>
          <cell r="D436">
            <v>0</v>
          </cell>
          <cell r="E436">
            <v>9.52</v>
          </cell>
        </row>
        <row r="437">
          <cell r="A437" t="str">
            <v>5674</v>
          </cell>
          <cell r="B437" t="str">
            <v xml:space="preserve">Rolo compactador vibratório,auto-propel., de cilindro liso, 83 cv, peso operacional 6,6t, impacto dinâmico 18,5/11,5t - manutenção. </v>
          </cell>
          <cell r="C437" t="str">
            <v>H</v>
          </cell>
          <cell r="D437">
            <v>0</v>
          </cell>
          <cell r="E437">
            <v>14.31</v>
          </cell>
        </row>
        <row r="438">
          <cell r="A438" t="str">
            <v>5675</v>
          </cell>
          <cell r="B438" t="str">
            <v xml:space="preserve">Rolo compactador vibratório, tandem, cilindro liso de aço, auto-propel., 40hp - 4,4t, impacto dinâmico 3,1t, vu 5 anos - depreciação e juros </v>
          </cell>
          <cell r="C438" t="str">
            <v>H</v>
          </cell>
          <cell r="D438">
            <v>0</v>
          </cell>
          <cell r="E438">
            <v>8.8800000000000008</v>
          </cell>
        </row>
        <row r="439">
          <cell r="A439" t="str">
            <v>5676</v>
          </cell>
          <cell r="B439" t="str">
            <v xml:space="preserve">Rolo compactador vibratorio, tandem, cilindro liso, auto-propel. 40hp - 4,4t, impacto dinamico 3,1t, vu 5 anos - manutencao. </v>
          </cell>
          <cell r="C439" t="str">
            <v>H</v>
          </cell>
          <cell r="D439">
            <v>0</v>
          </cell>
          <cell r="E439">
            <v>5.34</v>
          </cell>
        </row>
        <row r="440">
          <cell r="A440" t="str">
            <v>5677</v>
          </cell>
          <cell r="B440" t="str">
            <v xml:space="preserve">Rolo compactador vibratorio, tandem, cilindro liso auto-propel. 40hp  4,4t, impacto dinamico 3,1t, vu 5 anos - custo com materiais na oper ação. </v>
          </cell>
          <cell r="C440" t="str">
            <v>H</v>
          </cell>
          <cell r="D440">
            <v>0</v>
          </cell>
          <cell r="E440">
            <v>17.23</v>
          </cell>
        </row>
        <row r="441">
          <cell r="A441" t="str">
            <v>5691</v>
          </cell>
          <cell r="B441" t="str">
            <v xml:space="preserve">Bomba centrifuga c/ motor a gasolina 3,5cv - depreciação e juros </v>
          </cell>
          <cell r="C441" t="str">
            <v>H</v>
          </cell>
          <cell r="D441">
            <v>0</v>
          </cell>
          <cell r="E441">
            <v>0.27</v>
          </cell>
        </row>
        <row r="442">
          <cell r="A442" t="str">
            <v>5692</v>
          </cell>
          <cell r="B442" t="str">
            <v xml:space="preserve">Bomba centrifuga c/ motor a gasolina 3,5cv - manutenção </v>
          </cell>
          <cell r="C442" t="str">
            <v>H</v>
          </cell>
          <cell r="D442">
            <v>0</v>
          </cell>
          <cell r="E442">
            <v>0.1</v>
          </cell>
        </row>
        <row r="443">
          <cell r="A443" t="str">
            <v>5693</v>
          </cell>
          <cell r="B443" t="str">
            <v xml:space="preserve">Bomba c/motor a gasolina autoescorvante para agua suja - 3/4 hp materiais - operacao </v>
          </cell>
          <cell r="C443" t="str">
            <v>H</v>
          </cell>
          <cell r="D443">
            <v>0</v>
          </cell>
          <cell r="E443">
            <v>2.2400000000000002</v>
          </cell>
        </row>
        <row r="444">
          <cell r="A444" t="str">
            <v>5694</v>
          </cell>
          <cell r="B444" t="str">
            <v xml:space="preserve">Caminhao basculante, 162hp- 6m3 (vu=5anos) - depreciacao e juros </v>
          </cell>
          <cell r="C444" t="str">
            <v>H</v>
          </cell>
          <cell r="D444">
            <v>0</v>
          </cell>
          <cell r="E444">
            <v>22.32</v>
          </cell>
        </row>
        <row r="445">
          <cell r="A445" t="str">
            <v>5695</v>
          </cell>
          <cell r="B445" t="str">
            <v xml:space="preserve">Caminhao basculante, 162hp- 6m3 (vu=5anos) - manutencao </v>
          </cell>
          <cell r="C445" t="str">
            <v>H</v>
          </cell>
          <cell r="D445">
            <v>0</v>
          </cell>
          <cell r="E445">
            <v>19.440000000000001</v>
          </cell>
        </row>
        <row r="446">
          <cell r="A446" t="str">
            <v>5696</v>
          </cell>
          <cell r="B446" t="str">
            <v xml:space="preserve">Usina de asfalto a quente fixa cap.40/80 ton/h-depreciaca0 e juros </v>
          </cell>
          <cell r="C446" t="str">
            <v>H</v>
          </cell>
          <cell r="D446">
            <v>0</v>
          </cell>
          <cell r="E446">
            <v>217.23</v>
          </cell>
        </row>
        <row r="447">
          <cell r="A447" t="str">
            <v>5697</v>
          </cell>
          <cell r="B447" t="str">
            <v xml:space="preserve">Usina de asfalto a quente fixa cap.40/80 ton/h-manutencao </v>
          </cell>
          <cell r="C447" t="str">
            <v>H</v>
          </cell>
          <cell r="D447">
            <v>0</v>
          </cell>
          <cell r="E447">
            <v>141.88</v>
          </cell>
        </row>
        <row r="448">
          <cell r="A448" t="str">
            <v>5698</v>
          </cell>
          <cell r="B448" t="str">
            <v xml:space="preserve">Usina de asfalto a quente fixa cap.40/80 ton/h-material e operacao </v>
          </cell>
          <cell r="C448" t="str">
            <v>H</v>
          </cell>
          <cell r="D448">
            <v>0</v>
          </cell>
          <cell r="E448">
            <v>8.91</v>
          </cell>
        </row>
        <row r="449">
          <cell r="A449" t="str">
            <v>5699</v>
          </cell>
          <cell r="B449" t="str">
            <v xml:space="preserve">Usina da asfalto a quente, fixa, capacidade 40 a 80ton/h - mão-de-obra na operação diurna </v>
          </cell>
          <cell r="C449" t="str">
            <v>H</v>
          </cell>
          <cell r="D449">
            <v>0</v>
          </cell>
          <cell r="E449">
            <v>32.6</v>
          </cell>
        </row>
        <row r="450">
          <cell r="A450" t="str">
            <v>5700</v>
          </cell>
          <cell r="B450" t="str">
            <v xml:space="preserve">Usina da asfalto a quente, fixa, capacidade 40 a 80ton/h - mão-de-obra na operação noturna </v>
          </cell>
          <cell r="C450" t="str">
            <v>H</v>
          </cell>
          <cell r="D450">
            <v>0</v>
          </cell>
          <cell r="E450">
            <v>39.130000000000003</v>
          </cell>
        </row>
        <row r="451">
          <cell r="A451" t="str">
            <v>5701</v>
          </cell>
          <cell r="B451" t="str">
            <v xml:space="preserve">Caminhao basculante, 162hp- 6m3 /mao-de-obra na operacao noturna </v>
          </cell>
          <cell r="C451" t="str">
            <v>H</v>
          </cell>
          <cell r="D451">
            <v>0</v>
          </cell>
          <cell r="E451">
            <v>20.149999999999999</v>
          </cell>
        </row>
        <row r="452">
          <cell r="A452" t="str">
            <v>5702</v>
          </cell>
          <cell r="B452" t="str">
            <v xml:space="preserve">Usina de concreto fixa capacidade 90/120 m³, 63hp - depreciação e juros </v>
          </cell>
          <cell r="C452" t="str">
            <v>H</v>
          </cell>
          <cell r="D452">
            <v>0</v>
          </cell>
          <cell r="E452">
            <v>25.01</v>
          </cell>
        </row>
        <row r="453">
          <cell r="A453" t="str">
            <v>5703</v>
          </cell>
          <cell r="B453" t="str">
            <v xml:space="preserve">Usina de concreto fixa capacidade 90/120 m³, 63hp - materiais na operação </v>
          </cell>
          <cell r="C453" t="str">
            <v>H</v>
          </cell>
          <cell r="D453">
            <v>0</v>
          </cell>
          <cell r="E453">
            <v>24.94</v>
          </cell>
        </row>
        <row r="454">
          <cell r="A454" t="str">
            <v>5704</v>
          </cell>
          <cell r="B454" t="str">
            <v xml:space="preserve">Usina de concreto fixa capacidade 90/120 m³, 63hp - mão-de-obra na operação diurna </v>
          </cell>
          <cell r="C454" t="str">
            <v>H</v>
          </cell>
          <cell r="D454">
            <v>0</v>
          </cell>
          <cell r="E454">
            <v>21.73</v>
          </cell>
        </row>
        <row r="455">
          <cell r="A455" t="str">
            <v>5705</v>
          </cell>
          <cell r="B455" t="str">
            <v xml:space="preserve">Caminhao carroceria aberta,em madeira, toco, 170cv - 11t (vu=6anos) manutencao </v>
          </cell>
          <cell r="C455" t="str">
            <v>H</v>
          </cell>
          <cell r="D455">
            <v>0</v>
          </cell>
          <cell r="E455">
            <v>11.05</v>
          </cell>
        </row>
        <row r="456">
          <cell r="A456" t="str">
            <v>5706</v>
          </cell>
          <cell r="B456" t="str">
            <v xml:space="preserve">Usina misturadora de solos, dosadores triplos, calha vibratória, capcidade 200/500 ton, 201hp - depreciação e juros </v>
          </cell>
          <cell r="C456" t="str">
            <v>H</v>
          </cell>
          <cell r="D456">
            <v>0</v>
          </cell>
          <cell r="E456">
            <v>128.88999999999999</v>
          </cell>
        </row>
        <row r="457">
          <cell r="A457" t="str">
            <v>5707</v>
          </cell>
          <cell r="B457" t="str">
            <v xml:space="preserve">Usina misturadora de solos, dosadores triplos, calha vibratória, capcidade 200/500 ton, 201hp - manutenção </v>
          </cell>
          <cell r="C457" t="str">
            <v>H</v>
          </cell>
          <cell r="D457">
            <v>0</v>
          </cell>
          <cell r="E457">
            <v>84.09</v>
          </cell>
        </row>
        <row r="458">
          <cell r="A458" t="str">
            <v>5708</v>
          </cell>
          <cell r="B458" t="str">
            <v xml:space="preserve">Usina misturadora de solos, dosadores triplos, calha vibratória, capci dade 200/500 ton, 201hp - mão-de-obra na operação noturna </v>
          </cell>
          <cell r="C458" t="str">
            <v>H</v>
          </cell>
          <cell r="D458">
            <v>0</v>
          </cell>
          <cell r="E458">
            <v>45.65</v>
          </cell>
        </row>
        <row r="459">
          <cell r="A459" t="str">
            <v>5709</v>
          </cell>
          <cell r="B459" t="str">
            <v xml:space="preserve">Vibroacabadora sobre esteiras potencia max. 105cv capacidade ate 450 t/h - depreciacao e juros </v>
          </cell>
          <cell r="C459" t="str">
            <v>H</v>
          </cell>
          <cell r="D459">
            <v>0</v>
          </cell>
          <cell r="E459">
            <v>100.7</v>
          </cell>
        </row>
        <row r="460">
          <cell r="A460" t="str">
            <v>5710</v>
          </cell>
          <cell r="B460" t="str">
            <v xml:space="preserve">Vibroacabadora sobre esteiras potencia max. 105cv capacidade ate 450 t/h - manutencao </v>
          </cell>
          <cell r="C460" t="str">
            <v>H</v>
          </cell>
          <cell r="D460">
            <v>0</v>
          </cell>
          <cell r="E460">
            <v>60.47</v>
          </cell>
        </row>
        <row r="461">
          <cell r="A461" t="str">
            <v>5711</v>
          </cell>
          <cell r="B461" t="str">
            <v xml:space="preserve">Vibroacabadora sobre esteiras potencia max. 105cv capacidade ate 450 t/h - materias na operacao </v>
          </cell>
          <cell r="C461" t="str">
            <v>H</v>
          </cell>
          <cell r="D461">
            <v>0</v>
          </cell>
          <cell r="E461">
            <v>22.36</v>
          </cell>
        </row>
        <row r="462">
          <cell r="A462" t="str">
            <v>5712</v>
          </cell>
          <cell r="B462" t="str">
            <v xml:space="preserve">Vassoura mecânica rebocável c/ escova cilíndrica largura = 2,44m - depreciação e juros </v>
          </cell>
          <cell r="C462" t="str">
            <v>H</v>
          </cell>
          <cell r="D462">
            <v>0</v>
          </cell>
          <cell r="E462">
            <v>3.25</v>
          </cell>
        </row>
        <row r="463">
          <cell r="A463" t="str">
            <v>5713</v>
          </cell>
          <cell r="B463" t="str">
            <v xml:space="preserve">Trator pneus tração 4x2, 82cv, peso c/ lastro 4,555 t (vu=5anos) -depreciação e juros </v>
          </cell>
          <cell r="C463" t="str">
            <v>H</v>
          </cell>
          <cell r="D463">
            <v>0</v>
          </cell>
          <cell r="E463">
            <v>14.05</v>
          </cell>
        </row>
        <row r="464">
          <cell r="A464" t="str">
            <v>5714</v>
          </cell>
          <cell r="B464" t="str">
            <v xml:space="preserve">Trator pneus tração 4x2, 82 cv, peso c/ lastro 4,555 t (vu=5anos) - manutenção </v>
          </cell>
          <cell r="C464" t="str">
            <v>H</v>
          </cell>
          <cell r="D464">
            <v>0</v>
          </cell>
          <cell r="E464">
            <v>8.52</v>
          </cell>
        </row>
        <row r="465">
          <cell r="A465" t="str">
            <v>5715</v>
          </cell>
          <cell r="B465" t="str">
            <v xml:space="preserve">Trator pneus tração 4x2, 82 cv, peso c/ lastro 4,555 t - materiais na operação </v>
          </cell>
          <cell r="C465" t="str">
            <v>H</v>
          </cell>
          <cell r="D465">
            <v>0</v>
          </cell>
          <cell r="E465">
            <v>44.32</v>
          </cell>
        </row>
        <row r="466">
          <cell r="A466" t="str">
            <v>5716</v>
          </cell>
          <cell r="B466" t="str">
            <v xml:space="preserve">Trator pneus tração 4x2, 82 cv, peso c/ lastro 4,555 t - mão-de-obra operacao diurna </v>
          </cell>
          <cell r="C466" t="str">
            <v>H</v>
          </cell>
          <cell r="D466">
            <v>0</v>
          </cell>
          <cell r="E466">
            <v>22.53</v>
          </cell>
        </row>
        <row r="467">
          <cell r="A467" t="str">
            <v>5717</v>
          </cell>
          <cell r="B467" t="str">
            <v xml:space="preserve">Trator de esteiras potencia 165 hp, peso operacional 17,1t (vu=5anos) - depreciacao e juros </v>
          </cell>
          <cell r="C467" t="str">
            <v>H</v>
          </cell>
          <cell r="D467">
            <v>0</v>
          </cell>
          <cell r="E467">
            <v>84.85</v>
          </cell>
        </row>
        <row r="468">
          <cell r="A468" t="str">
            <v>5718</v>
          </cell>
          <cell r="B468" t="str">
            <v xml:space="preserve">Trator de esteiras potencia 165 hp, peso operacional 17,1t - valor materiais na operacao </v>
          </cell>
          <cell r="C468" t="str">
            <v>H</v>
          </cell>
          <cell r="D468">
            <v>0</v>
          </cell>
          <cell r="E468">
            <v>65.66</v>
          </cell>
        </row>
        <row r="469">
          <cell r="A469" t="str">
            <v>5720</v>
          </cell>
          <cell r="B469" t="str">
            <v xml:space="preserve">Trator de esteiras 153hp peso operacional 15t, com roda motriz elevada (vu=5anos) -depreciacao e juros </v>
          </cell>
          <cell r="C469" t="str">
            <v>H</v>
          </cell>
          <cell r="D469">
            <v>0</v>
          </cell>
          <cell r="E469">
            <v>87.05</v>
          </cell>
        </row>
        <row r="470">
          <cell r="A470" t="str">
            <v>5721</v>
          </cell>
          <cell r="B470" t="str">
            <v xml:space="preserve">Trator de esteiras 153hp peso operacional 15t, com roda motriz elevada - materiais na operacao </v>
          </cell>
          <cell r="C470" t="str">
            <v>H</v>
          </cell>
          <cell r="D470">
            <v>0</v>
          </cell>
          <cell r="E470">
            <v>62.79</v>
          </cell>
        </row>
        <row r="471">
          <cell r="A471" t="str">
            <v>5722</v>
          </cell>
          <cell r="B471" t="str">
            <v xml:space="preserve">Trator de esteiras com lamina - potencia 305 hp - peso operacional 37 t - materiais na operacao </v>
          </cell>
          <cell r="C471" t="str">
            <v>H</v>
          </cell>
          <cell r="D471">
            <v>0</v>
          </cell>
          <cell r="E471">
            <v>125.17</v>
          </cell>
        </row>
        <row r="472">
          <cell r="A472" t="str">
            <v>5723</v>
          </cell>
          <cell r="B472" t="str">
            <v xml:space="preserve">Trator de esteiras 99hp, peso operacional 8,5t (vu=5anos) - depreciao  e juros </v>
          </cell>
          <cell r="C472" t="str">
            <v>H</v>
          </cell>
          <cell r="D472">
            <v>0</v>
          </cell>
          <cell r="E472">
            <v>47.92</v>
          </cell>
        </row>
        <row r="473">
          <cell r="A473" t="str">
            <v>5724</v>
          </cell>
          <cell r="B473" t="str">
            <v xml:space="preserve">Trator de esteiras 99hp, peso operacional 8,5t (vu=5anos) - manutencao </v>
          </cell>
          <cell r="C473" t="str">
            <v>H</v>
          </cell>
          <cell r="D473">
            <v>0</v>
          </cell>
          <cell r="E473">
            <v>36.33</v>
          </cell>
        </row>
        <row r="474">
          <cell r="A474" t="str">
            <v>5725</v>
          </cell>
          <cell r="B474" t="str">
            <v xml:space="preserve">Trator de esteiras 99hp, peso operacional 8,5t - mao-de-obra na operacao diurna </v>
          </cell>
          <cell r="C474" t="str">
            <v>H</v>
          </cell>
          <cell r="D474">
            <v>0</v>
          </cell>
          <cell r="E474">
            <v>22.53</v>
          </cell>
        </row>
        <row r="475">
          <cell r="A475" t="str">
            <v>5726</v>
          </cell>
          <cell r="B475" t="str">
            <v xml:space="preserve">Trator de esteiras 99hp, peso operacional 8,5t - mao-de-obra na operacao noturna </v>
          </cell>
          <cell r="C475" t="str">
            <v>H</v>
          </cell>
          <cell r="D475">
            <v>0</v>
          </cell>
          <cell r="E475">
            <v>27.04</v>
          </cell>
        </row>
        <row r="476">
          <cell r="A476" t="str">
            <v>5727</v>
          </cell>
          <cell r="B476" t="str">
            <v xml:space="preserve">Rolo compactador vibratório rebocável cilindro liso, 4,7t, impacto dinâmico 18,3t - manutenção. </v>
          </cell>
          <cell r="C476" t="str">
            <v>H</v>
          </cell>
          <cell r="D476">
            <v>0</v>
          </cell>
          <cell r="E476">
            <v>2.62</v>
          </cell>
        </row>
        <row r="477">
          <cell r="A477" t="str">
            <v>5728</v>
          </cell>
          <cell r="B477" t="str">
            <v xml:space="preserve">Rolo compactador vibratório, tandem, auto-propel.,cilindro liso, 58cv - 6,5/9,4 t, sem ou com lastro - depreciação e juros. </v>
          </cell>
          <cell r="C477" t="str">
            <v>H</v>
          </cell>
          <cell r="D477">
            <v>0</v>
          </cell>
          <cell r="E477">
            <v>20.32</v>
          </cell>
        </row>
        <row r="478">
          <cell r="A478" t="str">
            <v>5729</v>
          </cell>
          <cell r="B478" t="str">
            <v xml:space="preserve">Rolo compactador vibratório, tandem, auto-propel.,cilindro liso, 58cv - 6,5/9,4 t, sem ou com lastro - manutenção. </v>
          </cell>
          <cell r="C478" t="str">
            <v>H</v>
          </cell>
          <cell r="D478">
            <v>0</v>
          </cell>
          <cell r="E478">
            <v>12.2</v>
          </cell>
        </row>
        <row r="479">
          <cell r="A479" t="str">
            <v>5730</v>
          </cell>
          <cell r="B479" t="str">
            <v xml:space="preserve">Rolo compactador vibratório, tandem, auto-propel.,cilindro liso, 58cv - 6,5/9,4 t, sem ou com lastro - custos com materiais na operação. </v>
          </cell>
          <cell r="C479" t="str">
            <v>H</v>
          </cell>
          <cell r="D479">
            <v>0</v>
          </cell>
          <cell r="E479">
            <v>31.19</v>
          </cell>
        </row>
        <row r="480">
          <cell r="A480" t="str">
            <v>5731</v>
          </cell>
          <cell r="B480" t="str">
            <v xml:space="preserve">Rolo compactador vibratório, tandem, auto-propel.,cilindro liso, 58cv - 6,5/9,4 t, sem ou com lastro - custos com mão de obra na operação noturna. </v>
          </cell>
          <cell r="C480" t="str">
            <v>H</v>
          </cell>
          <cell r="D480">
            <v>0</v>
          </cell>
          <cell r="E480">
            <v>24.59</v>
          </cell>
        </row>
        <row r="481">
          <cell r="A481" t="str">
            <v>5732</v>
          </cell>
          <cell r="B481" t="str">
            <v xml:space="preserve">Rolo compactador pneumático, auto-propel., pressão variável, 99hp, peso operacional sem ou com lastro 8,3/21,0 t - manutenção. </v>
          </cell>
          <cell r="C481" t="str">
            <v>H</v>
          </cell>
          <cell r="D481">
            <v>0</v>
          </cell>
          <cell r="E481">
            <v>22.21</v>
          </cell>
        </row>
        <row r="482">
          <cell r="A482" t="str">
            <v>5733</v>
          </cell>
          <cell r="B482" t="str">
            <v xml:space="preserve">Rolo compactador pneumático, auto-propel., pressão variável, 99hp, peso operacional sem ou com lastro 8,3/21,0 t - custo com materiais na operação </v>
          </cell>
          <cell r="C482" t="str">
            <v>H</v>
          </cell>
          <cell r="D482">
            <v>0</v>
          </cell>
          <cell r="E482">
            <v>59.5</v>
          </cell>
        </row>
        <row r="483">
          <cell r="A483" t="str">
            <v>5734</v>
          </cell>
          <cell r="B483" t="str">
            <v xml:space="preserve">Retro-escavadeira, 74hp (vu=6 anos)- depreciação e juros </v>
          </cell>
          <cell r="C483" t="str">
            <v>H</v>
          </cell>
          <cell r="D483">
            <v>0</v>
          </cell>
          <cell r="E483">
            <v>25.25</v>
          </cell>
        </row>
        <row r="484">
          <cell r="A484" t="str">
            <v>5735</v>
          </cell>
          <cell r="B484" t="str">
            <v xml:space="preserve">Retro-escavadeira, 74hp (vu= 6 anos) - manutenção </v>
          </cell>
          <cell r="C484" t="str">
            <v>H</v>
          </cell>
          <cell r="D484">
            <v>0</v>
          </cell>
          <cell r="E484">
            <v>14.67</v>
          </cell>
        </row>
        <row r="485">
          <cell r="A485" t="str">
            <v>5736</v>
          </cell>
          <cell r="B485" t="str">
            <v xml:space="preserve">Retro-escavadeira, 74hp (vu= 5 anos) - materiais operação </v>
          </cell>
          <cell r="C485" t="str">
            <v>H</v>
          </cell>
          <cell r="D485">
            <v>0</v>
          </cell>
          <cell r="E485">
            <v>34.47</v>
          </cell>
        </row>
        <row r="486">
          <cell r="A486" t="str">
            <v>5737</v>
          </cell>
          <cell r="B486" t="str">
            <v xml:space="preserve">Retro-escavadeira, 74hp (vu=6 anos) - mão-de-obra/operação noturno </v>
          </cell>
          <cell r="C486" t="str">
            <v>H</v>
          </cell>
          <cell r="D486">
            <v>0</v>
          </cell>
          <cell r="E486">
            <v>20.49</v>
          </cell>
        </row>
        <row r="487">
          <cell r="A487" t="str">
            <v>5738</v>
          </cell>
          <cell r="B487" t="str">
            <v xml:space="preserve">Rolo compactador vibratório pé de carneiro, operado por controle remot o, potência 17hp, peso operacional 1,65t - depreciação e juros </v>
          </cell>
          <cell r="C487" t="str">
            <v>H</v>
          </cell>
          <cell r="D487">
            <v>0</v>
          </cell>
          <cell r="E487">
            <v>5.66</v>
          </cell>
        </row>
        <row r="488">
          <cell r="A488" t="str">
            <v>5739</v>
          </cell>
          <cell r="B488" t="str">
            <v xml:space="preserve">Rolo compactador vibratório pé de carneiro, operado por controle remoto, 17hp - 1,65t - manutenção. </v>
          </cell>
          <cell r="C488" t="str">
            <v>H</v>
          </cell>
          <cell r="D488">
            <v>0</v>
          </cell>
          <cell r="E488">
            <v>1.88</v>
          </cell>
        </row>
        <row r="489">
          <cell r="A489" t="str">
            <v>5740</v>
          </cell>
          <cell r="B489" t="str">
            <v xml:space="preserve">Equipamento para lama asfaltica com silo de agregado 6m3, dosador de cimento, montado sobre caminhão - depreciacao e juros </v>
          </cell>
          <cell r="C489" t="str">
            <v>H</v>
          </cell>
          <cell r="D489">
            <v>0</v>
          </cell>
          <cell r="E489">
            <v>43.26</v>
          </cell>
        </row>
        <row r="490">
          <cell r="A490" t="str">
            <v>5741</v>
          </cell>
          <cell r="B490" t="str">
            <v xml:space="preserve">Equipamento para lama asfaltica com silo de agregado 6m3, dosador de cimento, a ser montado sobre caminhão (nao inclui o caminhao) - custo horario de manutencao </v>
          </cell>
          <cell r="C490" t="str">
            <v>H</v>
          </cell>
          <cell r="D490">
            <v>0</v>
          </cell>
          <cell r="E490">
            <v>19.489999999999998</v>
          </cell>
        </row>
        <row r="491">
          <cell r="A491" t="str">
            <v>5742</v>
          </cell>
          <cell r="B491" t="str">
            <v xml:space="preserve">Equipamento para lama asfaltica com silo de agregado 6m3, dosador de cimento, a ser montado sobre caminhão (nao inclui o caminhao) - custo horario de materiais na operacao </v>
          </cell>
          <cell r="C491" t="str">
            <v>H</v>
          </cell>
          <cell r="D491">
            <v>0</v>
          </cell>
          <cell r="E491">
            <v>52.53</v>
          </cell>
        </row>
        <row r="492">
          <cell r="A492" t="str">
            <v>5743</v>
          </cell>
          <cell r="B492" t="str">
            <v xml:space="preserve">Equipamento para lama asfaltica com silo de agregado 6m3, dosador de cimento, a ser montado sobre caminhão (nao inclui o caminhao) - mao-deobra diurna na operacao </v>
          </cell>
          <cell r="C492" t="str">
            <v>H</v>
          </cell>
          <cell r="D492">
            <v>0</v>
          </cell>
          <cell r="E492">
            <v>20.99</v>
          </cell>
        </row>
        <row r="493">
          <cell r="A493" t="str">
            <v>5744</v>
          </cell>
          <cell r="B493" t="str">
            <v xml:space="preserve">Equipamento para lama asfaltica com silo de agregado 6m3, dosador de cimento, montado sobre caminhão - mao-de-obra noturna na operacao </v>
          </cell>
          <cell r="C493" t="str">
            <v>H</v>
          </cell>
          <cell r="D493">
            <v>0</v>
          </cell>
          <cell r="E493">
            <v>25.19</v>
          </cell>
        </row>
        <row r="494">
          <cell r="A494" t="str">
            <v>5745</v>
          </cell>
          <cell r="B494" t="str">
            <v xml:space="preserve">Caminhao pipa 6.000l toco 162cv - pbt=11800kg c/bomba gasolina - depreciacao e juros </v>
          </cell>
          <cell r="C494" t="str">
            <v>H</v>
          </cell>
          <cell r="D494">
            <v>0</v>
          </cell>
          <cell r="E494">
            <v>18.45</v>
          </cell>
        </row>
        <row r="495">
          <cell r="A495" t="str">
            <v>5746</v>
          </cell>
          <cell r="B495" t="str">
            <v xml:space="preserve">Caminhao pipa 6.000l toco 162cv - pbt=11800kg c/bomba gasolina -manutencao </v>
          </cell>
          <cell r="C495" t="str">
            <v>H</v>
          </cell>
          <cell r="D495">
            <v>0</v>
          </cell>
          <cell r="E495">
            <v>11.13</v>
          </cell>
        </row>
        <row r="496">
          <cell r="A496" t="str">
            <v>5747</v>
          </cell>
          <cell r="B496" t="str">
            <v xml:space="preserve">Caminhao pipa 6000l toco, 162cv - 7,5t (vu=6anos) (inclui tanque de aco para transporte de agua) - custo horario de materiais na operacao </v>
          </cell>
          <cell r="C496" t="str">
            <v>H</v>
          </cell>
          <cell r="D496">
            <v>0</v>
          </cell>
          <cell r="E496">
            <v>38.159999999999997</v>
          </cell>
        </row>
        <row r="497">
          <cell r="A497" t="str">
            <v>5748</v>
          </cell>
          <cell r="B497" t="str">
            <v xml:space="preserve">Caminhao pipa 6000l toco, 162cv - 7,5t (vu=6anos) (inclui tanque de aco para transporte de agua e motobomba centrifuga a gasolina 3,5cv) - mao-de-obra diurna na operacao </v>
          </cell>
          <cell r="C497" t="str">
            <v>H</v>
          </cell>
          <cell r="D497">
            <v>0</v>
          </cell>
          <cell r="E497">
            <v>20.99</v>
          </cell>
        </row>
        <row r="498">
          <cell r="A498" t="str">
            <v>5750</v>
          </cell>
          <cell r="B498" t="str">
            <v xml:space="preserve">Caminhao toco, 177cv - 14t (vu=6anos) (nao inclui carroceria) - depreciacao e juros </v>
          </cell>
          <cell r="C498" t="str">
            <v>H</v>
          </cell>
          <cell r="D498">
            <v>0</v>
          </cell>
          <cell r="E498">
            <v>18.57</v>
          </cell>
        </row>
        <row r="499">
          <cell r="A499" t="str">
            <v>5751</v>
          </cell>
          <cell r="B499" t="str">
            <v xml:space="preserve">Caminhao toco, 177cv - 14t (vu=6anos) (nao inclui carroceria) - manute ncao </v>
          </cell>
          <cell r="C499" t="str">
            <v>H</v>
          </cell>
          <cell r="D499">
            <v>0</v>
          </cell>
          <cell r="E499">
            <v>13.47</v>
          </cell>
        </row>
        <row r="500">
          <cell r="A500" t="str">
            <v>5752</v>
          </cell>
          <cell r="B500" t="str">
            <v xml:space="preserve">Caminhao toco, 177cv - 14t (vu=6anos) (nao inclui carroceria) - mao-de-obra noturna na operacao </v>
          </cell>
          <cell r="C500" t="str">
            <v>H</v>
          </cell>
          <cell r="D500">
            <v>0</v>
          </cell>
          <cell r="E500">
            <v>25.19</v>
          </cell>
        </row>
        <row r="501">
          <cell r="A501" t="str">
            <v>5753</v>
          </cell>
          <cell r="B501" t="str">
            <v xml:space="preserve">Caminhao toco, 170cv - 11t (vu=6anos) (nao inclui carroceria) - depreciacao e juros </v>
          </cell>
          <cell r="C501" t="str">
            <v>H</v>
          </cell>
          <cell r="D501">
            <v>0</v>
          </cell>
          <cell r="E501">
            <v>18.22</v>
          </cell>
        </row>
        <row r="502">
          <cell r="A502" t="str">
            <v>5754</v>
          </cell>
          <cell r="B502" t="str">
            <v xml:space="preserve">Caminhao toco, 170cv - 11t (vu=6anos) (nao inclui carroceria) - manutencao </v>
          </cell>
          <cell r="C502" t="str">
            <v>H</v>
          </cell>
          <cell r="D502">
            <v>0</v>
          </cell>
          <cell r="E502">
            <v>10.58</v>
          </cell>
        </row>
        <row r="503">
          <cell r="A503" t="str">
            <v>5755</v>
          </cell>
          <cell r="B503" t="str">
            <v xml:space="preserve">Caminhao toco, 170cv - 11t (vu=6anos) (nao inclui carroceria) - mao-de-obra diurna na operacao </v>
          </cell>
          <cell r="C503" t="str">
            <v>H</v>
          </cell>
          <cell r="D503">
            <v>0</v>
          </cell>
          <cell r="E503">
            <v>20.99</v>
          </cell>
        </row>
        <row r="504">
          <cell r="A504" t="str">
            <v>5756</v>
          </cell>
          <cell r="B504" t="str">
            <v xml:space="preserve">Caminhao pipa 6000l toco, 162cv - 7,5t (vu=6anos) (inclui tanque de aco para transporte de agua e motobomba centrifuga a gasolina 3,5cv) - depreciacao e juros </v>
          </cell>
          <cell r="C504" t="str">
            <v>H</v>
          </cell>
          <cell r="D504">
            <v>0</v>
          </cell>
          <cell r="E504">
            <v>16.09</v>
          </cell>
        </row>
        <row r="505">
          <cell r="A505" t="str">
            <v>5757</v>
          </cell>
          <cell r="B505" t="str">
            <v xml:space="preserve">Caminhao pipa 6000l toco, 162cv - 7,5t (vu=6anos) (inclui tanque de aco para transporte de agua e motobomba centrifuga a gasolina 3,5cv) - manutencao </v>
          </cell>
          <cell r="C505" t="str">
            <v>H</v>
          </cell>
          <cell r="D505">
            <v>0</v>
          </cell>
          <cell r="E505">
            <v>9.3000000000000007</v>
          </cell>
        </row>
        <row r="506">
          <cell r="A506" t="str">
            <v>5758</v>
          </cell>
          <cell r="B506" t="str">
            <v xml:space="preserve">Caminhao pipa 6000l toco, 162cv - 7,5t (vu=6anos) (inclui tanque de aco para transporte de agua e motobomba centrifuga a gasolina 3,5cv) - custo horario de materiais na operacao </v>
          </cell>
          <cell r="C506" t="str">
            <v>H</v>
          </cell>
          <cell r="D506">
            <v>0</v>
          </cell>
          <cell r="E506">
            <v>60.52</v>
          </cell>
        </row>
        <row r="507">
          <cell r="A507" t="str">
            <v>5759</v>
          </cell>
          <cell r="B507" t="str">
            <v>Caminhao pipa f12000 142hp tanque 6000l/mao-de-obra na operacao diurna</v>
          </cell>
          <cell r="C507" t="str">
            <v>H</v>
          </cell>
          <cell r="D507">
            <v>0</v>
          </cell>
          <cell r="E507">
            <v>16.79</v>
          </cell>
        </row>
        <row r="508">
          <cell r="A508" t="str">
            <v>5760</v>
          </cell>
          <cell r="B508" t="str">
            <v xml:space="preserve">Caminhao pipa 6000l toco, 162cv - 7,5t (vu=6anos) (inclui tanque de aco para transporte de agua) - mao-de-obra noturna na operacao </v>
          </cell>
          <cell r="C508" t="str">
            <v>H</v>
          </cell>
          <cell r="D508">
            <v>0</v>
          </cell>
          <cell r="E508">
            <v>25.19</v>
          </cell>
        </row>
        <row r="509">
          <cell r="A509" t="str">
            <v>5762</v>
          </cell>
          <cell r="B509" t="str">
            <v xml:space="preserve">Caminhao pipa 10000l trucado, 208cv - 21,1t (vu=6anos) (inclui tanque de aco para transporte de agua e motobomba centrifuga a gasolina 3,5cv) - depreciacao e juros </v>
          </cell>
          <cell r="C509" t="str">
            <v>H</v>
          </cell>
          <cell r="D509">
            <v>0</v>
          </cell>
          <cell r="E509">
            <v>17.73</v>
          </cell>
        </row>
        <row r="510">
          <cell r="A510" t="str">
            <v>5763</v>
          </cell>
          <cell r="B510" t="str">
            <v xml:space="preserve">Caminhao pipa 10000l trucado, 208cv - 21,1t (vu=6anos) (inclui tanque de aco para transporte de agua e motobomba centrifuga a gasolina 3,5cv) - manutencao </v>
          </cell>
          <cell r="C510" t="str">
            <v>H</v>
          </cell>
          <cell r="D510">
            <v>0</v>
          </cell>
          <cell r="E510">
            <v>10.25</v>
          </cell>
        </row>
        <row r="511">
          <cell r="A511" t="str">
            <v>5764</v>
          </cell>
          <cell r="B511" t="str">
            <v xml:space="preserve">Caminhao pipa 10000l trucado, 208cv - 21,1t (vu=6anos) (inclui tanque  de aco para transporte de agua e motobomba centrifuga a gasolina 3,5cv) - mao-de-obra noturna na operacao </v>
          </cell>
          <cell r="C511" t="str">
            <v>H</v>
          </cell>
          <cell r="D511">
            <v>0</v>
          </cell>
          <cell r="E511">
            <v>25.19</v>
          </cell>
        </row>
        <row r="512">
          <cell r="A512" t="str">
            <v>5765</v>
          </cell>
          <cell r="B512" t="str">
            <v xml:space="preserve">Distribuidor de betume com tanque de 2500l, rebocavel, pneumatico com motor a gasolina 3,4hp - manutencao </v>
          </cell>
          <cell r="C512" t="str">
            <v>H</v>
          </cell>
          <cell r="D512">
            <v>0</v>
          </cell>
          <cell r="E512">
            <v>6.3</v>
          </cell>
        </row>
        <row r="513">
          <cell r="A513" t="str">
            <v>5766</v>
          </cell>
          <cell r="B513" t="str">
            <v xml:space="preserve">Distribuidor de betume com tanque de 2500l, rebocavel, pneumatico com motor a gasolina 3,4hp - custo com materiais na operacao </v>
          </cell>
          <cell r="C513" t="str">
            <v>H</v>
          </cell>
          <cell r="D513">
            <v>0</v>
          </cell>
          <cell r="E513">
            <v>34.17</v>
          </cell>
        </row>
        <row r="514">
          <cell r="A514" t="str">
            <v>5767</v>
          </cell>
          <cell r="B514" t="str">
            <v xml:space="preserve">Distribuidor de betume com tanque de 2500l, rebocavel, pneumatico com motor a gasolina 3,4hp - custo com mao-de-obra na operacao diurna </v>
          </cell>
          <cell r="C514" t="str">
            <v>H</v>
          </cell>
          <cell r="D514">
            <v>0</v>
          </cell>
          <cell r="E514">
            <v>0.06</v>
          </cell>
        </row>
        <row r="515">
          <cell r="A515" t="str">
            <v>5768</v>
          </cell>
          <cell r="B515" t="str">
            <v xml:space="preserve">Distribuidor de betume com tanque de 2500l, rebocavel, pneumatico com motor a gasolina 3,4hp - custo com mao-de-obra na operacao noturna </v>
          </cell>
          <cell r="C515" t="str">
            <v>H</v>
          </cell>
          <cell r="D515">
            <v>0</v>
          </cell>
          <cell r="E515">
            <v>7.0000000000000007E-2</v>
          </cell>
        </row>
        <row r="516">
          <cell r="A516" t="str">
            <v>5769</v>
          </cell>
          <cell r="B516" t="str">
            <v xml:space="preserve">Distribuidor de asfalto montado sobre caminhao toco 162 hp, com tanque isolado 6 m3 com barra espargidora de 3,66 m - manutencao </v>
          </cell>
          <cell r="C516" t="str">
            <v>H</v>
          </cell>
          <cell r="D516">
            <v>0</v>
          </cell>
          <cell r="E516">
            <v>28.42</v>
          </cell>
        </row>
        <row r="517">
          <cell r="A517" t="str">
            <v>5770</v>
          </cell>
          <cell r="B517" t="str">
            <v xml:space="preserve">Distribuidor de asfalto montado sobre caminhao toco 162 hp, com tanque isolado 6 m3 com barra espargidora de 3,66 m - custo c/ mao-de-obra na operacao diurna. </v>
          </cell>
          <cell r="C517" t="str">
            <v>H</v>
          </cell>
          <cell r="D517">
            <v>0</v>
          </cell>
          <cell r="E517">
            <v>41.99</v>
          </cell>
        </row>
        <row r="518">
          <cell r="A518" t="str">
            <v>5771</v>
          </cell>
          <cell r="B518" t="str">
            <v xml:space="preserve">Distribuidor de asfalto cap 5.000l sobre caminhao toco 142hp - custo c/ mao-de-obra na operacao noturna </v>
          </cell>
          <cell r="C518" t="str">
            <v>H</v>
          </cell>
          <cell r="D518">
            <v>0</v>
          </cell>
          <cell r="E518">
            <v>50.39</v>
          </cell>
        </row>
        <row r="519">
          <cell r="A519" t="str">
            <v>5775</v>
          </cell>
          <cell r="B519" t="str">
            <v xml:space="preserve">Lanca elevatoria telescopica de acionamento hidraulico, capacidade de carga 30.000 kg, com cesto, montada sobre caminhao trucado - manutencao </v>
          </cell>
          <cell r="C519" t="str">
            <v>H</v>
          </cell>
          <cell r="D519">
            <v>0</v>
          </cell>
          <cell r="E519">
            <v>80.48</v>
          </cell>
        </row>
        <row r="520">
          <cell r="A520" t="str">
            <v>5776</v>
          </cell>
          <cell r="B520" t="str">
            <v xml:space="preserve">Lanca elevatoria telescopica de acionamento hidraulico, capacidade de carga 30.000 kg, com cesto, montada sobre caminhao trucado - custo com materiais na operacao </v>
          </cell>
          <cell r="C520" t="str">
            <v>H</v>
          </cell>
          <cell r="D520">
            <v>0</v>
          </cell>
          <cell r="E520">
            <v>54.17</v>
          </cell>
        </row>
        <row r="521">
          <cell r="A521" t="str">
            <v>5777</v>
          </cell>
          <cell r="B521" t="str">
            <v xml:space="preserve">Guindaste munk com cesto, carga maxima 5,75t (a 2m) e 2,3t ( a 5m), altura maxima = 7,9m, montado sobre caminhao de carroceria ford 162hp manutencao </v>
          </cell>
          <cell r="C521" t="str">
            <v>H</v>
          </cell>
          <cell r="D521">
            <v>0</v>
          </cell>
          <cell r="E521">
            <v>14.37</v>
          </cell>
        </row>
        <row r="522">
          <cell r="A522" t="str">
            <v>5778</v>
          </cell>
          <cell r="B522" t="str">
            <v xml:space="preserve">Motoniveladora 140hp (vu=6anos) - depreciacao e juros </v>
          </cell>
          <cell r="C522" t="str">
            <v>H</v>
          </cell>
          <cell r="D522">
            <v>0</v>
          </cell>
          <cell r="E522">
            <v>66.58</v>
          </cell>
        </row>
        <row r="523">
          <cell r="A523" t="str">
            <v>5779</v>
          </cell>
          <cell r="B523" t="str">
            <v xml:space="preserve">Motoniveladora 140hp (vu=6anos) - manutencao  </v>
          </cell>
          <cell r="C523" t="str">
            <v>H</v>
          </cell>
          <cell r="D523">
            <v>0</v>
          </cell>
          <cell r="E523">
            <v>38.68</v>
          </cell>
        </row>
        <row r="524">
          <cell r="A524" t="str">
            <v>5782</v>
          </cell>
          <cell r="B524" t="str">
            <v xml:space="preserve">Motoscraper 270hp - custo com materiais na operacao </v>
          </cell>
          <cell r="C524" t="str">
            <v>H</v>
          </cell>
          <cell r="D524">
            <v>0</v>
          </cell>
          <cell r="E524">
            <v>110.8</v>
          </cell>
        </row>
        <row r="525">
          <cell r="A525" t="str">
            <v>5783</v>
          </cell>
          <cell r="B525" t="str">
            <v xml:space="preserve">Motoscraper 270hp -custo com ma0-de-0bra na operacao diurna </v>
          </cell>
          <cell r="C525" t="str">
            <v>H</v>
          </cell>
          <cell r="D525">
            <v>0</v>
          </cell>
          <cell r="E525">
            <v>20.49</v>
          </cell>
        </row>
        <row r="526">
          <cell r="A526" t="str">
            <v>5786</v>
          </cell>
          <cell r="B526" t="str">
            <v xml:space="preserve">Pa carregadeira sobre rodas 180 hp - capacidade da cacamba. 2,5 a 3,3 m3 - peso operacional 17.428 - (vu=5anos) - depreciacao e juros </v>
          </cell>
          <cell r="C526" t="str">
            <v>H</v>
          </cell>
          <cell r="D526">
            <v>0</v>
          </cell>
          <cell r="E526">
            <v>81.760000000000005</v>
          </cell>
        </row>
        <row r="527">
          <cell r="A527" t="str">
            <v>5787</v>
          </cell>
          <cell r="B527" t="str">
            <v xml:space="preserve">Pa carregadeira sobre rodas 180 hp - capacidade da cacamba. 2,5 a 3,3 m3 - peso operacional 17.428 - custo c/materiais na operacao </v>
          </cell>
          <cell r="C527" t="str">
            <v>H</v>
          </cell>
          <cell r="D527">
            <v>0</v>
          </cell>
          <cell r="E527">
            <v>69.760000000000005</v>
          </cell>
        </row>
        <row r="528">
          <cell r="A528" t="str">
            <v>5788</v>
          </cell>
          <cell r="B528" t="str">
            <v>Pa carregadeira sobre rodas 180 hp - capacidade da cacamba. 2,5 a 3,3 m3 - peso operacional 17.428 - custo c/ mao-de-obra na operacao diurna</v>
          </cell>
          <cell r="C528" t="str">
            <v>H</v>
          </cell>
          <cell r="D528">
            <v>0</v>
          </cell>
          <cell r="E528">
            <v>22.05</v>
          </cell>
        </row>
        <row r="529">
          <cell r="A529" t="str">
            <v>5789</v>
          </cell>
          <cell r="B529" t="str">
            <v xml:space="preserve">Pa carregadeira sobre rodas 180 hp - capacidade da cacamba. 2,5 a 3,3 m3 - peso operacional 17.428 - custo c/ mao-de-obra na operacao noturna </v>
          </cell>
          <cell r="C529" t="str">
            <v>H</v>
          </cell>
          <cell r="D529">
            <v>0</v>
          </cell>
          <cell r="E529">
            <v>26.46</v>
          </cell>
        </row>
        <row r="530">
          <cell r="A530" t="str">
            <v>5790</v>
          </cell>
          <cell r="B530" t="str">
            <v xml:space="preserve">Rolo compactador vibratório de um cilindro aço liso, potência 80hp, peso operacional 8,1t - depreciação e juros </v>
          </cell>
          <cell r="C530" t="str">
            <v>H</v>
          </cell>
          <cell r="D530">
            <v>0</v>
          </cell>
          <cell r="E530">
            <v>27.38</v>
          </cell>
        </row>
        <row r="531">
          <cell r="A531" t="str">
            <v>5791</v>
          </cell>
          <cell r="B531" t="str">
            <v xml:space="preserve">Rolo compactador vibratório, auto-preopel.,cilindro liso, 80hp - 8,1t - manutenção. </v>
          </cell>
          <cell r="C531" t="str">
            <v>H</v>
          </cell>
          <cell r="D531">
            <v>0</v>
          </cell>
          <cell r="E531">
            <v>16.440000000000001</v>
          </cell>
        </row>
        <row r="532">
          <cell r="A532" t="str">
            <v>5792</v>
          </cell>
          <cell r="B532" t="str">
            <v xml:space="preserve">Rolo compactador vibratório, auto-preopel.,cilindro liso, 80hp - 8,1t - custos com materiais naoperação. </v>
          </cell>
          <cell r="C532" t="str">
            <v>H</v>
          </cell>
          <cell r="D532">
            <v>0</v>
          </cell>
          <cell r="E532">
            <v>31.19</v>
          </cell>
        </row>
        <row r="533">
          <cell r="A533" t="str">
            <v>5793</v>
          </cell>
          <cell r="B533" t="str">
            <v xml:space="preserve">Rolo compactador vibratório de um cilindro liso, potência 80hp, peso operacional 8,1t - mão-de-obra na operação noturna </v>
          </cell>
          <cell r="C533" t="str">
            <v>H</v>
          </cell>
          <cell r="D533">
            <v>0</v>
          </cell>
          <cell r="E533">
            <v>24.59</v>
          </cell>
        </row>
        <row r="534">
          <cell r="A534" t="str">
            <v>5794</v>
          </cell>
          <cell r="B534" t="str">
            <v xml:space="preserve">Martelete ou rompedor pneumático manual 28kg, frequencia de impacto 1230/minuto - depreciação e juros </v>
          </cell>
          <cell r="C534" t="str">
            <v>H</v>
          </cell>
          <cell r="D534">
            <v>0</v>
          </cell>
          <cell r="E534">
            <v>2.0099999999999998</v>
          </cell>
        </row>
        <row r="535">
          <cell r="A535" t="str">
            <v>5796</v>
          </cell>
          <cell r="B535" t="str">
            <v xml:space="preserve">Martelete ou rompedor pneumático manual 28kg, frequencia de impacto 1230/minuto - mão de obra na operação diurna </v>
          </cell>
          <cell r="C535" t="str">
            <v>H</v>
          </cell>
          <cell r="D535">
            <v>0</v>
          </cell>
          <cell r="E535">
            <v>9.23</v>
          </cell>
        </row>
        <row r="536">
          <cell r="A536" t="str">
            <v>5797</v>
          </cell>
          <cell r="B536" t="str">
            <v xml:space="preserve">Compressor de ar rebocavel, descarga livre efetiva 180pcm, pressao de trabalho 102 psi, motor a diesel 89cv - manutencao </v>
          </cell>
          <cell r="C536" t="str">
            <v>H</v>
          </cell>
          <cell r="D536">
            <v>0</v>
          </cell>
          <cell r="E536">
            <v>2.48</v>
          </cell>
        </row>
        <row r="537">
          <cell r="A537" t="str">
            <v>5798</v>
          </cell>
          <cell r="B537" t="str">
            <v>Compressor de ar rebocavel, descarga livre efetiva 180pcm, pressao de trabalho 102 psi, motor a diesel 89cv - mao-de-obra diurna na operacao</v>
          </cell>
          <cell r="C537" t="str">
            <v>H</v>
          </cell>
          <cell r="D537">
            <v>0</v>
          </cell>
          <cell r="E537">
            <v>6.79</v>
          </cell>
        </row>
        <row r="538">
          <cell r="A538" t="str">
            <v>5799</v>
          </cell>
          <cell r="B538" t="str">
            <v xml:space="preserve">Bomba eletrica trifasica submersa 3cv para drenagem - juros e deprecia cao </v>
          </cell>
          <cell r="C538" t="str">
            <v>H</v>
          </cell>
          <cell r="D538">
            <v>0</v>
          </cell>
          <cell r="E538">
            <v>0.61</v>
          </cell>
        </row>
        <row r="539">
          <cell r="A539" t="str">
            <v>5800</v>
          </cell>
          <cell r="B539" t="str">
            <v xml:space="preserve">Bomba eletrica submersa trifasica 3cv - manutencao </v>
          </cell>
          <cell r="C539" t="str">
            <v>H</v>
          </cell>
          <cell r="D539">
            <v>0</v>
          </cell>
          <cell r="E539">
            <v>0.24</v>
          </cell>
        </row>
        <row r="540">
          <cell r="A540" t="str">
            <v>5801</v>
          </cell>
          <cell r="B540" t="str">
            <v xml:space="preserve">Compactador de solos com placa vibratoria, 46x51cm, 5hp, 156kg, diesel, impacto dinamico 1700kg - depreciacao e juros </v>
          </cell>
          <cell r="C540" t="str">
            <v>H</v>
          </cell>
          <cell r="D540">
            <v>0</v>
          </cell>
          <cell r="E540">
            <v>4.21</v>
          </cell>
        </row>
        <row r="541">
          <cell r="A541" t="str">
            <v>5802</v>
          </cell>
          <cell r="B541" t="str">
            <v xml:space="preserve">Compactador de solos com placa vibratoria, 46x51cm, 5hp, 156kg, diesel, impacto dinamico 1700kg - manutencao </v>
          </cell>
          <cell r="C541" t="str">
            <v>H</v>
          </cell>
          <cell r="D541">
            <v>0</v>
          </cell>
          <cell r="E541">
            <v>1.67</v>
          </cell>
        </row>
        <row r="542">
          <cell r="A542" t="str">
            <v>5804</v>
          </cell>
          <cell r="B542" t="str">
            <v xml:space="preserve">Compactador de solos com placa vibratoria, 46x51cm, 5hp, 156kg, diesel, impacto dinamico 1700kg - mao-de-obra diurna na operacao </v>
          </cell>
          <cell r="C542" t="str">
            <v>H</v>
          </cell>
          <cell r="D542">
            <v>0</v>
          </cell>
          <cell r="E542">
            <v>6.79</v>
          </cell>
        </row>
        <row r="543">
          <cell r="A543" t="str">
            <v>5962</v>
          </cell>
          <cell r="B543" t="str">
            <v xml:space="preserve">Tanque estacionario taa -macarico cap 20 000 l - depreciacao e juros </v>
          </cell>
          <cell r="C543" t="str">
            <v>UN</v>
          </cell>
          <cell r="D543">
            <v>0</v>
          </cell>
          <cell r="E543">
            <v>6.62</v>
          </cell>
        </row>
        <row r="544">
          <cell r="A544" t="str">
            <v>6175</v>
          </cell>
          <cell r="B544" t="str">
            <v xml:space="preserve">Caminhao basculante - 5,0m3 - 170hp,11,24t (vu=5anos)/depreciacao e juros </v>
          </cell>
          <cell r="C544" t="str">
            <v>CHI</v>
          </cell>
          <cell r="D544">
            <v>0</v>
          </cell>
          <cell r="E544">
            <v>36.06</v>
          </cell>
        </row>
        <row r="545">
          <cell r="A545" t="str">
            <v>6176</v>
          </cell>
          <cell r="B545" t="str">
            <v xml:space="preserve">Caminhao basculante,5,0 m3 - 11,24t - 170hp (vu=5anos) - depreciacao </v>
          </cell>
          <cell r="C545" t="str">
            <v>H</v>
          </cell>
          <cell r="D545">
            <v>0</v>
          </cell>
          <cell r="E545">
            <v>27.34</v>
          </cell>
        </row>
        <row r="546">
          <cell r="A546" t="str">
            <v>6177</v>
          </cell>
          <cell r="B546" t="str">
            <v xml:space="preserve">Caminhao basculante, 5,0 m3 - 170hp -11,24t (vu=5anos) - juros </v>
          </cell>
          <cell r="C546" t="str">
            <v>H</v>
          </cell>
          <cell r="D546">
            <v>0</v>
          </cell>
          <cell r="E546">
            <v>8.7200000000000006</v>
          </cell>
        </row>
        <row r="547">
          <cell r="A547" t="str">
            <v>6178</v>
          </cell>
          <cell r="B547" t="str">
            <v xml:space="preserve">Caminhao basculante,toco 5,0 m3 - 170hp -11,24t (vu=5anos) -custos c/ material na operacao. </v>
          </cell>
          <cell r="C547" t="str">
            <v>H</v>
          </cell>
          <cell r="D547">
            <v>0</v>
          </cell>
          <cell r="E547">
            <v>54.58</v>
          </cell>
        </row>
        <row r="548">
          <cell r="A548" t="str">
            <v>6237</v>
          </cell>
          <cell r="B548" t="str">
            <v xml:space="preserve">Trator de esteiras com lamina - potencia 305 hp - peso operacional 37 t (vu=10anos) - depreciacao e juros </v>
          </cell>
          <cell r="C548" t="str">
            <v>H</v>
          </cell>
          <cell r="D548">
            <v>0</v>
          </cell>
          <cell r="E548">
            <v>148.06</v>
          </cell>
        </row>
        <row r="549">
          <cell r="A549" t="str">
            <v>6238</v>
          </cell>
          <cell r="B549" t="str">
            <v xml:space="preserve">Trator de esteiras com lamina - potencia 305 hp - peso operacional 37 t (vu=10anos) - manutencao </v>
          </cell>
          <cell r="C549" t="str">
            <v>H</v>
          </cell>
          <cell r="D549">
            <v>0</v>
          </cell>
          <cell r="E549">
            <v>83.65</v>
          </cell>
        </row>
        <row r="550">
          <cell r="A550" t="str">
            <v>6240</v>
          </cell>
          <cell r="B550" t="str">
            <v xml:space="preserve">Pa carregadeira sobre rodas 180 hp - capacidade da cacamba. 2,5 a 3,3 m3 - peso operacional 17.428 (vu=8a) - depreciacao e juros </v>
          </cell>
          <cell r="C550" t="str">
            <v>H</v>
          </cell>
          <cell r="D550">
            <v>0</v>
          </cell>
          <cell r="E550">
            <v>62.42</v>
          </cell>
        </row>
        <row r="551">
          <cell r="A551" t="str">
            <v>6241</v>
          </cell>
          <cell r="B551" t="str">
            <v xml:space="preserve">Pa carregadeira sobre rodas 180 hp - capacidade da cacamba. 2,5 a 3,3 m3 - peso operacional 17.428 (vu=8anos) - manutencao </v>
          </cell>
          <cell r="C551" t="str">
            <v>H</v>
          </cell>
          <cell r="D551">
            <v>0</v>
          </cell>
          <cell r="E551">
            <v>32.909999999999997</v>
          </cell>
        </row>
        <row r="552">
          <cell r="A552" t="str">
            <v>6244</v>
          </cell>
          <cell r="B552" t="str">
            <v xml:space="preserve">Motoniveladora 140hp peso operacional 12,5t - depreciacao e juros </v>
          </cell>
          <cell r="C552" t="str">
            <v>H</v>
          </cell>
          <cell r="D552">
            <v>0</v>
          </cell>
          <cell r="E552">
            <v>58.4</v>
          </cell>
        </row>
        <row r="553">
          <cell r="A553" t="str">
            <v>6245</v>
          </cell>
          <cell r="B553" t="str">
            <v xml:space="preserve">Motoniveladora 140hp peso operacional 12,5t - manutencao </v>
          </cell>
          <cell r="C553" t="str">
            <v>H</v>
          </cell>
          <cell r="D553">
            <v>0</v>
          </cell>
          <cell r="E553">
            <v>29</v>
          </cell>
        </row>
        <row r="554">
          <cell r="A554" t="str">
            <v>6248</v>
          </cell>
          <cell r="B554" t="str">
            <v xml:space="preserve">Trator de esteiras 153hp peso operacional 15t, com roda motriz elevada (vu=10an0s) -depreciao e juros </v>
          </cell>
          <cell r="C554" t="str">
            <v>H</v>
          </cell>
          <cell r="D554">
            <v>0</v>
          </cell>
          <cell r="E554">
            <v>58.41</v>
          </cell>
        </row>
        <row r="555">
          <cell r="A555" t="str">
            <v>6249</v>
          </cell>
          <cell r="B555" t="str">
            <v xml:space="preserve">Trator de esteiras caterpillar d6 153hp (vu=10an0s) - manutencao  </v>
          </cell>
          <cell r="C555" t="str">
            <v>H</v>
          </cell>
          <cell r="D555">
            <v>0</v>
          </cell>
          <cell r="E555">
            <v>33</v>
          </cell>
        </row>
        <row r="556">
          <cell r="A556" t="str">
            <v>6252</v>
          </cell>
          <cell r="B556" t="str">
            <v xml:space="preserve">Caminhao basculante,6,0 m3 - 211cv - 11,24t,(vu=7anos) - depreciacao e juros </v>
          </cell>
          <cell r="C556" t="str">
            <v>H</v>
          </cell>
          <cell r="D556">
            <v>0</v>
          </cell>
          <cell r="E556">
            <v>25.72</v>
          </cell>
        </row>
        <row r="557">
          <cell r="A557" t="str">
            <v>6253</v>
          </cell>
          <cell r="B557" t="str">
            <v xml:space="preserve">Caminhao basculante 204cv (vu=7anos) - manutencao </v>
          </cell>
          <cell r="C557" t="str">
            <v>H</v>
          </cell>
          <cell r="D557">
            <v>0</v>
          </cell>
          <cell r="E557">
            <v>15.09</v>
          </cell>
        </row>
        <row r="558">
          <cell r="A558" t="str">
            <v>6254</v>
          </cell>
          <cell r="B558" t="str">
            <v xml:space="preserve">Caminhao basculante 204cv - custo com material na operacao </v>
          </cell>
          <cell r="C558" t="str">
            <v>H</v>
          </cell>
          <cell r="D558">
            <v>0</v>
          </cell>
          <cell r="E558">
            <v>83.72</v>
          </cell>
        </row>
        <row r="559">
          <cell r="A559" t="str">
            <v>6255</v>
          </cell>
          <cell r="B559" t="str">
            <v xml:space="preserve">Caminhao basculante 204cv / valor da mao-de-obra na operacao </v>
          </cell>
          <cell r="C559" t="str">
            <v>H</v>
          </cell>
          <cell r="D559">
            <v>0</v>
          </cell>
          <cell r="E559">
            <v>19.350000000000001</v>
          </cell>
        </row>
        <row r="560">
          <cell r="A560" t="str">
            <v>6258</v>
          </cell>
          <cell r="B560" t="str">
            <v xml:space="preserve">Caminhao pipa 6000l toco, 162cv - 7,5t (vu=6anos) (inclui tanque de aco para transporte de agua) - depreciacao e juros </v>
          </cell>
          <cell r="C560" t="str">
            <v>H</v>
          </cell>
          <cell r="D560">
            <v>0</v>
          </cell>
          <cell r="E560">
            <v>13.88</v>
          </cell>
        </row>
        <row r="561">
          <cell r="A561" t="str">
            <v>6538</v>
          </cell>
          <cell r="B561" t="str">
            <v xml:space="preserve">Trator de esteiras - d6 - depreciacao </v>
          </cell>
          <cell r="C561" t="str">
            <v>H</v>
          </cell>
          <cell r="D561">
            <v>0</v>
          </cell>
          <cell r="E561">
            <v>66</v>
          </cell>
        </row>
        <row r="562">
          <cell r="A562" t="str">
            <v>6539</v>
          </cell>
          <cell r="B562" t="str">
            <v xml:space="preserve">Trator de esteiras - d6 - juros </v>
          </cell>
          <cell r="C562" t="str">
            <v>H</v>
          </cell>
          <cell r="D562">
            <v>0</v>
          </cell>
          <cell r="E562">
            <v>21.05</v>
          </cell>
        </row>
        <row r="563">
          <cell r="A563" t="str">
            <v>6540</v>
          </cell>
          <cell r="B563" t="str">
            <v xml:space="preserve">Trator de esteiras - d6 - manutencao </v>
          </cell>
          <cell r="C563" t="str">
            <v>H</v>
          </cell>
          <cell r="D563">
            <v>0</v>
          </cell>
          <cell r="E563">
            <v>66</v>
          </cell>
        </row>
        <row r="564">
          <cell r="A564" t="str">
            <v>6542</v>
          </cell>
          <cell r="B564" t="str">
            <v xml:space="preserve">Trator de esteiras - d6 - mao de obra na operacao </v>
          </cell>
          <cell r="C564" t="str">
            <v>H</v>
          </cell>
          <cell r="D564">
            <v>0</v>
          </cell>
          <cell r="E564">
            <v>21.54</v>
          </cell>
        </row>
        <row r="565">
          <cell r="A565" t="str">
            <v>7008</v>
          </cell>
          <cell r="B565" t="str">
            <v xml:space="preserve">Extrusora de guias e sarjetas 14hp - depreciacao </v>
          </cell>
          <cell r="C565" t="str">
            <v>H</v>
          </cell>
          <cell r="D565">
            <v>0</v>
          </cell>
          <cell r="E565">
            <v>6.07</v>
          </cell>
        </row>
        <row r="566">
          <cell r="A566" t="str">
            <v>7009</v>
          </cell>
          <cell r="B566" t="str">
            <v xml:space="preserve">Extrusora de guias e sarjetas 14hp - juros </v>
          </cell>
          <cell r="C566" t="str">
            <v>H</v>
          </cell>
          <cell r="D566">
            <v>0</v>
          </cell>
          <cell r="E566">
            <v>2.29</v>
          </cell>
        </row>
        <row r="567">
          <cell r="A567" t="str">
            <v>7010</v>
          </cell>
          <cell r="B567" t="str">
            <v xml:space="preserve">Extrusora de guias e sarjetas 14hp - manutencao </v>
          </cell>
          <cell r="C567" t="str">
            <v>H</v>
          </cell>
          <cell r="D567">
            <v>0</v>
          </cell>
          <cell r="E567">
            <v>3.03</v>
          </cell>
        </row>
        <row r="568">
          <cell r="A568" t="str">
            <v>7013</v>
          </cell>
          <cell r="B568" t="str">
            <v xml:space="preserve">Veiculo utilitario tipo pick-up a gasolina com 56,8cv - depreciacao </v>
          </cell>
          <cell r="C568" t="str">
            <v>H</v>
          </cell>
          <cell r="D568">
            <v>0</v>
          </cell>
          <cell r="E568">
            <v>4.1900000000000004</v>
          </cell>
        </row>
        <row r="569">
          <cell r="A569" t="str">
            <v>7014</v>
          </cell>
          <cell r="B569" t="str">
            <v xml:space="preserve">Veiculo utilitario tipo pick-up a gasolina com 56,8cv - juros </v>
          </cell>
          <cell r="C569" t="str">
            <v>H</v>
          </cell>
          <cell r="D569">
            <v>0</v>
          </cell>
          <cell r="E569">
            <v>1.77</v>
          </cell>
        </row>
        <row r="570">
          <cell r="A570" t="str">
            <v>7015</v>
          </cell>
          <cell r="B570" t="str">
            <v xml:space="preserve">Veiculo utilitario tipo pick-up a gasolina com 56,8cv - manutencao </v>
          </cell>
          <cell r="C570" t="str">
            <v>H</v>
          </cell>
          <cell r="D570">
            <v>0</v>
          </cell>
          <cell r="E570">
            <v>3.45</v>
          </cell>
        </row>
        <row r="571">
          <cell r="A571" t="str">
            <v>7016</v>
          </cell>
          <cell r="B571" t="str">
            <v xml:space="preserve">Veiculo utilitario tipo pick-up a gasolina com 56,8cv - custos c/material na operacao </v>
          </cell>
          <cell r="C571" t="str">
            <v>H</v>
          </cell>
          <cell r="D571">
            <v>0</v>
          </cell>
          <cell r="E571">
            <v>37.71</v>
          </cell>
        </row>
        <row r="572">
          <cell r="A572" t="str">
            <v>7017</v>
          </cell>
          <cell r="B572" t="str">
            <v xml:space="preserve">Mão-de-obra operação diurna - veículo leve </v>
          </cell>
          <cell r="C572" t="str">
            <v>H</v>
          </cell>
          <cell r="D572">
            <v>0</v>
          </cell>
          <cell r="E572">
            <v>20.87</v>
          </cell>
        </row>
        <row r="573">
          <cell r="A573" t="str">
            <v>7019</v>
          </cell>
          <cell r="B573" t="str">
            <v xml:space="preserve">Distribuidor de betume 6000l 56cv sob pressao montado sobre chassis de caminhao - depreciacao </v>
          </cell>
          <cell r="C573" t="str">
            <v>H</v>
          </cell>
          <cell r="D573">
            <v>0</v>
          </cell>
          <cell r="E573">
            <v>21.36</v>
          </cell>
        </row>
        <row r="574">
          <cell r="A574" t="str">
            <v>7020</v>
          </cell>
          <cell r="B574" t="str">
            <v xml:space="preserve">Distribuidor de betume 6000l 56cv sob pressao montado sobre chassis de caminhao - juros </v>
          </cell>
          <cell r="C574" t="str">
            <v>H</v>
          </cell>
          <cell r="D574">
            <v>0</v>
          </cell>
          <cell r="E574">
            <v>10.68</v>
          </cell>
        </row>
        <row r="575">
          <cell r="A575" t="str">
            <v>7021</v>
          </cell>
          <cell r="B575" t="str">
            <v xml:space="preserve">Distribuidor de betume 6000l 56cv sob pressao montado sobre chassis de caminhao - manutencao </v>
          </cell>
          <cell r="C575" t="str">
            <v>H</v>
          </cell>
          <cell r="D575">
            <v>0</v>
          </cell>
          <cell r="E575">
            <v>19.23</v>
          </cell>
        </row>
        <row r="576">
          <cell r="A576" t="str">
            <v>7022</v>
          </cell>
          <cell r="B576" t="str">
            <v xml:space="preserve">Distribuidor de betume 6000l, 56cv sob pressao montado sobre chassis de caminhao - custos com material operacao diurna  </v>
          </cell>
          <cell r="C576" t="str">
            <v>H</v>
          </cell>
          <cell r="D576">
            <v>0</v>
          </cell>
          <cell r="E576">
            <v>110.07</v>
          </cell>
        </row>
        <row r="577">
          <cell r="A577" t="str">
            <v>7026</v>
          </cell>
          <cell r="B577" t="str">
            <v xml:space="preserve">Rolo compactador de pneus 111hp 11ton - depreciacao </v>
          </cell>
          <cell r="C577" t="str">
            <v>H</v>
          </cell>
          <cell r="D577">
            <v>0</v>
          </cell>
          <cell r="E577">
            <v>24.05</v>
          </cell>
        </row>
        <row r="578">
          <cell r="A578" t="str">
            <v>7027</v>
          </cell>
          <cell r="B578" t="str">
            <v xml:space="preserve">Rolo compactador de pneus 111hp 11ton - juros </v>
          </cell>
          <cell r="C578" t="str">
            <v>H</v>
          </cell>
          <cell r="D578">
            <v>0</v>
          </cell>
          <cell r="E578">
            <v>12.02</v>
          </cell>
        </row>
        <row r="579">
          <cell r="A579" t="str">
            <v>7028</v>
          </cell>
          <cell r="B579" t="str">
            <v xml:space="preserve">Rolo compactador de pneus 111hp 11ton - manutencao </v>
          </cell>
          <cell r="C579" t="str">
            <v>H</v>
          </cell>
          <cell r="D579">
            <v>0</v>
          </cell>
          <cell r="E579">
            <v>21.66</v>
          </cell>
        </row>
        <row r="580">
          <cell r="A580" t="str">
            <v>7032</v>
          </cell>
          <cell r="B580" t="str">
            <v xml:space="preserve">Tanque estacinario taa com serpentina e capacidade para 30.000l - depreciacao </v>
          </cell>
          <cell r="C580" t="str">
            <v>H</v>
          </cell>
          <cell r="D580">
            <v>0</v>
          </cell>
          <cell r="E580">
            <v>5.22</v>
          </cell>
        </row>
        <row r="581">
          <cell r="A581" t="str">
            <v>7033</v>
          </cell>
          <cell r="B581" t="str">
            <v xml:space="preserve">Tanque estacinario taa com serpentina e capacidade para 30.000l - juros </v>
          </cell>
          <cell r="C581" t="str">
            <v>H</v>
          </cell>
          <cell r="D581">
            <v>0</v>
          </cell>
          <cell r="E581">
            <v>1.96</v>
          </cell>
        </row>
        <row r="582">
          <cell r="A582" t="str">
            <v>7034</v>
          </cell>
          <cell r="B582" t="str">
            <v xml:space="preserve">Tanque estacinario taa com serpentina e capacidade para 30.000l - manutencao </v>
          </cell>
          <cell r="C582" t="str">
            <v>H</v>
          </cell>
          <cell r="D582">
            <v>0</v>
          </cell>
          <cell r="E582">
            <v>2.61</v>
          </cell>
        </row>
        <row r="583">
          <cell r="A583" t="str">
            <v>7035</v>
          </cell>
          <cell r="B583" t="str">
            <v xml:space="preserve">Tanque estacinario taa com serpentina capacidade de 30.000l - custos com material </v>
          </cell>
          <cell r="C583" t="str">
            <v>H</v>
          </cell>
          <cell r="D583">
            <v>0</v>
          </cell>
          <cell r="E583">
            <v>390.4</v>
          </cell>
        </row>
        <row r="584">
          <cell r="A584" t="str">
            <v>7038</v>
          </cell>
          <cell r="B584" t="str">
            <v xml:space="preserve">Rolo compactador de pneus estatico, pressao variavel, potencia 111hp  peso sem/com lastro 9,5/22,4t - depreciacao </v>
          </cell>
          <cell r="C584" t="str">
            <v>H</v>
          </cell>
          <cell r="D584">
            <v>0</v>
          </cell>
          <cell r="E584">
            <v>24.05</v>
          </cell>
        </row>
        <row r="585">
          <cell r="A585" t="str">
            <v>7039</v>
          </cell>
          <cell r="B585" t="str">
            <v xml:space="preserve">Rolo compactador de pneus estatico, pressao variavel, potencia 111hp  peso sem/com lastro 9,5/22,4t - juros </v>
          </cell>
          <cell r="C585" t="str">
            <v>H</v>
          </cell>
          <cell r="D585">
            <v>0</v>
          </cell>
          <cell r="E585">
            <v>12.02</v>
          </cell>
        </row>
        <row r="586">
          <cell r="A586" t="str">
            <v>7040</v>
          </cell>
          <cell r="B586" t="str">
            <v xml:space="preserve">Rolo compactador de pneus estatico, pressao variavel, potencia 111hp  peso sem/com lastro 9,5/22,4t - manutencao </v>
          </cell>
          <cell r="C586" t="str">
            <v>H</v>
          </cell>
          <cell r="D586">
            <v>0</v>
          </cell>
          <cell r="E586">
            <v>21.66</v>
          </cell>
        </row>
        <row r="587">
          <cell r="A587" t="str">
            <v>7041</v>
          </cell>
          <cell r="B587" t="str">
            <v xml:space="preserve">Rolo compactador de pneus estatico, pressao variavel, potencia 111hp  peso sem/com lastro 9,5/22,4t - custos com mao-de-obra na operacao </v>
          </cell>
          <cell r="C587" t="str">
            <v>H</v>
          </cell>
          <cell r="D587">
            <v>0</v>
          </cell>
          <cell r="E587">
            <v>20.49</v>
          </cell>
        </row>
        <row r="588">
          <cell r="A588" t="str">
            <v>7044</v>
          </cell>
          <cell r="B588" t="str">
            <v xml:space="preserve">Conjunto motor-bomba diesel para drenagem de agua suja - 6hp - depreciacao </v>
          </cell>
          <cell r="C588" t="str">
            <v>H</v>
          </cell>
          <cell r="D588">
            <v>0</v>
          </cell>
          <cell r="E588">
            <v>0.2</v>
          </cell>
        </row>
        <row r="589">
          <cell r="A589" t="str">
            <v>7045</v>
          </cell>
          <cell r="B589" t="str">
            <v xml:space="preserve">Conjunto motor-bomba diesel para drenagem de agua suja - 6hp - juros </v>
          </cell>
          <cell r="C589" t="str">
            <v>H</v>
          </cell>
          <cell r="D589">
            <v>0</v>
          </cell>
          <cell r="E589">
            <v>0.12</v>
          </cell>
        </row>
        <row r="590">
          <cell r="A590" t="str">
            <v>7046</v>
          </cell>
          <cell r="B590" t="str">
            <v xml:space="preserve">Conjunto motor-bomba diesel para drenagem de agua suja - 6hp - manutencao </v>
          </cell>
          <cell r="C590" t="str">
            <v>H</v>
          </cell>
          <cell r="D590">
            <v>0</v>
          </cell>
          <cell r="E590">
            <v>0.2</v>
          </cell>
        </row>
        <row r="591">
          <cell r="A591" t="str">
            <v>7047</v>
          </cell>
          <cell r="B591" t="str">
            <v xml:space="preserve">Conjunto motor-bomba diesel para drenagem de agua suja - 6hp - custos com material na operacao </v>
          </cell>
          <cell r="C591" t="str">
            <v>H</v>
          </cell>
          <cell r="D591">
            <v>0</v>
          </cell>
          <cell r="E591">
            <v>3.48</v>
          </cell>
        </row>
        <row r="592">
          <cell r="A592" t="str">
            <v>7048</v>
          </cell>
          <cell r="B592" t="str">
            <v xml:space="preserve">Conjunto motor-bomba diesel para drenagem de agua suja - 6hp - mao-deobra na operacao  </v>
          </cell>
          <cell r="C592" t="str">
            <v>H</v>
          </cell>
          <cell r="D592">
            <v>0</v>
          </cell>
          <cell r="E592">
            <v>21.54</v>
          </cell>
        </row>
        <row r="593">
          <cell r="A593" t="str">
            <v>7051</v>
          </cell>
          <cell r="B593" t="str">
            <v xml:space="preserve">Rolo compactador vibratório pé de carneiro, potência 150hp, peso operacional 9,8 t, impacto dinâmico 31,75 t - depreciacao </v>
          </cell>
          <cell r="C593" t="str">
            <v>H</v>
          </cell>
          <cell r="D593">
            <v>0</v>
          </cell>
          <cell r="E593">
            <v>22.97</v>
          </cell>
        </row>
        <row r="594">
          <cell r="A594" t="str">
            <v>7052</v>
          </cell>
          <cell r="B594" t="str">
            <v xml:space="preserve">Rolo compactador vibratório pé de carneiro, potência 150hp, peso operacional 9,8 t, impacto dinâmico 31,75 t - juros </v>
          </cell>
          <cell r="C594" t="str">
            <v>H</v>
          </cell>
          <cell r="D594">
            <v>0</v>
          </cell>
          <cell r="E594">
            <v>11.48</v>
          </cell>
        </row>
        <row r="595">
          <cell r="A595" t="str">
            <v>7053</v>
          </cell>
          <cell r="B595" t="str">
            <v xml:space="preserve">Rolo compactador vibratório pé de carneiro, potência 150hp, peso operacional 9,8 t, impacto dinâmico 31,75 t </v>
          </cell>
          <cell r="C595" t="str">
            <v>H</v>
          </cell>
          <cell r="D595">
            <v>0</v>
          </cell>
          <cell r="E595">
            <v>20.68</v>
          </cell>
        </row>
        <row r="596">
          <cell r="A596" t="str">
            <v>7054</v>
          </cell>
          <cell r="B596" t="str">
            <v xml:space="preserve">Rolo compactador vibratório pé de carneiro, potência 150hp, peso operacional 9,8 t, impacto dinâmico 31,75 t - custos com material na operacao </v>
          </cell>
          <cell r="C596" t="str">
            <v>H</v>
          </cell>
          <cell r="D596">
            <v>0</v>
          </cell>
          <cell r="E596">
            <v>52.12</v>
          </cell>
        </row>
        <row r="597">
          <cell r="A597" t="str">
            <v>7055</v>
          </cell>
          <cell r="B597" t="str">
            <v>Rolo compactador autopropelido 127hp 10260kg - mao-de-obra na operacao</v>
          </cell>
          <cell r="C597" t="str">
            <v>H</v>
          </cell>
          <cell r="D597">
            <v>0</v>
          </cell>
          <cell r="E597">
            <v>20.49</v>
          </cell>
        </row>
        <row r="598">
          <cell r="A598" t="str">
            <v>7058</v>
          </cell>
          <cell r="B598" t="str">
            <v xml:space="preserve">Caminhao basculante 4,0m3 152cv com capacidade util de 8,5t - depreciacao </v>
          </cell>
          <cell r="C598" t="str">
            <v>H</v>
          </cell>
          <cell r="D598">
            <v>0</v>
          </cell>
          <cell r="E598">
            <v>19.05</v>
          </cell>
        </row>
        <row r="599">
          <cell r="A599" t="str">
            <v>7059</v>
          </cell>
          <cell r="B599" t="str">
            <v xml:space="preserve">Caminhao basculante 4,0m3 carga util 8,5t 152cv - juros </v>
          </cell>
          <cell r="C599" t="str">
            <v>H</v>
          </cell>
          <cell r="D599">
            <v>0</v>
          </cell>
          <cell r="E599">
            <v>6.07</v>
          </cell>
        </row>
        <row r="600">
          <cell r="A600" t="str">
            <v>7060</v>
          </cell>
          <cell r="B600" t="str">
            <v xml:space="preserve">Caminhao basculante 4,0m3 carga util 8,5t 152cv - manutencao </v>
          </cell>
          <cell r="C600" t="str">
            <v>H</v>
          </cell>
          <cell r="D600">
            <v>0</v>
          </cell>
          <cell r="E600">
            <v>19.05</v>
          </cell>
        </row>
        <row r="601">
          <cell r="A601" t="str">
            <v>7061</v>
          </cell>
          <cell r="B601" t="str">
            <v xml:space="preserve">Caminhao basculante 4,0m3 carga util 8,5t 152cv - custos com material na operacao </v>
          </cell>
          <cell r="C601" t="str">
            <v>H</v>
          </cell>
          <cell r="D601">
            <v>0</v>
          </cell>
          <cell r="E601">
            <v>62.38</v>
          </cell>
        </row>
        <row r="602">
          <cell r="A602" t="str">
            <v>7062</v>
          </cell>
          <cell r="B602" t="str">
            <v xml:space="preserve">Caminhao basculante 4,0m3 carga util 8,5t 152cv - mao-de-obra na operacao </v>
          </cell>
          <cell r="C602" t="str">
            <v>H</v>
          </cell>
          <cell r="D602">
            <v>0</v>
          </cell>
          <cell r="E602">
            <v>19.350000000000001</v>
          </cell>
        </row>
        <row r="603">
          <cell r="A603" t="str">
            <v>7063</v>
          </cell>
          <cell r="B603" t="str">
            <v xml:space="preserve">Trator de pneus 110 a 126 hp - depreciacao </v>
          </cell>
          <cell r="C603" t="str">
            <v>H</v>
          </cell>
          <cell r="D603">
            <v>0</v>
          </cell>
          <cell r="E603">
            <v>19.98</v>
          </cell>
        </row>
        <row r="604">
          <cell r="A604" t="str">
            <v>7064</v>
          </cell>
          <cell r="B604" t="str">
            <v xml:space="preserve">Trator de pneus 110 a 126 hp - juros </v>
          </cell>
          <cell r="C604" t="str">
            <v>H</v>
          </cell>
          <cell r="D604">
            <v>0</v>
          </cell>
          <cell r="E604">
            <v>6.37</v>
          </cell>
        </row>
        <row r="605">
          <cell r="A605" t="str">
            <v>7065</v>
          </cell>
          <cell r="B605" t="str">
            <v xml:space="preserve">Trator de pneus 110 a 126 hp - manutencao </v>
          </cell>
          <cell r="C605" t="str">
            <v>H</v>
          </cell>
          <cell r="D605">
            <v>0</v>
          </cell>
          <cell r="E605">
            <v>15.98</v>
          </cell>
        </row>
        <row r="606">
          <cell r="A606" t="str">
            <v>7066</v>
          </cell>
          <cell r="B606" t="str">
            <v xml:space="preserve">Trator de pneus 110 a 126 hp - custos com material na operacao </v>
          </cell>
          <cell r="C606" t="str">
            <v>H</v>
          </cell>
          <cell r="D606">
            <v>0</v>
          </cell>
          <cell r="E606">
            <v>51.71</v>
          </cell>
        </row>
        <row r="607">
          <cell r="A607" t="str">
            <v>7067</v>
          </cell>
          <cell r="B607" t="str">
            <v xml:space="preserve">Trator de pneus 110 a 126 hp - mao-de-obra na operacao diurna </v>
          </cell>
          <cell r="C607" t="str">
            <v>H</v>
          </cell>
          <cell r="D607">
            <v>0</v>
          </cell>
          <cell r="E607">
            <v>22.53</v>
          </cell>
        </row>
        <row r="608">
          <cell r="A608" t="str">
            <v>53781</v>
          </cell>
          <cell r="B608" t="str">
            <v xml:space="preserve">Caminhao basculante 4,0m3 toco 162cv pbt=11800kg - depreciacao </v>
          </cell>
          <cell r="C608" t="str">
            <v>H</v>
          </cell>
          <cell r="D608">
            <v>0</v>
          </cell>
          <cell r="E608">
            <v>15.1</v>
          </cell>
        </row>
        <row r="609">
          <cell r="A609" t="str">
            <v>53782</v>
          </cell>
          <cell r="B609" t="str">
            <v xml:space="preserve">Caminhao basculante 4,0m3 toco 162cv pbt=11800kg - manutencao </v>
          </cell>
          <cell r="C609" t="str">
            <v>H</v>
          </cell>
          <cell r="D609">
            <v>0</v>
          </cell>
          <cell r="E609">
            <v>15.1</v>
          </cell>
        </row>
        <row r="610">
          <cell r="A610" t="str">
            <v>53785</v>
          </cell>
          <cell r="B610" t="str">
            <v xml:space="preserve">Caminhao basculante 4,0m3 toco 162cv pbt=11800kg - mao-de-obra na operacao diurna </v>
          </cell>
          <cell r="C610" t="str">
            <v>H</v>
          </cell>
          <cell r="D610">
            <v>0</v>
          </cell>
          <cell r="E610">
            <v>19.350000000000001</v>
          </cell>
        </row>
        <row r="611">
          <cell r="A611" t="str">
            <v>53786</v>
          </cell>
          <cell r="B611" t="str">
            <v xml:space="preserve">Retro-escavadeira, 4 x 4, 86 cv (vu= 5 anos) - materiais/operação  </v>
          </cell>
          <cell r="C611" t="str">
            <v>H</v>
          </cell>
          <cell r="D611">
            <v>0</v>
          </cell>
          <cell r="E611">
            <v>31.19</v>
          </cell>
        </row>
        <row r="612">
          <cell r="A612" t="str">
            <v>53787</v>
          </cell>
          <cell r="B612" t="str">
            <v xml:space="preserve">Rolo compactador vibratório de cilindro liso, auto-propel. 80hp, peso máximo operacional 8,1t - custo de materiais na operação </v>
          </cell>
          <cell r="C612" t="str">
            <v>H</v>
          </cell>
          <cell r="D612">
            <v>0</v>
          </cell>
          <cell r="E612">
            <v>53.35</v>
          </cell>
        </row>
        <row r="613">
          <cell r="A613" t="str">
            <v>53788</v>
          </cell>
          <cell r="B613" t="str">
            <v xml:space="preserve">Rolo compactador vibratorio de cilindro liso, auto-propelido 83 cv  6,6t, impacto dinamico 18,5/11,5t - custo de materiais na operacao </v>
          </cell>
          <cell r="C613" t="str">
            <v>H</v>
          </cell>
          <cell r="D613">
            <v>0</v>
          </cell>
          <cell r="E613">
            <v>53.35</v>
          </cell>
        </row>
        <row r="614">
          <cell r="A614" t="str">
            <v>53789</v>
          </cell>
          <cell r="B614" t="str">
            <v xml:space="preserve">Rolo compactador vibratório de cilindro liso, auto-propel. 83 cv - 6,6t, impacto dinâmico 18,5/11,5t - mao-de-obra na operacao </v>
          </cell>
          <cell r="C614" t="str">
            <v>H</v>
          </cell>
          <cell r="D614">
            <v>0</v>
          </cell>
          <cell r="E614">
            <v>20.49</v>
          </cell>
        </row>
        <row r="615">
          <cell r="A615" t="str">
            <v>53790</v>
          </cell>
          <cell r="B615" t="str">
            <v xml:space="preserve">Rolo compactador vibratório, tandem, cilindro liso, auto-propel. - 40hp - 4,4t, impacto dinâmico 3,1t, vu 5 anos - mao de obra na operacao. </v>
          </cell>
          <cell r="C615" t="str">
            <v>H</v>
          </cell>
          <cell r="D615">
            <v>0</v>
          </cell>
          <cell r="E615">
            <v>20.49</v>
          </cell>
        </row>
        <row r="616">
          <cell r="A616" t="str">
            <v>53792</v>
          </cell>
          <cell r="B616" t="str">
            <v xml:space="preserve">Caminhao basculante ,162hp- 6m3 - operacao diurna </v>
          </cell>
          <cell r="C616" t="str">
            <v>H</v>
          </cell>
          <cell r="D616">
            <v>0</v>
          </cell>
          <cell r="E616">
            <v>53.35</v>
          </cell>
        </row>
        <row r="617">
          <cell r="A617" t="str">
            <v>53793</v>
          </cell>
          <cell r="B617" t="str">
            <v xml:space="preserve">Caminhao basculante ,162hp- 6m3 / mao-de-obra na operacao diurna </v>
          </cell>
          <cell r="C617" t="str">
            <v>H</v>
          </cell>
          <cell r="D617">
            <v>0</v>
          </cell>
          <cell r="E617">
            <v>16.79</v>
          </cell>
        </row>
        <row r="618">
          <cell r="A618" t="str">
            <v>53794</v>
          </cell>
          <cell r="B618" t="str">
            <v xml:space="preserve">Usina de concreto fixa capacidade 90/120 m³, 63hp - manutenção </v>
          </cell>
          <cell r="C618" t="str">
            <v>H</v>
          </cell>
          <cell r="D618">
            <v>0</v>
          </cell>
          <cell r="E618">
            <v>18.59</v>
          </cell>
        </row>
        <row r="619">
          <cell r="A619" t="str">
            <v>53795</v>
          </cell>
          <cell r="B619" t="str">
            <v xml:space="preserve">Usina de concreto fixa capacidade 90/120 m³, 63hp - mão-de-obra na operação noturna </v>
          </cell>
          <cell r="C619" t="str">
            <v>H</v>
          </cell>
          <cell r="D619">
            <v>0</v>
          </cell>
          <cell r="E619">
            <v>26.08</v>
          </cell>
        </row>
        <row r="620">
          <cell r="A620" t="str">
            <v>53796</v>
          </cell>
          <cell r="B620" t="str">
            <v xml:space="preserve">Caminhao carroceria aberta,em madeira, toco, 170cv - 11t (vu=6anos) chi diurno - depreciacao e juros </v>
          </cell>
          <cell r="C620" t="str">
            <v>H</v>
          </cell>
          <cell r="D620">
            <v>0</v>
          </cell>
          <cell r="E620">
            <v>19.02</v>
          </cell>
        </row>
        <row r="621">
          <cell r="A621" t="str">
            <v>53797</v>
          </cell>
          <cell r="B621" t="str">
            <v xml:space="preserve">Caminhao carroceria aberta,em madeira, toco, 170cv - 11t (vu=6anos) materiais/operacao </v>
          </cell>
          <cell r="C621" t="str">
            <v>H</v>
          </cell>
          <cell r="D621">
            <v>0</v>
          </cell>
          <cell r="E621">
            <v>53.35</v>
          </cell>
        </row>
        <row r="622">
          <cell r="A622" t="str">
            <v>53798</v>
          </cell>
          <cell r="B622" t="str">
            <v xml:space="preserve">Caminhao carroceria aberta,em madeira, toco, 170cv - 11t (vu=6anos) mao-de-obra diurna na operacao </v>
          </cell>
          <cell r="C622" t="str">
            <v>H</v>
          </cell>
          <cell r="D622">
            <v>0</v>
          </cell>
          <cell r="E622">
            <v>20.99</v>
          </cell>
        </row>
        <row r="623">
          <cell r="A623" t="str">
            <v>53799</v>
          </cell>
          <cell r="B623" t="str">
            <v xml:space="preserve">Caminhao carroceria aberta,em madeira, toco, 170cv - 11t (vu=6anos) chi diurno - mao-de-obra na operacao noturna </v>
          </cell>
          <cell r="C623" t="str">
            <v>H</v>
          </cell>
          <cell r="D623">
            <v>0</v>
          </cell>
          <cell r="E623">
            <v>20.149999999999999</v>
          </cell>
        </row>
        <row r="624">
          <cell r="A624" t="str">
            <v>53800</v>
          </cell>
          <cell r="B624" t="str">
            <v xml:space="preserve">Usina misturadora de solos, dosadores triplos, calha vibratória, capacidade 200/500 ton, 201hp - materiais na operação </v>
          </cell>
          <cell r="C624" t="str">
            <v>H</v>
          </cell>
          <cell r="D624">
            <v>0</v>
          </cell>
          <cell r="E624">
            <v>29.7</v>
          </cell>
        </row>
        <row r="625">
          <cell r="A625" t="str">
            <v>53801</v>
          </cell>
          <cell r="B625" t="str">
            <v xml:space="preserve">Usina misturadora de solos, dosadores triplos, calha vibratória, capcidade 200/500 ton, 201hp - mão-de-obra na operação diurna </v>
          </cell>
          <cell r="C625" t="str">
            <v>H</v>
          </cell>
          <cell r="D625">
            <v>0</v>
          </cell>
          <cell r="E625">
            <v>38.04</v>
          </cell>
        </row>
        <row r="626">
          <cell r="A626" t="str">
            <v>53802</v>
          </cell>
          <cell r="B626" t="str">
            <v xml:space="preserve">Vibroacabadora sobre esteiras potencia max. 105cv capacidade ate 450 t/h - mao-de-obra na operacao diurna </v>
          </cell>
          <cell r="C626" t="str">
            <v>H</v>
          </cell>
          <cell r="D626">
            <v>0</v>
          </cell>
          <cell r="E626">
            <v>20.49</v>
          </cell>
        </row>
        <row r="627">
          <cell r="A627" t="str">
            <v>53803</v>
          </cell>
          <cell r="B627" t="str">
            <v xml:space="preserve">Vibroacabadora sobre esteiras potencia max. 105cv capacidade ate 450 t /h - mao-de-obra na operacao noturna </v>
          </cell>
          <cell r="C627" t="str">
            <v>H</v>
          </cell>
          <cell r="D627">
            <v>0</v>
          </cell>
          <cell r="E627">
            <v>24.59</v>
          </cell>
        </row>
        <row r="628">
          <cell r="A628" t="str">
            <v>53804</v>
          </cell>
          <cell r="B628" t="str">
            <v xml:space="preserve">Vassoura mecânica rebocável c/ escova cilíndrica largura de varrimento = 2,44m - manutenção </v>
          </cell>
          <cell r="C628" t="str">
            <v>H</v>
          </cell>
          <cell r="D628">
            <v>0</v>
          </cell>
          <cell r="E628">
            <v>1.08</v>
          </cell>
        </row>
        <row r="629">
          <cell r="A629" t="str">
            <v>53805</v>
          </cell>
          <cell r="B629" t="str">
            <v xml:space="preserve">Trator pneus tração 4x2, 82 cv, peso c/ lastro 4,555 t - mao-de-obra operacao noturna </v>
          </cell>
          <cell r="C629" t="str">
            <v>H</v>
          </cell>
          <cell r="D629">
            <v>0</v>
          </cell>
          <cell r="E629">
            <v>27.04</v>
          </cell>
        </row>
        <row r="630">
          <cell r="A630" t="str">
            <v>53806</v>
          </cell>
          <cell r="B630" t="str">
            <v xml:space="preserve">Trator de esteiras potencia 165 hp, peso operacional 17,1t (vu=5anos) - manutencao </v>
          </cell>
          <cell r="C630" t="str">
            <v>H</v>
          </cell>
          <cell r="D630">
            <v>0</v>
          </cell>
          <cell r="E630">
            <v>64.33</v>
          </cell>
        </row>
        <row r="631">
          <cell r="A631" t="str">
            <v>53807</v>
          </cell>
          <cell r="B631" t="str">
            <v xml:space="preserve">Trator de esteiras potencia 165 hp, peso operacional 17,1t - mao-de-obra na operacao diurna </v>
          </cell>
          <cell r="C631" t="str">
            <v>H</v>
          </cell>
          <cell r="D631">
            <v>0</v>
          </cell>
          <cell r="E631">
            <v>16.3</v>
          </cell>
        </row>
        <row r="632">
          <cell r="A632" t="str">
            <v>53808</v>
          </cell>
          <cell r="B632" t="str">
            <v xml:space="preserve">Trator de esteiras potencia 165 hp, peso operacional 17,1t - mao-de-obra na operacao noturna </v>
          </cell>
          <cell r="C632" t="str">
            <v>H</v>
          </cell>
          <cell r="D632">
            <v>0</v>
          </cell>
          <cell r="E632">
            <v>27.04</v>
          </cell>
        </row>
        <row r="633">
          <cell r="A633" t="str">
            <v>53810</v>
          </cell>
          <cell r="B633" t="str">
            <v xml:space="preserve">Trator de esteiras 153hp peso operacional 15t, com roda motriz elevada (vu=5anos) - manutencao </v>
          </cell>
          <cell r="C633" t="str">
            <v>H</v>
          </cell>
          <cell r="D633">
            <v>0</v>
          </cell>
          <cell r="E633">
            <v>66</v>
          </cell>
        </row>
        <row r="634">
          <cell r="A634" t="str">
            <v>53811</v>
          </cell>
          <cell r="B634" t="str">
            <v xml:space="preserve">Trator de esteiras 153hp peso operacional 15t, com roda motriz elevada - ma0-de-obra na operacao diurna </v>
          </cell>
          <cell r="C634" t="str">
            <v>H</v>
          </cell>
          <cell r="D634">
            <v>0</v>
          </cell>
          <cell r="E634">
            <v>22.53</v>
          </cell>
        </row>
        <row r="635">
          <cell r="A635" t="str">
            <v>53812</v>
          </cell>
          <cell r="B635" t="str">
            <v xml:space="preserve">Trator de esteiras 153hp peso operacional 15t, com roda motriz elevada - ma0-de-obra na operacao noturna </v>
          </cell>
          <cell r="C635" t="str">
            <v>H</v>
          </cell>
          <cell r="D635">
            <v>0</v>
          </cell>
          <cell r="E635">
            <v>27.04</v>
          </cell>
        </row>
        <row r="636">
          <cell r="A636" t="str">
            <v>53813</v>
          </cell>
          <cell r="B636" t="str">
            <v xml:space="preserve">Trator de esteiras com lamina - potencia 305 hp - peso operacional 37 t (vu=5anos) -depreciacao e juros </v>
          </cell>
          <cell r="C636" t="str">
            <v>H</v>
          </cell>
          <cell r="D636">
            <v>0</v>
          </cell>
          <cell r="E636">
            <v>220.67</v>
          </cell>
        </row>
        <row r="637">
          <cell r="A637" t="str">
            <v>53814</v>
          </cell>
          <cell r="B637" t="str">
            <v xml:space="preserve">Trator de esteiras com lamina - potencia 305 hp - peso operacional 37 t (vu=5anos) - manutencao </v>
          </cell>
          <cell r="C637" t="str">
            <v>H</v>
          </cell>
          <cell r="D637">
            <v>0</v>
          </cell>
          <cell r="E637">
            <v>167.3</v>
          </cell>
        </row>
        <row r="638">
          <cell r="A638" t="str">
            <v>53815</v>
          </cell>
          <cell r="B638" t="str">
            <v xml:space="preserve">Trator de esteiras com lamina - potencia 305 hp - peso operacional 37 t - mao-de-obra na operacao diurna </v>
          </cell>
          <cell r="C638" t="str">
            <v>H</v>
          </cell>
          <cell r="D638">
            <v>0</v>
          </cell>
          <cell r="E638">
            <v>22.53</v>
          </cell>
        </row>
        <row r="639">
          <cell r="A639" t="str">
            <v>53816</v>
          </cell>
          <cell r="B639" t="str">
            <v xml:space="preserve">Trator sobre esteiras 305hp - mao-de-obra na operacao noturna </v>
          </cell>
          <cell r="C639" t="str">
            <v>H</v>
          </cell>
          <cell r="D639">
            <v>0</v>
          </cell>
          <cell r="E639">
            <v>27.04</v>
          </cell>
        </row>
        <row r="640">
          <cell r="A640" t="str">
            <v>53817</v>
          </cell>
          <cell r="B640" t="str">
            <v xml:space="preserve">Trator de esteiras 99hp, peso operacional 8,5t - materiais na operacao </v>
          </cell>
          <cell r="C640" t="str">
            <v>H</v>
          </cell>
          <cell r="D640">
            <v>0</v>
          </cell>
          <cell r="E640">
            <v>32.83</v>
          </cell>
        </row>
        <row r="641">
          <cell r="A641" t="str">
            <v>53818</v>
          </cell>
          <cell r="B641" t="str">
            <v xml:space="preserve">Rolo compactador vibratório rebocável aço liso, peso 4,7t, impacto dinâmico 18,3t - depreciação e juros  </v>
          </cell>
          <cell r="C641" t="str">
            <v>H</v>
          </cell>
          <cell r="D641">
            <v>0</v>
          </cell>
          <cell r="E641">
            <v>7.87</v>
          </cell>
        </row>
        <row r="642">
          <cell r="A642" t="str">
            <v>53819</v>
          </cell>
          <cell r="B642" t="str">
            <v xml:space="preserve">Rolo compactador vibratório rebocável aço liso, peso 4,7t, impacto dinâmico 18,3t - custo com materiais na operacao </v>
          </cell>
          <cell r="C642" t="str">
            <v>H</v>
          </cell>
          <cell r="D642">
            <v>0</v>
          </cell>
          <cell r="E642">
            <v>31.19</v>
          </cell>
        </row>
        <row r="643">
          <cell r="A643" t="str">
            <v>53820</v>
          </cell>
          <cell r="B643" t="str">
            <v xml:space="preserve">Rolo compactador vibratório rebocável aço liso, peso 4,7t, impacto dinâmico 18,3t - custo com mao-de-obra na operacao diurna </v>
          </cell>
          <cell r="C643" t="str">
            <v>H</v>
          </cell>
          <cell r="D643">
            <v>0</v>
          </cell>
          <cell r="E643">
            <v>20.49</v>
          </cell>
        </row>
        <row r="644">
          <cell r="A644" t="str">
            <v>53821</v>
          </cell>
          <cell r="B644" t="str">
            <v xml:space="preserve">Rolo compactador vibratório rebocável aço liso, peso 4,7t, impacto dinâmico 18,3t - custo com mão -de-obra na operação noturna </v>
          </cell>
          <cell r="C644" t="str">
            <v>H</v>
          </cell>
          <cell r="D644">
            <v>0</v>
          </cell>
          <cell r="E644">
            <v>24.59</v>
          </cell>
        </row>
        <row r="645">
          <cell r="A645" t="str">
            <v>53822</v>
          </cell>
          <cell r="B645" t="str">
            <v xml:space="preserve">Rolo compactador vibratório tandem aço liso, potência 58cv, peso sem/com lastro 6,5/9,4 t - custo com mão-de-obra na operação diurna </v>
          </cell>
          <cell r="C645" t="str">
            <v>H</v>
          </cell>
          <cell r="D645">
            <v>0</v>
          </cell>
          <cell r="E645">
            <v>16.3</v>
          </cell>
        </row>
        <row r="646">
          <cell r="A646" t="str">
            <v>53823</v>
          </cell>
          <cell r="B646" t="str">
            <v xml:space="preserve">Rolo compactador de pneus estático para asfalto, pressão variável, potência 99hp, peso operacional sem/com lastro 8,3/21,0 t - depreciação e juros </v>
          </cell>
          <cell r="C646" t="str">
            <v>H</v>
          </cell>
          <cell r="D646">
            <v>0</v>
          </cell>
          <cell r="E646">
            <v>37</v>
          </cell>
        </row>
        <row r="647">
          <cell r="A647" t="str">
            <v>53824</v>
          </cell>
          <cell r="B647" t="str">
            <v xml:space="preserve">Rolo compactador de pneus estatico para asfalto, pressao variavel, potencia 99hp, peso operacional sem/com lastro 8,3/21,0 t - custo com mao -de-obra na operacao diurna </v>
          </cell>
          <cell r="C647" t="str">
            <v>H</v>
          </cell>
          <cell r="D647">
            <v>0</v>
          </cell>
          <cell r="E647">
            <v>20.49</v>
          </cell>
        </row>
        <row r="648">
          <cell r="A648" t="str">
            <v>53825</v>
          </cell>
          <cell r="B648" t="str">
            <v xml:space="preserve">Rolo compactador de pneus estático para asfalto, pressão variável, potência 99hp, peso operacional sem/com lastro 8,3/21,0 t - custo com materiais na operação noturna </v>
          </cell>
          <cell r="C648" t="str">
            <v>H</v>
          </cell>
          <cell r="D648">
            <v>0</v>
          </cell>
          <cell r="E648">
            <v>19.559999999999999</v>
          </cell>
        </row>
        <row r="649">
          <cell r="A649" t="str">
            <v>53827</v>
          </cell>
          <cell r="B649" t="str">
            <v xml:space="preserve">Caminhao toco, 177cv - 14t (vu=6anos) (nao inclui carroceria) - custo horario de materiais na operacao </v>
          </cell>
          <cell r="C649" t="str">
            <v>H</v>
          </cell>
          <cell r="D649">
            <v>0</v>
          </cell>
          <cell r="E649">
            <v>54.17</v>
          </cell>
        </row>
        <row r="650">
          <cell r="A650" t="str">
            <v>53828</v>
          </cell>
          <cell r="B650" t="str">
            <v xml:space="preserve">Caminhao toco, 177cv - 14t (vu=6anos) (nao inclui carroceria) - mao-de-obra diurna na operacao </v>
          </cell>
          <cell r="C650" t="str">
            <v>H</v>
          </cell>
          <cell r="D650">
            <v>0</v>
          </cell>
          <cell r="E650">
            <v>20.99</v>
          </cell>
        </row>
        <row r="651">
          <cell r="A651" t="str">
            <v>53829</v>
          </cell>
          <cell r="B651" t="str">
            <v xml:space="preserve">Caminhao toco, 170cv - 11t (vu=6anos) (nao inclui carroceria) - custo horario de materiais na operacao </v>
          </cell>
          <cell r="C651" t="str">
            <v>H</v>
          </cell>
          <cell r="D651">
            <v>0</v>
          </cell>
          <cell r="E651">
            <v>53.35</v>
          </cell>
        </row>
        <row r="652">
          <cell r="A652" t="str">
            <v>53830</v>
          </cell>
          <cell r="B652" t="str">
            <v xml:space="preserve">Caminhao toco, 170cv - 11t (vu=6anos) (nao inclui carroceria) - mao-de-obra na operacao noturna </v>
          </cell>
          <cell r="C652" t="str">
            <v>H</v>
          </cell>
          <cell r="D652">
            <v>0</v>
          </cell>
          <cell r="E652">
            <v>25.19</v>
          </cell>
        </row>
        <row r="653">
          <cell r="A653" t="str">
            <v>53831</v>
          </cell>
          <cell r="B653" t="str">
            <v xml:space="preserve">Caminhao pipa 10000l trucado, 208cv - 21,1t (vu=6anos) (inclui tanque de aco para transporte de agua e motobomba centrifuga a gasolina 3,5cv) - custo horario de materiais na operacao  </v>
          </cell>
          <cell r="C653" t="str">
            <v>H</v>
          </cell>
          <cell r="D653">
            <v>0</v>
          </cell>
          <cell r="E653">
            <v>53.54</v>
          </cell>
        </row>
        <row r="654">
          <cell r="A654" t="str">
            <v>53832</v>
          </cell>
          <cell r="B654" t="str">
            <v xml:space="preserve">Caminhao pipa 10000l trucado, 208cv - 21,1t (vu=6anos) (inclui tanque de aco para transporte de agua e motobomba centrifuga a gasolina 3,5cv) - mao-de-obra diurna na operacao </v>
          </cell>
          <cell r="C654" t="str">
            <v>H</v>
          </cell>
          <cell r="D654">
            <v>0</v>
          </cell>
          <cell r="E654">
            <v>20.99</v>
          </cell>
        </row>
        <row r="655">
          <cell r="A655" t="str">
            <v>53833</v>
          </cell>
          <cell r="B655" t="str">
            <v xml:space="preserve">Distribuidor de agregado tipo dosador rebocavel com 4 pneus com largura 3,66 m - depreciacao e juros </v>
          </cell>
          <cell r="C655" t="str">
            <v>H</v>
          </cell>
          <cell r="D655">
            <v>0</v>
          </cell>
          <cell r="E655">
            <v>9.31</v>
          </cell>
        </row>
        <row r="656">
          <cell r="A656" t="str">
            <v>53834</v>
          </cell>
          <cell r="B656" t="str">
            <v xml:space="preserve">Distribuidor de agregado tipo dosador rebocavel com 4 pneus com largura 3,66 m - manutencao </v>
          </cell>
          <cell r="C656" t="str">
            <v>H</v>
          </cell>
          <cell r="D656">
            <v>0</v>
          </cell>
          <cell r="E656">
            <v>3.38</v>
          </cell>
        </row>
        <row r="657">
          <cell r="A657" t="str">
            <v>53835</v>
          </cell>
          <cell r="B657" t="str">
            <v xml:space="preserve">Distribuidor de betume com tanque de 2500l, rebocavel, pneumatico com motor a gasolina 3,4hp - depreciacao e juros </v>
          </cell>
          <cell r="C657" t="str">
            <v>H</v>
          </cell>
          <cell r="D657">
            <v>0</v>
          </cell>
          <cell r="E657">
            <v>10.86</v>
          </cell>
        </row>
        <row r="658">
          <cell r="A658" t="str">
            <v>53836</v>
          </cell>
          <cell r="B658" t="str">
            <v xml:space="preserve">Distribuidor de asfalto montado sobre caminhao toco 162 hp, com tanque isolado 6 m3 com barra espargidora de 3,66 m - depreciacao e juros </v>
          </cell>
          <cell r="C658" t="str">
            <v>H</v>
          </cell>
          <cell r="D658">
            <v>0</v>
          </cell>
          <cell r="E658">
            <v>47.93</v>
          </cell>
        </row>
        <row r="659">
          <cell r="A659" t="str">
            <v>53837</v>
          </cell>
          <cell r="B659" t="str">
            <v xml:space="preserve">Distribuidor de asfalto montado sobre caminhao toco 162 hp, com tanque isolado 6 m3 com barra espargidora de 3,66 m - custo c/ materiais na operacao </v>
          </cell>
          <cell r="C659" t="str">
            <v>H</v>
          </cell>
          <cell r="D659">
            <v>0</v>
          </cell>
          <cell r="E659">
            <v>80.02</v>
          </cell>
        </row>
        <row r="660">
          <cell r="A660" t="str">
            <v>53840</v>
          </cell>
          <cell r="B660" t="str">
            <v xml:space="preserve">Grade aradora com 20 discos de 24 " sobre pneus - depreciacao e juros </v>
          </cell>
          <cell r="C660" t="str">
            <v>H</v>
          </cell>
          <cell r="D660">
            <v>0</v>
          </cell>
          <cell r="E660">
            <v>3.49</v>
          </cell>
        </row>
        <row r="661">
          <cell r="A661" t="str">
            <v>53841</v>
          </cell>
          <cell r="B661" t="str">
            <v xml:space="preserve">Grade aradora com 20 discos de 24 " sobre pneus - manutencao </v>
          </cell>
          <cell r="C661" t="str">
            <v>H</v>
          </cell>
          <cell r="D661">
            <v>0</v>
          </cell>
          <cell r="E661">
            <v>1.1599999999999999</v>
          </cell>
        </row>
        <row r="662">
          <cell r="A662" t="str">
            <v>53842</v>
          </cell>
          <cell r="B662" t="str">
            <v xml:space="preserve">Lanca elevatoria telescopica de acionamento hidraulico, capacidade de carga 30.000 kg, com cesto, montada sobre caminhao trucado - depreciacao e juros </v>
          </cell>
          <cell r="C662" t="str">
            <v>H</v>
          </cell>
          <cell r="D662">
            <v>0</v>
          </cell>
          <cell r="E662">
            <v>163.09</v>
          </cell>
        </row>
        <row r="663">
          <cell r="A663" t="str">
            <v>53843</v>
          </cell>
          <cell r="B663" t="str">
            <v xml:space="preserve">Lanca elevatoria telescopica de acionamento hidraulico, capacidade de carga 30.000 kg, com cesto, montada sobre caminhao trucado - custo com ma0-de-obra na operacao diurna </v>
          </cell>
          <cell r="C663" t="str">
            <v>H</v>
          </cell>
          <cell r="D663">
            <v>0</v>
          </cell>
          <cell r="E663">
            <v>20.99</v>
          </cell>
        </row>
        <row r="664">
          <cell r="A664" t="str">
            <v>53844</v>
          </cell>
          <cell r="B664" t="str">
            <v xml:space="preserve">Lanca elevatoria telescopica de acionamento hidraulico, capacidade de carga 30.000 kg, com cesto, montada sobre caminhao trucado - custo com ma0-de-obra na operacao noturna </v>
          </cell>
          <cell r="C664" t="str">
            <v>H</v>
          </cell>
          <cell r="D664">
            <v>0</v>
          </cell>
          <cell r="E664">
            <v>25.19</v>
          </cell>
        </row>
        <row r="665">
          <cell r="A665" t="str">
            <v>53845</v>
          </cell>
          <cell r="B665" t="str">
            <v xml:space="preserve">Guindaste munk com cesto, carga maxima 5,75t (a 2m) e 2,3t ( a 5m), altura maxima = 7,9m, montado sobre caminhao de carroceria 162hp - depreciacao e juros  </v>
          </cell>
          <cell r="C665" t="str">
            <v>H</v>
          </cell>
          <cell r="D665">
            <v>0</v>
          </cell>
          <cell r="E665">
            <v>26.19</v>
          </cell>
        </row>
        <row r="666">
          <cell r="A666" t="str">
            <v>53846</v>
          </cell>
          <cell r="B666" t="str">
            <v xml:space="preserve">Guindaste munk com cesto, carga maxima 5,75t (a 2m) e 2,3t ( a 5m), altura maxima = 7,9m, montado sobre caminhao de carroceria 162hp - custo com materiais na operacao </v>
          </cell>
          <cell r="C666" t="str">
            <v>H</v>
          </cell>
          <cell r="D666">
            <v>0</v>
          </cell>
          <cell r="E666">
            <v>53.35</v>
          </cell>
        </row>
        <row r="667">
          <cell r="A667" t="str">
            <v>53847</v>
          </cell>
          <cell r="B667" t="str">
            <v xml:space="preserve">Guindaste munk com cesto, carga maxima 5,75t (a 2m) e 2,3t ( a 5m), altura maxima = 7,9m, montado sobre caminhao de carroceria ford 162hp custo com ma0-de-0bra na operacao diurna </v>
          </cell>
          <cell r="C667" t="str">
            <v>H</v>
          </cell>
          <cell r="D667">
            <v>0</v>
          </cell>
          <cell r="E667">
            <v>20.99</v>
          </cell>
        </row>
        <row r="668">
          <cell r="A668" t="str">
            <v>53848</v>
          </cell>
          <cell r="B668" t="str">
            <v xml:space="preserve">Guindaste munk com cesto, carga maxima 5,75t (a 2m) e 2,3t ( a 5m), altura maxima = 7,9m, montado sobre caminhao de carroceria ford 162hp custo c/ma0-de-0bra na opercao noturna </v>
          </cell>
          <cell r="C668" t="str">
            <v>H</v>
          </cell>
          <cell r="D668">
            <v>0</v>
          </cell>
          <cell r="E668">
            <v>25.19</v>
          </cell>
        </row>
        <row r="669">
          <cell r="A669" t="str">
            <v>53849</v>
          </cell>
          <cell r="B669" t="str">
            <v xml:space="preserve">Motoniveladora 140hp peso operacional 12,5t - custo com materiais na operacao </v>
          </cell>
          <cell r="C669" t="str">
            <v>H</v>
          </cell>
          <cell r="D669">
            <v>0</v>
          </cell>
          <cell r="E669">
            <v>57.45</v>
          </cell>
        </row>
        <row r="670">
          <cell r="A670" t="str">
            <v>53850</v>
          </cell>
          <cell r="B670" t="str">
            <v xml:space="preserve">Motoniveladora 140hp peso operacional 12,5t - mao-de-obra na operacao diurna </v>
          </cell>
          <cell r="C670" t="str">
            <v>H</v>
          </cell>
          <cell r="D670">
            <v>0</v>
          </cell>
          <cell r="E670">
            <v>22.47</v>
          </cell>
        </row>
        <row r="671">
          <cell r="A671" t="str">
            <v>53851</v>
          </cell>
          <cell r="B671" t="str">
            <v xml:space="preserve">Motoniveladora 140hp -mao-de-obra na operacao noturna </v>
          </cell>
          <cell r="C671" t="str">
            <v>H</v>
          </cell>
          <cell r="D671">
            <v>0</v>
          </cell>
          <cell r="E671">
            <v>26.97</v>
          </cell>
        </row>
        <row r="672">
          <cell r="A672" t="str">
            <v>53852</v>
          </cell>
          <cell r="B672" t="str">
            <v xml:space="preserve">Motoscraper 270hp -custo com ma0-de-0bra na operacao noturna </v>
          </cell>
          <cell r="C672" t="str">
            <v>H</v>
          </cell>
          <cell r="D672">
            <v>0</v>
          </cell>
          <cell r="E672">
            <v>24.59</v>
          </cell>
        </row>
        <row r="673">
          <cell r="A673" t="str">
            <v>53857</v>
          </cell>
          <cell r="B673" t="str">
            <v xml:space="preserve">Pa carregadeira sobre rodas 105 hp - capacidade da cacamba 1,4 a 1,7 m3 - peso operacional 9.100 kg (vu=5anos) - manutencao </v>
          </cell>
          <cell r="C673" t="str">
            <v>H</v>
          </cell>
          <cell r="D673">
            <v>0</v>
          </cell>
          <cell r="E673">
            <v>33</v>
          </cell>
        </row>
        <row r="674">
          <cell r="A674" t="str">
            <v>53858</v>
          </cell>
          <cell r="B674" t="str">
            <v xml:space="preserve">Pa carregadeira sobre rodas 105 hp - capacidade da cacamba 1,4 a 1,7 m3 - peso operacional 9.100 kg - custo c/ materiais na operacao </v>
          </cell>
          <cell r="C674" t="str">
            <v>H</v>
          </cell>
          <cell r="D674">
            <v>0</v>
          </cell>
          <cell r="E674">
            <v>41.04</v>
          </cell>
        </row>
        <row r="675">
          <cell r="A675" t="str">
            <v>53860</v>
          </cell>
          <cell r="B675" t="str">
            <v xml:space="preserve">Pa carregadeira sobre rodas 105 hp - capacidade da cacamba 1,4 a 1,7 m3 - peso operacional 9.100 kg - custo c/ mao-de-obra na operacao noturna </v>
          </cell>
          <cell r="C675" t="str">
            <v>H</v>
          </cell>
          <cell r="D675">
            <v>0</v>
          </cell>
          <cell r="E675">
            <v>26.46</v>
          </cell>
        </row>
        <row r="676">
          <cell r="A676" t="str">
            <v>53861</v>
          </cell>
          <cell r="B676" t="str">
            <v xml:space="preserve">Pa carregadeira sobre rodas 180 hp - capacidade da cacamba. 2,5 a 3,3 m3 - peso operacional 17.428 (vu=5anos) - manutencao </v>
          </cell>
          <cell r="C676" t="str">
            <v>H</v>
          </cell>
          <cell r="D676">
            <v>0</v>
          </cell>
          <cell r="E676">
            <v>61.98</v>
          </cell>
        </row>
        <row r="677">
          <cell r="A677" t="str">
            <v>53862</v>
          </cell>
          <cell r="B677" t="str">
            <v xml:space="preserve">Rolo compactador vibratório de um cilindro aço liso, potência 80hp, peso operacional 8,1t - custo da mão-de-obra na operação diurna </v>
          </cell>
          <cell r="C677" t="str">
            <v>H</v>
          </cell>
          <cell r="D677">
            <v>0</v>
          </cell>
          <cell r="E677">
            <v>50.38</v>
          </cell>
        </row>
        <row r="678">
          <cell r="A678" t="str">
            <v>53863</v>
          </cell>
          <cell r="B678" t="str">
            <v xml:space="preserve">Martelete ou rompedor pneumático manual 28kg, frequencia de impacto 1230/minuto - manutenção  </v>
          </cell>
          <cell r="C678" t="str">
            <v>H</v>
          </cell>
          <cell r="D678">
            <v>0</v>
          </cell>
          <cell r="E678">
            <v>2.66</v>
          </cell>
        </row>
        <row r="679">
          <cell r="A679" t="str">
            <v>53864</v>
          </cell>
          <cell r="B679" t="str">
            <v xml:space="preserve">Compressor de ar rebocavel, descarga livre efetiva 180pcm, pressao de trabalho 102 psi, motor a diesel 89cv - depreciacao e juros </v>
          </cell>
          <cell r="C679" t="str">
            <v>H</v>
          </cell>
          <cell r="D679">
            <v>0</v>
          </cell>
          <cell r="E679">
            <v>12.22</v>
          </cell>
        </row>
        <row r="680">
          <cell r="A680" t="str">
            <v>53865</v>
          </cell>
          <cell r="B680" t="str">
            <v xml:space="preserve">Compressor de ar rebocavel, descarga livre efetiva 180pcm, pressao de trabalho 102 psi, motor a diesel 89cv - custo horario de materiais na operacao </v>
          </cell>
          <cell r="C680" t="str">
            <v>H</v>
          </cell>
          <cell r="D680">
            <v>0</v>
          </cell>
          <cell r="E680">
            <v>32.83</v>
          </cell>
        </row>
        <row r="681">
          <cell r="A681" t="str">
            <v>53866</v>
          </cell>
          <cell r="B681" t="str">
            <v xml:space="preserve">Bomba eletrica submersa monofasica 3cv - materiais na operacao </v>
          </cell>
          <cell r="C681" t="str">
            <v>H</v>
          </cell>
          <cell r="D681">
            <v>0</v>
          </cell>
          <cell r="E681">
            <v>0.87</v>
          </cell>
        </row>
        <row r="682">
          <cell r="A682" t="str">
            <v>53867</v>
          </cell>
          <cell r="B682" t="str">
            <v xml:space="preserve">Compactador de solos com placa vibratoria, 46x51cm, 5hp, 156kg, diesel, impacto dinamico 1700kg - mao-de-obra noturna na operacao </v>
          </cell>
          <cell r="C682" t="str">
            <v>H</v>
          </cell>
          <cell r="D682">
            <v>0</v>
          </cell>
          <cell r="E682">
            <v>8.15</v>
          </cell>
        </row>
        <row r="683">
          <cell r="A683" t="str">
            <v>53881</v>
          </cell>
          <cell r="B683" t="str">
            <v xml:space="preserve">Caminhao basculante - 5,0 m3 - 170cv - 11,24t (vu=5anos) - manutencao </v>
          </cell>
          <cell r="C683" t="str">
            <v>H</v>
          </cell>
          <cell r="D683">
            <v>0</v>
          </cell>
          <cell r="E683">
            <v>27.34</v>
          </cell>
        </row>
        <row r="684">
          <cell r="A684" t="str">
            <v>53882</v>
          </cell>
          <cell r="B684" t="str">
            <v xml:space="preserve">Caminhao pipa 6000l toco, 162cv - 7,5t (vu=6anos) (inclui tanque de aco para transporte de agua) - manutencao </v>
          </cell>
          <cell r="C684" t="str">
            <v>H</v>
          </cell>
          <cell r="D684">
            <v>0</v>
          </cell>
          <cell r="E684">
            <v>6.89</v>
          </cell>
        </row>
        <row r="685">
          <cell r="A685" t="str">
            <v>55147</v>
          </cell>
          <cell r="B685" t="str">
            <v xml:space="preserve">Mao-de-obra na operacao-rolo compactador pneus muller ap-23 111hp auto-propelido peso sem/com lastro 8/23t </v>
          </cell>
          <cell r="C685" t="str">
            <v>H</v>
          </cell>
          <cell r="D685">
            <v>0</v>
          </cell>
          <cell r="E685">
            <v>61.49</v>
          </cell>
        </row>
        <row r="686">
          <cell r="A686" t="str">
            <v>55255</v>
          </cell>
          <cell r="B686" t="str">
            <v xml:space="preserve">Extrusora de guias e sarjetas 14hp - custos com material na operacao diurna </v>
          </cell>
          <cell r="C686" t="str">
            <v>H</v>
          </cell>
          <cell r="D686">
            <v>0</v>
          </cell>
          <cell r="E686">
            <v>4.5999999999999996</v>
          </cell>
        </row>
        <row r="687">
          <cell r="A687" t="str">
            <v>55263</v>
          </cell>
          <cell r="B687" t="str">
            <v xml:space="preserve">Rolo compactador pneumatico auto-propelido 111hp 8/23t - custos com material na operacao </v>
          </cell>
          <cell r="C687" t="str">
            <v>H</v>
          </cell>
          <cell r="D687">
            <v>0</v>
          </cell>
          <cell r="E687">
            <v>45.55</v>
          </cell>
        </row>
        <row r="688">
          <cell r="A688" t="str">
            <v>55264</v>
          </cell>
          <cell r="B688" t="str">
            <v xml:space="preserve">Trator de pneus 110 a 126 hp - mao-de-obra na operacao noturna </v>
          </cell>
          <cell r="C688" t="str">
            <v>H</v>
          </cell>
          <cell r="D688">
            <v>0</v>
          </cell>
          <cell r="E688">
            <v>19.559999999999999</v>
          </cell>
        </row>
        <row r="689">
          <cell r="A689" t="str">
            <v>65695</v>
          </cell>
          <cell r="B689" t="str">
            <v xml:space="preserve">Rolo compactador pneumatico autopropelido 111hp 11ton - custos com material na operacao diurna </v>
          </cell>
          <cell r="C689" t="str">
            <v>H</v>
          </cell>
          <cell r="D689">
            <v>0</v>
          </cell>
          <cell r="E689">
            <v>45.55</v>
          </cell>
        </row>
        <row r="690">
          <cell r="A690" t="str">
            <v>67825</v>
          </cell>
          <cell r="B690" t="str">
            <v xml:space="preserve">Caminhao basculante com 4,0 m3, 8,5 t - 152 cv - custos com material na operacao </v>
          </cell>
          <cell r="C690" t="str">
            <v>H</v>
          </cell>
          <cell r="D690">
            <v>0</v>
          </cell>
          <cell r="E690">
            <v>55.81</v>
          </cell>
        </row>
        <row r="691">
          <cell r="A691" t="str">
            <v>73286</v>
          </cell>
          <cell r="B691" t="str">
            <v xml:space="preserve">Depreciao e juros-aquecedor de fluido termico c/caldeira </v>
          </cell>
          <cell r="C691" t="str">
            <v>H</v>
          </cell>
          <cell r="D691">
            <v>0</v>
          </cell>
          <cell r="E691">
            <v>5.4</v>
          </cell>
        </row>
        <row r="692">
          <cell r="A692" t="str">
            <v>73289</v>
          </cell>
          <cell r="B692" t="str">
            <v xml:space="preserve">Custos c/matrial-aquecedor de fluido termico c/caldeira </v>
          </cell>
          <cell r="C692" t="str">
            <v>H</v>
          </cell>
          <cell r="D692">
            <v>0</v>
          </cell>
          <cell r="E692">
            <v>3.92</v>
          </cell>
        </row>
        <row r="693">
          <cell r="A693" t="str">
            <v>73291</v>
          </cell>
          <cell r="B693" t="str">
            <v xml:space="preserve">Manutencao-aquecedor de fluido termico c/caldeira </v>
          </cell>
          <cell r="C693" t="str">
            <v>H</v>
          </cell>
          <cell r="D693">
            <v>0</v>
          </cell>
          <cell r="E693">
            <v>2.52</v>
          </cell>
        </row>
        <row r="694">
          <cell r="A694" t="str">
            <v>73296</v>
          </cell>
          <cell r="B694" t="str">
            <v xml:space="preserve">Aluguel elevador equipado p/transp concr a 10m alt-cp-s/operador com guincho de 10cv 16m torre desmontavel cacamba automatica de 550l funilp/descarga e silo de espera de 1000l  </v>
          </cell>
          <cell r="C694" t="str">
            <v>H</v>
          </cell>
          <cell r="D694">
            <v>0</v>
          </cell>
          <cell r="E694">
            <v>7.94</v>
          </cell>
        </row>
        <row r="695">
          <cell r="A695" t="str">
            <v>73298</v>
          </cell>
          <cell r="B695" t="str">
            <v xml:space="preserve">Vibrador de imersao motor eletr 2cv (cp) tubo de 48x48 c/mangote de 5m comp -excl operador </v>
          </cell>
          <cell r="C695" t="str">
            <v>H</v>
          </cell>
          <cell r="D695">
            <v>0</v>
          </cell>
          <cell r="E695">
            <v>1.26</v>
          </cell>
        </row>
        <row r="696">
          <cell r="A696" t="str">
            <v>73299</v>
          </cell>
          <cell r="B696" t="str">
            <v xml:space="preserve">Vibrador de imersao motor eletr 2cv (ci) tubo 48x480mm c/mangote de 5m comp - excl operador </v>
          </cell>
          <cell r="C696" t="str">
            <v>H</v>
          </cell>
          <cell r="D696">
            <v>0</v>
          </cell>
          <cell r="E696">
            <v>0.87</v>
          </cell>
        </row>
        <row r="697">
          <cell r="A697" t="str">
            <v>73300</v>
          </cell>
          <cell r="B697" t="str">
            <v xml:space="preserve">Aluguel elevador equipado p/transp concr a 10m alt-ci-s/operador com guincho de 10cv 16m torre desmontavel cacamba automatica de 550l funilp/descarga e silo espera de 1000l </v>
          </cell>
          <cell r="C697" t="str">
            <v>H</v>
          </cell>
          <cell r="D697">
            <v>0</v>
          </cell>
          <cell r="E697">
            <v>4.4000000000000004</v>
          </cell>
        </row>
        <row r="698">
          <cell r="A698" t="str">
            <v>73303</v>
          </cell>
          <cell r="B698" t="str">
            <v xml:space="preserve">Depreciao e juros - grupo gerador 150 kva </v>
          </cell>
          <cell r="C698" t="str">
            <v>H</v>
          </cell>
          <cell r="D698">
            <v>0</v>
          </cell>
          <cell r="E698">
            <v>4.74</v>
          </cell>
        </row>
        <row r="699">
          <cell r="A699" t="str">
            <v>73304</v>
          </cell>
          <cell r="B699" t="str">
            <v xml:space="preserve">Custos combustivel + material distribuidor de agregado spre* </v>
          </cell>
          <cell r="C699" t="str">
            <v>H</v>
          </cell>
          <cell r="D699">
            <v>0</v>
          </cell>
          <cell r="E699">
            <v>40.17</v>
          </cell>
        </row>
        <row r="700">
          <cell r="A700" t="str">
            <v>73305</v>
          </cell>
          <cell r="B700" t="str">
            <v xml:space="preserve">Distribuidor de agregados autopropelido cap 3 m3, a diesel, 6 cc, 140 cv - juros </v>
          </cell>
          <cell r="C700" t="str">
            <v>H</v>
          </cell>
          <cell r="D700">
            <v>0</v>
          </cell>
          <cell r="E700">
            <v>30.93</v>
          </cell>
        </row>
        <row r="701">
          <cell r="A701" t="str">
            <v>73307</v>
          </cell>
          <cell r="B701" t="str">
            <v xml:space="preserve">Manutencao - grupo gerador 150 kva </v>
          </cell>
          <cell r="C701" t="str">
            <v>H</v>
          </cell>
          <cell r="D701">
            <v>0</v>
          </cell>
          <cell r="E701">
            <v>1.67</v>
          </cell>
        </row>
        <row r="702">
          <cell r="A702" t="str">
            <v>73308</v>
          </cell>
          <cell r="B702" t="str">
            <v xml:space="preserve">Distribuidor de agregados autopropelido cap 3 m3, a diesel, 6 cc, 140 cv - depreciacao </v>
          </cell>
          <cell r="C702" t="str">
            <v>H</v>
          </cell>
          <cell r="D702">
            <v>0</v>
          </cell>
          <cell r="E702">
            <v>81.93</v>
          </cell>
        </row>
        <row r="703">
          <cell r="A703" t="str">
            <v>73309</v>
          </cell>
          <cell r="B703" t="str">
            <v xml:space="preserve">Rolo compactador vibratorio pe de carneiro para solos, potencia 80hp, peso máximo operacional 8,8t - depreciacao </v>
          </cell>
          <cell r="C703" t="str">
            <v>H</v>
          </cell>
          <cell r="D703">
            <v>0</v>
          </cell>
          <cell r="E703">
            <v>17.43</v>
          </cell>
        </row>
        <row r="704">
          <cell r="A704" t="str">
            <v>73310</v>
          </cell>
          <cell r="B704" t="str">
            <v xml:space="preserve">Custo horario com depreciacao e juros-retro-escavadeira sobre rodas case 580 h - 74 hp </v>
          </cell>
          <cell r="C704" t="str">
            <v>H</v>
          </cell>
          <cell r="D704">
            <v>0</v>
          </cell>
          <cell r="E704">
            <v>25.25</v>
          </cell>
        </row>
        <row r="705">
          <cell r="A705" t="str">
            <v>73311</v>
          </cell>
          <cell r="B705" t="str">
            <v xml:space="preserve">Custos c/material operacao - grupo gerador 150 kva </v>
          </cell>
          <cell r="C705" t="str">
            <v>H</v>
          </cell>
          <cell r="D705">
            <v>0</v>
          </cell>
          <cell r="E705">
            <v>73.87</v>
          </cell>
        </row>
        <row r="706">
          <cell r="A706" t="str">
            <v>73312</v>
          </cell>
          <cell r="B706" t="str">
            <v xml:space="preserve">Distribuidor de agregados autopropelido cap 3 m3, a diesel, 6 cc, 140 cv - manutencao </v>
          </cell>
          <cell r="C706" t="str">
            <v>H</v>
          </cell>
          <cell r="D706">
            <v>0</v>
          </cell>
          <cell r="E706">
            <v>40.96</v>
          </cell>
        </row>
        <row r="707">
          <cell r="A707" t="str">
            <v>73313</v>
          </cell>
          <cell r="B707" t="str">
            <v xml:space="preserve">Rolo compactador vibratorio pe de carneiro para solos, potencia 80hp, peso máximo operacional 8,8t - juros </v>
          </cell>
          <cell r="C707" t="str">
            <v>H</v>
          </cell>
          <cell r="D707">
            <v>0</v>
          </cell>
          <cell r="E707">
            <v>8.7100000000000009</v>
          </cell>
        </row>
        <row r="708">
          <cell r="A708" t="str">
            <v>73314</v>
          </cell>
          <cell r="B708" t="str">
            <v xml:space="preserve">Custo horario com mao-de-obra na operacao diurna-retro-escavadeira sobre rodas - case 580 h - 74 hp </v>
          </cell>
          <cell r="C708" t="str">
            <v>H</v>
          </cell>
          <cell r="D708">
            <v>0</v>
          </cell>
          <cell r="E708">
            <v>16.3</v>
          </cell>
        </row>
        <row r="709">
          <cell r="A709" t="str">
            <v>73315</v>
          </cell>
          <cell r="B709" t="str">
            <v xml:space="preserve">Custos combustivel + material na operacao de rolo vibratorio tt spv 84pe-de-carneiro </v>
          </cell>
          <cell r="C709" t="str">
            <v>H</v>
          </cell>
          <cell r="D709">
            <v>0</v>
          </cell>
          <cell r="E709">
            <v>67.709999999999994</v>
          </cell>
        </row>
        <row r="710">
          <cell r="A710" t="str">
            <v>73316</v>
          </cell>
          <cell r="B710" t="str">
            <v xml:space="preserve">Custo horario com manutencao-retro-escavadeira sobre rodas - case 580  h - 74 hp </v>
          </cell>
          <cell r="C710" t="str">
            <v>H</v>
          </cell>
          <cell r="D710">
            <v>0</v>
          </cell>
          <cell r="E710">
            <v>14.67</v>
          </cell>
        </row>
        <row r="711">
          <cell r="A711" t="str">
            <v>73317</v>
          </cell>
          <cell r="B711" t="str">
            <v xml:space="preserve">Custo horario com materiais na operacao-retro-escavadeira sobre rodas - case 580 h - 74 hp </v>
          </cell>
          <cell r="C711" t="str">
            <v>H</v>
          </cell>
          <cell r="D711">
            <v>0</v>
          </cell>
          <cell r="E711">
            <v>34.47</v>
          </cell>
        </row>
        <row r="712">
          <cell r="A712" t="str">
            <v>73319</v>
          </cell>
          <cell r="B712" t="str">
            <v xml:space="preserve">Custo horario com depreciacao e juros - compressor atlas copco - xa80  170 pcm 80 hp </v>
          </cell>
          <cell r="C712" t="str">
            <v>H</v>
          </cell>
          <cell r="D712">
            <v>0</v>
          </cell>
          <cell r="E712">
            <v>12.22</v>
          </cell>
        </row>
        <row r="713">
          <cell r="A713" t="str">
            <v>73321</v>
          </cell>
          <cell r="B713" t="str">
            <v xml:space="preserve">Grupo gerador transportavel sobre rodas 60/66kva (cp) diesel 85cv (1.800rpm) - excl operador </v>
          </cell>
          <cell r="C713" t="str">
            <v>H</v>
          </cell>
          <cell r="D713">
            <v>0</v>
          </cell>
          <cell r="E713">
            <v>45.73</v>
          </cell>
        </row>
        <row r="714">
          <cell r="A714" t="str">
            <v>73322</v>
          </cell>
          <cell r="B714" t="str">
            <v xml:space="preserve">Custo horario com materiais na operacao - compressor atlas copco - xa 80 170 pcm 80 hp </v>
          </cell>
          <cell r="C714" t="str">
            <v>H</v>
          </cell>
          <cell r="D714">
            <v>0</v>
          </cell>
          <cell r="E714">
            <v>32.83</v>
          </cell>
        </row>
        <row r="715">
          <cell r="A715" t="str">
            <v>73323</v>
          </cell>
          <cell r="B715" t="str">
            <v xml:space="preserve">Custo horario com manutencao - compressor atlas copco - xa80 170 pcm 80 hp </v>
          </cell>
          <cell r="C715" t="str">
            <v>H</v>
          </cell>
          <cell r="D715">
            <v>0</v>
          </cell>
          <cell r="E715">
            <v>2.48</v>
          </cell>
        </row>
        <row r="716">
          <cell r="A716" t="str">
            <v>73324</v>
          </cell>
          <cell r="B716" t="str">
            <v xml:space="preserve">Carregador frontal rodas diesel 100cv capac rasa 1,30m3 (cp) incl operador </v>
          </cell>
          <cell r="C716" t="str">
            <v>H</v>
          </cell>
          <cell r="D716">
            <v>0</v>
          </cell>
          <cell r="E716">
            <v>122.86</v>
          </cell>
        </row>
        <row r="717">
          <cell r="A717" t="str">
            <v>73325</v>
          </cell>
          <cell r="B717" t="str">
            <v xml:space="preserve">Custo horario com mao-de-obra na operacao diurna - compressor atlas copco - xa80 170 pcm 80 hp </v>
          </cell>
          <cell r="C717" t="str">
            <v>H</v>
          </cell>
          <cell r="D717">
            <v>0</v>
          </cell>
          <cell r="E717">
            <v>5.43</v>
          </cell>
        </row>
        <row r="718">
          <cell r="A718" t="str">
            <v>73327</v>
          </cell>
          <cell r="B718" t="str">
            <v xml:space="preserve">Custo horario com mao-de-obra na operacao diurna - martelete ou rompedor atlas copco - tex 31 </v>
          </cell>
          <cell r="C718" t="str">
            <v>H</v>
          </cell>
          <cell r="D718">
            <v>0</v>
          </cell>
          <cell r="E718">
            <v>9.23</v>
          </cell>
        </row>
        <row r="719">
          <cell r="A719" t="str">
            <v>73329</v>
          </cell>
          <cell r="B719" t="str">
            <v xml:space="preserve">Custo horario c/ depreciacao e juros - caminhao carroceria mercedes benz - 1418/48 184 hp </v>
          </cell>
          <cell r="C719" t="str">
            <v>H</v>
          </cell>
          <cell r="D719">
            <v>0</v>
          </cell>
          <cell r="E719">
            <v>16.940000000000001</v>
          </cell>
        </row>
        <row r="720">
          <cell r="A720" t="str">
            <v>73330</v>
          </cell>
          <cell r="B720" t="str">
            <v xml:space="preserve">Carregador frontal rodas diesel 100cv capac rasa 1,30m3 (ci) incl operador </v>
          </cell>
          <cell r="C720" t="str">
            <v>H</v>
          </cell>
          <cell r="D720">
            <v>0</v>
          </cell>
          <cell r="E720">
            <v>59.82</v>
          </cell>
        </row>
        <row r="721">
          <cell r="A721" t="str">
            <v>73331</v>
          </cell>
          <cell r="B721" t="str">
            <v xml:space="preserve">Vibrador de imersao motor gas 3,5cv (cp) tubo 48x480mm c/mangote de 5m comp - excl operador </v>
          </cell>
          <cell r="C721" t="str">
            <v>H</v>
          </cell>
          <cell r="D721">
            <v>0</v>
          </cell>
          <cell r="E721">
            <v>2.21</v>
          </cell>
        </row>
        <row r="722">
          <cell r="A722" t="str">
            <v>73332</v>
          </cell>
          <cell r="B722" t="str">
            <v xml:space="preserve">Custo horario com manutencao - martelete ou rompedor atlas copco - tex 31 </v>
          </cell>
          <cell r="C722" t="str">
            <v>H</v>
          </cell>
          <cell r="D722">
            <v>0</v>
          </cell>
          <cell r="E722">
            <v>2.66</v>
          </cell>
        </row>
        <row r="723">
          <cell r="A723" t="str">
            <v>73333</v>
          </cell>
          <cell r="B723" t="str">
            <v xml:space="preserve">Grupo gerador c/potencia 1450w/110v c.a ou 12v c.c. (ci) gas 3,4hp (3.600rpm) de 4 tempos refrigeracao a ar - excl operador </v>
          </cell>
          <cell r="C723" t="str">
            <v>H</v>
          </cell>
          <cell r="D723">
            <v>0</v>
          </cell>
          <cell r="E723">
            <v>0.54</v>
          </cell>
        </row>
        <row r="724">
          <cell r="A724" t="str">
            <v>73335</v>
          </cell>
          <cell r="B724" t="str">
            <v xml:space="preserve">Custo horario c/ manutencao - caminhao carroceria mercedes benz  1418/48 184 hp </v>
          </cell>
          <cell r="C724" t="str">
            <v>H</v>
          </cell>
          <cell r="D724">
            <v>0</v>
          </cell>
          <cell r="E724">
            <v>8.41</v>
          </cell>
        </row>
        <row r="725">
          <cell r="A725" t="str">
            <v>73336</v>
          </cell>
          <cell r="B725" t="str">
            <v xml:space="preserve">Usina mist a frio capac 50t/h (cp) incl equipe de operacao </v>
          </cell>
          <cell r="C725" t="str">
            <v>H</v>
          </cell>
          <cell r="D725">
            <v>0</v>
          </cell>
          <cell r="E725">
            <v>244.76</v>
          </cell>
        </row>
        <row r="726">
          <cell r="A726" t="str">
            <v>73337</v>
          </cell>
          <cell r="B726" t="str">
            <v xml:space="preserve">Custo horario com depreciacao e juros - martelete ou rompedor atlas copco - tex 31 </v>
          </cell>
          <cell r="C726" t="str">
            <v>H</v>
          </cell>
          <cell r="D726">
            <v>0</v>
          </cell>
          <cell r="E726">
            <v>2.0099999999999998</v>
          </cell>
        </row>
        <row r="727">
          <cell r="A727" t="str">
            <v>73338</v>
          </cell>
          <cell r="B727" t="str">
            <v xml:space="preserve">Compressor ar portatil/rebocavel desc 170pcm diesel 40cv (ci) pressao de trabalho de 102psi - excl operador </v>
          </cell>
          <cell r="C727" t="str">
            <v>H</v>
          </cell>
          <cell r="D727">
            <v>0</v>
          </cell>
          <cell r="E727">
            <v>7.56</v>
          </cell>
        </row>
        <row r="728">
          <cell r="A728" t="str">
            <v>73339</v>
          </cell>
          <cell r="B728" t="str">
            <v xml:space="preserve">Trator de pneus motor diesel 61cv (ci) incl operador </v>
          </cell>
          <cell r="C728" t="str">
            <v>H</v>
          </cell>
          <cell r="D728">
            <v>0</v>
          </cell>
          <cell r="E728">
            <v>29.54</v>
          </cell>
        </row>
        <row r="729">
          <cell r="A729" t="str">
            <v>73340</v>
          </cell>
          <cell r="B729" t="str">
            <v xml:space="preserve">Custo horario c/ materiais na operacao - caminhao carroceria mercedes benz - 1418/48 hp </v>
          </cell>
          <cell r="C729" t="str">
            <v>H</v>
          </cell>
          <cell r="D729">
            <v>0</v>
          </cell>
          <cell r="E729">
            <v>75.510000000000005</v>
          </cell>
        </row>
        <row r="730">
          <cell r="A730" t="str">
            <v>73343</v>
          </cell>
          <cell r="B730" t="str">
            <v xml:space="preserve">Vibrador de imersao motor gas 3,5cv tubo de 48x480mm (ci) c/mangote de 5m comp -excl operador </v>
          </cell>
          <cell r="C730" t="str">
            <v>H</v>
          </cell>
          <cell r="D730">
            <v>0</v>
          </cell>
          <cell r="E730">
            <v>0.4</v>
          </cell>
        </row>
        <row r="731">
          <cell r="A731" t="str">
            <v>73344</v>
          </cell>
          <cell r="B731" t="str">
            <v xml:space="preserve">Grupo gerador estacionario c/alternador 125/145kva (cp) diesel 165cv excl operador </v>
          </cell>
          <cell r="C731" t="str">
            <v>H</v>
          </cell>
          <cell r="D731">
            <v>0</v>
          </cell>
          <cell r="E731">
            <v>94.58</v>
          </cell>
        </row>
        <row r="732">
          <cell r="A732" t="str">
            <v>73345</v>
          </cell>
          <cell r="B732" t="str">
            <v xml:space="preserve">Rolo compactador tandem 5 a 10t diesel 58,5cv (ci) incl operador </v>
          </cell>
          <cell r="C732" t="str">
            <v>H</v>
          </cell>
          <cell r="D732">
            <v>0</v>
          </cell>
          <cell r="E732">
            <v>41.05</v>
          </cell>
        </row>
        <row r="733">
          <cell r="A733" t="str">
            <v>73348</v>
          </cell>
          <cell r="B733" t="str">
            <v xml:space="preserve">Custo horario c/ depreciacao e juros - guindaste autopropelido madal - md 10 a 45 hp </v>
          </cell>
          <cell r="C733" t="str">
            <v>H</v>
          </cell>
          <cell r="D733">
            <v>0</v>
          </cell>
          <cell r="E733">
            <v>34.29</v>
          </cell>
        </row>
        <row r="734">
          <cell r="A734" t="str">
            <v>73352</v>
          </cell>
          <cell r="B734" t="str">
            <v xml:space="preserve">Custo horario c/ depreciacao e juros - guincho 8 t munck - 640/18 s/ caminhao mercedes benz 1418/51 184 hp </v>
          </cell>
          <cell r="C734" t="str">
            <v>H</v>
          </cell>
          <cell r="D734">
            <v>0</v>
          </cell>
          <cell r="E734">
            <v>7.16</v>
          </cell>
        </row>
        <row r="735">
          <cell r="A735" t="str">
            <v>73353</v>
          </cell>
          <cell r="B735" t="str">
            <v xml:space="preserve">Compactador de pneus auto-propulsor diesel 76hp c/7 pneus-ci- peso 5,5/20t incl operador </v>
          </cell>
          <cell r="C735" t="str">
            <v>H</v>
          </cell>
          <cell r="D735">
            <v>0</v>
          </cell>
          <cell r="E735">
            <v>56.18</v>
          </cell>
        </row>
        <row r="736">
          <cell r="A736" t="str">
            <v>73354</v>
          </cell>
          <cell r="B736" t="str">
            <v xml:space="preserve">Maquina de juntas gas 8,25cv part manual (ci) incl operador </v>
          </cell>
          <cell r="C736" t="str">
            <v>H</v>
          </cell>
          <cell r="D736">
            <v>0</v>
          </cell>
          <cell r="E736">
            <v>22.45</v>
          </cell>
        </row>
        <row r="737">
          <cell r="A737" t="str">
            <v>73355</v>
          </cell>
          <cell r="B737" t="str">
            <v xml:space="preserve">Aluguel caminhao carroc fixa toco 7,5t motor diesel 132cv (cf) c/moto rista </v>
          </cell>
          <cell r="C737" t="str">
            <v>H</v>
          </cell>
          <cell r="D737">
            <v>0</v>
          </cell>
          <cell r="E737">
            <v>47.57</v>
          </cell>
        </row>
        <row r="738">
          <cell r="A738" t="str">
            <v>73359</v>
          </cell>
          <cell r="B738" t="str">
            <v xml:space="preserve">Custo horario c/ manutencao - guindaste autopropelido madal md 10a 45 hp </v>
          </cell>
          <cell r="C738" t="str">
            <v>H</v>
          </cell>
          <cell r="D738">
            <v>0</v>
          </cell>
          <cell r="E738">
            <v>20.100000000000001</v>
          </cell>
        </row>
        <row r="739">
          <cell r="A739" t="str">
            <v>73365</v>
          </cell>
          <cell r="B739" t="str">
            <v xml:space="preserve">Custo horario c/ manutencao - guincho 8 t munck - 640/18 s/ caminhao mercedes benz 1418/51 184 hp </v>
          </cell>
          <cell r="C739" t="str">
            <v>H</v>
          </cell>
          <cell r="D739">
            <v>0</v>
          </cell>
          <cell r="E739">
            <v>3.56</v>
          </cell>
        </row>
        <row r="740">
          <cell r="A740" t="str">
            <v>73366</v>
          </cell>
          <cell r="B740" t="str">
            <v xml:space="preserve">Rolo vibratorio liso 7t auto-propulsor diesel 76,5h (ci) incl operador larg total 2,015m </v>
          </cell>
          <cell r="C740" t="str">
            <v>H</v>
          </cell>
          <cell r="D740">
            <v>0</v>
          </cell>
          <cell r="E740">
            <v>47.83</v>
          </cell>
        </row>
        <row r="741">
          <cell r="A741" t="str">
            <v>73367</v>
          </cell>
          <cell r="B741" t="str">
            <v xml:space="preserve">Rompedor pneunatico 32,6kg consumo ar 38,8l (ci) s/operador ponteira e mangueira - frequencia de impactos 1110 imp/min </v>
          </cell>
          <cell r="C741" t="str">
            <v>H</v>
          </cell>
          <cell r="D741">
            <v>0</v>
          </cell>
          <cell r="E741">
            <v>2.4900000000000002</v>
          </cell>
        </row>
        <row r="742">
          <cell r="A742" t="str">
            <v>73371</v>
          </cell>
          <cell r="B742" t="str">
            <v xml:space="preserve">Rolo compactador tandem 5 a 10t diesel 58,5cv (cp) incl operador </v>
          </cell>
          <cell r="C742" t="str">
            <v>H</v>
          </cell>
          <cell r="D742">
            <v>0</v>
          </cell>
          <cell r="E742">
            <v>72.37</v>
          </cell>
        </row>
        <row r="743">
          <cell r="A743" t="str">
            <v>73373</v>
          </cell>
          <cell r="B743" t="str">
            <v xml:space="preserve">Custo horario c/ materiais na operacao - guindaste autopropelido madal- md 10a 45 hp </v>
          </cell>
          <cell r="C743" t="str">
            <v>H</v>
          </cell>
          <cell r="D743">
            <v>0</v>
          </cell>
          <cell r="E743">
            <v>18.46</v>
          </cell>
        </row>
        <row r="744">
          <cell r="A744" t="str">
            <v>73374</v>
          </cell>
          <cell r="B744" t="str">
            <v xml:space="preserve">Usina pre-misturadora de solos capac 350/600t/h (cf) incl equipe de operacao </v>
          </cell>
          <cell r="C744" t="str">
            <v>H</v>
          </cell>
          <cell r="D744">
            <v>0</v>
          </cell>
          <cell r="E744">
            <v>188.44</v>
          </cell>
        </row>
        <row r="745">
          <cell r="A745" t="str">
            <v>73377</v>
          </cell>
          <cell r="B745" t="str">
            <v xml:space="preserve">Vibro-acabadora asf sobre esteira diesel 69cv (ci) c/extensao p/pavimento - incl operador e auxiliar </v>
          </cell>
          <cell r="C745" t="str">
            <v>H</v>
          </cell>
          <cell r="D745">
            <v>0</v>
          </cell>
          <cell r="E745">
            <v>124.29</v>
          </cell>
        </row>
        <row r="746">
          <cell r="A746" t="str">
            <v>73378</v>
          </cell>
          <cell r="B746" t="str">
            <v xml:space="preserve">Rompedor pneumatico 32,6kg consumo ar 38,8l (cp) s/operador ponteira e mangueira-frequencia de impacto de 1110 imp/min </v>
          </cell>
          <cell r="C746" t="str">
            <v>H</v>
          </cell>
          <cell r="D746">
            <v>0</v>
          </cell>
          <cell r="E746">
            <v>3.45</v>
          </cell>
        </row>
        <row r="747">
          <cell r="A747" t="str">
            <v>73380</v>
          </cell>
          <cell r="B747" t="str">
            <v xml:space="preserve">Vibro-acabadora asf sobre esteira diesel 69cv (cp) c/extensao p/pavimento - incl operador e auxiliar </v>
          </cell>
          <cell r="C747" t="str">
            <v>H</v>
          </cell>
          <cell r="D747">
            <v>0</v>
          </cell>
          <cell r="E747">
            <v>204.02</v>
          </cell>
        </row>
        <row r="748">
          <cell r="A748" t="str">
            <v>73383</v>
          </cell>
          <cell r="B748" t="str">
            <v xml:space="preserve">Custo horario c/ materiais na operacao - guincho 8 t munck - 640/18 s/ caminhao mercedes benz 1418/51 184 hp </v>
          </cell>
          <cell r="C748" t="str">
            <v>H</v>
          </cell>
          <cell r="D748">
            <v>0</v>
          </cell>
          <cell r="E748">
            <v>69.760000000000005</v>
          </cell>
        </row>
        <row r="749">
          <cell r="A749" t="str">
            <v>73386</v>
          </cell>
          <cell r="B749" t="str">
            <v xml:space="preserve">Aluguel caminhao bascul no toco 4m3 dmotor diesel 85cv (ci) c/motoris ta </v>
          </cell>
          <cell r="C749" t="str">
            <v>H</v>
          </cell>
          <cell r="D749">
            <v>0</v>
          </cell>
          <cell r="E749">
            <v>39.729999999999997</v>
          </cell>
        </row>
        <row r="750">
          <cell r="A750" t="str">
            <v>73387</v>
          </cell>
          <cell r="B750" t="str">
            <v xml:space="preserve">Grupo gerador c/potencia 1450w/110v c.a ou 12v c.c. (cp) gas 3,4hprefrigerado a ar - excl operador </v>
          </cell>
          <cell r="C750" t="str">
            <v>H</v>
          </cell>
          <cell r="D750">
            <v>0</v>
          </cell>
          <cell r="E750">
            <v>4.96</v>
          </cell>
        </row>
        <row r="751">
          <cell r="A751" t="str">
            <v>73388</v>
          </cell>
          <cell r="B751" t="str">
            <v xml:space="preserve">Compressor ar portatil/rebocavel desc 170pcm diesel 40cv (cp) pressao de trabalho de 102psi - excl operador </v>
          </cell>
          <cell r="C751" t="str">
            <v>H</v>
          </cell>
          <cell r="D751">
            <v>0</v>
          </cell>
          <cell r="E751">
            <v>46.84</v>
          </cell>
        </row>
        <row r="752">
          <cell r="A752" t="str">
            <v>73389</v>
          </cell>
          <cell r="B752" t="str">
            <v xml:space="preserve">Espalhador agreg rebocavel capac rasa 1,3m3 peso 860kg (cp) diam rolo 127mm (5") - excl operador </v>
          </cell>
          <cell r="C752" t="str">
            <v>H</v>
          </cell>
          <cell r="D752">
            <v>0</v>
          </cell>
          <cell r="E752">
            <v>11.76</v>
          </cell>
        </row>
        <row r="753">
          <cell r="A753" t="str">
            <v>73390</v>
          </cell>
          <cell r="B753" t="str">
            <v xml:space="preserve">Compactador de pneus auto-propulsor diesel 76hp c/7 pneus-cp -peso 5,5/20t incl operador </v>
          </cell>
          <cell r="C753" t="str">
            <v>H</v>
          </cell>
          <cell r="D753">
            <v>0</v>
          </cell>
          <cell r="E753">
            <v>100.14</v>
          </cell>
        </row>
        <row r="754">
          <cell r="A754" t="str">
            <v>73399</v>
          </cell>
          <cell r="B754" t="str">
            <v xml:space="preserve">Depreciao e juros - maquina de demarcar faixas autoprop. </v>
          </cell>
          <cell r="C754" t="str">
            <v>H</v>
          </cell>
          <cell r="D754">
            <v>0</v>
          </cell>
          <cell r="E754">
            <v>62.86</v>
          </cell>
        </row>
        <row r="755">
          <cell r="A755" t="str">
            <v>73400</v>
          </cell>
          <cell r="B755" t="str">
            <v xml:space="preserve">Trator esteiras diesel aprox 200cv c/lamina 2500kg (ci) incl operador  </v>
          </cell>
          <cell r="C755" t="str">
            <v>H</v>
          </cell>
          <cell r="D755">
            <v>0</v>
          </cell>
          <cell r="E755">
            <v>101.18</v>
          </cell>
        </row>
        <row r="756">
          <cell r="A756" t="str">
            <v>73401</v>
          </cell>
          <cell r="B756" t="str">
            <v xml:space="preserve">Compressor ar portatil/rebocavel desc 170pcm diesel 40cv (cf) pressao de trabalho de 102psi - excl operador </v>
          </cell>
          <cell r="C756" t="str">
            <v>H</v>
          </cell>
          <cell r="D756">
            <v>0</v>
          </cell>
          <cell r="E756">
            <v>11.88</v>
          </cell>
        </row>
        <row r="757">
          <cell r="A757" t="str">
            <v>73402</v>
          </cell>
          <cell r="B757" t="str">
            <v xml:space="preserve">Usina pre-misturadora de solos capac 350/600t/h (cp) incl equipe de operacao </v>
          </cell>
          <cell r="C757" t="str">
            <v>H</v>
          </cell>
          <cell r="D757">
            <v>0</v>
          </cell>
          <cell r="E757">
            <v>258.25</v>
          </cell>
        </row>
        <row r="758">
          <cell r="A758" t="str">
            <v>73405</v>
          </cell>
          <cell r="B758" t="str">
            <v xml:space="preserve">Custo horario produtivo diurno-retro-escavadeira sobre rodas - case 580 h - 74 hp </v>
          </cell>
          <cell r="C758" t="str">
            <v>CHP</v>
          </cell>
          <cell r="D758">
            <v>0</v>
          </cell>
          <cell r="E758">
            <v>90.7</v>
          </cell>
        </row>
        <row r="759">
          <cell r="A759" t="str">
            <v>73407</v>
          </cell>
          <cell r="B759" t="str">
            <v xml:space="preserve">Juros/caminhao carroceria fixa ford f-12000 - 142cv </v>
          </cell>
          <cell r="C759" t="str">
            <v>H</v>
          </cell>
          <cell r="D759">
            <v>0</v>
          </cell>
          <cell r="E759">
            <v>5.22</v>
          </cell>
        </row>
        <row r="760">
          <cell r="A760" t="str">
            <v>73414</v>
          </cell>
          <cell r="B760" t="str">
            <v xml:space="preserve">Rolo vibratorio liso 7t auto-propulsor diesel 76,5h (cp) incl operadorlargura total 2,015m </v>
          </cell>
          <cell r="C760" t="str">
            <v>H</v>
          </cell>
          <cell r="D760">
            <v>0</v>
          </cell>
          <cell r="E760">
            <v>87.95</v>
          </cell>
        </row>
        <row r="761">
          <cell r="A761" t="str">
            <v>73416</v>
          </cell>
          <cell r="B761" t="str">
            <v xml:space="preserve">Custos c/material na operacao/caminhao carroceria fixa ford f-12000 142hp </v>
          </cell>
          <cell r="C761" t="str">
            <v>H</v>
          </cell>
          <cell r="D761">
            <v>0</v>
          </cell>
          <cell r="E761">
            <v>58.27</v>
          </cell>
        </row>
        <row r="762">
          <cell r="A762" t="str">
            <v>73419</v>
          </cell>
          <cell r="B762" t="str">
            <v xml:space="preserve">Usina p/mistura betum alta classe a quente capac 60/90t/h-cp incl equipe de operacao </v>
          </cell>
          <cell r="C762" t="str">
            <v>H</v>
          </cell>
          <cell r="D762">
            <v>0</v>
          </cell>
          <cell r="E762">
            <v>1299.1600000000001</v>
          </cell>
        </row>
        <row r="763">
          <cell r="A763" t="str">
            <v>73421</v>
          </cell>
          <cell r="B763" t="str">
            <v xml:space="preserve">Custo horario c/depreciacao e juros - motoniveladora caterpillar 120 g125 hp </v>
          </cell>
          <cell r="C763" t="str">
            <v>H</v>
          </cell>
          <cell r="D763">
            <v>0</v>
          </cell>
          <cell r="E763">
            <v>45.47</v>
          </cell>
        </row>
        <row r="764">
          <cell r="A764" t="str">
            <v>73425</v>
          </cell>
          <cell r="B764" t="str">
            <v xml:space="preserve">Custo horario com depreciacao e juros - trator de esteiras caterpillard6d ps - 163 6a - 140 hp </v>
          </cell>
          <cell r="C764" t="str">
            <v>H</v>
          </cell>
          <cell r="D764">
            <v>0</v>
          </cell>
          <cell r="E764">
            <v>58.47</v>
          </cell>
        </row>
        <row r="765">
          <cell r="A765" t="str">
            <v>73428</v>
          </cell>
          <cell r="B765" t="str">
            <v xml:space="preserve">Custo horario produtivo diurno - martelete ou rompedor atlas copco tex 31 </v>
          </cell>
          <cell r="C765" t="str">
            <v>CHP</v>
          </cell>
          <cell r="D765">
            <v>0</v>
          </cell>
          <cell r="E765">
            <v>13.92</v>
          </cell>
        </row>
        <row r="766">
          <cell r="A766" t="str">
            <v>73429</v>
          </cell>
          <cell r="B766" t="str">
            <v xml:space="preserve">Caminhao tanque (pipa) 6.000 l, diesel, 132cv, com motorista, (chi). </v>
          </cell>
          <cell r="C766" t="str">
            <v>H</v>
          </cell>
          <cell r="D766">
            <v>0</v>
          </cell>
          <cell r="E766">
            <v>38.200000000000003</v>
          </cell>
        </row>
        <row r="767">
          <cell r="A767" t="str">
            <v>73432</v>
          </cell>
          <cell r="B767" t="str">
            <v xml:space="preserve">Chp - betoneira capac. 320 l, motor diesel 6 hp, alfa 320 ou similar </v>
          </cell>
          <cell r="C767" t="str">
            <v>H</v>
          </cell>
          <cell r="D767">
            <v>0</v>
          </cell>
          <cell r="E767">
            <v>13.86</v>
          </cell>
        </row>
        <row r="768">
          <cell r="A768" t="str">
            <v>73433</v>
          </cell>
          <cell r="B768" t="str">
            <v xml:space="preserve">Depreciacao/caminhao carroceria fixa ford f-12000 chassi 194" - 142cv </v>
          </cell>
          <cell r="C768" t="str">
            <v>H</v>
          </cell>
          <cell r="D768">
            <v>0</v>
          </cell>
          <cell r="E768">
            <v>13.8</v>
          </cell>
        </row>
        <row r="769">
          <cell r="A769" t="str">
            <v>73434</v>
          </cell>
          <cell r="B769" t="str">
            <v xml:space="preserve">Custo horario com manutencao - trator de esteiras caterpillar d6d ps - 163 6a - 140 hp </v>
          </cell>
          <cell r="C769" t="str">
            <v>H</v>
          </cell>
          <cell r="D769">
            <v>0</v>
          </cell>
          <cell r="E769">
            <v>33</v>
          </cell>
        </row>
        <row r="770">
          <cell r="A770" t="str">
            <v>73435</v>
          </cell>
          <cell r="B770" t="str">
            <v xml:space="preserve">Manutencao - maquina de demarcar faixas autoprop. </v>
          </cell>
          <cell r="C770" t="str">
            <v>H</v>
          </cell>
          <cell r="D770">
            <v>0</v>
          </cell>
          <cell r="E770">
            <v>43.08</v>
          </cell>
        </row>
        <row r="771">
          <cell r="A771" t="str">
            <v>73437</v>
          </cell>
          <cell r="B771" t="str">
            <v xml:space="preserve">Serra circular makita 5900b 7` 2,3hp - chp </v>
          </cell>
          <cell r="C771" t="str">
            <v>H</v>
          </cell>
          <cell r="D771">
            <v>0</v>
          </cell>
          <cell r="E771">
            <v>10.72</v>
          </cell>
        </row>
        <row r="772">
          <cell r="A772" t="str">
            <v>73439</v>
          </cell>
          <cell r="B772" t="str">
            <v xml:space="preserve">Moto bomba sobre rodas gas de 10,5cv a 3600rpm (ci) c/bomba centrifugaauto-escorvante de rotor aberto bocais de 3" - excl operador  </v>
          </cell>
          <cell r="C772" t="str">
            <v>H</v>
          </cell>
          <cell r="D772">
            <v>0</v>
          </cell>
          <cell r="E772">
            <v>2.35</v>
          </cell>
        </row>
        <row r="773">
          <cell r="A773" t="str">
            <v>73440</v>
          </cell>
          <cell r="B773" t="str">
            <v xml:space="preserve">Usina dosador/misturador agreg concr c/silo cim p/50t (ci) incl mao-de-obra p/alimentacao e operacao da central </v>
          </cell>
          <cell r="C773" t="str">
            <v>H</v>
          </cell>
          <cell r="D773">
            <v>0</v>
          </cell>
          <cell r="E773">
            <v>185.68</v>
          </cell>
        </row>
        <row r="774">
          <cell r="A774" t="str">
            <v>73441</v>
          </cell>
          <cell r="B774" t="str">
            <v xml:space="preserve">Usina dosadora/mist agreg concr c/silo cim p/50t (cp) incl mao-de-obrap/alimentacao e oper </v>
          </cell>
          <cell r="C774" t="str">
            <v>H</v>
          </cell>
          <cell r="D774">
            <v>0</v>
          </cell>
          <cell r="E774">
            <v>228.25</v>
          </cell>
        </row>
        <row r="775">
          <cell r="A775" t="str">
            <v>73443</v>
          </cell>
          <cell r="B775" t="str">
            <v>Custo horario c/manutencao - motoniveladora caterpillar 120 g - 125 hp</v>
          </cell>
          <cell r="C775" t="str">
            <v>H</v>
          </cell>
          <cell r="D775">
            <v>0</v>
          </cell>
          <cell r="E775">
            <v>34.799999999999997</v>
          </cell>
        </row>
        <row r="776">
          <cell r="A776" t="str">
            <v>73445</v>
          </cell>
          <cell r="B776" t="str">
            <v xml:space="preserve">Caiacao int ou ext sobre revestimento liso c/adocao de fixador com com duas demaos </v>
          </cell>
          <cell r="C776" t="str">
            <v>M2</v>
          </cell>
          <cell r="D776">
            <v>0</v>
          </cell>
          <cell r="E776">
            <v>3.97</v>
          </cell>
        </row>
        <row r="777">
          <cell r="A777" t="str">
            <v>73446</v>
          </cell>
          <cell r="B777" t="str">
            <v xml:space="preserve">Pintura de superficie c/tinta grafite </v>
          </cell>
          <cell r="C777" t="str">
            <v>M2</v>
          </cell>
          <cell r="D777">
            <v>0</v>
          </cell>
          <cell r="E777">
            <v>9.93</v>
          </cell>
        </row>
        <row r="778">
          <cell r="A778" t="str">
            <v>73447</v>
          </cell>
          <cell r="B778" t="str">
            <v xml:space="preserve">Escavacao manual de valas em terra compacta, prof. 2 m &lt; h &lt;= 3 m </v>
          </cell>
          <cell r="C778" t="str">
            <v>M3</v>
          </cell>
          <cell r="D778">
            <v>0</v>
          </cell>
          <cell r="E778">
            <v>23.44</v>
          </cell>
        </row>
        <row r="779">
          <cell r="A779" t="str">
            <v>73448</v>
          </cell>
          <cell r="B779" t="str">
            <v xml:space="preserve">Bomba c/motor a gasolina autoescorvante para agua suja - 3/4 hp manutencao </v>
          </cell>
          <cell r="C779" t="str">
            <v>H</v>
          </cell>
          <cell r="D779">
            <v>0</v>
          </cell>
          <cell r="E779">
            <v>0.1</v>
          </cell>
        </row>
        <row r="780">
          <cell r="A780" t="str">
            <v>73450</v>
          </cell>
          <cell r="B780" t="str">
            <v xml:space="preserve">Custo horario improdutivo diurno - martelete ou rompedor atlas copco  tex 31 </v>
          </cell>
          <cell r="C780" t="str">
            <v>CHI</v>
          </cell>
          <cell r="D780">
            <v>0</v>
          </cell>
          <cell r="E780">
            <v>11.25</v>
          </cell>
        </row>
        <row r="781">
          <cell r="A781" t="str">
            <v>73451</v>
          </cell>
          <cell r="B781" t="str">
            <v xml:space="preserve">Trator esteiras diesel aprox 200cv c/lamina 2500kg (custo produtivo) incl operador </v>
          </cell>
          <cell r="C781" t="str">
            <v>H</v>
          </cell>
          <cell r="D781">
            <v>0</v>
          </cell>
          <cell r="E781">
            <v>219.3</v>
          </cell>
        </row>
        <row r="782">
          <cell r="A782" t="str">
            <v>73452</v>
          </cell>
          <cell r="B782" t="str">
            <v xml:space="preserve">Motoniveladora motor diesel 125cv incl operador (cp) </v>
          </cell>
          <cell r="C782" t="str">
            <v>H</v>
          </cell>
          <cell r="D782">
            <v>0</v>
          </cell>
          <cell r="E782">
            <v>188.54</v>
          </cell>
        </row>
        <row r="783">
          <cell r="A783" t="str">
            <v>73453</v>
          </cell>
          <cell r="B783" t="str">
            <v xml:space="preserve">Trator de pneus motor diesel 61cv incl operador (cp) </v>
          </cell>
          <cell r="C783" t="str">
            <v>H</v>
          </cell>
          <cell r="D783">
            <v>0</v>
          </cell>
          <cell r="E783">
            <v>59.69</v>
          </cell>
        </row>
        <row r="784">
          <cell r="A784" t="str">
            <v>73456</v>
          </cell>
          <cell r="B784" t="str">
            <v xml:space="preserve">Manutencao/caminhao carroceria fixa ford f-12000 - 142cv </v>
          </cell>
          <cell r="C784" t="str">
            <v>H</v>
          </cell>
          <cell r="D784">
            <v>0</v>
          </cell>
          <cell r="E784">
            <v>11.05</v>
          </cell>
        </row>
        <row r="785">
          <cell r="A785" t="str">
            <v>73457</v>
          </cell>
          <cell r="B785" t="str">
            <v xml:space="preserve">Custo horario c/materiais na operacao - motoniveladora caterpillar 120g - 125 hp </v>
          </cell>
          <cell r="C785" t="str">
            <v>H</v>
          </cell>
          <cell r="D785">
            <v>0</v>
          </cell>
          <cell r="E785">
            <v>57.45</v>
          </cell>
        </row>
        <row r="786">
          <cell r="A786" t="str">
            <v>73458</v>
          </cell>
          <cell r="B786" t="str">
            <v xml:space="preserve">Custo horario com materiais na operacao - trator de esteiras caterpillar d6d ps - 163 6a - 140 hp </v>
          </cell>
          <cell r="C786" t="str">
            <v>H</v>
          </cell>
          <cell r="D786">
            <v>0</v>
          </cell>
          <cell r="E786">
            <v>57.45</v>
          </cell>
        </row>
        <row r="787">
          <cell r="A787" t="str">
            <v>73459</v>
          </cell>
          <cell r="B787" t="str">
            <v xml:space="preserve">Custos c/material opercao -maquina de demarcar faixas auto </v>
          </cell>
          <cell r="C787" t="str">
            <v>H</v>
          </cell>
          <cell r="D787">
            <v>0</v>
          </cell>
          <cell r="E787">
            <v>12.31</v>
          </cell>
        </row>
        <row r="788">
          <cell r="A788" t="str">
            <v>73463</v>
          </cell>
          <cell r="B788" t="str">
            <v xml:space="preserve">Moto bomba sobre rodas gas de 10,5cv a 3600rpm (cp) c/bomba centrifugaauto-escorvante de rotor aberto bocais de 3" - excl operador </v>
          </cell>
          <cell r="C788" t="str">
            <v>H</v>
          </cell>
          <cell r="D788">
            <v>0</v>
          </cell>
          <cell r="E788">
            <v>12.05</v>
          </cell>
        </row>
        <row r="789">
          <cell r="A789" t="str">
            <v>73464</v>
          </cell>
          <cell r="B789" t="str">
            <v xml:space="preserve">Chp maquina projetora de concreto </v>
          </cell>
          <cell r="C789" t="str">
            <v>H</v>
          </cell>
          <cell r="D789">
            <v>0</v>
          </cell>
          <cell r="E789">
            <v>13.86</v>
          </cell>
        </row>
        <row r="790">
          <cell r="A790" t="str">
            <v>73476</v>
          </cell>
          <cell r="B790" t="str">
            <v xml:space="preserve">Motoniveladora motor diesel 125cv incl operador (ci) </v>
          </cell>
          <cell r="C790" t="str">
            <v>H</v>
          </cell>
          <cell r="D790">
            <v>0</v>
          </cell>
          <cell r="E790">
            <v>88.82</v>
          </cell>
        </row>
        <row r="791">
          <cell r="A791" t="str">
            <v>73478</v>
          </cell>
          <cell r="B791" t="str">
            <v xml:space="preserve">Maquina de juntas gas 8,25cv part manual (cp) incl operador  </v>
          </cell>
          <cell r="C791" t="str">
            <v>H</v>
          </cell>
          <cell r="D791">
            <v>0</v>
          </cell>
          <cell r="E791">
            <v>78.47</v>
          </cell>
        </row>
        <row r="792">
          <cell r="A792" t="str">
            <v>73479</v>
          </cell>
          <cell r="B792" t="str">
            <v xml:space="preserve">Distribuidor betume sob pressao gas (cp) sobre chassis caminhao incl este c/motorista </v>
          </cell>
          <cell r="C792" t="str">
            <v>H</v>
          </cell>
          <cell r="D792">
            <v>0</v>
          </cell>
          <cell r="E792">
            <v>160.85</v>
          </cell>
        </row>
        <row r="793">
          <cell r="A793" t="str">
            <v>73481</v>
          </cell>
          <cell r="B793" t="str">
            <v xml:space="preserve">Escavacao manual de valas em terra compacta, prof. de 0 m &lt; h &lt;= 1 m </v>
          </cell>
          <cell r="C793" t="str">
            <v>M3</v>
          </cell>
          <cell r="D793">
            <v>0</v>
          </cell>
          <cell r="E793">
            <v>17.32</v>
          </cell>
        </row>
        <row r="794">
          <cell r="A794" t="str">
            <v>73483</v>
          </cell>
          <cell r="B794" t="str">
            <v xml:space="preserve">Custos c/mao-de-obra na operacao/caminhao carroceria fixa ford f-12000- 142hp </v>
          </cell>
          <cell r="C794" t="str">
            <v>H</v>
          </cell>
          <cell r="D794">
            <v>0</v>
          </cell>
          <cell r="E794">
            <v>20.99</v>
          </cell>
        </row>
        <row r="795">
          <cell r="A795" t="str">
            <v>73484</v>
          </cell>
          <cell r="B795" t="str">
            <v xml:space="preserve">Custo horario c/mao-de-obra na operacao - motoniveladora caterpillar 120g - 125 hp </v>
          </cell>
          <cell r="C795" t="str">
            <v>H</v>
          </cell>
          <cell r="D795">
            <v>0</v>
          </cell>
          <cell r="E795">
            <v>16.79</v>
          </cell>
        </row>
        <row r="796">
          <cell r="A796" t="str">
            <v>73486</v>
          </cell>
          <cell r="B796" t="str">
            <v xml:space="preserve">Marco madeira regional 1a 7x3,5cm - p </v>
          </cell>
          <cell r="C796" t="str">
            <v>M</v>
          </cell>
          <cell r="D796">
            <v>0</v>
          </cell>
          <cell r="E796">
            <v>17.2</v>
          </cell>
        </row>
        <row r="797">
          <cell r="A797" t="str">
            <v>73487</v>
          </cell>
          <cell r="B797" t="str">
            <v xml:space="preserve">Serra circular makita 5900b 7` 2,3hp - chi </v>
          </cell>
          <cell r="C797" t="str">
            <v>H</v>
          </cell>
          <cell r="D797">
            <v>0</v>
          </cell>
          <cell r="E797">
            <v>8.67</v>
          </cell>
        </row>
        <row r="798">
          <cell r="A798" t="str">
            <v>73491</v>
          </cell>
          <cell r="B798" t="str">
            <v xml:space="preserve">Maquina polidora 4hp 12a 220v excl esmeril e operador (cp) </v>
          </cell>
          <cell r="C798" t="str">
            <v>H</v>
          </cell>
          <cell r="D798">
            <v>0</v>
          </cell>
          <cell r="E798">
            <v>3.47</v>
          </cell>
        </row>
        <row r="799">
          <cell r="A799" t="str">
            <v>73495</v>
          </cell>
          <cell r="B799" t="str">
            <v xml:space="preserve">Trator esteiras diesel aprox 335cv c/lamina 5000kg (cp) incl operador </v>
          </cell>
          <cell r="C799" t="str">
            <v>H</v>
          </cell>
          <cell r="D799">
            <v>0</v>
          </cell>
          <cell r="E799">
            <v>501.08</v>
          </cell>
        </row>
        <row r="800">
          <cell r="A800" t="str">
            <v>73496</v>
          </cell>
          <cell r="B800" t="str">
            <v xml:space="preserve">Socador pneumatico 18,5kg consumo ar 0,82m3/m (cp) incl operador </v>
          </cell>
          <cell r="C800" t="str">
            <v>H</v>
          </cell>
          <cell r="D800">
            <v>0</v>
          </cell>
          <cell r="E800">
            <v>3.36</v>
          </cell>
        </row>
        <row r="801">
          <cell r="A801" t="str">
            <v>73497</v>
          </cell>
          <cell r="B801" t="str">
            <v xml:space="preserve">Chp - compressor de 760pcm, motor diesel 269hp, atlas copco, mod xa360sb, ou similar </v>
          </cell>
          <cell r="C801" t="str">
            <v>H</v>
          </cell>
          <cell r="D801">
            <v>0</v>
          </cell>
          <cell r="E801">
            <v>129.34</v>
          </cell>
        </row>
        <row r="802">
          <cell r="A802" t="str">
            <v>73501</v>
          </cell>
          <cell r="B802" t="str">
            <v xml:space="preserve">Custo horario produtivo diurno - guincho 8 t munck - 640/18 sem caminhao mercedes benz 1418/51 184 hp </v>
          </cell>
          <cell r="C802" t="str">
            <v>CHP</v>
          </cell>
          <cell r="D802">
            <v>0</v>
          </cell>
          <cell r="E802">
            <v>101.49</v>
          </cell>
        </row>
        <row r="803">
          <cell r="A803" t="str">
            <v>73529</v>
          </cell>
          <cell r="B803" t="str">
            <v xml:space="preserve">Instalacao de aquecimento e armazenamento de asfalto (cp) em 2 tanquesde 30000l cada - incl operador </v>
          </cell>
          <cell r="C803" t="str">
            <v>H</v>
          </cell>
          <cell r="D803">
            <v>0</v>
          </cell>
          <cell r="E803">
            <v>63.27</v>
          </cell>
        </row>
        <row r="804">
          <cell r="A804" t="str">
            <v>73531</v>
          </cell>
          <cell r="B804" t="str">
            <v>Aluguel caminhao bascul no toco 4m3 motor diesel 85cv (cp) c/motorista</v>
          </cell>
          <cell r="C804" t="str">
            <v>H</v>
          </cell>
          <cell r="D804">
            <v>0</v>
          </cell>
          <cell r="E804">
            <v>85.47</v>
          </cell>
        </row>
        <row r="805">
          <cell r="A805" t="str">
            <v>73532</v>
          </cell>
          <cell r="B805" t="str">
            <v xml:space="preserve">Custo horario produtivo - talha manual </v>
          </cell>
          <cell r="C805" t="str">
            <v>CHP</v>
          </cell>
          <cell r="D805">
            <v>0</v>
          </cell>
          <cell r="E805">
            <v>0.4</v>
          </cell>
        </row>
        <row r="806">
          <cell r="A806" t="str">
            <v>73534</v>
          </cell>
          <cell r="B806" t="str">
            <v xml:space="preserve">Custo horario improdutivo diurno-retro-escavadeira sobre rodas - case 580 h - 74 hp </v>
          </cell>
          <cell r="C806" t="str">
            <v>CHI</v>
          </cell>
          <cell r="D806">
            <v>0</v>
          </cell>
          <cell r="E806">
            <v>41.56</v>
          </cell>
        </row>
        <row r="807">
          <cell r="A807" t="str">
            <v>73535</v>
          </cell>
          <cell r="B807" t="str">
            <v xml:space="preserve">Chp - caminhao c/guincho 6t, motor diesel 136hp, m. benz mod l1214, munck mod, m 640/18, ou similar </v>
          </cell>
          <cell r="C807" t="str">
            <v>H</v>
          </cell>
          <cell r="D807">
            <v>0</v>
          </cell>
          <cell r="E807">
            <v>70.75</v>
          </cell>
        </row>
        <row r="808">
          <cell r="A808" t="str">
            <v>73553</v>
          </cell>
          <cell r="B808" t="str">
            <v xml:space="preserve">Maquina de pintar faixa consmaq fx24 14hp - chp </v>
          </cell>
          <cell r="C808" t="str">
            <v>H</v>
          </cell>
          <cell r="D808">
            <v>0</v>
          </cell>
          <cell r="E808">
            <v>187.11</v>
          </cell>
        </row>
        <row r="809">
          <cell r="A809" t="str">
            <v>73557</v>
          </cell>
          <cell r="B809" t="str">
            <v xml:space="preserve">Maquina polidora 4hp 12amp 220v excl esmeril e operador (ci) </v>
          </cell>
          <cell r="C809" t="str">
            <v>H</v>
          </cell>
          <cell r="D809">
            <v>0</v>
          </cell>
          <cell r="E809">
            <v>1.44</v>
          </cell>
        </row>
        <row r="810">
          <cell r="A810" t="str">
            <v>73558</v>
          </cell>
          <cell r="B810" t="str">
            <v xml:space="preserve">Locação de extrusora de guias e sarjetas sem formas, motor diesel de 14cv, exclusive operador (ci)  </v>
          </cell>
          <cell r="C810" t="str">
            <v>H</v>
          </cell>
          <cell r="D810">
            <v>0</v>
          </cell>
          <cell r="E810">
            <v>4.79</v>
          </cell>
        </row>
        <row r="811">
          <cell r="A811" t="str">
            <v>73559</v>
          </cell>
          <cell r="B811" t="str">
            <v xml:space="preserve">Usina pre-misturadora de solos capac 350/600t/h (ci) incl equipe de operacao </v>
          </cell>
          <cell r="C811" t="str">
            <v>H</v>
          </cell>
          <cell r="D811">
            <v>0</v>
          </cell>
          <cell r="E811">
            <v>163.78</v>
          </cell>
        </row>
        <row r="812">
          <cell r="A812" t="str">
            <v>73560</v>
          </cell>
          <cell r="B812" t="str">
            <v xml:space="preserve">Socador pneumatico 18.5kg consumo ar 0,82m3/m (ci) incl operador </v>
          </cell>
          <cell r="C812" t="str">
            <v>H</v>
          </cell>
          <cell r="D812">
            <v>0</v>
          </cell>
          <cell r="E812">
            <v>2.6</v>
          </cell>
        </row>
        <row r="813">
          <cell r="A813" t="str">
            <v>73563</v>
          </cell>
          <cell r="B813" t="str">
            <v xml:space="preserve">Trator esteiras diesel aprox 335cv c/lamina 5000kg (ci) incl operador </v>
          </cell>
          <cell r="C813" t="str">
            <v>H</v>
          </cell>
          <cell r="D813">
            <v>0</v>
          </cell>
          <cell r="E813">
            <v>215.62</v>
          </cell>
        </row>
        <row r="814">
          <cell r="A814" t="str">
            <v>73582</v>
          </cell>
          <cell r="B814" t="str">
            <v xml:space="preserve">Trator esteiras diesel aprox 200cv c/lamina 2500kg (cf) incl operador </v>
          </cell>
          <cell r="C814" t="str">
            <v>H</v>
          </cell>
          <cell r="D814">
            <v>0</v>
          </cell>
          <cell r="E814">
            <v>122.24</v>
          </cell>
        </row>
        <row r="815">
          <cell r="A815" t="str">
            <v>73601</v>
          </cell>
          <cell r="B815" t="str">
            <v xml:space="preserve">Grupo gerador transportavel sobre rodas 60/66kva (cf) diesel 85cv excl operador </v>
          </cell>
          <cell r="C815" t="str">
            <v>H</v>
          </cell>
          <cell r="D815">
            <v>0</v>
          </cell>
          <cell r="E815">
            <v>3.97</v>
          </cell>
        </row>
        <row r="816">
          <cell r="A816" t="str">
            <v>73602</v>
          </cell>
          <cell r="B816" t="str">
            <v xml:space="preserve">Equipamento p/limp e desobstrucao galerias esg/aguas pluv-cp- tipo bucket machine completa com cacamba e 60 varetas - incl operador </v>
          </cell>
          <cell r="C816" t="str">
            <v>H</v>
          </cell>
          <cell r="D816">
            <v>0</v>
          </cell>
          <cell r="E816">
            <v>29.98</v>
          </cell>
        </row>
        <row r="817">
          <cell r="A817" t="str">
            <v>73709</v>
          </cell>
          <cell r="B817" t="str">
            <v xml:space="preserve">Grupo gerador estacionario c/alternador 125/145kva (ci) diesel 165cv excl operador </v>
          </cell>
          <cell r="C817" t="str">
            <v>H</v>
          </cell>
          <cell r="D817">
            <v>0</v>
          </cell>
          <cell r="E817">
            <v>5.9</v>
          </cell>
        </row>
        <row r="818">
          <cell r="A818" t="str">
            <v>73712</v>
          </cell>
          <cell r="B818" t="str">
            <v xml:space="preserve">Equipamento rotativo para desobstrucao e limpeza de galerias tp bucke machine (cp) considerando apenas a manutencao e material de operação </v>
          </cell>
          <cell r="C818" t="str">
            <v>H</v>
          </cell>
          <cell r="D818">
            <v>0</v>
          </cell>
          <cell r="E818">
            <v>15.92</v>
          </cell>
        </row>
        <row r="819">
          <cell r="A819" t="str">
            <v>74029</v>
          </cell>
          <cell r="B819" t="str">
            <v xml:space="preserve">Betoneiras </v>
          </cell>
          <cell r="D819">
            <v>0</v>
          </cell>
          <cell r="E819">
            <v>0</v>
          </cell>
        </row>
        <row r="820">
          <cell r="A820" t="str">
            <v>74029/001</v>
          </cell>
          <cell r="B820" t="str">
            <v xml:space="preserve">Betoneira diesel 580l (cp) mistura seca, carregamento mecanico e tambor reversível. - exclusive operador </v>
          </cell>
          <cell r="C820" t="str">
            <v>H</v>
          </cell>
          <cell r="D820">
            <v>0</v>
          </cell>
          <cell r="E820">
            <v>14.11</v>
          </cell>
        </row>
        <row r="821">
          <cell r="A821" t="str">
            <v>74029/002</v>
          </cell>
          <cell r="B821" t="str">
            <v xml:space="preserve">Betoneira diesel, 580l (ci) mistura seca, carregador mecanico e tambor reversível.- exclusive operador </v>
          </cell>
          <cell r="C821" t="str">
            <v>H</v>
          </cell>
          <cell r="D821">
            <v>0</v>
          </cell>
          <cell r="E821">
            <v>4.96</v>
          </cell>
        </row>
        <row r="822">
          <cell r="A822" t="str">
            <v>74030</v>
          </cell>
          <cell r="B822" t="str">
            <v xml:space="preserve">Guindastes e/ou braço mecânico </v>
          </cell>
          <cell r="D822">
            <v>0</v>
          </cell>
          <cell r="E822">
            <v>0</v>
          </cell>
        </row>
        <row r="823">
          <cell r="A823" t="str">
            <v>74030/001</v>
          </cell>
          <cell r="B823" t="str">
            <v xml:space="preserve">Guindauto (ci) cap.3,5 ton., montado sobre caminhão toco (excl. o caminhão) aprox.2,0m de alcance horizontal, 7,0 na vertical. excl. operador. </v>
          </cell>
          <cell r="C823" t="str">
            <v>H</v>
          </cell>
          <cell r="D823">
            <v>0</v>
          </cell>
          <cell r="E823">
            <v>16.87</v>
          </cell>
        </row>
        <row r="824">
          <cell r="A824" t="str">
            <v>74030/002</v>
          </cell>
          <cell r="B824" t="str">
            <v xml:space="preserve">Guindauto (cp) carga max 3,25t (a 2m) e 1,62t (a 4m), altura max = 6,6m, montado sobre caminhão toco (excl. o caminhão e operador). </v>
          </cell>
          <cell r="C824" t="str">
            <v>H</v>
          </cell>
          <cell r="D824">
            <v>0</v>
          </cell>
          <cell r="E824">
            <v>19.420000000000002</v>
          </cell>
        </row>
        <row r="825">
          <cell r="A825" t="str">
            <v>74035</v>
          </cell>
          <cell r="B825" t="str">
            <v xml:space="preserve">Carregador frontal / pá carregadeira </v>
          </cell>
          <cell r="D825">
            <v>0</v>
          </cell>
          <cell r="E825">
            <v>0</v>
          </cell>
        </row>
        <row r="826">
          <cell r="A826" t="str">
            <v>74035/001</v>
          </cell>
          <cell r="B826" t="str">
            <v xml:space="preserve">Carregador frontal (pa carregadeira) sobre rodas 105hp capacidade da caçamba 1,4 a 1,7m3 - chp - inclusive operador </v>
          </cell>
          <cell r="C826" t="str">
            <v>H</v>
          </cell>
          <cell r="D826">
            <v>0</v>
          </cell>
          <cell r="E826">
            <v>122.86</v>
          </cell>
        </row>
        <row r="827">
          <cell r="A827" t="str">
            <v>74036</v>
          </cell>
          <cell r="B827" t="str">
            <v xml:space="preserve">Trator  </v>
          </cell>
          <cell r="D827">
            <v>0</v>
          </cell>
          <cell r="E827">
            <v>0</v>
          </cell>
        </row>
        <row r="828">
          <cell r="A828" t="str">
            <v>74036/001</v>
          </cell>
          <cell r="B828" t="str">
            <v xml:space="preserve">Trator de esteiras, 153hp - chi - inclusive operador </v>
          </cell>
          <cell r="C828" t="str">
            <v>H</v>
          </cell>
          <cell r="D828">
            <v>0</v>
          </cell>
          <cell r="E828">
            <v>98.1</v>
          </cell>
        </row>
        <row r="829">
          <cell r="A829" t="str">
            <v>74036/002</v>
          </cell>
          <cell r="B829" t="str">
            <v xml:space="preserve">Trator esteiras diesel 140cv - chp - inclusive operador </v>
          </cell>
          <cell r="C829" t="str">
            <v>H</v>
          </cell>
          <cell r="D829">
            <v>0</v>
          </cell>
          <cell r="E829">
            <v>215.64</v>
          </cell>
        </row>
        <row r="830">
          <cell r="A830" t="str">
            <v>74037</v>
          </cell>
          <cell r="B830" t="str">
            <v xml:space="preserve">Caminhão </v>
          </cell>
          <cell r="D830">
            <v>0</v>
          </cell>
          <cell r="E830">
            <v>0</v>
          </cell>
        </row>
        <row r="831">
          <cell r="A831" t="str">
            <v>74037/001</v>
          </cell>
          <cell r="B831" t="str">
            <v xml:space="preserve">Caminhão basculante toco 4m3, motor diesel 160cv com motorista </v>
          </cell>
          <cell r="C831" t="str">
            <v>H</v>
          </cell>
          <cell r="D831">
            <v>0</v>
          </cell>
          <cell r="E831">
            <v>92.86</v>
          </cell>
        </row>
        <row r="832">
          <cell r="A832" t="str">
            <v>74040</v>
          </cell>
          <cell r="B832" t="str">
            <v xml:space="preserve">Soquete compactador </v>
          </cell>
          <cell r="D832">
            <v>0</v>
          </cell>
          <cell r="E832">
            <v>0</v>
          </cell>
        </row>
        <row r="833">
          <cell r="A833" t="str">
            <v>74040/002</v>
          </cell>
          <cell r="B833" t="str">
            <v xml:space="preserve">Soquete compactador 72kg, gasolina, 3hp, (chi), exclusive operador. </v>
          </cell>
          <cell r="C833" t="str">
            <v>H</v>
          </cell>
          <cell r="D833">
            <v>0</v>
          </cell>
          <cell r="E833">
            <v>2.98</v>
          </cell>
        </row>
        <row r="834">
          <cell r="A834" t="str">
            <v>83354</v>
          </cell>
          <cell r="B834" t="str">
            <v xml:space="preserve">Depreciaçao e juros - caminhao basculante trucado - carga util = 10 m3, 16,3 t </v>
          </cell>
          <cell r="C834" t="str">
            <v>H</v>
          </cell>
          <cell r="D834">
            <v>0</v>
          </cell>
          <cell r="E834">
            <v>21.07</v>
          </cell>
        </row>
        <row r="835">
          <cell r="A835" t="str">
            <v>83355</v>
          </cell>
          <cell r="B835" t="str">
            <v xml:space="preserve">Manutencao - caminhao basculante trucado - carga util = 10 m3, 16,3 ton </v>
          </cell>
          <cell r="C835" t="str">
            <v>H</v>
          </cell>
          <cell r="D835">
            <v>0</v>
          </cell>
          <cell r="E835">
            <v>23.69</v>
          </cell>
        </row>
        <row r="836">
          <cell r="A836" t="str">
            <v>83360</v>
          </cell>
          <cell r="B836" t="str">
            <v xml:space="preserve">Depreciacao e juros - caminhao distribuidor de asfalto </v>
          </cell>
          <cell r="C836" t="str">
            <v>H</v>
          </cell>
          <cell r="D836">
            <v>0</v>
          </cell>
          <cell r="E836">
            <v>40.79</v>
          </cell>
        </row>
        <row r="837">
          <cell r="A837" t="str">
            <v>83361</v>
          </cell>
          <cell r="B837" t="str">
            <v xml:space="preserve">Manutencao - caminhao distribuidor de asfalto </v>
          </cell>
          <cell r="C837" t="str">
            <v>H</v>
          </cell>
          <cell r="D837">
            <v>0</v>
          </cell>
          <cell r="E837">
            <v>23.04</v>
          </cell>
        </row>
        <row r="838">
          <cell r="A838" t="str">
            <v>83755</v>
          </cell>
          <cell r="B838" t="str">
            <v xml:space="preserve">Depreciacao guindaste madal md-10a </v>
          </cell>
          <cell r="C838" t="str">
            <v>H</v>
          </cell>
          <cell r="D838">
            <v>0</v>
          </cell>
          <cell r="E838">
            <v>28.49</v>
          </cell>
        </row>
        <row r="839">
          <cell r="A839" t="str">
            <v>83756</v>
          </cell>
          <cell r="B839" t="str">
            <v xml:space="preserve">Juros guindaste madal md-10a </v>
          </cell>
          <cell r="C839" t="str">
            <v>H</v>
          </cell>
          <cell r="D839">
            <v>0</v>
          </cell>
          <cell r="E839">
            <v>12.02</v>
          </cell>
        </row>
        <row r="840">
          <cell r="A840" t="str">
            <v>83757</v>
          </cell>
          <cell r="B840" t="str">
            <v xml:space="preserve">Manutencao guindaste madal md-10a </v>
          </cell>
          <cell r="C840" t="str">
            <v>H</v>
          </cell>
          <cell r="D840">
            <v>0</v>
          </cell>
          <cell r="E840">
            <v>23.48</v>
          </cell>
        </row>
        <row r="841">
          <cell r="A841" t="str">
            <v>83758</v>
          </cell>
          <cell r="B841" t="str">
            <v xml:space="preserve">Custos combustivel+material na operacao de guindaste madal md-10a </v>
          </cell>
          <cell r="C841" t="str">
            <v>H</v>
          </cell>
          <cell r="D841">
            <v>0</v>
          </cell>
          <cell r="E841">
            <v>36.86</v>
          </cell>
        </row>
        <row r="842">
          <cell r="A842" t="str">
            <v>83761</v>
          </cell>
          <cell r="B842" t="str">
            <v xml:space="preserve">Depreciacao grupo de soldagem bambozzi 375-a </v>
          </cell>
          <cell r="C842" t="str">
            <v>H</v>
          </cell>
          <cell r="D842">
            <v>0</v>
          </cell>
          <cell r="E842">
            <v>8.2200000000000006</v>
          </cell>
        </row>
        <row r="843">
          <cell r="A843" t="str">
            <v>83762</v>
          </cell>
          <cell r="B843" t="str">
            <v xml:space="preserve">Manutencao grupo de soldagem bambozzi 375-a </v>
          </cell>
          <cell r="C843" t="str">
            <v>H</v>
          </cell>
          <cell r="D843">
            <v>0</v>
          </cell>
          <cell r="E843">
            <v>4.0999999999999996</v>
          </cell>
        </row>
        <row r="844">
          <cell r="A844" t="str">
            <v>83763</v>
          </cell>
          <cell r="B844" t="str">
            <v xml:space="preserve">Custos combustivel+material grupo de soldagem bambozzi 375-a </v>
          </cell>
          <cell r="C844" t="str">
            <v>H</v>
          </cell>
          <cell r="D844">
            <v>0</v>
          </cell>
          <cell r="E844">
            <v>10.83</v>
          </cell>
        </row>
        <row r="845">
          <cell r="A845" t="str">
            <v>83764</v>
          </cell>
          <cell r="B845" t="str">
            <v xml:space="preserve">Juros grupo de soldagem bambozzi 375-a </v>
          </cell>
          <cell r="C845" t="str">
            <v>H</v>
          </cell>
          <cell r="D845">
            <v>0</v>
          </cell>
          <cell r="E845">
            <v>2.15</v>
          </cell>
        </row>
        <row r="846">
          <cell r="A846" t="str">
            <v>84000</v>
          </cell>
          <cell r="B846" t="str">
            <v xml:space="preserve">Soquete compactador 72kg gasolina, 3hp (chp) exclusive operador. </v>
          </cell>
          <cell r="C846" t="str">
            <v>H</v>
          </cell>
          <cell r="D846">
            <v>0</v>
          </cell>
          <cell r="E846">
            <v>6.61</v>
          </cell>
        </row>
        <row r="847">
          <cell r="A847" t="str">
            <v>84137</v>
          </cell>
          <cell r="B847" t="str">
            <v xml:space="preserve">Depreciacao - usina de asfalto a frio almeida pmf-35 dpd cap. 60/80 t/h - 30hp (eletrica) </v>
          </cell>
          <cell r="C847" t="str">
            <v>H</v>
          </cell>
          <cell r="D847">
            <v>0</v>
          </cell>
          <cell r="E847">
            <v>14.91</v>
          </cell>
        </row>
        <row r="848">
          <cell r="A848" t="str">
            <v>84138</v>
          </cell>
          <cell r="B848" t="str">
            <v xml:space="preserve">Juros - usina de asfalto a frio almeida pmf-35 dpd cap. 60/80 t/h - 30 hp (eletrica) </v>
          </cell>
          <cell r="C848" t="str">
            <v>H</v>
          </cell>
          <cell r="D848">
            <v>0</v>
          </cell>
          <cell r="E848">
            <v>5.63</v>
          </cell>
        </row>
        <row r="849">
          <cell r="A849" t="str">
            <v>84139</v>
          </cell>
          <cell r="B849" t="str">
            <v xml:space="preserve">Manutencao - usina de asfalto a frio almeida pmf-35 dpd cap 60/80 t/h - 30 hp (eletrica) </v>
          </cell>
          <cell r="C849" t="str">
            <v>H</v>
          </cell>
          <cell r="D849">
            <v>0</v>
          </cell>
          <cell r="E849">
            <v>13.42</v>
          </cell>
        </row>
        <row r="850">
          <cell r="A850" t="str">
            <v>84140</v>
          </cell>
          <cell r="B850" t="str">
            <v xml:space="preserve">Custos c/ mao de obra na operacao - usina de asfalto a frio almeida pm f-35 dpd cap 60/80 t/h - 30 hp (eletrica) </v>
          </cell>
          <cell r="C850" t="str">
            <v>H</v>
          </cell>
          <cell r="D850">
            <v>0</v>
          </cell>
          <cell r="E850">
            <v>56.49</v>
          </cell>
        </row>
        <row r="851">
          <cell r="A851" t="str">
            <v>84142</v>
          </cell>
          <cell r="B851" t="str">
            <v xml:space="preserve">Depreciacao - caminhão toco vw 8120 euro iii 115 cv, carroc. fixa madeira, pbt 7700 kg, c.util + carroc 4640 kg, com munck madal md-6501 carga max 3,25t (a 2m) e 1,62t (a 4m) </v>
          </cell>
          <cell r="C851" t="str">
            <v>H</v>
          </cell>
          <cell r="D851">
            <v>0</v>
          </cell>
          <cell r="E851">
            <v>13.11</v>
          </cell>
        </row>
        <row r="852">
          <cell r="A852" t="str">
            <v>84143</v>
          </cell>
          <cell r="B852" t="str">
            <v xml:space="preserve">Juros - caminhão toco vw 8120 euro iii 115 cv, carroc. fixa madeira, pbt 7700 kg, c.util + carroc 4640 kg, com munck madal md-6501 carga max 3,25t (a 2m) e 1,62t (a 4m) </v>
          </cell>
          <cell r="C852" t="str">
            <v>H</v>
          </cell>
          <cell r="D852">
            <v>0</v>
          </cell>
          <cell r="E852">
            <v>4.5599999999999996</v>
          </cell>
        </row>
        <row r="853">
          <cell r="A853" t="str">
            <v>84144</v>
          </cell>
          <cell r="B853" t="str">
            <v xml:space="preserve">Manutencao - caminhão toco vw 8120 euro iii 115 cv, carroc. fixa madeira, pbt 7700 kg, c.util + carroc 4640 kg, com munck madal md-6501 carga max 3,25t (a 2m) e 1,62t (a 4m) </v>
          </cell>
          <cell r="C853" t="str">
            <v>H</v>
          </cell>
          <cell r="D853">
            <v>0</v>
          </cell>
          <cell r="E853">
            <v>9.81</v>
          </cell>
        </row>
        <row r="854">
          <cell r="A854" t="str">
            <v>84145</v>
          </cell>
          <cell r="B854" t="str">
            <v xml:space="preserve">Material na operacao - caminhão toco vw 8120 euro iii 115 cv, carroc. fixa madeira, pbt 7700 kg, c.util + carroc 4640 kg, com munck madal md-6501 carga max 3,25t (a 2m) e 1,62t (a 4m) </v>
          </cell>
          <cell r="C854" t="str">
            <v>H</v>
          </cell>
          <cell r="D854">
            <v>0</v>
          </cell>
          <cell r="E854">
            <v>47.19</v>
          </cell>
        </row>
        <row r="855">
          <cell r="A855" t="str">
            <v>84146</v>
          </cell>
          <cell r="B855" t="str">
            <v xml:space="preserve">Mao-deobra - caminhão toco vw 8120 euro iii 115 cv, carroc. fixa madeira, pbt 7700 kg, c.util + carroc 4640 kg, com munck madal md-6501 carga max 3,25t (a 2m) e 1,62t (a 4m) </v>
          </cell>
          <cell r="C855" t="str">
            <v>H</v>
          </cell>
          <cell r="D855">
            <v>0</v>
          </cell>
          <cell r="E855">
            <v>22.59</v>
          </cell>
        </row>
        <row r="856">
          <cell r="A856" t="str">
            <v>84147</v>
          </cell>
          <cell r="B856" t="str">
            <v xml:space="preserve">Depreciacao e juros - caminhao basculante 10m3 </v>
          </cell>
          <cell r="C856" t="str">
            <v>H</v>
          </cell>
          <cell r="D856">
            <v>0</v>
          </cell>
          <cell r="E856">
            <v>24.44</v>
          </cell>
        </row>
        <row r="857">
          <cell r="A857" t="str">
            <v>84148</v>
          </cell>
          <cell r="B857" t="str">
            <v xml:space="preserve">Manutencao - caminhao basculante 10 m3 </v>
          </cell>
          <cell r="C857" t="str">
            <v>H</v>
          </cell>
          <cell r="D857">
            <v>0</v>
          </cell>
          <cell r="E857">
            <v>17.940000000000001</v>
          </cell>
        </row>
        <row r="858">
          <cell r="A858" t="str">
            <v>84149</v>
          </cell>
          <cell r="B858" t="str">
            <v xml:space="preserve">Custos c/ material operacao - caminhao basculante 10 m3 </v>
          </cell>
          <cell r="C858" t="str">
            <v>H</v>
          </cell>
          <cell r="D858">
            <v>0</v>
          </cell>
          <cell r="E858">
            <v>73.87</v>
          </cell>
        </row>
        <row r="859">
          <cell r="A859" t="str">
            <v>84150</v>
          </cell>
          <cell r="B859" t="str">
            <v xml:space="preserve">Custos c/ mao-de-obra operacao - caminhao basculante 10 m3 </v>
          </cell>
          <cell r="C859" t="str">
            <v>H</v>
          </cell>
          <cell r="D859">
            <v>0</v>
          </cell>
          <cell r="E859">
            <v>9.24</v>
          </cell>
        </row>
        <row r="860">
          <cell r="A860" t="str">
            <v>84151</v>
          </cell>
          <cell r="B860" t="str">
            <v xml:space="preserve">Caminhao basculante 10 m3 - chp </v>
          </cell>
          <cell r="C860" t="str">
            <v>CHP</v>
          </cell>
          <cell r="D860">
            <v>0</v>
          </cell>
          <cell r="E860">
            <v>125.51</v>
          </cell>
        </row>
        <row r="861">
          <cell r="A861" t="str">
            <v>84155</v>
          </cell>
          <cell r="B861" t="str">
            <v xml:space="preserve">Desempenadeira eletr 2 cv 4 polos 220/380v compactadora e densadora p/ acab piso concreto - excl operador (cp) </v>
          </cell>
          <cell r="C861" t="str">
            <v>H</v>
          </cell>
          <cell r="D861">
            <v>0</v>
          </cell>
          <cell r="E861">
            <v>2.06</v>
          </cell>
        </row>
        <row r="862">
          <cell r="A862" t="str">
            <v>84156</v>
          </cell>
          <cell r="B862" t="str">
            <v xml:space="preserve">Regua vibratoria dupla gasolina 3/4cv a 3600rpm de frequencia - exclusive operador (cp) </v>
          </cell>
          <cell r="C862" t="str">
            <v>H</v>
          </cell>
          <cell r="D862">
            <v>0</v>
          </cell>
          <cell r="E862">
            <v>5.79</v>
          </cell>
        </row>
        <row r="863">
          <cell r="A863" t="str">
            <v>84157</v>
          </cell>
          <cell r="B863" t="str">
            <v xml:space="preserve">Desempenadeira eletr motor 2cv 4 polos 220/380v compactadora e adensadora para piso acabado de concreto - exclusive operador (ci) </v>
          </cell>
          <cell r="C863" t="str">
            <v>H</v>
          </cell>
          <cell r="D863">
            <v>0</v>
          </cell>
          <cell r="E863">
            <v>0.96</v>
          </cell>
        </row>
        <row r="864">
          <cell r="A864" t="str">
            <v>84160</v>
          </cell>
          <cell r="B864" t="str">
            <v xml:space="preserve">Regua vibradora dupla gasolina 3/4 cv a 3600 rpm frequencia - exclusiv e operador (ci) </v>
          </cell>
          <cell r="C864" t="str">
            <v>H</v>
          </cell>
          <cell r="D864">
            <v>0</v>
          </cell>
          <cell r="E864">
            <v>1.2</v>
          </cell>
        </row>
        <row r="865">
          <cell r="A865" t="str">
            <v>COBE</v>
          </cell>
          <cell r="B865" t="str">
            <v>Cobertura</v>
          </cell>
          <cell r="D865">
            <v>0</v>
          </cell>
          <cell r="E865">
            <v>0</v>
          </cell>
        </row>
        <row r="866">
          <cell r="A866" t="str">
            <v>0073</v>
          </cell>
          <cell r="B866" t="str">
            <v>Madeiramento</v>
          </cell>
          <cell r="D866">
            <v>0</v>
          </cell>
          <cell r="E866">
            <v>0</v>
          </cell>
        </row>
        <row r="867">
          <cell r="A867" t="str">
            <v>55960</v>
          </cell>
          <cell r="B867" t="str">
            <v xml:space="preserve">Imunizacao de madeiramento para cobertura utilizando cupinicida incolor </v>
          </cell>
          <cell r="C867" t="str">
            <v>M2</v>
          </cell>
          <cell r="D867">
            <v>0</v>
          </cell>
          <cell r="E867">
            <v>3.11</v>
          </cell>
        </row>
        <row r="868">
          <cell r="A868" t="str">
            <v>72085</v>
          </cell>
          <cell r="B868" t="str">
            <v xml:space="preserve">Recolocacao de ripas em madeiramento de telhado, considerando reaproveitamento de material </v>
          </cell>
          <cell r="C868" t="str">
            <v>M</v>
          </cell>
          <cell r="D868">
            <v>0</v>
          </cell>
          <cell r="E868">
            <v>0.85</v>
          </cell>
        </row>
        <row r="869">
          <cell r="A869" t="str">
            <v>72086</v>
          </cell>
          <cell r="B869" t="str">
            <v xml:space="preserve">Recolocacao de madeiramento do telhado - caibros, considerando reaproveitamento de material </v>
          </cell>
          <cell r="C869" t="str">
            <v>M</v>
          </cell>
          <cell r="D869">
            <v>0</v>
          </cell>
          <cell r="E869">
            <v>2.6</v>
          </cell>
        </row>
        <row r="870">
          <cell r="A870" t="str">
            <v>72087</v>
          </cell>
          <cell r="B870" t="str">
            <v xml:space="preserve">Recolocacao de madeiramento de telhado, considerando reaproveitamento de material </v>
          </cell>
          <cell r="C870" t="str">
            <v>M</v>
          </cell>
          <cell r="D870">
            <v>0</v>
          </cell>
          <cell r="E870">
            <v>6.93</v>
          </cell>
        </row>
        <row r="871">
          <cell r="A871" t="str">
            <v>72088</v>
          </cell>
          <cell r="B871" t="str">
            <v xml:space="preserve">Recolocacao de ferragens em madeiramento de telhado, considerando reaproveitamento de material </v>
          </cell>
          <cell r="C871" t="str">
            <v>UN</v>
          </cell>
          <cell r="D871">
            <v>0</v>
          </cell>
          <cell r="E871">
            <v>5.07</v>
          </cell>
        </row>
        <row r="872">
          <cell r="A872" t="str">
            <v>73931</v>
          </cell>
          <cell r="B872" t="str">
            <v xml:space="preserve">Estrutura madeira ancor laje/parede p/telha estrutural fibrocimento </v>
          </cell>
          <cell r="D872">
            <v>0</v>
          </cell>
          <cell r="E872">
            <v>0</v>
          </cell>
        </row>
        <row r="873">
          <cell r="A873" t="str">
            <v>73931/001</v>
          </cell>
          <cell r="B873" t="str">
            <v xml:space="preserve">Estrutura em madeira aparelhada, para telha ondulada de fibrocimento, aluminio ou plastica, apoiada em laje ou parede </v>
          </cell>
          <cell r="C873" t="str">
            <v>M2</v>
          </cell>
          <cell r="D873">
            <v>0</v>
          </cell>
          <cell r="E873">
            <v>29.58</v>
          </cell>
        </row>
        <row r="874">
          <cell r="A874" t="str">
            <v>73931/002</v>
          </cell>
          <cell r="B874" t="str">
            <v xml:space="preserve">Estrutura em madeira aparelhada, para telha estrutural de fibrocimento ancorada em laje ou parede </v>
          </cell>
          <cell r="C874" t="str">
            <v>M2</v>
          </cell>
          <cell r="D874">
            <v>0</v>
          </cell>
          <cell r="E874">
            <v>22.09</v>
          </cell>
        </row>
        <row r="875">
          <cell r="A875" t="str">
            <v>73931/003</v>
          </cell>
          <cell r="B875" t="str">
            <v xml:space="preserve">Estrutura em madeira aparelhada, para telha ceramica, apoiada em parede </v>
          </cell>
          <cell r="C875" t="str">
            <v>M2</v>
          </cell>
          <cell r="D875">
            <v>0</v>
          </cell>
          <cell r="E875">
            <v>55.16</v>
          </cell>
        </row>
        <row r="876">
          <cell r="A876" t="str">
            <v>73939</v>
          </cell>
          <cell r="B876" t="str">
            <v xml:space="preserve">Chapa celulose prensada 122x224x1,2cm fornecimento </v>
          </cell>
          <cell r="D876">
            <v>0</v>
          </cell>
          <cell r="E876">
            <v>0</v>
          </cell>
        </row>
        <row r="877">
          <cell r="A877" t="str">
            <v>73939/001</v>
          </cell>
          <cell r="B877" t="str">
            <v>Tesoura completa em massaranduba serrada, para telhados com vaos de 4m</v>
          </cell>
          <cell r="C877" t="str">
            <v>UN</v>
          </cell>
          <cell r="D877">
            <v>0</v>
          </cell>
          <cell r="E877">
            <v>587.33000000000004</v>
          </cell>
        </row>
        <row r="878">
          <cell r="A878" t="str">
            <v>73939/002</v>
          </cell>
          <cell r="B878" t="str">
            <v xml:space="preserve">Tesoura completa em massaranduba aparelhada, para telhados com vaos de 4m </v>
          </cell>
          <cell r="C878" t="str">
            <v>UN</v>
          </cell>
          <cell r="D878">
            <v>0</v>
          </cell>
          <cell r="E878">
            <v>788.58</v>
          </cell>
        </row>
        <row r="879">
          <cell r="A879" t="str">
            <v>73939/003</v>
          </cell>
          <cell r="B879" t="str">
            <v>Tesoura completa em massaranduba serrada, para telhados com vaos de 5m</v>
          </cell>
          <cell r="C879" t="str">
            <v>UN</v>
          </cell>
          <cell r="D879">
            <v>0</v>
          </cell>
          <cell r="E879">
            <v>712.19</v>
          </cell>
        </row>
        <row r="880">
          <cell r="A880" t="str">
            <v>73939/004</v>
          </cell>
          <cell r="B880" t="str">
            <v xml:space="preserve">Tesoura completa em massaranduba aparelhada, para telhados com vaos de 5m </v>
          </cell>
          <cell r="C880" t="str">
            <v>UN</v>
          </cell>
          <cell r="D880">
            <v>0</v>
          </cell>
          <cell r="E880">
            <v>821.14</v>
          </cell>
        </row>
        <row r="881">
          <cell r="A881" t="str">
            <v>73939/005</v>
          </cell>
          <cell r="B881" t="str">
            <v xml:space="preserve">Tesoura completa em massaranduba serrada, para telhados com vaos de 6m </v>
          </cell>
          <cell r="C881" t="str">
            <v>UN</v>
          </cell>
          <cell r="D881">
            <v>0</v>
          </cell>
          <cell r="E881">
            <v>899.25</v>
          </cell>
        </row>
        <row r="882">
          <cell r="A882" t="str">
            <v>73939/006</v>
          </cell>
          <cell r="B882" t="str">
            <v xml:space="preserve">Tesoura completa em massaranduba aparelhada, para telhados com vaos de 6m </v>
          </cell>
          <cell r="C882" t="str">
            <v>UN</v>
          </cell>
          <cell r="D882">
            <v>0</v>
          </cell>
          <cell r="E882">
            <v>1019.96</v>
          </cell>
        </row>
        <row r="883">
          <cell r="A883" t="str">
            <v>73939/007</v>
          </cell>
          <cell r="B883" t="str">
            <v>Tesoura completa em massaranduba serrada, para telhados com vaos de 7m</v>
          </cell>
          <cell r="C883" t="str">
            <v>UN</v>
          </cell>
          <cell r="D883">
            <v>0</v>
          </cell>
          <cell r="E883">
            <v>1049.96</v>
          </cell>
        </row>
        <row r="884">
          <cell r="A884" t="str">
            <v>73939/008</v>
          </cell>
          <cell r="B884" t="str">
            <v xml:space="preserve">Tesoura completa em massaranduba aparelhada, para telhados com vaos de 7m </v>
          </cell>
          <cell r="C884" t="str">
            <v>UN</v>
          </cell>
          <cell r="D884">
            <v>0</v>
          </cell>
          <cell r="E884">
            <v>1189.98</v>
          </cell>
        </row>
        <row r="885">
          <cell r="A885" t="str">
            <v>73939/009</v>
          </cell>
          <cell r="B885" t="str">
            <v>Tesoura completa em massaranduba serrada, para telhados com vaos de 8m</v>
          </cell>
          <cell r="C885" t="str">
            <v>UN</v>
          </cell>
          <cell r="D885">
            <v>0</v>
          </cell>
          <cell r="E885">
            <v>1347.09</v>
          </cell>
        </row>
        <row r="886">
          <cell r="A886" t="str">
            <v>73939/010</v>
          </cell>
          <cell r="B886" t="str">
            <v xml:space="preserve">Tesoura completa em massaranduba aparelhada, para telhados com vaos de 8m </v>
          </cell>
          <cell r="C886" t="str">
            <v>UN</v>
          </cell>
          <cell r="D886">
            <v>0</v>
          </cell>
          <cell r="E886">
            <v>1629.95</v>
          </cell>
        </row>
        <row r="887">
          <cell r="A887" t="str">
            <v>73939/011</v>
          </cell>
          <cell r="B887" t="str">
            <v>Tesoura completa em massaranduba serrada, para telhados com vaos de 9m</v>
          </cell>
          <cell r="C887" t="str">
            <v>UN</v>
          </cell>
          <cell r="D887">
            <v>0</v>
          </cell>
          <cell r="E887">
            <v>1522.45</v>
          </cell>
        </row>
        <row r="888">
          <cell r="A888" t="str">
            <v>73939/012</v>
          </cell>
          <cell r="B888" t="str">
            <v xml:space="preserve">Tesoura completa em massaranduba aparelhada, para telhados com vaos de 9m </v>
          </cell>
          <cell r="C888" t="str">
            <v>UN</v>
          </cell>
          <cell r="D888">
            <v>0</v>
          </cell>
          <cell r="E888">
            <v>1839.69</v>
          </cell>
        </row>
        <row r="889">
          <cell r="A889" t="str">
            <v>73939/013</v>
          </cell>
          <cell r="B889" t="str">
            <v xml:space="preserve">Tesoura completa em massaranduba serrada, para telhados com vaos de 10m </v>
          </cell>
          <cell r="C889" t="str">
            <v>UN</v>
          </cell>
          <cell r="D889">
            <v>0</v>
          </cell>
          <cell r="E889">
            <v>1817.49</v>
          </cell>
        </row>
        <row r="890">
          <cell r="A890" t="str">
            <v>73939/014</v>
          </cell>
          <cell r="B890" t="str">
            <v xml:space="preserve">Tesoura completa em massaranduba aparelhada, para telhados com vaos de 10m </v>
          </cell>
          <cell r="C890" t="str">
            <v>UN</v>
          </cell>
          <cell r="D890">
            <v>0</v>
          </cell>
          <cell r="E890">
            <v>2038.99</v>
          </cell>
        </row>
        <row r="891">
          <cell r="A891" t="str">
            <v>73939/015</v>
          </cell>
          <cell r="B891" t="str">
            <v xml:space="preserve">Tesoura completa em massaranduba serrada, para telhados com vaos de 11m </v>
          </cell>
          <cell r="C891" t="str">
            <v>UN</v>
          </cell>
          <cell r="D891">
            <v>0</v>
          </cell>
          <cell r="E891">
            <v>2154.73</v>
          </cell>
        </row>
        <row r="892">
          <cell r="A892" t="str">
            <v>73939/016</v>
          </cell>
          <cell r="B892" t="str">
            <v xml:space="preserve">Tesoura completa em macaranduba aparelhada, para telhados com vaos de 11m </v>
          </cell>
          <cell r="C892" t="str">
            <v>UN</v>
          </cell>
          <cell r="D892">
            <v>0</v>
          </cell>
          <cell r="E892">
            <v>2389.77</v>
          </cell>
        </row>
        <row r="893">
          <cell r="A893" t="str">
            <v>73939/017</v>
          </cell>
          <cell r="B893" t="str">
            <v xml:space="preserve">Tesoura completa em massaranduba serrada, para telhados com vaos de 12m </v>
          </cell>
          <cell r="C893" t="str">
            <v>UN</v>
          </cell>
          <cell r="D893">
            <v>0</v>
          </cell>
          <cell r="E893">
            <v>2372.84</v>
          </cell>
        </row>
        <row r="894">
          <cell r="A894" t="str">
            <v>73939/018</v>
          </cell>
          <cell r="B894" t="str">
            <v xml:space="preserve">Tesoura completa em massaranduba aparelhada, para telhados com vaos de 12m </v>
          </cell>
          <cell r="C894" t="str">
            <v>UN</v>
          </cell>
          <cell r="D894">
            <v>0</v>
          </cell>
          <cell r="E894">
            <v>2653.32</v>
          </cell>
        </row>
        <row r="895">
          <cell r="A895" t="str">
            <v>73939/019</v>
          </cell>
          <cell r="B895" t="str">
            <v xml:space="preserve">Tesoura completa em massaranduba serrada, para telhados com vaos de 14m </v>
          </cell>
          <cell r="C895" t="str">
            <v>UN</v>
          </cell>
          <cell r="D895">
            <v>0</v>
          </cell>
          <cell r="E895">
            <v>2731.35</v>
          </cell>
        </row>
        <row r="896">
          <cell r="A896" t="str">
            <v>73939/020</v>
          </cell>
          <cell r="B896" t="str">
            <v xml:space="preserve">Tesoura completa em massaranduba aparelhada, para telhados com vaos de 14m </v>
          </cell>
          <cell r="C896" t="str">
            <v>UN</v>
          </cell>
          <cell r="D896">
            <v>0</v>
          </cell>
          <cell r="E896">
            <v>3057.63</v>
          </cell>
        </row>
        <row r="897">
          <cell r="A897" t="str">
            <v>84005</v>
          </cell>
          <cell r="B897" t="str">
            <v xml:space="preserve">Gradeado de caibros e ripas  </v>
          </cell>
          <cell r="C897" t="str">
            <v>M2</v>
          </cell>
          <cell r="D897">
            <v>0</v>
          </cell>
          <cell r="E897">
            <v>23.52</v>
          </cell>
        </row>
        <row r="898">
          <cell r="A898" t="str">
            <v>84006</v>
          </cell>
          <cell r="B898" t="str">
            <v xml:space="preserve">Pontaletes em massaranduba serrada 3"x3" para telhas ceramicas, medidos pela area real da cobertura do telhado, incluso fornecimento e colocacao </v>
          </cell>
          <cell r="C898" t="str">
            <v>M2</v>
          </cell>
          <cell r="D898">
            <v>0</v>
          </cell>
          <cell r="E898">
            <v>27.04</v>
          </cell>
        </row>
        <row r="899">
          <cell r="A899" t="str">
            <v>84007</v>
          </cell>
          <cell r="B899" t="str">
            <v xml:space="preserve">Pontaletes em massaranduba serrada 3"x3" para telhas onduladas de qualquer tipo, medidos pela area real da cobertura do telhado, incluso fornecimento e colocacao </v>
          </cell>
          <cell r="C899" t="str">
            <v>M2</v>
          </cell>
          <cell r="D899">
            <v>0</v>
          </cell>
          <cell r="E899">
            <v>23.41</v>
          </cell>
        </row>
        <row r="900">
          <cell r="A900" t="str">
            <v>84008</v>
          </cell>
          <cell r="B900" t="str">
            <v xml:space="preserve">Terca de massaranduba serrada 3"x3" para cobertura de qualquer tipo, incluso fornecimento e colocacao </v>
          </cell>
          <cell r="C900" t="str">
            <v>M</v>
          </cell>
          <cell r="D900">
            <v>0</v>
          </cell>
          <cell r="E900">
            <v>17.63</v>
          </cell>
        </row>
        <row r="901">
          <cell r="A901" t="str">
            <v>84009</v>
          </cell>
          <cell r="B901" t="str">
            <v xml:space="preserve">Terca de massaranduba aparelhada 3"x3" para cobertura de qualquer tipo, incluso fornecimento e colocacao </v>
          </cell>
          <cell r="C901" t="str">
            <v>M</v>
          </cell>
          <cell r="D901">
            <v>0</v>
          </cell>
          <cell r="E901">
            <v>19.2</v>
          </cell>
        </row>
        <row r="902">
          <cell r="A902" t="str">
            <v>84010</v>
          </cell>
          <cell r="B902" t="str">
            <v xml:space="preserve">Terca de massaranduba serrada 3"x4.1/2" para cobertura de qualquer tipo, incluso fornecimento e colocação </v>
          </cell>
          <cell r="C902" t="str">
            <v>M</v>
          </cell>
          <cell r="D902">
            <v>0</v>
          </cell>
          <cell r="E902">
            <v>23.23</v>
          </cell>
        </row>
        <row r="903">
          <cell r="A903" t="str">
            <v>84011</v>
          </cell>
          <cell r="B903" t="str">
            <v xml:space="preserve">Terca de massaranduba aparelhada 3"x4.1/2" para cobertura de qualquer tipo, incluso fornecimento e colocacao </v>
          </cell>
          <cell r="C903" t="str">
            <v>M</v>
          </cell>
          <cell r="D903">
            <v>0</v>
          </cell>
          <cell r="E903">
            <v>28.26</v>
          </cell>
        </row>
        <row r="904">
          <cell r="A904" t="str">
            <v>84012</v>
          </cell>
          <cell r="B904" t="str">
            <v xml:space="preserve">Terca de massaranduba serrada 3x6 para cobertura de qualquer tipo, incluso fornecimento e colocacao </v>
          </cell>
          <cell r="C904" t="str">
            <v>M</v>
          </cell>
          <cell r="D904">
            <v>0</v>
          </cell>
          <cell r="E904">
            <v>33.54</v>
          </cell>
        </row>
        <row r="905">
          <cell r="A905" t="str">
            <v>84014</v>
          </cell>
          <cell r="B905" t="str">
            <v xml:space="preserve">Terca de massaranduba aparelhada 3"x6" para cobertura de qualquer tipo, incluso fornecimento e colocacao </v>
          </cell>
          <cell r="C905" t="str">
            <v>M</v>
          </cell>
          <cell r="D905">
            <v>0</v>
          </cell>
          <cell r="E905">
            <v>36.36</v>
          </cell>
        </row>
        <row r="906">
          <cell r="A906" t="str">
            <v>84016</v>
          </cell>
          <cell r="B906" t="str">
            <v xml:space="preserve">Terca de massaranduba serrada 3"x9" para cobertura de qualquer tipo, incluso fornecimento e colocacao </v>
          </cell>
          <cell r="C906" t="str">
            <v>M</v>
          </cell>
          <cell r="D906">
            <v>0</v>
          </cell>
          <cell r="E906">
            <v>48.6</v>
          </cell>
        </row>
        <row r="907">
          <cell r="A907" t="str">
            <v>84018</v>
          </cell>
          <cell r="B907" t="str">
            <v xml:space="preserve">Terca de massaranduba aparelhada 3"x9" para cobertura de qualquer tipo, incluso fornecimento e colocacao </v>
          </cell>
          <cell r="C907" t="str">
            <v>M</v>
          </cell>
          <cell r="D907">
            <v>0</v>
          </cell>
          <cell r="E907">
            <v>53.47</v>
          </cell>
        </row>
        <row r="908">
          <cell r="A908" t="str">
            <v>84019</v>
          </cell>
          <cell r="B908" t="str">
            <v xml:space="preserve">Caibro de massaranduba aparelhada 3"x1.1/2", incluso fornecimento e colocacao </v>
          </cell>
          <cell r="C908" t="str">
            <v>M</v>
          </cell>
          <cell r="D908">
            <v>0</v>
          </cell>
          <cell r="E908">
            <v>11.7</v>
          </cell>
        </row>
        <row r="909">
          <cell r="A909" t="str">
            <v>84022</v>
          </cell>
          <cell r="B909" t="str">
            <v>Caibro de massaranduba serrada 3"x2", incluso fornecimento e colocacao</v>
          </cell>
          <cell r="C909" t="str">
            <v>M</v>
          </cell>
          <cell r="D909">
            <v>0</v>
          </cell>
          <cell r="E909">
            <v>11.66</v>
          </cell>
        </row>
        <row r="910">
          <cell r="A910" t="str">
            <v>84025</v>
          </cell>
          <cell r="B910" t="str">
            <v xml:space="preserve">Caibro de massaranduba aparelhada 3"x2", incluso fornecimento e colocacao </v>
          </cell>
          <cell r="C910" t="str">
            <v>M</v>
          </cell>
          <cell r="D910">
            <v>0</v>
          </cell>
          <cell r="E910">
            <v>12.9</v>
          </cell>
        </row>
        <row r="911">
          <cell r="A911" t="str">
            <v>84029</v>
          </cell>
          <cell r="B911" t="str">
            <v xml:space="preserve">Ripa de massaranduba serrada 1,5x4 cm, incluso fornecimento e colocaca o </v>
          </cell>
          <cell r="C911" t="str">
            <v>M</v>
          </cell>
          <cell r="D911">
            <v>0</v>
          </cell>
          <cell r="E911">
            <v>14.2</v>
          </cell>
        </row>
        <row r="912">
          <cell r="A912" t="str">
            <v>84030</v>
          </cell>
          <cell r="B912" t="str">
            <v xml:space="preserve">Ripa de massaranduba aparelhada 1,5x4 cm, incluso fornecimento e colocacao </v>
          </cell>
          <cell r="C912" t="str">
            <v>M</v>
          </cell>
          <cell r="D912">
            <v>0</v>
          </cell>
          <cell r="E912">
            <v>2.86</v>
          </cell>
        </row>
        <row r="913">
          <cell r="A913" t="str">
            <v>84031</v>
          </cell>
          <cell r="B913" t="str">
            <v xml:space="preserve">Estrutura de madeira com tesoura, para vaos de 15 m e telha ondulada de fibrocimento, aluminio ou plastica </v>
          </cell>
          <cell r="C913" t="str">
            <v>M2</v>
          </cell>
          <cell r="D913">
            <v>0</v>
          </cell>
          <cell r="E913">
            <v>62.45</v>
          </cell>
        </row>
        <row r="914">
          <cell r="A914" t="str">
            <v>84032</v>
          </cell>
          <cell r="B914" t="str">
            <v xml:space="preserve">Mao francesa executada com madeira nao aparelhada 5x6 cm, para beiral com comprimento de 80cm </v>
          </cell>
          <cell r="C914" t="str">
            <v>UN</v>
          </cell>
          <cell r="D914">
            <v>0</v>
          </cell>
          <cell r="E914">
            <v>30.11</v>
          </cell>
        </row>
        <row r="915">
          <cell r="A915" t="str">
            <v>0074</v>
          </cell>
          <cell r="B915" t="str">
            <v>Telhamento com telha ceramica</v>
          </cell>
          <cell r="D915">
            <v>0</v>
          </cell>
          <cell r="E915">
            <v>0</v>
          </cell>
        </row>
        <row r="916">
          <cell r="A916" t="str">
            <v>72089</v>
          </cell>
          <cell r="B916" t="str">
            <v xml:space="preserve">Recolocacao de telhas ceramicas tipo francesa, considerando reaproveitamento de material </v>
          </cell>
          <cell r="C916" t="str">
            <v>M2</v>
          </cell>
          <cell r="D916">
            <v>0</v>
          </cell>
          <cell r="E916">
            <v>5.45</v>
          </cell>
        </row>
        <row r="917">
          <cell r="A917" t="str">
            <v>72091</v>
          </cell>
          <cell r="B917" t="str">
            <v xml:space="preserve">Recolocacao de telhas ceramicas tipo plan, considerando reaproveitamento de material </v>
          </cell>
          <cell r="C917" t="str">
            <v>M2</v>
          </cell>
          <cell r="D917">
            <v>0</v>
          </cell>
          <cell r="E917">
            <v>17.36</v>
          </cell>
        </row>
        <row r="918">
          <cell r="A918" t="str">
            <v>72101</v>
          </cell>
          <cell r="B918" t="str">
            <v xml:space="preserve">Revisao geral de telhados de telhas ceramicas </v>
          </cell>
          <cell r="C918" t="str">
            <v>M2</v>
          </cell>
          <cell r="D918">
            <v>0</v>
          </cell>
          <cell r="E918">
            <v>2.99</v>
          </cell>
        </row>
        <row r="919">
          <cell r="A919" t="str">
            <v>72103</v>
          </cell>
          <cell r="B919" t="str">
            <v xml:space="preserve">Recolocacao de cumeeiras ceramicas com argamassa traco 1:2:8 (cimento, cal e areia), considerando aproveitamento do material </v>
          </cell>
          <cell r="C919" t="str">
            <v>M</v>
          </cell>
          <cell r="D919">
            <v>0</v>
          </cell>
          <cell r="E919">
            <v>8.7799999999999994</v>
          </cell>
        </row>
        <row r="920">
          <cell r="A920" t="str">
            <v>73938</v>
          </cell>
          <cell r="B920" t="str">
            <v xml:space="preserve">Cobertura telha ceramica </v>
          </cell>
          <cell r="D920">
            <v>0</v>
          </cell>
          <cell r="E920">
            <v>0</v>
          </cell>
        </row>
        <row r="921">
          <cell r="A921" t="str">
            <v>73938/001</v>
          </cell>
          <cell r="B921" t="str">
            <v xml:space="preserve">Cobertura em telha ceramica tipo colonial, com argamassa traco 1:3 (cimento e areia) </v>
          </cell>
          <cell r="C921" t="str">
            <v>M2</v>
          </cell>
          <cell r="D921">
            <v>0</v>
          </cell>
          <cell r="E921">
            <v>39.89</v>
          </cell>
        </row>
        <row r="922">
          <cell r="A922" t="str">
            <v>73938/002</v>
          </cell>
          <cell r="B922" t="str">
            <v xml:space="preserve">Cobertura em telha ceramica tipo plan, excluindo madeiramento </v>
          </cell>
          <cell r="C922" t="str">
            <v>M2</v>
          </cell>
          <cell r="D922">
            <v>0</v>
          </cell>
          <cell r="E922">
            <v>39.46</v>
          </cell>
        </row>
        <row r="923">
          <cell r="A923" t="str">
            <v>73938/003</v>
          </cell>
          <cell r="B923" t="str">
            <v xml:space="preserve">Cobertura em telha ceramica tipo francesa ou marselha, excluindo madeiramento </v>
          </cell>
          <cell r="C923" t="str">
            <v>M2</v>
          </cell>
          <cell r="D923">
            <v>0</v>
          </cell>
          <cell r="E923">
            <v>25.01</v>
          </cell>
        </row>
        <row r="924">
          <cell r="A924" t="str">
            <v>73938/004</v>
          </cell>
          <cell r="B924" t="str">
            <v xml:space="preserve">Cobertura em telha ceramica tipo canal, com argamassa traco 1:3 (cimento e areia) e arame recozido </v>
          </cell>
          <cell r="C924" t="str">
            <v>M2</v>
          </cell>
          <cell r="D924">
            <v>0</v>
          </cell>
          <cell r="E924">
            <v>39.33</v>
          </cell>
        </row>
        <row r="925">
          <cell r="A925" t="str">
            <v>73938/005</v>
          </cell>
          <cell r="B925" t="str">
            <v xml:space="preserve">Cobertura em telha ceramica tipo paulista, com argamassa traco 1:3 (cimento e areia) e arame recozido </v>
          </cell>
          <cell r="C925" t="str">
            <v>M2</v>
          </cell>
          <cell r="D925">
            <v>0</v>
          </cell>
          <cell r="E925">
            <v>50.58</v>
          </cell>
        </row>
        <row r="926">
          <cell r="A926" t="str">
            <v>73938/006</v>
          </cell>
          <cell r="B926" t="str">
            <v xml:space="preserve">Cordao de arremate em beirais com telha ceramica embocada traco 1:2:8 (cimento, cal e areia) </v>
          </cell>
          <cell r="C926" t="str">
            <v>M</v>
          </cell>
          <cell r="D926">
            <v>0</v>
          </cell>
          <cell r="E926">
            <v>10.19</v>
          </cell>
        </row>
        <row r="927">
          <cell r="A927" t="str">
            <v>73938/007</v>
          </cell>
          <cell r="B927" t="str">
            <v xml:space="preserve">Embocamento de ultima fiada de telha plan, colonial ou paulista, com a rgamassa traco 1:2:8 (cimento, cal e areia) </v>
          </cell>
          <cell r="C927" t="str">
            <v>M</v>
          </cell>
          <cell r="D927">
            <v>0</v>
          </cell>
          <cell r="E927">
            <v>5.65</v>
          </cell>
        </row>
        <row r="928">
          <cell r="A928" t="str">
            <v>76450</v>
          </cell>
          <cell r="B928" t="str">
            <v xml:space="preserve">Cobertura telha ceramica </v>
          </cell>
          <cell r="D928">
            <v>0</v>
          </cell>
          <cell r="E928">
            <v>0</v>
          </cell>
        </row>
        <row r="929">
          <cell r="A929" t="str">
            <v>76450/001</v>
          </cell>
          <cell r="B929" t="str">
            <v xml:space="preserve">Cobertura em telha ceramica tipo paulistinha (trapezoidal), com argamassa traco 1:3 (cimento e areia) e arame recozido </v>
          </cell>
          <cell r="C929" t="str">
            <v>M2</v>
          </cell>
          <cell r="D929">
            <v>0</v>
          </cell>
          <cell r="E929">
            <v>52.02</v>
          </cell>
        </row>
        <row r="930">
          <cell r="A930" t="str">
            <v>84033</v>
          </cell>
          <cell r="B930" t="str">
            <v xml:space="preserve">Cobertura com telha colonial, excluindo madeiramento </v>
          </cell>
          <cell r="C930" t="str">
            <v>M2</v>
          </cell>
          <cell r="D930">
            <v>0</v>
          </cell>
          <cell r="E930">
            <v>16.399999999999999</v>
          </cell>
        </row>
        <row r="931">
          <cell r="A931" t="str">
            <v>0075</v>
          </cell>
          <cell r="B931" t="str">
            <v>Telhamento com telha de fibrocimento</v>
          </cell>
          <cell r="D931">
            <v>0</v>
          </cell>
          <cell r="E931">
            <v>0</v>
          </cell>
        </row>
        <row r="932">
          <cell r="A932" t="str">
            <v>72092</v>
          </cell>
          <cell r="B932" t="str">
            <v xml:space="preserve">Recolocacao de telhas onduladas com massa para vedacao, considerando reaproveitamento de material </v>
          </cell>
          <cell r="C932" t="str">
            <v>M2</v>
          </cell>
          <cell r="D932">
            <v>0</v>
          </cell>
          <cell r="E932">
            <v>5.05</v>
          </cell>
        </row>
        <row r="933">
          <cell r="A933" t="str">
            <v>72093</v>
          </cell>
          <cell r="B933" t="str">
            <v xml:space="preserve">Recolocação de telha de fibrocimento estrutural largura útil 49cm ou 44cm, considerando o reaproveitamento do material a exceção do conjunto de arruelas de vedação </v>
          </cell>
          <cell r="C933" t="str">
            <v>M2</v>
          </cell>
          <cell r="D933">
            <v>0</v>
          </cell>
          <cell r="E933">
            <v>5.09</v>
          </cell>
        </row>
        <row r="934">
          <cell r="A934" t="str">
            <v>72094</v>
          </cell>
          <cell r="B934" t="str">
            <v xml:space="preserve">Recolocação de telha de fibrocimento estrutural largura útil 90cm, considerando o reaproveitamento do material a exceção do conjunto de arruelas de vedação </v>
          </cell>
          <cell r="C934" t="str">
            <v>M2</v>
          </cell>
          <cell r="D934">
            <v>0</v>
          </cell>
          <cell r="E934">
            <v>4.96</v>
          </cell>
        </row>
        <row r="935">
          <cell r="A935" t="str">
            <v>73633</v>
          </cell>
          <cell r="B935" t="str">
            <v xml:space="preserve">Cobertura com telha de fibrocimento estrutural largura util 90cm, incluso acessorios de fixacao e vedacao </v>
          </cell>
          <cell r="C935" t="str">
            <v>M2</v>
          </cell>
          <cell r="D935">
            <v>0</v>
          </cell>
          <cell r="E935">
            <v>51.91</v>
          </cell>
        </row>
        <row r="936">
          <cell r="A936" t="str">
            <v>73634</v>
          </cell>
          <cell r="B936" t="str">
            <v xml:space="preserve">Cobertura com telha de fibrocimento estrutural largura útil 49cm ou 44cm, incluso acessórios de fixação e vedação, excluindo madeiramento </v>
          </cell>
          <cell r="C936" t="str">
            <v>M2</v>
          </cell>
          <cell r="D936">
            <v>0</v>
          </cell>
          <cell r="E936">
            <v>71.48</v>
          </cell>
        </row>
        <row r="937">
          <cell r="A937" t="str">
            <v>74088</v>
          </cell>
          <cell r="B937" t="str">
            <v xml:space="preserve">Telhamento c/ telha de fibrocimento </v>
          </cell>
          <cell r="D937">
            <v>0</v>
          </cell>
          <cell r="E937">
            <v>0</v>
          </cell>
        </row>
        <row r="938">
          <cell r="A938" t="str">
            <v>74088/001</v>
          </cell>
          <cell r="B938" t="str">
            <v xml:space="preserve">Telhamento com telha de fibrocimento ondulada, espessura 6mm, incluso juntas de vedacao e acessorios de fixacao, excluindo madeiramento </v>
          </cell>
          <cell r="C938" t="str">
            <v>M2</v>
          </cell>
          <cell r="D938">
            <v>0</v>
          </cell>
          <cell r="E938">
            <v>23.97</v>
          </cell>
        </row>
        <row r="939">
          <cell r="A939" t="str">
            <v>84035</v>
          </cell>
          <cell r="B939" t="str">
            <v xml:space="preserve">Cobertura com telha de fibrocimento ondulada, espessura 8 mm, incluindo acessorios, excluindo madeiramento </v>
          </cell>
          <cell r="C939" t="str">
            <v>M2</v>
          </cell>
          <cell r="D939">
            <v>0</v>
          </cell>
          <cell r="E939">
            <v>41.02</v>
          </cell>
        </row>
        <row r="940">
          <cell r="A940" t="str">
            <v>84036</v>
          </cell>
          <cell r="B940" t="str">
            <v xml:space="preserve">Cobertura com telha de fibrocimento ondulada, espessura 4 mm, inclusos acessorios de fixacao, excluindo madeiramento </v>
          </cell>
          <cell r="C940" t="str">
            <v>M2</v>
          </cell>
          <cell r="D940">
            <v>0</v>
          </cell>
          <cell r="E940">
            <v>19.86</v>
          </cell>
        </row>
        <row r="941">
          <cell r="A941" t="str">
            <v>84037</v>
          </cell>
          <cell r="B941" t="str">
            <v xml:space="preserve">Cobertura com telha de fibrocimento ondulada, espessura 6 mm, com cumeeira universal, inclusas juntas de dilatacao e acessorios de fixacao, excluindo madeiramento  </v>
          </cell>
          <cell r="C941" t="str">
            <v>M2</v>
          </cell>
          <cell r="D941">
            <v>0</v>
          </cell>
          <cell r="E941">
            <v>32.97</v>
          </cell>
        </row>
        <row r="942">
          <cell r="A942" t="str">
            <v>0076</v>
          </cell>
          <cell r="B942" t="str">
            <v>Telhamento com telha metalica</v>
          </cell>
          <cell r="D942">
            <v>0</v>
          </cell>
          <cell r="E942">
            <v>0</v>
          </cell>
        </row>
        <row r="943">
          <cell r="A943" t="str">
            <v>73866</v>
          </cell>
          <cell r="B943" t="str">
            <v xml:space="preserve">Estrutura de aco </v>
          </cell>
          <cell r="D943">
            <v>0</v>
          </cell>
          <cell r="E943">
            <v>0</v>
          </cell>
        </row>
        <row r="944">
          <cell r="A944" t="str">
            <v>73866/001</v>
          </cell>
          <cell r="B944" t="str">
            <v xml:space="preserve">Estrutura para cobertura tipo fink, em aluminio anodizado, vao de 20m, espacamento das tesouras de 5m ate 6,5m </v>
          </cell>
          <cell r="C944" t="str">
            <v>M2</v>
          </cell>
          <cell r="D944">
            <v>0</v>
          </cell>
          <cell r="E944">
            <v>366.76</v>
          </cell>
        </row>
        <row r="945">
          <cell r="A945" t="str">
            <v>73866/002</v>
          </cell>
          <cell r="B945" t="str">
            <v xml:space="preserve">Estrutura para cobertura tipo fink, em aluminio anodizado, vao de 30m, espacamento das tesouras de 5m ate 6,5m </v>
          </cell>
          <cell r="C945" t="str">
            <v>M2</v>
          </cell>
          <cell r="D945">
            <v>0</v>
          </cell>
          <cell r="E945">
            <v>385.02</v>
          </cell>
        </row>
        <row r="946">
          <cell r="A946" t="str">
            <v>73866/003</v>
          </cell>
          <cell r="B946" t="str">
            <v xml:space="preserve">Estrutura para cobertura tipo fink, em aluminio anodizado, vao de 40m, espacamento das tesouras de 5m ate 6,5m </v>
          </cell>
          <cell r="C946" t="str">
            <v>M2</v>
          </cell>
          <cell r="D946">
            <v>0</v>
          </cell>
          <cell r="E946">
            <v>402.53</v>
          </cell>
        </row>
        <row r="947">
          <cell r="A947" t="str">
            <v>73866/004</v>
          </cell>
          <cell r="B947" t="str">
            <v xml:space="preserve">Estrutura para cobertura em arco, em aluminio anodizado, vao de 20m, espacamento de 5m ate 6,5m </v>
          </cell>
          <cell r="C947" t="str">
            <v>M2</v>
          </cell>
          <cell r="D947">
            <v>0</v>
          </cell>
          <cell r="E947">
            <v>335.58</v>
          </cell>
        </row>
        <row r="948">
          <cell r="A948" t="str">
            <v>73866/005</v>
          </cell>
          <cell r="B948" t="str">
            <v xml:space="preserve">Estrutura para cobertura em arco, em aluminio anodizado, vao de 30m, espacamento de 5m ate 6,5m </v>
          </cell>
          <cell r="C948" t="str">
            <v>M2</v>
          </cell>
          <cell r="D948">
            <v>0</v>
          </cell>
          <cell r="E948">
            <v>356.94</v>
          </cell>
        </row>
        <row r="949">
          <cell r="A949" t="str">
            <v>73866/006</v>
          </cell>
          <cell r="B949" t="str">
            <v xml:space="preserve">Estrutura para cobertura em arco, em aluminio anodizado, vao de 40m, espacamento de 5m ate 6,5m </v>
          </cell>
          <cell r="C949" t="str">
            <v>M2</v>
          </cell>
          <cell r="D949">
            <v>0</v>
          </cell>
          <cell r="E949">
            <v>374.23</v>
          </cell>
        </row>
        <row r="950">
          <cell r="A950" t="str">
            <v>73866/007</v>
          </cell>
          <cell r="B950" t="str">
            <v xml:space="preserve">Estrutura para cobertura tipo shed, em aluminio anodizado, vao de 20m, espacamento das tesouras de 5m ate 6,5m </v>
          </cell>
          <cell r="C950" t="str">
            <v>M2</v>
          </cell>
          <cell r="D950">
            <v>0</v>
          </cell>
          <cell r="E950">
            <v>402.1</v>
          </cell>
        </row>
        <row r="951">
          <cell r="A951" t="str">
            <v>73866/008</v>
          </cell>
          <cell r="B951" t="str">
            <v xml:space="preserve">Estrutura para cobertura tipo shed, em aluminio anodizado, vao de 30m, espacamento das tesouras de 5m ate 6,5m </v>
          </cell>
          <cell r="C951" t="str">
            <v>M2</v>
          </cell>
          <cell r="D951">
            <v>0</v>
          </cell>
          <cell r="E951">
            <v>484.32</v>
          </cell>
        </row>
        <row r="952">
          <cell r="A952" t="str">
            <v>73866/009</v>
          </cell>
          <cell r="B952" t="str">
            <v xml:space="preserve">Estrutura para cobertura tipo shed, em aluminio anodizado, vao de 40m, espacamento das tesouras de 5m ate 6,5m </v>
          </cell>
          <cell r="C952" t="str">
            <v>M2</v>
          </cell>
          <cell r="D952">
            <v>0</v>
          </cell>
          <cell r="E952">
            <v>502.32</v>
          </cell>
        </row>
        <row r="953">
          <cell r="A953" t="str">
            <v>73867</v>
          </cell>
          <cell r="B953" t="str">
            <v xml:space="preserve">Estrutura espacial </v>
          </cell>
          <cell r="D953">
            <v>0</v>
          </cell>
          <cell r="E953">
            <v>0</v>
          </cell>
        </row>
        <row r="954">
          <cell r="A954" t="str">
            <v>73867/001</v>
          </cell>
          <cell r="B954" t="str">
            <v xml:space="preserve">Estrutura tipo espacial em aluminio anodizado, vao de 20m </v>
          </cell>
          <cell r="C954" t="str">
            <v>M2</v>
          </cell>
          <cell r="D954">
            <v>0</v>
          </cell>
          <cell r="E954">
            <v>160.19</v>
          </cell>
        </row>
        <row r="955">
          <cell r="A955" t="str">
            <v>73867/002</v>
          </cell>
          <cell r="B955" t="str">
            <v xml:space="preserve">Estrutura tipo espacial em aluminio anodizado, vao de 30m </v>
          </cell>
          <cell r="C955" t="str">
            <v>M2</v>
          </cell>
          <cell r="D955">
            <v>0</v>
          </cell>
          <cell r="E955">
            <v>179.41</v>
          </cell>
        </row>
        <row r="956">
          <cell r="A956" t="str">
            <v>73867/003</v>
          </cell>
          <cell r="B956" t="str">
            <v xml:space="preserve">Estrutura tipo espacial em aluminio anodizado, vao de 40m </v>
          </cell>
          <cell r="C956" t="str">
            <v>M2</v>
          </cell>
          <cell r="D956">
            <v>0</v>
          </cell>
          <cell r="E956">
            <v>222.12</v>
          </cell>
        </row>
        <row r="957">
          <cell r="A957" t="str">
            <v>73867/004</v>
          </cell>
          <cell r="B957" t="str">
            <v xml:space="preserve">Estrutura tipo espacial em aluminio anodizado, vao de 50m </v>
          </cell>
          <cell r="C957" t="str">
            <v>M2</v>
          </cell>
          <cell r="D957">
            <v>0</v>
          </cell>
          <cell r="E957">
            <v>230.66</v>
          </cell>
        </row>
        <row r="958">
          <cell r="A958" t="str">
            <v>75220</v>
          </cell>
          <cell r="B958" t="str">
            <v xml:space="preserve">Cumeeira em perfil ondulado de alumínio </v>
          </cell>
          <cell r="C958" t="str">
            <v>M</v>
          </cell>
          <cell r="D958">
            <v>0</v>
          </cell>
          <cell r="E958">
            <v>46.62</v>
          </cell>
        </row>
        <row r="959">
          <cell r="A959" t="str">
            <v>75381</v>
          </cell>
          <cell r="B959" t="str">
            <v xml:space="preserve">Telha metálica </v>
          </cell>
          <cell r="D959">
            <v>0</v>
          </cell>
          <cell r="E959">
            <v>0</v>
          </cell>
        </row>
        <row r="960">
          <cell r="A960" t="str">
            <v>75381/001</v>
          </cell>
          <cell r="B960" t="str">
            <v xml:space="preserve">Cobertura com telha de chapa de aço zincado, ondulada, espessura de 0 ,5mm </v>
          </cell>
          <cell r="C960" t="str">
            <v>M2</v>
          </cell>
          <cell r="D960">
            <v>0</v>
          </cell>
          <cell r="E960">
            <v>29.18</v>
          </cell>
        </row>
        <row r="961">
          <cell r="A961" t="str">
            <v>84038</v>
          </cell>
          <cell r="B961" t="str">
            <v xml:space="preserve">Cobertura com telha ondulada de aluminio, espessura de 5 mm </v>
          </cell>
          <cell r="C961" t="str">
            <v>M2</v>
          </cell>
          <cell r="D961">
            <v>0</v>
          </cell>
          <cell r="E961">
            <v>50.75</v>
          </cell>
        </row>
        <row r="962">
          <cell r="A962" t="str">
            <v>84039</v>
          </cell>
          <cell r="B962" t="str">
            <v xml:space="preserve">Cobertura com telha ondulada de aluminio, espessura de 7 mm </v>
          </cell>
          <cell r="C962" t="str">
            <v>M2</v>
          </cell>
          <cell r="D962">
            <v>0</v>
          </cell>
          <cell r="E962">
            <v>68.63</v>
          </cell>
        </row>
        <row r="963">
          <cell r="A963" t="str">
            <v>84040</v>
          </cell>
          <cell r="B963" t="str">
            <v xml:space="preserve">Cobertura com telha de aco zincado, trapezoidal, espessura de 0,5 mm, incluindo acessorios </v>
          </cell>
          <cell r="C963" t="str">
            <v>M2</v>
          </cell>
          <cell r="D963">
            <v>0</v>
          </cell>
          <cell r="E963">
            <v>32.369999999999997</v>
          </cell>
        </row>
        <row r="964">
          <cell r="A964" t="str">
            <v>0077</v>
          </cell>
          <cell r="B964" t="str">
            <v>Madeiramento/telhamento c/ telhas ceramicas</v>
          </cell>
          <cell r="D964">
            <v>0</v>
          </cell>
          <cell r="E964">
            <v>0</v>
          </cell>
        </row>
        <row r="965">
          <cell r="A965" t="str">
            <v>72076</v>
          </cell>
          <cell r="B965" t="str">
            <v xml:space="preserve">Estrutura de madeira, segunda qualidade, serrada, nao aparelhada, para telhas ceramicas </v>
          </cell>
          <cell r="C965" t="str">
            <v>M2</v>
          </cell>
          <cell r="D965">
            <v>0</v>
          </cell>
          <cell r="E965">
            <v>50.73</v>
          </cell>
        </row>
        <row r="966">
          <cell r="A966" t="str">
            <v>72077</v>
          </cell>
          <cell r="B966" t="str">
            <v xml:space="preserve">Estrutura de madeira de lei, primeira qualidade, serrada, nao aparelhada, para telhas ceramicas, vaos de ate 7m </v>
          </cell>
          <cell r="C966" t="str">
            <v>M2</v>
          </cell>
          <cell r="D966">
            <v>0</v>
          </cell>
          <cell r="E966">
            <v>67.28</v>
          </cell>
        </row>
        <row r="967">
          <cell r="A967" t="str">
            <v>72078</v>
          </cell>
          <cell r="B967" t="str">
            <v xml:space="preserve">Estrutura de madeira de lei primeira qualidade, serrada, nao aparelhada, para telhas ceramicas, vaos de 7m ate 10 m </v>
          </cell>
          <cell r="C967" t="str">
            <v>M2</v>
          </cell>
          <cell r="D967">
            <v>0</v>
          </cell>
          <cell r="E967">
            <v>78.08</v>
          </cell>
        </row>
        <row r="968">
          <cell r="A968" t="str">
            <v>72079</v>
          </cell>
          <cell r="B968" t="str">
            <v xml:space="preserve">Estrutura de madeira de lei primeira qualidade, serrada, nao aparelhada, para telhas ceramicas, vaos de 10m ate 13m </v>
          </cell>
          <cell r="C968" t="str">
            <v>M2</v>
          </cell>
          <cell r="D968">
            <v>0</v>
          </cell>
          <cell r="E968">
            <v>83.35</v>
          </cell>
        </row>
        <row r="969">
          <cell r="A969" t="str">
            <v>72080</v>
          </cell>
          <cell r="B969" t="str">
            <v xml:space="preserve">Estrutura de madeira de lei primeira qualidade, serrada, nao aparelhada, para telhas ceramicas, vaos de 13m ate 18m </v>
          </cell>
          <cell r="C969" t="str">
            <v>M2</v>
          </cell>
          <cell r="D969">
            <v>0</v>
          </cell>
          <cell r="E969">
            <v>96.01</v>
          </cell>
        </row>
        <row r="970">
          <cell r="A970" t="str">
            <v>0078</v>
          </cell>
          <cell r="B970" t="str">
            <v>Madeiramento/telhamento c/ telhas fibrocimento</v>
          </cell>
          <cell r="D970">
            <v>0</v>
          </cell>
          <cell r="E970">
            <v>0</v>
          </cell>
        </row>
        <row r="971">
          <cell r="A971" t="str">
            <v>72081</v>
          </cell>
          <cell r="B971" t="str">
            <v xml:space="preserve">Estrutura de madeira de lei primeira qualidade, serrada, nao aparelhada, para telhas onduladas, vaos ate 7m </v>
          </cell>
          <cell r="C971" t="str">
            <v>M2</v>
          </cell>
          <cell r="D971">
            <v>0</v>
          </cell>
          <cell r="E971">
            <v>45.1</v>
          </cell>
        </row>
        <row r="972">
          <cell r="A972" t="str">
            <v>72082</v>
          </cell>
          <cell r="B972" t="str">
            <v xml:space="preserve">Estrutura de madeira de lei primeira qualidade, serrada, nao aparelhada, para telhas onduladas, vaos de 7m ate 10m </v>
          </cell>
          <cell r="C972" t="str">
            <v>M2</v>
          </cell>
          <cell r="D972">
            <v>0</v>
          </cell>
          <cell r="E972">
            <v>49.62</v>
          </cell>
        </row>
        <row r="973">
          <cell r="A973" t="str">
            <v>72083</v>
          </cell>
          <cell r="B973" t="str">
            <v xml:space="preserve">Estrutura de madeira de lei primeira qualidade, serrada, nao aparelhada, para telhas onduladas, vaos de 10m ate 13m </v>
          </cell>
          <cell r="C973" t="str">
            <v>M2</v>
          </cell>
          <cell r="D973">
            <v>0</v>
          </cell>
          <cell r="E973">
            <v>58.74</v>
          </cell>
        </row>
        <row r="974">
          <cell r="A974" t="str">
            <v>72084</v>
          </cell>
          <cell r="B974" t="str">
            <v xml:space="preserve">Estrutura de madeira de lei primeira qualidade, serrada, nao aparelhada, para telhas onduladas, vaos de 13m ate 18m </v>
          </cell>
          <cell r="C974" t="str">
            <v>M2</v>
          </cell>
          <cell r="D974">
            <v>0</v>
          </cell>
          <cell r="E974">
            <v>69.849999999999994</v>
          </cell>
        </row>
        <row r="975">
          <cell r="A975" t="str">
            <v>84041</v>
          </cell>
          <cell r="B975" t="str">
            <v xml:space="preserve">Cobertura com telha plastica transparente inclusive fixacao </v>
          </cell>
          <cell r="C975" t="str">
            <v>M2</v>
          </cell>
          <cell r="D975">
            <v>0</v>
          </cell>
          <cell r="E975">
            <v>27.06</v>
          </cell>
        </row>
        <row r="976">
          <cell r="A976" t="str">
            <v>0079</v>
          </cell>
          <cell r="B976" t="str">
            <v>Cumeeira ceramica</v>
          </cell>
          <cell r="D976">
            <v>0</v>
          </cell>
          <cell r="E976">
            <v>0</v>
          </cell>
        </row>
        <row r="977">
          <cell r="A977" t="str">
            <v>6058</v>
          </cell>
          <cell r="B977" t="str">
            <v xml:space="preserve">Cumeeira com telha ceramica embocada com argamassa traco 1:2:8 (ciment o, cal e areia) </v>
          </cell>
          <cell r="C977" t="str">
            <v>M</v>
          </cell>
          <cell r="D977">
            <v>0</v>
          </cell>
          <cell r="E977">
            <v>11.1</v>
          </cell>
        </row>
        <row r="978">
          <cell r="A978" t="str">
            <v>73930</v>
          </cell>
          <cell r="B978" t="str">
            <v xml:space="preserve">Arremate telha ceramica embocada c/argamassa cimento/areia/saibro 1:2:3 </v>
          </cell>
          <cell r="D978">
            <v>0</v>
          </cell>
          <cell r="E978">
            <v>0</v>
          </cell>
        </row>
        <row r="979">
          <cell r="A979" t="str">
            <v>73930/001</v>
          </cell>
          <cell r="B979" t="str">
            <v xml:space="preserve">Cordao de arremate com telha ceramica tipo canal embocada com argamassa traco 1:3 (cimento e areia) </v>
          </cell>
          <cell r="C979" t="str">
            <v>M</v>
          </cell>
          <cell r="D979">
            <v>0</v>
          </cell>
          <cell r="E979">
            <v>10.14</v>
          </cell>
        </row>
        <row r="980">
          <cell r="A980" t="str">
            <v>0080</v>
          </cell>
          <cell r="B980" t="str">
            <v>Cumeeira de fibrocimento</v>
          </cell>
          <cell r="D980">
            <v>0</v>
          </cell>
          <cell r="E980">
            <v>0</v>
          </cell>
        </row>
        <row r="981">
          <cell r="A981" t="str">
            <v>73744</v>
          </cell>
          <cell r="B981" t="str">
            <v xml:space="preserve">Cumieira de fibrocimento </v>
          </cell>
          <cell r="D981">
            <v>0</v>
          </cell>
          <cell r="E981">
            <v>0</v>
          </cell>
        </row>
        <row r="982">
          <cell r="A982" t="str">
            <v>73744/001</v>
          </cell>
          <cell r="B982" t="str">
            <v xml:space="preserve">Cumeeira para telha de fibrocimento estrutural, incluso acessorios para fixacao e vedacao </v>
          </cell>
          <cell r="C982" t="str">
            <v>M</v>
          </cell>
          <cell r="D982">
            <v>0</v>
          </cell>
          <cell r="E982">
            <v>83.41</v>
          </cell>
        </row>
        <row r="983">
          <cell r="A983" t="str">
            <v>74045</v>
          </cell>
          <cell r="B983" t="str">
            <v xml:space="preserve">Cumeeira fibrocimento </v>
          </cell>
          <cell r="D983">
            <v>0</v>
          </cell>
          <cell r="E983">
            <v>0</v>
          </cell>
        </row>
        <row r="984">
          <cell r="A984" t="str">
            <v>74045/001</v>
          </cell>
          <cell r="B984" t="str">
            <v xml:space="preserve">Cumeeira universal para telha de fibrocimento ondulada espessura 6 mm, incluso juntas de vedacao e acessorios de fixacao </v>
          </cell>
          <cell r="C984" t="str">
            <v>M</v>
          </cell>
          <cell r="D984">
            <v>0</v>
          </cell>
          <cell r="E984">
            <v>55.9</v>
          </cell>
        </row>
        <row r="985">
          <cell r="A985" t="str">
            <v>74045/002</v>
          </cell>
          <cell r="B985" t="str">
            <v xml:space="preserve">Cumeeira tipo shed para telha de fibrocimento ondulada, incluso juntas de vedacao e acessorios de fixacao </v>
          </cell>
          <cell r="C985" t="str">
            <v>M</v>
          </cell>
          <cell r="D985">
            <v>0</v>
          </cell>
          <cell r="E985">
            <v>46.86</v>
          </cell>
        </row>
        <row r="986">
          <cell r="A986" t="str">
            <v>0081</v>
          </cell>
          <cell r="B986" t="str">
            <v>Calha de concreto</v>
          </cell>
          <cell r="D986">
            <v>0</v>
          </cell>
          <cell r="E986">
            <v>0</v>
          </cell>
        </row>
        <row r="987">
          <cell r="A987" t="str">
            <v>84042</v>
          </cell>
          <cell r="B987" t="str">
            <v xml:space="preserve">Calha de concreto, 40x15 cm espessura de 8 cm, preparado em betoneira e cimentado liso executado com argamassa traco 1:4 (cimento e areia media nao peneirada), preparo manual </v>
          </cell>
          <cell r="C987" t="str">
            <v>M</v>
          </cell>
          <cell r="D987">
            <v>0</v>
          </cell>
          <cell r="E987">
            <v>82.96</v>
          </cell>
        </row>
        <row r="988">
          <cell r="A988" t="str">
            <v>84043</v>
          </cell>
          <cell r="B988" t="str">
            <v xml:space="preserve">Calha de concreto, 30x15 cm, espessura 8 cm preparada em betoneira com cimentado liso executado com argamassa traco 1:4 (cimento e areia media nao peneirada), preparo manual </v>
          </cell>
          <cell r="C988" t="str">
            <v>M</v>
          </cell>
          <cell r="D988">
            <v>0</v>
          </cell>
          <cell r="E988">
            <v>74.930000000000007</v>
          </cell>
        </row>
        <row r="989">
          <cell r="A989" t="str">
            <v>0083</v>
          </cell>
          <cell r="B989" t="str">
            <v>Calha de pvc, pecas e acessorios</v>
          </cell>
          <cell r="D989">
            <v>0</v>
          </cell>
          <cell r="E989">
            <v>0</v>
          </cell>
        </row>
        <row r="990">
          <cell r="A990" t="str">
            <v>84044</v>
          </cell>
          <cell r="B990" t="str">
            <v xml:space="preserve">Calha de beiral, semicircular de pvc, diametro 125 mm, incluindo cabeceiras, emendas, bocais, suportes e vedacoes, excluindo condutores - fornecimento e colocacao </v>
          </cell>
          <cell r="C990" t="str">
            <v>M</v>
          </cell>
          <cell r="D990">
            <v>0</v>
          </cell>
          <cell r="E990">
            <v>126.23</v>
          </cell>
        </row>
        <row r="991">
          <cell r="A991" t="str">
            <v>84045</v>
          </cell>
          <cell r="B991" t="str">
            <v xml:space="preserve">Condutor para calha de beiral, de pvc, diametro 88 mm, incluindo conexoes e bracadeiras - fornecimento e colocacao </v>
          </cell>
          <cell r="C991" t="str">
            <v>M</v>
          </cell>
          <cell r="D991">
            <v>0</v>
          </cell>
          <cell r="E991">
            <v>82.71</v>
          </cell>
        </row>
        <row r="992">
          <cell r="A992" t="str">
            <v>0084</v>
          </cell>
          <cell r="B992" t="str">
            <v xml:space="preserve">Calha metalica </v>
          </cell>
          <cell r="D992">
            <v>0</v>
          </cell>
          <cell r="E992">
            <v>0</v>
          </cell>
        </row>
        <row r="993">
          <cell r="A993" t="str">
            <v>72104</v>
          </cell>
          <cell r="B993" t="str">
            <v xml:space="preserve">Calha em chapa de aco galvanizado numero 24, desenvolvimento de 33cm </v>
          </cell>
          <cell r="C993" t="str">
            <v>M</v>
          </cell>
          <cell r="D993">
            <v>0</v>
          </cell>
          <cell r="E993">
            <v>21.8</v>
          </cell>
        </row>
        <row r="994">
          <cell r="A994" t="str">
            <v>72105</v>
          </cell>
          <cell r="B994" t="str">
            <v xml:space="preserve">Calha em chapa de aco galvanizado numero 24, desenvolvimento de 50cm </v>
          </cell>
          <cell r="C994" t="str">
            <v>M</v>
          </cell>
          <cell r="D994">
            <v>0</v>
          </cell>
          <cell r="E994">
            <v>32.840000000000003</v>
          </cell>
        </row>
        <row r="995">
          <cell r="A995" t="str">
            <v>84046</v>
          </cell>
          <cell r="B995" t="str">
            <v xml:space="preserve">Calha de chapa galvanizada numero 26, com desenvolvimento de 10 cm </v>
          </cell>
          <cell r="C995" t="str">
            <v>M</v>
          </cell>
          <cell r="D995">
            <v>0</v>
          </cell>
          <cell r="E995">
            <v>7.51</v>
          </cell>
        </row>
        <row r="996">
          <cell r="A996" t="str">
            <v>0086</v>
          </cell>
          <cell r="B996" t="str">
            <v>Rufo metalico</v>
          </cell>
          <cell r="D996">
            <v>0</v>
          </cell>
          <cell r="E996">
            <v>0</v>
          </cell>
        </row>
        <row r="997">
          <cell r="A997" t="str">
            <v>72106</v>
          </cell>
          <cell r="B997" t="str">
            <v xml:space="preserve">Rufo em chapa de aco galvanizado numero 24, desenvolvimento de 16cm </v>
          </cell>
          <cell r="C997" t="str">
            <v>M</v>
          </cell>
          <cell r="D997">
            <v>0</v>
          </cell>
          <cell r="E997">
            <v>13.42</v>
          </cell>
        </row>
        <row r="998">
          <cell r="A998" t="str">
            <v>72107</v>
          </cell>
          <cell r="B998" t="str">
            <v xml:space="preserve">Rufo em chapa de aco galvanizado numero 24, desenvolvimento de 25cm </v>
          </cell>
          <cell r="C998" t="str">
            <v>M</v>
          </cell>
          <cell r="D998">
            <v>0</v>
          </cell>
          <cell r="E998">
            <v>16.309999999999999</v>
          </cell>
        </row>
        <row r="999">
          <cell r="A999" t="str">
            <v>0087</v>
          </cell>
          <cell r="B999" t="str">
            <v>Rufo/espigao/rincao diversos</v>
          </cell>
          <cell r="D999">
            <v>0</v>
          </cell>
          <cell r="E999">
            <v>0</v>
          </cell>
        </row>
        <row r="1000">
          <cell r="A1000" t="str">
            <v>73868</v>
          </cell>
          <cell r="B1000" t="str">
            <v xml:space="preserve">Rufos para coberturas em telhas fibrocimento </v>
          </cell>
          <cell r="D1000">
            <v>0</v>
          </cell>
          <cell r="E1000">
            <v>0</v>
          </cell>
        </row>
        <row r="1001">
          <cell r="A1001" t="str">
            <v>73868/001</v>
          </cell>
          <cell r="B1001" t="str">
            <v xml:space="preserve">Rufo em fibrocimento, incluso acessorios de fixacao e vedacao </v>
          </cell>
          <cell r="C1001" t="str">
            <v>M</v>
          </cell>
          <cell r="D1001">
            <v>0</v>
          </cell>
          <cell r="E1001">
            <v>32.86</v>
          </cell>
        </row>
        <row r="1002">
          <cell r="A1002" t="str">
            <v>0088</v>
          </cell>
          <cell r="B1002" t="str">
            <v>Rufo em concreto</v>
          </cell>
          <cell r="D1002">
            <v>0</v>
          </cell>
          <cell r="E1002">
            <v>0</v>
          </cell>
        </row>
        <row r="1003">
          <cell r="A1003" t="str">
            <v>68058</v>
          </cell>
          <cell r="B1003" t="str">
            <v xml:space="preserve">Rufo em concreto armado, largura 40cm e espessura 7cm </v>
          </cell>
          <cell r="C1003" t="str">
            <v>M</v>
          </cell>
          <cell r="D1003">
            <v>0</v>
          </cell>
          <cell r="E1003">
            <v>43.5</v>
          </cell>
        </row>
        <row r="1004">
          <cell r="A1004" t="str">
            <v>74098</v>
          </cell>
          <cell r="B1004" t="str">
            <v xml:space="preserve">Algeroz em concreto armado (rufo de concreto) </v>
          </cell>
          <cell r="D1004">
            <v>0</v>
          </cell>
          <cell r="E1004">
            <v>0</v>
          </cell>
        </row>
        <row r="1005">
          <cell r="A1005" t="str">
            <v>74098/001</v>
          </cell>
          <cell r="B1005" t="str">
            <v xml:space="preserve">Rufo em concreto armado, largura 40cm, espessura 3cm </v>
          </cell>
          <cell r="C1005" t="str">
            <v>M</v>
          </cell>
          <cell r="D1005">
            <v>0</v>
          </cell>
          <cell r="E1005">
            <v>18.7</v>
          </cell>
        </row>
        <row r="1006">
          <cell r="A1006" t="str">
            <v>0252</v>
          </cell>
          <cell r="B1006" t="str">
            <v>Telhamento com telha de fibra de vidro</v>
          </cell>
          <cell r="D1006">
            <v>0</v>
          </cell>
          <cell r="E1006">
            <v>0</v>
          </cell>
        </row>
        <row r="1007">
          <cell r="A1007" t="str">
            <v>41619</v>
          </cell>
          <cell r="B1007" t="str">
            <v xml:space="preserve">Cobertura com telha de fibra de vidro ondulada colorida, espessura 6mm, inclusos acessorios de fixacao </v>
          </cell>
          <cell r="C1007" t="str">
            <v>M2</v>
          </cell>
          <cell r="D1007">
            <v>0</v>
          </cell>
          <cell r="E1007">
            <v>30.83</v>
          </cell>
        </row>
        <row r="1008">
          <cell r="A1008" t="str">
            <v>0291</v>
          </cell>
          <cell r="B1008" t="str">
            <v>Estrutura metalica</v>
          </cell>
          <cell r="D1008">
            <v>0</v>
          </cell>
          <cell r="E1008">
            <v>0</v>
          </cell>
        </row>
        <row r="1009">
          <cell r="A1009" t="str">
            <v>72110</v>
          </cell>
          <cell r="B1009" t="str">
            <v xml:space="preserve">Estrutura metalica em tesouras ou trelicas, vao livre de 12m, fornecimento e montagem, nao sendo considerados os fechamentos metalicos, as colunas, os servicos gerais em alvenaria e concreto, as telhas de cobertura e a pintura de acabamento </v>
          </cell>
          <cell r="C1009" t="str">
            <v>M2</v>
          </cell>
          <cell r="D1009">
            <v>0</v>
          </cell>
          <cell r="E1009">
            <v>46.83</v>
          </cell>
        </row>
        <row r="1010">
          <cell r="A1010" t="str">
            <v>72111</v>
          </cell>
          <cell r="B1010" t="str">
            <v xml:space="preserve">Estrutura metalica em tesouras ou trelicas, vao livre de 15m, fornecimento e montagem, nao sendo considerados os fechamentos metalicos, as colunas, os servicos gerais em alvenaria e concreto, as telhas de cobertura e a pintura de acabamento </v>
          </cell>
          <cell r="C1010" t="str">
            <v>M2</v>
          </cell>
          <cell r="D1010">
            <v>0</v>
          </cell>
          <cell r="E1010">
            <v>51.12</v>
          </cell>
        </row>
        <row r="1011">
          <cell r="A1011" t="str">
            <v>72112</v>
          </cell>
          <cell r="B1011" t="str">
            <v xml:space="preserve">Estrutura metalica em tesouras ou trelicas, vao livre de 20m, fornecimento e montagem, nao sendo considerados os fechamentos metalicos, as colunas, os servicos gerais em alvenaria e concreto, as telhas de cober tura e a pintura de acabamento </v>
          </cell>
          <cell r="C1011" t="str">
            <v>M2</v>
          </cell>
          <cell r="D1011">
            <v>0</v>
          </cell>
          <cell r="E1011">
            <v>55.41</v>
          </cell>
        </row>
        <row r="1012">
          <cell r="A1012" t="str">
            <v>72113</v>
          </cell>
          <cell r="B1012" t="str">
            <v xml:space="preserve">Estrutura metalica em tesouras ou trelicas, vao livre de 25m, fornecimento e montagem, nao sendo considerados os fechamentos metalicos, as colunas, os servicos gerais em alvenaria e concreto, as telhas de cobertura e a pintura de acabamento </v>
          </cell>
          <cell r="C1012" t="str">
            <v>M2</v>
          </cell>
          <cell r="D1012">
            <v>0</v>
          </cell>
          <cell r="E1012">
            <v>62.34</v>
          </cell>
        </row>
        <row r="1013">
          <cell r="A1013" t="str">
            <v>72114</v>
          </cell>
          <cell r="B1013" t="str">
            <v xml:space="preserve">Estrutura metalica em tesouras ou trelicas, vao livre de 30m, fornecimento e montagem, nao sendo considerados os fechamentos metalicos, as colunas, os servicos gerais em alvenaria e concreto, as telhas de cobertura e a pintura de acabamento </v>
          </cell>
          <cell r="C1013" t="str">
            <v>M2</v>
          </cell>
          <cell r="D1013">
            <v>0</v>
          </cell>
          <cell r="E1013">
            <v>69.27</v>
          </cell>
        </row>
        <row r="1014">
          <cell r="A1014" t="str">
            <v>73970</v>
          </cell>
          <cell r="B1014" t="str">
            <v xml:space="preserve">Estruturas metalicas diversas </v>
          </cell>
          <cell r="D1014">
            <v>0</v>
          </cell>
          <cell r="E1014">
            <v>0</v>
          </cell>
        </row>
        <row r="1015">
          <cell r="A1015" t="str">
            <v>73970/001</v>
          </cell>
          <cell r="B1015" t="str">
            <v xml:space="preserve">Estrutura metalica em aco estrutural perfil i 12 x 5 1/4 </v>
          </cell>
          <cell r="C1015" t="str">
            <v>KG</v>
          </cell>
          <cell r="D1015">
            <v>0</v>
          </cell>
          <cell r="E1015">
            <v>6.58</v>
          </cell>
        </row>
        <row r="1016">
          <cell r="A1016" t="str">
            <v>73970/002</v>
          </cell>
          <cell r="B1016" t="str">
            <v xml:space="preserve">Estrutura metalica em aco estrutural perfil i 6 x 3 3/8 </v>
          </cell>
          <cell r="C1016" t="str">
            <v>KG</v>
          </cell>
          <cell r="D1016">
            <v>0</v>
          </cell>
          <cell r="E1016">
            <v>4.42</v>
          </cell>
        </row>
        <row r="1017">
          <cell r="A1017" t="str">
            <v>0302</v>
          </cell>
          <cell r="B1017" t="str">
            <v>Telhamento com telha de vidro</v>
          </cell>
          <cell r="D1017">
            <v>0</v>
          </cell>
          <cell r="E1017">
            <v>0</v>
          </cell>
        </row>
        <row r="1018">
          <cell r="A1018" t="str">
            <v>84047</v>
          </cell>
          <cell r="B1018" t="str">
            <v xml:space="preserve">Cobertura em telha de vidro tipo francesa </v>
          </cell>
          <cell r="C1018" t="str">
            <v>M2</v>
          </cell>
          <cell r="D1018">
            <v>0</v>
          </cell>
          <cell r="E1018">
            <v>403.11</v>
          </cell>
        </row>
        <row r="1019">
          <cell r="A1019" t="str">
            <v>DROP</v>
          </cell>
          <cell r="B1019" t="str">
            <v>Drenagem/obras de contencao/pocos de visita e caixas</v>
          </cell>
          <cell r="D1019">
            <v>0</v>
          </cell>
          <cell r="E1019">
            <v>0</v>
          </cell>
        </row>
        <row r="1020">
          <cell r="A1020" t="str">
            <v>0026</v>
          </cell>
          <cell r="B1020" t="str">
            <v>Esgotamento com bomba</v>
          </cell>
          <cell r="D1020">
            <v>0</v>
          </cell>
          <cell r="E1020">
            <v>0</v>
          </cell>
        </row>
        <row r="1021">
          <cell r="A1021" t="str">
            <v>73891</v>
          </cell>
          <cell r="B1021" t="str">
            <v xml:space="preserve">Esgotamento com bombas </v>
          </cell>
          <cell r="D1021">
            <v>0</v>
          </cell>
          <cell r="E1021">
            <v>0</v>
          </cell>
        </row>
        <row r="1022">
          <cell r="A1022" t="str">
            <v>73891/001</v>
          </cell>
          <cell r="B1022" t="str">
            <v xml:space="preserve">Esgotamento com moto-bomba autoescovante </v>
          </cell>
          <cell r="C1022" t="str">
            <v>H</v>
          </cell>
          <cell r="D1022">
            <v>0</v>
          </cell>
          <cell r="E1022">
            <v>3.3</v>
          </cell>
        </row>
        <row r="1023">
          <cell r="A1023" t="str">
            <v>0027</v>
          </cell>
          <cell r="B1023" t="str">
            <v>Rebaixamento do lencol freatico</v>
          </cell>
          <cell r="D1023">
            <v>0</v>
          </cell>
          <cell r="E1023">
            <v>0</v>
          </cell>
        </row>
        <row r="1024">
          <cell r="A1024" t="str">
            <v>73882</v>
          </cell>
          <cell r="B1024" t="str">
            <v xml:space="preserve">Meia cana de concreto </v>
          </cell>
          <cell r="D1024">
            <v>0</v>
          </cell>
          <cell r="E1024">
            <v>0</v>
          </cell>
        </row>
        <row r="1025">
          <cell r="A1025" t="str">
            <v>73882/001</v>
          </cell>
          <cell r="B1025" t="str">
            <v xml:space="preserve">Calha em concreto simples, em meia cana, diametro 200 mm </v>
          </cell>
          <cell r="C1025" t="str">
            <v>M</v>
          </cell>
          <cell r="D1025">
            <v>0</v>
          </cell>
          <cell r="E1025">
            <v>16.97</v>
          </cell>
        </row>
        <row r="1026">
          <cell r="A1026" t="str">
            <v>73882/002</v>
          </cell>
          <cell r="B1026" t="str">
            <v xml:space="preserve">Calha em concreto simples, meia cana de concreto, diametro 300 mm </v>
          </cell>
          <cell r="C1026" t="str">
            <v>M</v>
          </cell>
          <cell r="D1026">
            <v>0</v>
          </cell>
          <cell r="E1026">
            <v>21.19</v>
          </cell>
        </row>
        <row r="1027">
          <cell r="A1027" t="str">
            <v>73882/003</v>
          </cell>
          <cell r="B1027" t="str">
            <v xml:space="preserve">Calha em concreto simples, em meia cana de concreto, diametro 400 mm </v>
          </cell>
          <cell r="C1027" t="str">
            <v>M</v>
          </cell>
          <cell r="D1027">
            <v>0</v>
          </cell>
          <cell r="E1027">
            <v>27.43</v>
          </cell>
        </row>
        <row r="1028">
          <cell r="A1028" t="str">
            <v>73882/004</v>
          </cell>
          <cell r="B1028" t="str">
            <v xml:space="preserve">Calha em concreto simples, em meia cana de concreto, diametro 500 mm </v>
          </cell>
          <cell r="C1028" t="str">
            <v>M</v>
          </cell>
          <cell r="D1028">
            <v>0</v>
          </cell>
          <cell r="E1028">
            <v>42.03</v>
          </cell>
        </row>
        <row r="1029">
          <cell r="A1029" t="str">
            <v>73882/005</v>
          </cell>
          <cell r="B1029" t="str">
            <v xml:space="preserve">Calha em concreto simples, em meia cana de concreto, diametro 600 mm </v>
          </cell>
          <cell r="C1029" t="str">
            <v>M</v>
          </cell>
          <cell r="D1029">
            <v>0</v>
          </cell>
          <cell r="E1029">
            <v>52.86</v>
          </cell>
        </row>
        <row r="1030">
          <cell r="A1030" t="str">
            <v>83660</v>
          </cell>
          <cell r="B1030" t="str">
            <v xml:space="preserve">Esgotamento manual de agua de chuva ou lencol freatico escavado </v>
          </cell>
          <cell r="C1030" t="str">
            <v>M3</v>
          </cell>
          <cell r="D1030">
            <v>0</v>
          </cell>
          <cell r="E1030">
            <v>1.1399999999999999</v>
          </cell>
        </row>
        <row r="1031">
          <cell r="A1031" t="str">
            <v>0028</v>
          </cell>
          <cell r="B1031" t="str">
            <v>Drenos</v>
          </cell>
          <cell r="D1031">
            <v>0</v>
          </cell>
          <cell r="E1031">
            <v>0</v>
          </cell>
        </row>
        <row r="1032">
          <cell r="A1032" t="str">
            <v>73816</v>
          </cell>
          <cell r="B1032" t="str">
            <v xml:space="preserve">Drenagem subterranea  </v>
          </cell>
          <cell r="D1032">
            <v>0</v>
          </cell>
          <cell r="E1032">
            <v>0</v>
          </cell>
        </row>
        <row r="1033">
          <cell r="A1033" t="str">
            <v>73816/001</v>
          </cell>
          <cell r="B1033" t="str">
            <v xml:space="preserve">Execucao de dreno com tubos de pvc corrugado flexivel perfurado - dn 100 </v>
          </cell>
          <cell r="C1033" t="str">
            <v>M</v>
          </cell>
          <cell r="D1033">
            <v>0</v>
          </cell>
          <cell r="E1033">
            <v>54.18</v>
          </cell>
        </row>
        <row r="1034">
          <cell r="A1034" t="str">
            <v>73816/002</v>
          </cell>
          <cell r="B1034" t="str">
            <v xml:space="preserve">Execucao de dreno vertical com pedrisco, diametro 200mm </v>
          </cell>
          <cell r="C1034" t="str">
            <v>M</v>
          </cell>
          <cell r="D1034">
            <v>0</v>
          </cell>
          <cell r="E1034">
            <v>11.04</v>
          </cell>
        </row>
        <row r="1035">
          <cell r="A1035" t="str">
            <v>73881</v>
          </cell>
          <cell r="B1035" t="str">
            <v xml:space="preserve">Dreno com manta geotextil </v>
          </cell>
          <cell r="D1035">
            <v>0</v>
          </cell>
          <cell r="E1035">
            <v>0</v>
          </cell>
        </row>
        <row r="1036">
          <cell r="A1036" t="str">
            <v>73881/001</v>
          </cell>
          <cell r="B1036" t="str">
            <v xml:space="preserve">Execucao de dreno com manta geotextil 200 g/m2 </v>
          </cell>
          <cell r="C1036" t="str">
            <v>M2</v>
          </cell>
          <cell r="D1036">
            <v>0</v>
          </cell>
          <cell r="E1036">
            <v>5.73</v>
          </cell>
        </row>
        <row r="1037">
          <cell r="A1037" t="str">
            <v>73881/002</v>
          </cell>
          <cell r="B1037" t="str">
            <v xml:space="preserve">Execucao de dreno com manta geotextil 300 g/m2 </v>
          </cell>
          <cell r="C1037" t="str">
            <v>M2</v>
          </cell>
          <cell r="D1037">
            <v>0</v>
          </cell>
          <cell r="E1037">
            <v>8.67</v>
          </cell>
        </row>
        <row r="1038">
          <cell r="A1038" t="str">
            <v>73881/003</v>
          </cell>
          <cell r="B1038" t="str">
            <v xml:space="preserve">Execucao de dreno com manta geotextil 400 g/m2 </v>
          </cell>
          <cell r="C1038" t="str">
            <v>M2</v>
          </cell>
          <cell r="D1038">
            <v>0</v>
          </cell>
          <cell r="E1038">
            <v>10.58</v>
          </cell>
        </row>
        <row r="1039">
          <cell r="A1039" t="str">
            <v>73883</v>
          </cell>
          <cell r="B1039" t="str">
            <v xml:space="preserve">Dreno frances c/material filtrante </v>
          </cell>
          <cell r="D1039">
            <v>0</v>
          </cell>
          <cell r="E1039">
            <v>0</v>
          </cell>
        </row>
        <row r="1040">
          <cell r="A1040" t="str">
            <v>73883/001</v>
          </cell>
          <cell r="B1040" t="str">
            <v xml:space="preserve">Execucao de dreno frances com areia media </v>
          </cell>
          <cell r="C1040" t="str">
            <v>M3</v>
          </cell>
          <cell r="D1040">
            <v>0</v>
          </cell>
          <cell r="E1040">
            <v>35.83</v>
          </cell>
        </row>
        <row r="1041">
          <cell r="A1041" t="str">
            <v>73883/002</v>
          </cell>
          <cell r="B1041" t="str">
            <v xml:space="preserve">Execucao de dreno frances com brita num 2 </v>
          </cell>
          <cell r="C1041" t="str">
            <v>M3</v>
          </cell>
          <cell r="D1041">
            <v>0</v>
          </cell>
          <cell r="E1041">
            <v>104.44</v>
          </cell>
        </row>
        <row r="1042">
          <cell r="A1042" t="str">
            <v>73883/003</v>
          </cell>
          <cell r="B1042" t="str">
            <v xml:space="preserve">Execucao de dreno frances com cascalho </v>
          </cell>
          <cell r="C1042" t="str">
            <v>M3</v>
          </cell>
          <cell r="D1042">
            <v>0</v>
          </cell>
          <cell r="E1042">
            <v>29.02</v>
          </cell>
        </row>
        <row r="1043">
          <cell r="A1043" t="str">
            <v>73902</v>
          </cell>
          <cell r="B1043" t="str">
            <v xml:space="preserve">Camada drenante com brita </v>
          </cell>
          <cell r="D1043">
            <v>0</v>
          </cell>
          <cell r="E1043">
            <v>0</v>
          </cell>
        </row>
        <row r="1044">
          <cell r="A1044" t="str">
            <v>73902/001</v>
          </cell>
          <cell r="B1044" t="str">
            <v xml:space="preserve">Camada drenante com brita num 3 </v>
          </cell>
          <cell r="C1044" t="str">
            <v>M3</v>
          </cell>
          <cell r="D1044">
            <v>0</v>
          </cell>
          <cell r="E1044">
            <v>95.22</v>
          </cell>
        </row>
        <row r="1045">
          <cell r="A1045" t="str">
            <v>73968</v>
          </cell>
          <cell r="B1045" t="str">
            <v xml:space="preserve">Colocacao de manta - mma </v>
          </cell>
          <cell r="D1045">
            <v>0</v>
          </cell>
          <cell r="E1045">
            <v>0</v>
          </cell>
        </row>
        <row r="1046">
          <cell r="A1046" t="str">
            <v>73968/001</v>
          </cell>
          <cell r="B1046" t="str">
            <v xml:space="preserve">Manta impermeabilizante a base de asfalto - fornecimento e instalacao </v>
          </cell>
          <cell r="C1046" t="str">
            <v>M2</v>
          </cell>
          <cell r="D1046">
            <v>0</v>
          </cell>
          <cell r="E1046">
            <v>33.74</v>
          </cell>
        </row>
        <row r="1047">
          <cell r="A1047" t="str">
            <v>73969</v>
          </cell>
          <cell r="B1047" t="str">
            <v xml:space="preserve">Drenos de chorume em tubos drenantes - mma </v>
          </cell>
          <cell r="D1047">
            <v>0</v>
          </cell>
          <cell r="E1047">
            <v>0</v>
          </cell>
        </row>
        <row r="1048">
          <cell r="A1048" t="str">
            <v>73969/001</v>
          </cell>
          <cell r="B1048" t="str">
            <v xml:space="preserve">Execucao de drenos de chorume em tubos drenantes de concreto, diam=200mm, envoltos em brita e geotextil </v>
          </cell>
          <cell r="C1048" t="str">
            <v>M</v>
          </cell>
          <cell r="D1048">
            <v>0</v>
          </cell>
          <cell r="E1048">
            <v>52.73</v>
          </cell>
        </row>
        <row r="1049">
          <cell r="A1049" t="str">
            <v>74017</v>
          </cell>
          <cell r="B1049" t="str">
            <v xml:space="preserve">Execucao de drenos de chorume em tubos drenantes </v>
          </cell>
          <cell r="D1049">
            <v>0</v>
          </cell>
          <cell r="E1049">
            <v>0</v>
          </cell>
        </row>
        <row r="1050">
          <cell r="A1050" t="str">
            <v>74017/001</v>
          </cell>
          <cell r="B1050" t="str">
            <v xml:space="preserve">Execucao de drenos de chorume em tubos drenantes, pvc, diam=100 mm, envoltos em brita e geotextil </v>
          </cell>
          <cell r="C1050" t="str">
            <v>M</v>
          </cell>
          <cell r="D1050">
            <v>0</v>
          </cell>
          <cell r="E1050">
            <v>70.489999999999995</v>
          </cell>
        </row>
        <row r="1051">
          <cell r="A1051" t="str">
            <v>74017/002</v>
          </cell>
          <cell r="B1051" t="str">
            <v xml:space="preserve">Execucao de drenos de chorume em tubos drenantes, pvc, diam=150 mm, envoltos em brita e geotextil </v>
          </cell>
          <cell r="C1051" t="str">
            <v>M</v>
          </cell>
          <cell r="D1051">
            <v>0</v>
          </cell>
          <cell r="E1051">
            <v>116.39</v>
          </cell>
        </row>
        <row r="1052">
          <cell r="A1052" t="str">
            <v>74167</v>
          </cell>
          <cell r="B1052" t="str">
            <v xml:space="preserve">Fornecimento/assentamento de manta geotextil bidim op-60 em drenos </v>
          </cell>
          <cell r="D1052">
            <v>0</v>
          </cell>
          <cell r="E1052">
            <v>0</v>
          </cell>
        </row>
        <row r="1053">
          <cell r="A1053" t="str">
            <v>74167/001</v>
          </cell>
          <cell r="B1053" t="str">
            <v xml:space="preserve">Fornecimento/assentamento de manta geotextil rt-31 (ant op-60) bidim </v>
          </cell>
          <cell r="C1053" t="str">
            <v>M2</v>
          </cell>
          <cell r="D1053">
            <v>0</v>
          </cell>
          <cell r="E1053">
            <v>17.46</v>
          </cell>
        </row>
        <row r="1054">
          <cell r="A1054" t="str">
            <v>75029</v>
          </cell>
          <cell r="B1054" t="str">
            <v xml:space="preserve">Tubulação em pvc corrugado rigido perfurado p/ drenagem </v>
          </cell>
          <cell r="D1054">
            <v>0</v>
          </cell>
          <cell r="E1054">
            <v>0</v>
          </cell>
        </row>
        <row r="1055">
          <cell r="A1055" t="str">
            <v>75029/001</v>
          </cell>
          <cell r="B1055" t="str">
            <v xml:space="preserve">Tubo pvc corrugado rigido perfurado dn 150 para drenagem - fornecimento e instalacao  </v>
          </cell>
          <cell r="C1055" t="str">
            <v>M</v>
          </cell>
          <cell r="D1055">
            <v>0</v>
          </cell>
          <cell r="E1055">
            <v>95.2</v>
          </cell>
        </row>
        <row r="1056">
          <cell r="A1056" t="str">
            <v>83651</v>
          </cell>
          <cell r="B1056" t="str">
            <v xml:space="preserve">Tubo pvc corrugado perfurado 100 mm c/ junta elastica para drenagem. </v>
          </cell>
          <cell r="C1056" t="str">
            <v>M</v>
          </cell>
          <cell r="D1056">
            <v>0</v>
          </cell>
          <cell r="E1056">
            <v>55.13</v>
          </cell>
        </row>
        <row r="1057">
          <cell r="A1057" t="str">
            <v>83656</v>
          </cell>
          <cell r="B1057" t="str">
            <v xml:space="preserve">Colchao drenante c/ 30cm pedra britada n.3/filtro transicao manta geotextil 100% polipropileno ou poliester incl fornec/colocmat </v>
          </cell>
          <cell r="C1057" t="str">
            <v>M2</v>
          </cell>
          <cell r="D1057">
            <v>0</v>
          </cell>
          <cell r="E1057">
            <v>38.82</v>
          </cell>
        </row>
        <row r="1058">
          <cell r="A1058" t="str">
            <v>83658</v>
          </cell>
          <cell r="B1058" t="str">
            <v xml:space="preserve">Execucao dreno profundo, com corte trapezoidal em solo, de 70x80x150cm excl tubo incl material execucao, com selo enchimento material drenante e escavacao </v>
          </cell>
          <cell r="C1058" t="str">
            <v>M</v>
          </cell>
          <cell r="D1058">
            <v>0</v>
          </cell>
          <cell r="E1058">
            <v>93.78</v>
          </cell>
        </row>
        <row r="1059">
          <cell r="A1059" t="str">
            <v>83661</v>
          </cell>
          <cell r="B1059" t="str">
            <v xml:space="preserve">Execucao de dreno profundo, corte em solo, com tubo poroso d=0,20m </v>
          </cell>
          <cell r="C1059" t="str">
            <v>M</v>
          </cell>
          <cell r="D1059">
            <v>0</v>
          </cell>
          <cell r="E1059">
            <v>63.67</v>
          </cell>
        </row>
        <row r="1060">
          <cell r="A1060" t="str">
            <v>83662</v>
          </cell>
          <cell r="B1060" t="str">
            <v xml:space="preserve">Execucao de dreno cego </v>
          </cell>
          <cell r="C1060" t="str">
            <v>M3</v>
          </cell>
          <cell r="D1060">
            <v>0</v>
          </cell>
          <cell r="E1060">
            <v>78.13</v>
          </cell>
        </row>
        <row r="1061">
          <cell r="A1061" t="str">
            <v>83664</v>
          </cell>
          <cell r="B1061" t="str">
            <v xml:space="preserve">Execucao de dreno de tubo de conreto simples poroso d=0,20 m (0,5mx0,5m) para galerias de aguas pluviais </v>
          </cell>
          <cell r="C1061" t="str">
            <v>M</v>
          </cell>
          <cell r="D1061">
            <v>0</v>
          </cell>
          <cell r="E1061">
            <v>42.3</v>
          </cell>
        </row>
        <row r="1062">
          <cell r="A1062" t="str">
            <v>83665</v>
          </cell>
          <cell r="B1062" t="str">
            <v xml:space="preserve">Fornecimento e instalacao de manta bidim rt - 14 </v>
          </cell>
          <cell r="C1062" t="str">
            <v>M2</v>
          </cell>
          <cell r="D1062">
            <v>0</v>
          </cell>
          <cell r="E1062">
            <v>6.04</v>
          </cell>
        </row>
        <row r="1063">
          <cell r="A1063" t="str">
            <v>83667</v>
          </cell>
          <cell r="B1063" t="str">
            <v xml:space="preserve">Camada drenante com areia media </v>
          </cell>
          <cell r="C1063" t="str">
            <v>M3</v>
          </cell>
          <cell r="D1063">
            <v>0</v>
          </cell>
          <cell r="E1063">
            <v>41.39</v>
          </cell>
        </row>
        <row r="1064">
          <cell r="A1064" t="str">
            <v>83668</v>
          </cell>
          <cell r="B1064" t="str">
            <v xml:space="preserve">Camada drenante com brita num 2 </v>
          </cell>
          <cell r="C1064" t="str">
            <v>M3</v>
          </cell>
          <cell r="D1064">
            <v>0</v>
          </cell>
          <cell r="E1064">
            <v>103.54</v>
          </cell>
        </row>
        <row r="1065">
          <cell r="A1065" t="str">
            <v>83669</v>
          </cell>
          <cell r="B1065" t="str">
            <v xml:space="preserve">Fornecimento/instalacao manta bidim rt-16 </v>
          </cell>
          <cell r="C1065" t="str">
            <v>M2</v>
          </cell>
          <cell r="D1065">
            <v>0</v>
          </cell>
          <cell r="E1065">
            <v>8.3800000000000008</v>
          </cell>
        </row>
        <row r="1066">
          <cell r="A1066" t="str">
            <v>83670</v>
          </cell>
          <cell r="B1066" t="str">
            <v xml:space="preserve">Tubo pvc dn 75 mm para drenagem - fornecimento e instalacao </v>
          </cell>
          <cell r="C1066" t="str">
            <v>M</v>
          </cell>
          <cell r="D1066">
            <v>0</v>
          </cell>
          <cell r="E1066">
            <v>23.9</v>
          </cell>
        </row>
        <row r="1067">
          <cell r="A1067" t="str">
            <v>83671</v>
          </cell>
          <cell r="B1067" t="str">
            <v xml:space="preserve">Tubo pvc dn 100 mm para drenagem - fornecimento e instalacao </v>
          </cell>
          <cell r="C1067" t="str">
            <v>M</v>
          </cell>
          <cell r="D1067">
            <v>0</v>
          </cell>
          <cell r="E1067">
            <v>26.35</v>
          </cell>
        </row>
        <row r="1068">
          <cell r="A1068" t="str">
            <v>83672</v>
          </cell>
          <cell r="B1068" t="str">
            <v xml:space="preserve">Tubo ceramico perfurado (manilha barro vidrado) dn 100 mm para drenagem - fornecimento e instalacao </v>
          </cell>
          <cell r="C1068" t="str">
            <v>M</v>
          </cell>
          <cell r="D1068">
            <v>0</v>
          </cell>
          <cell r="E1068">
            <v>36.75</v>
          </cell>
        </row>
        <row r="1069">
          <cell r="A1069" t="str">
            <v>83673</v>
          </cell>
          <cell r="B1069" t="str">
            <v xml:space="preserve">Tubo ceramico perfurado (manilha barro vidrado) dn 150 mm para drenagem - fornecimento e instalacao </v>
          </cell>
          <cell r="C1069" t="str">
            <v>M</v>
          </cell>
          <cell r="D1069">
            <v>0</v>
          </cell>
          <cell r="E1069">
            <v>44.67</v>
          </cell>
        </row>
        <row r="1070">
          <cell r="A1070" t="str">
            <v>83674</v>
          </cell>
          <cell r="B1070" t="str">
            <v xml:space="preserve">Tubo ceramico perfurado (manilha barro vidrado) dn 200 mm para drenagem - fornecimento e instalacao </v>
          </cell>
          <cell r="C1070" t="str">
            <v>M</v>
          </cell>
          <cell r="D1070">
            <v>0</v>
          </cell>
          <cell r="E1070">
            <v>59.95</v>
          </cell>
        </row>
        <row r="1071">
          <cell r="A1071" t="str">
            <v>83675</v>
          </cell>
          <cell r="B1071" t="str">
            <v xml:space="preserve">Tubo concreto simples dn 200 mm para drenagem - fornecimento e instalacao, inclusive escavacao manual 1m3/m. </v>
          </cell>
          <cell r="C1071" t="str">
            <v>M</v>
          </cell>
          <cell r="D1071">
            <v>0</v>
          </cell>
          <cell r="E1071">
            <v>45.3</v>
          </cell>
        </row>
        <row r="1072">
          <cell r="A1072" t="str">
            <v>83676</v>
          </cell>
          <cell r="B1072" t="str">
            <v xml:space="preserve">Tubo concreto simples dn 300 mm para drenagem - fornecimento e instalacao inclusive escavacao manual 1m3/m </v>
          </cell>
          <cell r="C1072" t="str">
            <v>M</v>
          </cell>
          <cell r="D1072">
            <v>0</v>
          </cell>
          <cell r="E1072">
            <v>58.9</v>
          </cell>
        </row>
        <row r="1073">
          <cell r="A1073" t="str">
            <v>83677</v>
          </cell>
          <cell r="B1073" t="str">
            <v xml:space="preserve">Tubo concreto simples dn 400 mm para drenagem - fornecimento e instalacao inclusive escavacao manual 1,5m3/m  </v>
          </cell>
          <cell r="C1073" t="str">
            <v>M</v>
          </cell>
          <cell r="D1073">
            <v>0</v>
          </cell>
          <cell r="E1073">
            <v>73.510000000000005</v>
          </cell>
        </row>
        <row r="1074">
          <cell r="A1074" t="str">
            <v>83678</v>
          </cell>
          <cell r="B1074" t="str">
            <v xml:space="preserve">Tubo concreto simples dn 500 mm para drenagem - fornecimento e instalacao inclusive escavacao manual 2m3/m </v>
          </cell>
          <cell r="C1074" t="str">
            <v>M</v>
          </cell>
          <cell r="D1074">
            <v>0</v>
          </cell>
          <cell r="E1074">
            <v>99.08</v>
          </cell>
        </row>
        <row r="1075">
          <cell r="A1075" t="str">
            <v>83679</v>
          </cell>
          <cell r="B1075" t="str">
            <v xml:space="preserve">Tubo pvc d=2 com material drenante para dreno/barbaca - fornecimento e instalacao </v>
          </cell>
          <cell r="C1075" t="str">
            <v>M</v>
          </cell>
          <cell r="D1075">
            <v>0</v>
          </cell>
          <cell r="E1075">
            <v>9.06</v>
          </cell>
        </row>
        <row r="1076">
          <cell r="A1076" t="str">
            <v>83680</v>
          </cell>
          <cell r="B1076" t="str">
            <v xml:space="preserve">Tubo pvc d=3" com material drenante para dreno/barbaca - fornecimento e instalacao </v>
          </cell>
          <cell r="C1076" t="str">
            <v>M</v>
          </cell>
          <cell r="D1076">
            <v>0</v>
          </cell>
          <cell r="E1076">
            <v>10.62</v>
          </cell>
        </row>
        <row r="1077">
          <cell r="A1077" t="str">
            <v>83681</v>
          </cell>
          <cell r="B1077" t="str">
            <v xml:space="preserve">Tubo pvc d=4" com material drenante para dreno/barbaca - fornecimento e instalacao </v>
          </cell>
          <cell r="C1077" t="str">
            <v>M</v>
          </cell>
          <cell r="D1077">
            <v>0</v>
          </cell>
          <cell r="E1077">
            <v>12.23</v>
          </cell>
        </row>
        <row r="1078">
          <cell r="A1078" t="str">
            <v>83682</v>
          </cell>
          <cell r="B1078" t="str">
            <v xml:space="preserve">Camada vertical drenante c/ pedra britada nums 1 e 2 </v>
          </cell>
          <cell r="C1078" t="str">
            <v>M3</v>
          </cell>
          <cell r="D1078">
            <v>0</v>
          </cell>
          <cell r="E1078">
            <v>105.42</v>
          </cell>
        </row>
        <row r="1079">
          <cell r="A1079" t="str">
            <v>83683</v>
          </cell>
          <cell r="B1079" t="str">
            <v xml:space="preserve">Camada horizontal drenante c/ pedra britada 1 e 2 </v>
          </cell>
          <cell r="C1079" t="str">
            <v>M3</v>
          </cell>
          <cell r="D1079">
            <v>0</v>
          </cell>
          <cell r="E1079">
            <v>112.03</v>
          </cell>
        </row>
        <row r="1080">
          <cell r="A1080" t="str">
            <v>83729</v>
          </cell>
          <cell r="B1080" t="str">
            <v xml:space="preserve">Fornecimento/instalacao de manta bidim rt-31 </v>
          </cell>
          <cell r="C1080" t="str">
            <v>M2</v>
          </cell>
          <cell r="D1080">
            <v>0</v>
          </cell>
          <cell r="E1080">
            <v>17.5</v>
          </cell>
        </row>
        <row r="1081">
          <cell r="A1081" t="str">
            <v>83739</v>
          </cell>
          <cell r="B1081" t="str">
            <v xml:space="preserve">Fornecimento/instalacao de manta bidim rt-10 </v>
          </cell>
          <cell r="C1081" t="str">
            <v>M2</v>
          </cell>
          <cell r="D1081">
            <v>0</v>
          </cell>
          <cell r="E1081">
            <v>18.02</v>
          </cell>
        </row>
        <row r="1082">
          <cell r="A1082" t="str">
            <v>0029</v>
          </cell>
          <cell r="B1082" t="str">
            <v>Enrocamentos</v>
          </cell>
          <cell r="C1082">
            <v>0</v>
          </cell>
          <cell r="D1082">
            <v>0</v>
          </cell>
          <cell r="E1082">
            <v>0</v>
          </cell>
        </row>
        <row r="1083">
          <cell r="A1083" t="str">
            <v>6454</v>
          </cell>
          <cell r="B1083" t="str">
            <v xml:space="preserve">Fornecimento e lancamento de pedra de mao </v>
          </cell>
          <cell r="C1083" t="str">
            <v>M3</v>
          </cell>
          <cell r="D1083">
            <v>0</v>
          </cell>
          <cell r="E1083">
            <v>111.18</v>
          </cell>
        </row>
        <row r="1084">
          <cell r="A1084" t="str">
            <v>73611</v>
          </cell>
          <cell r="B1084" t="str">
            <v xml:space="preserve">Enrocamento com pedra argamassada traço 1:4 com pedra de mão </v>
          </cell>
          <cell r="C1084" t="str">
            <v>M3</v>
          </cell>
          <cell r="D1084">
            <v>0</v>
          </cell>
          <cell r="E1084">
            <v>238.36</v>
          </cell>
        </row>
        <row r="1085">
          <cell r="A1085" t="str">
            <v>73697</v>
          </cell>
          <cell r="B1085" t="str">
            <v xml:space="preserve">Enrocamento manual, sem arrumacao do material </v>
          </cell>
          <cell r="C1085" t="str">
            <v>M3</v>
          </cell>
          <cell r="D1085">
            <v>0</v>
          </cell>
          <cell r="E1085">
            <v>114.19</v>
          </cell>
        </row>
        <row r="1086">
          <cell r="A1086" t="str">
            <v>73698</v>
          </cell>
          <cell r="B1086" t="str">
            <v xml:space="preserve">Enrocamento manual, com arrumacao do material </v>
          </cell>
          <cell r="C1086" t="str">
            <v>M3</v>
          </cell>
          <cell r="D1086">
            <v>0</v>
          </cell>
          <cell r="E1086">
            <v>139.57</v>
          </cell>
        </row>
        <row r="1087">
          <cell r="A1087" t="str">
            <v>0030</v>
          </cell>
          <cell r="B1087" t="str">
            <v>Ensecadeiras</v>
          </cell>
          <cell r="D1087">
            <v>0</v>
          </cell>
          <cell r="E1087">
            <v>0</v>
          </cell>
        </row>
        <row r="1088">
          <cell r="A1088" t="str">
            <v>73890</v>
          </cell>
          <cell r="B1088" t="str">
            <v xml:space="preserve">Ensecadeira de madeira </v>
          </cell>
          <cell r="D1088">
            <v>0</v>
          </cell>
          <cell r="E1088">
            <v>0</v>
          </cell>
        </row>
        <row r="1089">
          <cell r="A1089" t="str">
            <v>73890/001</v>
          </cell>
          <cell r="B1089" t="str">
            <v xml:space="preserve">Ensecadeira de madeira com parede simples </v>
          </cell>
          <cell r="C1089" t="str">
            <v>M2</v>
          </cell>
          <cell r="D1089">
            <v>0</v>
          </cell>
          <cell r="E1089">
            <v>87.52</v>
          </cell>
        </row>
        <row r="1090">
          <cell r="A1090" t="str">
            <v>73890/002</v>
          </cell>
          <cell r="B1090" t="str">
            <v xml:space="preserve">Ensecadeira de madeira com parede dupla </v>
          </cell>
          <cell r="C1090" t="str">
            <v>M2</v>
          </cell>
          <cell r="D1090">
            <v>0</v>
          </cell>
          <cell r="E1090">
            <v>222.83</v>
          </cell>
        </row>
        <row r="1091">
          <cell r="A1091" t="str">
            <v>0031</v>
          </cell>
          <cell r="B1091" t="str">
            <v>Gabioes</v>
          </cell>
          <cell r="D1091">
            <v>0</v>
          </cell>
          <cell r="E1091">
            <v>0</v>
          </cell>
        </row>
        <row r="1092">
          <cell r="A1092" t="str">
            <v>73666</v>
          </cell>
          <cell r="B1092" t="str">
            <v xml:space="preserve">Gabiao tipo caixa h = 0,50m - malha hexag 8x10 revestimento zn/al fio 2,7mm c/ diafragama a cada metro e geotextil </v>
          </cell>
          <cell r="C1092" t="str">
            <v>M3</v>
          </cell>
          <cell r="D1092">
            <v>0</v>
          </cell>
          <cell r="E1092">
            <v>381.49</v>
          </cell>
        </row>
        <row r="1093">
          <cell r="A1093" t="str">
            <v>73842</v>
          </cell>
          <cell r="B1093" t="str">
            <v xml:space="preserve">Gabiao tipo colchao reno </v>
          </cell>
          <cell r="D1093">
            <v>0</v>
          </cell>
          <cell r="E1093">
            <v>0</v>
          </cell>
        </row>
        <row r="1094">
          <cell r="A1094" t="str">
            <v>73842/001</v>
          </cell>
          <cell r="B1094" t="str">
            <v xml:space="preserve">Gabiao tipo colchao reno/manta h = 0,17m - malha hexag 6x8 revestimento zn/al c/ pvc fio 2,0mm c/ diafragma a cada metro e geotextil </v>
          </cell>
          <cell r="C1094" t="str">
            <v>M2</v>
          </cell>
          <cell r="D1094">
            <v>0</v>
          </cell>
          <cell r="E1094">
            <v>200.38</v>
          </cell>
        </row>
        <row r="1095">
          <cell r="A1095" t="str">
            <v>73842/002</v>
          </cell>
          <cell r="B1095" t="str">
            <v xml:space="preserve">Gabiao tipo colchao reno/manta h = 0,23m - malha hexag 6x8 revestiment o zn/al c/ pvc fio 2,0mm c/ diafragma a cada metro e geotextil </v>
          </cell>
          <cell r="C1095" t="str">
            <v>M2</v>
          </cell>
          <cell r="D1095">
            <v>0</v>
          </cell>
          <cell r="E1095">
            <v>202.26</v>
          </cell>
        </row>
        <row r="1096">
          <cell r="A1096" t="str">
            <v>73842/003</v>
          </cell>
          <cell r="B1096" t="str">
            <v xml:space="preserve">Gabiao tipo colchao reno/manta h = 0,30 m - malha hexag 6x8 revestimento zn/al c/ pvc fio 2,0mm c/ difragma a cada metro e geotextil </v>
          </cell>
          <cell r="C1096" t="str">
            <v>M2</v>
          </cell>
          <cell r="D1096">
            <v>0</v>
          </cell>
          <cell r="E1096">
            <v>209.96</v>
          </cell>
        </row>
        <row r="1097">
          <cell r="A1097" t="str">
            <v>73889</v>
          </cell>
          <cell r="B1097" t="str">
            <v xml:space="preserve">Gabiao tipo caixa com diafragma </v>
          </cell>
          <cell r="D1097">
            <v>0</v>
          </cell>
          <cell r="E1097">
            <v>0</v>
          </cell>
        </row>
        <row r="1098">
          <cell r="A1098" t="str">
            <v>73889/001</v>
          </cell>
          <cell r="B1098" t="str">
            <v xml:space="preserve">Gabiao tipo caixa h = 0,50m - malha hexag 8x10 revestimento zn/al c/ pvc fio 2,4mm c/ diafragama a cada metro e geotextil </v>
          </cell>
          <cell r="C1098" t="str">
            <v>M3</v>
          </cell>
          <cell r="D1098">
            <v>0</v>
          </cell>
          <cell r="E1098">
            <v>355.97</v>
          </cell>
        </row>
        <row r="1099">
          <cell r="A1099" t="str">
            <v>0032</v>
          </cell>
          <cell r="B1099" t="str">
            <v>Muros de arrimo</v>
          </cell>
          <cell r="D1099">
            <v>0</v>
          </cell>
          <cell r="E1099">
            <v>0</v>
          </cell>
        </row>
        <row r="1100">
          <cell r="A1100" t="str">
            <v>73843</v>
          </cell>
          <cell r="B1100" t="str">
            <v xml:space="preserve">Muro de arrimo de concreto </v>
          </cell>
          <cell r="D1100">
            <v>0</v>
          </cell>
          <cell r="E1100">
            <v>0</v>
          </cell>
        </row>
        <row r="1101">
          <cell r="A1101" t="str">
            <v>73843/001</v>
          </cell>
          <cell r="B1101" t="str">
            <v xml:space="preserve">Muro de arrimo de concreto ciclopico com 30% de pedra de mao </v>
          </cell>
          <cell r="C1101" t="str">
            <v>M3</v>
          </cell>
          <cell r="D1101">
            <v>0</v>
          </cell>
          <cell r="E1101">
            <v>239.19</v>
          </cell>
        </row>
        <row r="1102">
          <cell r="A1102" t="str">
            <v>73844</v>
          </cell>
          <cell r="B1102" t="str">
            <v xml:space="preserve">Muro de arrimo de alvenaria </v>
          </cell>
          <cell r="D1102">
            <v>0</v>
          </cell>
          <cell r="E1102">
            <v>0</v>
          </cell>
        </row>
        <row r="1103">
          <cell r="A1103" t="str">
            <v>73844/001</v>
          </cell>
          <cell r="B1103" t="str">
            <v xml:space="preserve">Muro de arrimo de alvenaria de pedra argamassada </v>
          </cell>
          <cell r="C1103" t="str">
            <v>M3</v>
          </cell>
          <cell r="D1103">
            <v>0</v>
          </cell>
          <cell r="E1103">
            <v>301.55</v>
          </cell>
        </row>
        <row r="1104">
          <cell r="A1104" t="str">
            <v>73844/002</v>
          </cell>
          <cell r="B1104" t="str">
            <v xml:space="preserve">Muro de arrimo de alvenaria de tijolos </v>
          </cell>
          <cell r="C1104" t="str">
            <v>M3</v>
          </cell>
          <cell r="D1104">
            <v>0</v>
          </cell>
          <cell r="E1104">
            <v>327.9</v>
          </cell>
        </row>
        <row r="1105">
          <cell r="A1105" t="str">
            <v>73846</v>
          </cell>
          <cell r="B1105" t="str">
            <v xml:space="preserve">Muro de arrimo celular </v>
          </cell>
          <cell r="D1105">
            <v>0</v>
          </cell>
          <cell r="E1105">
            <v>0</v>
          </cell>
        </row>
        <row r="1106">
          <cell r="A1106" t="str">
            <v>73846/001</v>
          </cell>
          <cell r="B1106" t="str">
            <v xml:space="preserve">Muro de arrimo celular pecas pre-moldadas concreto excl formas incl confeccao das pecas montagem e compactacao do solo de enchimento. </v>
          </cell>
          <cell r="C1106" t="str">
            <v>M3</v>
          </cell>
          <cell r="D1106">
            <v>0</v>
          </cell>
          <cell r="E1106">
            <v>175.4</v>
          </cell>
        </row>
        <row r="1107">
          <cell r="A1107" t="str">
            <v>73846/002</v>
          </cell>
          <cell r="B1107" t="str">
            <v>Muro de arrimo celular pecas pre-moldadas concreto excl materiais e formas incl confeccao pecas montagem e compactacao do solo(enchimento)</v>
          </cell>
          <cell r="C1107" t="str">
            <v>M3</v>
          </cell>
          <cell r="D1107">
            <v>0</v>
          </cell>
          <cell r="E1107">
            <v>56.73</v>
          </cell>
        </row>
        <row r="1108">
          <cell r="A1108" t="str">
            <v>0035</v>
          </cell>
          <cell r="B1108" t="str">
            <v>Calhas de drenagem/alas de galerias (estrut. de lancamento)</v>
          </cell>
          <cell r="D1108">
            <v>0</v>
          </cell>
          <cell r="E1108">
            <v>0</v>
          </cell>
        </row>
        <row r="1109">
          <cell r="A1109" t="str">
            <v>83684</v>
          </cell>
          <cell r="B1109" t="str">
            <v xml:space="preserve">Calha trapezoidal 90x30 cm, com espessura de 7 cm (volume de concreto = 0,064 m3/m) </v>
          </cell>
          <cell r="C1109" t="str">
            <v>M</v>
          </cell>
          <cell r="D1109">
            <v>0</v>
          </cell>
          <cell r="E1109">
            <v>27.13</v>
          </cell>
        </row>
        <row r="1110">
          <cell r="A1110" t="str">
            <v>83685</v>
          </cell>
          <cell r="B1110" t="str">
            <v xml:space="preserve">Calha trapezoidal 140x35 cm, com espessura de 7 cm (volume de concreto = 1,109m3/m) </v>
          </cell>
          <cell r="C1110" t="str">
            <v>M</v>
          </cell>
          <cell r="D1110">
            <v>0</v>
          </cell>
          <cell r="E1110">
            <v>47.01</v>
          </cell>
        </row>
        <row r="1111">
          <cell r="A1111" t="str">
            <v>83686</v>
          </cell>
          <cell r="B1111" t="str">
            <v xml:space="preserve">Calha triangular 100x30 cm, com espessura de 7 cm (volume de concreto = 0,075m3/m) </v>
          </cell>
          <cell r="C1111" t="str">
            <v>M</v>
          </cell>
          <cell r="D1111">
            <v>0</v>
          </cell>
          <cell r="E1111">
            <v>30.43</v>
          </cell>
        </row>
        <row r="1112">
          <cell r="A1112" t="str">
            <v>83687</v>
          </cell>
          <cell r="B1112" t="str">
            <v xml:space="preserve">Calha triangular 70x20 cm, com espessura de 7 cm (volume de concreto = 0,053 m3/m) </v>
          </cell>
          <cell r="C1112" t="str">
            <v>M</v>
          </cell>
          <cell r="D1112">
            <v>0</v>
          </cell>
          <cell r="E1112">
            <v>22.61</v>
          </cell>
        </row>
        <row r="1113">
          <cell r="A1113" t="str">
            <v>83688</v>
          </cell>
          <cell r="B1113" t="str">
            <v xml:space="preserve">Canaleta em alvenaria com tijolo de 1/2 vez, dimensoes 30x15cm (lxa), com impermeabilizante na argamassa  </v>
          </cell>
          <cell r="C1113" t="str">
            <v>M</v>
          </cell>
          <cell r="D1113">
            <v>0</v>
          </cell>
          <cell r="E1113">
            <v>124.31</v>
          </cell>
        </row>
        <row r="1114">
          <cell r="A1114" t="str">
            <v>83689</v>
          </cell>
          <cell r="B1114" t="str">
            <v xml:space="preserve">Calha em meio tubo de concreto simples, com d = 30 cm </v>
          </cell>
          <cell r="C1114" t="str">
            <v>M</v>
          </cell>
          <cell r="D1114">
            <v>0</v>
          </cell>
          <cell r="E1114">
            <v>24.41</v>
          </cell>
        </row>
        <row r="1115">
          <cell r="A1115" t="str">
            <v>83690</v>
          </cell>
          <cell r="B1115" t="str">
            <v xml:space="preserve">Dissipador de energia em pedra argamassada espessura 6cm incl materiais e colocacao medido p/ volume de pedra argamassada </v>
          </cell>
          <cell r="C1115" t="str">
            <v>M3</v>
          </cell>
          <cell r="D1115">
            <v>0</v>
          </cell>
          <cell r="E1115">
            <v>262.68</v>
          </cell>
        </row>
        <row r="1116">
          <cell r="A1116" t="str">
            <v>0036</v>
          </cell>
          <cell r="B1116" t="str">
            <v>Pocos de visita/bocas de lobo/cx. de passagem/cx. diversas</v>
          </cell>
          <cell r="C1116">
            <v>0</v>
          </cell>
          <cell r="D1116">
            <v>0</v>
          </cell>
          <cell r="E1116">
            <v>0</v>
          </cell>
        </row>
        <row r="1117">
          <cell r="A1117" t="str">
            <v>73799</v>
          </cell>
          <cell r="B1117" t="str">
            <v xml:space="preserve">Fornecimento/assent grelhas ff p/caixas de ralo </v>
          </cell>
          <cell r="D1117">
            <v>0</v>
          </cell>
          <cell r="E1117">
            <v>0</v>
          </cell>
        </row>
        <row r="1118">
          <cell r="A1118" t="str">
            <v>73799/001</v>
          </cell>
          <cell r="B1118" t="str">
            <v xml:space="preserve">Grelha em ferro fundido, dimensões 30x90cm, 85kg para cx ralo, fornecida e assentada com argamassa 1:4 cimento:areia. </v>
          </cell>
          <cell r="C1118" t="str">
            <v>UN</v>
          </cell>
          <cell r="D1118">
            <v>0</v>
          </cell>
          <cell r="E1118">
            <v>467.78</v>
          </cell>
        </row>
        <row r="1119">
          <cell r="A1119" t="str">
            <v>73856</v>
          </cell>
          <cell r="B1119" t="str">
            <v xml:space="preserve">Boca para bueiro tubular de concreto simples </v>
          </cell>
          <cell r="D1119">
            <v>0</v>
          </cell>
          <cell r="E1119">
            <v>0</v>
          </cell>
        </row>
        <row r="1120">
          <cell r="A1120" t="str">
            <v>73856/001</v>
          </cell>
          <cell r="B1120" t="str">
            <v xml:space="preserve">Boca p/bueiro simples tubular d=0,40m em concreto ciclopico, inclindo formas, escavacao, reaterro e materiais, excluindo material reaterro jazida e transporte </v>
          </cell>
          <cell r="C1120" t="str">
            <v>UN</v>
          </cell>
          <cell r="D1120">
            <v>0</v>
          </cell>
          <cell r="E1120">
            <v>257.25</v>
          </cell>
        </row>
        <row r="1121">
          <cell r="A1121" t="str">
            <v>73856/002</v>
          </cell>
          <cell r="B1121" t="str">
            <v xml:space="preserve">Boca para bueiro simples tubular, diametro =0,60m, em concreto ciclopico, incluindo formas, escavacao, reaterro e materiais, excluindo material reaterro jazida e transporte. </v>
          </cell>
          <cell r="C1121" t="str">
            <v>UN</v>
          </cell>
          <cell r="D1121">
            <v>0</v>
          </cell>
          <cell r="E1121">
            <v>434.32</v>
          </cell>
        </row>
        <row r="1122">
          <cell r="A1122" t="str">
            <v>73856/003</v>
          </cell>
          <cell r="B1122" t="str">
            <v xml:space="preserve">Boca para bueiro simples tubular, diametro =0,80m, em concreto ciclopico, incluindo formas, escavacao, reaterro e materiais, excluindo material reaterro jazida e transporte. </v>
          </cell>
          <cell r="C1122" t="str">
            <v>UN</v>
          </cell>
          <cell r="D1122">
            <v>0</v>
          </cell>
          <cell r="E1122">
            <v>666.29</v>
          </cell>
        </row>
        <row r="1123">
          <cell r="A1123" t="str">
            <v>73856/004</v>
          </cell>
          <cell r="B1123" t="str">
            <v xml:space="preserve">Boca para bueiro simples tubular, diametro =1,00m, em concreto ciclopico, incluindo formas, escavacao, reaterro e materiais, excluindo material reaterro jazida e transporte. </v>
          </cell>
          <cell r="C1123" t="str">
            <v>UN</v>
          </cell>
          <cell r="D1123">
            <v>0</v>
          </cell>
          <cell r="E1123">
            <v>958.06</v>
          </cell>
        </row>
        <row r="1124">
          <cell r="A1124" t="str">
            <v>73856/005</v>
          </cell>
          <cell r="B1124" t="str">
            <v xml:space="preserve">Boca para bueiro simples tubular, diametro =1,20m, em concreto ciclopico, incluindo formas, escavacao, reaterro e materiais, excluindo material reaterro jazida e transporte. </v>
          </cell>
          <cell r="C1124" t="str">
            <v>UN</v>
          </cell>
          <cell r="D1124">
            <v>0</v>
          </cell>
          <cell r="E1124">
            <v>1313.52</v>
          </cell>
        </row>
        <row r="1125">
          <cell r="A1125" t="str">
            <v>73856/006</v>
          </cell>
          <cell r="B1125" t="str">
            <v xml:space="preserve">Boca para bueiro duplo tubular, diametro =0,40m, em concreto ciclopico, incluindo formas, escavacao, reaterro e materiais, excluindo material reaterro jazida e transporte. </v>
          </cell>
          <cell r="C1125" t="str">
            <v>UN</v>
          </cell>
          <cell r="D1125">
            <v>0</v>
          </cell>
          <cell r="E1125">
            <v>370.39</v>
          </cell>
        </row>
        <row r="1126">
          <cell r="A1126" t="str">
            <v>73856/007</v>
          </cell>
          <cell r="B1126" t="str">
            <v xml:space="preserve">Boca para bueiro duplo tubular, diametro =0,60m, em concreto ciclopico, incluindo formas, escavacao, reaterro e materiais, excluindo materia l reaterro jazida e transporte. </v>
          </cell>
          <cell r="C1126" t="str">
            <v>UN</v>
          </cell>
          <cell r="D1126">
            <v>0</v>
          </cell>
          <cell r="E1126">
            <v>627.27</v>
          </cell>
        </row>
        <row r="1127">
          <cell r="A1127" t="str">
            <v>73856/008</v>
          </cell>
          <cell r="B1127" t="str">
            <v xml:space="preserve">Boca para bueiro duplo tubular, diametro =0,80m, em concreto ciclopico, incluindo formas, escavacao, reaterro e materiais, excluindo material reaterro jazida e transporte. </v>
          </cell>
          <cell r="C1127" t="str">
            <v>UN</v>
          </cell>
          <cell r="D1127">
            <v>0</v>
          </cell>
          <cell r="E1127">
            <v>961.38</v>
          </cell>
        </row>
        <row r="1128">
          <cell r="A1128" t="str">
            <v>73856/009</v>
          </cell>
          <cell r="B1128" t="str">
            <v xml:space="preserve">Boca para bueiro duplo tubular, diametro =1,00m, em concreto ciclopico, incluindo formas, escavacao, reaterro e materiais, excluindo material reaterro jazida e transporte. </v>
          </cell>
          <cell r="C1128" t="str">
            <v>UN</v>
          </cell>
          <cell r="D1128">
            <v>0</v>
          </cell>
          <cell r="E1128">
            <v>1180.72</v>
          </cell>
        </row>
        <row r="1129">
          <cell r="A1129" t="str">
            <v>73856/010</v>
          </cell>
          <cell r="B1129" t="str">
            <v xml:space="preserve">Boca para bueiro duplotubular, diametro =1,20m, em concreto ciclopico, incluindo formas, escavacao, reaterro e materiais, excluindo material reaterro jazida e transporte. </v>
          </cell>
          <cell r="C1129" t="str">
            <v>UN</v>
          </cell>
          <cell r="D1129">
            <v>0</v>
          </cell>
          <cell r="E1129">
            <v>1882.73</v>
          </cell>
        </row>
        <row r="1130">
          <cell r="A1130" t="str">
            <v>73856/011</v>
          </cell>
          <cell r="B1130" t="str">
            <v xml:space="preserve">Boca para bueiro triplo tubular, diametro =0,40m, em concreto ciclopico, incluindo formas, escavacao, reaterro e materiais, excluindo material reaterro jazida e transporte. </v>
          </cell>
          <cell r="C1130" t="str">
            <v>UN</v>
          </cell>
          <cell r="D1130">
            <v>0</v>
          </cell>
          <cell r="E1130">
            <v>483.21</v>
          </cell>
        </row>
        <row r="1131">
          <cell r="A1131" t="str">
            <v>73856/012</v>
          </cell>
          <cell r="B1131" t="str">
            <v xml:space="preserve">Boca para bueiro triplo tubular, diametro =0,60m, em concreto ciclopico, incluindo formas, escavacao, reaterro e materiais, excluindo material reaterro jazida e transporte. </v>
          </cell>
          <cell r="C1131" t="str">
            <v>UN</v>
          </cell>
          <cell r="D1131">
            <v>0</v>
          </cell>
          <cell r="E1131">
            <v>819.88</v>
          </cell>
        </row>
        <row r="1132">
          <cell r="A1132" t="str">
            <v>73856/013</v>
          </cell>
          <cell r="B1132" t="str">
            <v xml:space="preserve">Boca para bueiro triplo tubular, diametro =0,80m, em concreto ciclopico, incluindo formas, escavacao, reaterro e materiais, excluindo material reaterro jazida e transporte. </v>
          </cell>
          <cell r="C1132" t="str">
            <v>UN</v>
          </cell>
          <cell r="D1132">
            <v>0</v>
          </cell>
          <cell r="E1132">
            <v>1256.2</v>
          </cell>
        </row>
        <row r="1133">
          <cell r="A1133" t="str">
            <v>73856/014</v>
          </cell>
          <cell r="B1133" t="str">
            <v xml:space="preserve">Boca para bueiro triplo tubular, diametro =1,00m, em concreto ciclopico, incluindo formas, escavacao, reaterro e materiais, excluindo material reaterro jazida e transporte. </v>
          </cell>
          <cell r="C1133" t="str">
            <v>UN</v>
          </cell>
          <cell r="D1133">
            <v>0</v>
          </cell>
          <cell r="E1133">
            <v>1798.27</v>
          </cell>
        </row>
        <row r="1134">
          <cell r="A1134" t="str">
            <v>73856/015</v>
          </cell>
          <cell r="B1134" t="str">
            <v xml:space="preserve">Boca para bueiro triplo tubular, diametro =1,20m, em concreto ciclopico, incluindo formas, escavacao, reaterro e materiais, excluindo material reaterro jazida e transporte. </v>
          </cell>
          <cell r="C1134" t="str">
            <v>UN</v>
          </cell>
          <cell r="D1134">
            <v>0</v>
          </cell>
          <cell r="E1134">
            <v>2452.0100000000002</v>
          </cell>
        </row>
        <row r="1135">
          <cell r="A1135" t="str">
            <v>73950</v>
          </cell>
          <cell r="B1135" t="str">
            <v xml:space="preserve">Caixa ralo "boca de lobo" em alvenaria c/grelha ferro </v>
          </cell>
          <cell r="D1135">
            <v>0</v>
          </cell>
          <cell r="E1135">
            <v>0</v>
          </cell>
        </row>
        <row r="1136">
          <cell r="A1136" t="str">
            <v>73950/001</v>
          </cell>
          <cell r="B1136" t="str">
            <v xml:space="preserve">Caixa tipo boca lobo 30x90x90cm, em alv tij macico 1 vez, revestida  com argamassa 1:4 cimento:areia, sobre base de concreto simples fck=1 0mpa, com grelha fofo 135kg, incluindo escavacao e reaterro. </v>
          </cell>
          <cell r="C1136" t="str">
            <v>UN</v>
          </cell>
          <cell r="D1136">
            <v>0</v>
          </cell>
          <cell r="E1136">
            <v>1074.72</v>
          </cell>
        </row>
        <row r="1137">
          <cell r="A1137" t="str">
            <v>73963</v>
          </cell>
          <cell r="B1137" t="str">
            <v xml:space="preserve">Poco visita anel concreto p/coletor esgoto sanitario </v>
          </cell>
          <cell r="D1137">
            <v>0</v>
          </cell>
          <cell r="E1137">
            <v>0</v>
          </cell>
        </row>
        <row r="1138">
          <cell r="A1138" t="str">
            <v>73963/001</v>
          </cell>
          <cell r="B1138" t="str">
            <v xml:space="preserve">Poco de visita para rede de esg. sanit., em aneis de concreto, diâmetro = 60cm, prof=80cm, incluindo degrau, excluindo tampao ferro fundido. </v>
          </cell>
          <cell r="C1138" t="str">
            <v>UN</v>
          </cell>
          <cell r="D1138">
            <v>0</v>
          </cell>
          <cell r="E1138">
            <v>211.22</v>
          </cell>
        </row>
        <row r="1139">
          <cell r="A1139" t="str">
            <v>73963/002</v>
          </cell>
          <cell r="B1139" t="str">
            <v xml:space="preserve">Poco de visita para rede de esg. sanit., em aneis de concreto, diâmetro = 60cm, prof = 100cm, incluindo degrau, excluindo tampao ferro fundido. </v>
          </cell>
          <cell r="C1139" t="str">
            <v>UN</v>
          </cell>
          <cell r="D1139">
            <v>0</v>
          </cell>
          <cell r="E1139">
            <v>296.49</v>
          </cell>
        </row>
        <row r="1140">
          <cell r="A1140" t="str">
            <v>73963/003</v>
          </cell>
          <cell r="B1140" t="str">
            <v xml:space="preserve">Poco de visita para rede de esg. sanit., em aneis de concreto, diâmetro = 60cm, prof = 60cm, incluindo degrau, excluindo tampao ferro fundido. </v>
          </cell>
          <cell r="C1140" t="str">
            <v>UN</v>
          </cell>
          <cell r="D1140">
            <v>0</v>
          </cell>
          <cell r="E1140">
            <v>185.92</v>
          </cell>
        </row>
        <row r="1141">
          <cell r="A1141" t="str">
            <v>73963/004</v>
          </cell>
          <cell r="B1141" t="str">
            <v xml:space="preserve">Poco de visita para rede de esg. sanit., em aneis de concreto, diâmetro = 60cm e 110cm, prof = 105cm, incluindo degrau, excluindo tampao ferro fundido. </v>
          </cell>
          <cell r="C1141" t="str">
            <v>UN</v>
          </cell>
          <cell r="D1141">
            <v>0</v>
          </cell>
          <cell r="E1141">
            <v>826.34</v>
          </cell>
        </row>
        <row r="1142">
          <cell r="A1142" t="str">
            <v>73963/005</v>
          </cell>
          <cell r="B1142" t="str">
            <v xml:space="preserve">Poco de visita para rede de esg. sanit., em aneis de concreto, diâmetro = 60cm e 110cm, prof = 120cm, incluindo degrau, excluindo tampao ferro fundido. </v>
          </cell>
          <cell r="C1142" t="str">
            <v>UN</v>
          </cell>
          <cell r="D1142">
            <v>0</v>
          </cell>
          <cell r="E1142">
            <v>901.14</v>
          </cell>
        </row>
        <row r="1143">
          <cell r="A1143" t="str">
            <v>73963/006</v>
          </cell>
          <cell r="B1143" t="str">
            <v xml:space="preserve">Poco de visita para rede de esg. sanit., em aneis de concreto, diâmetro = 60cm e 110cm, prof = 140cm, incluindo degrau, excluindo tampao ferro fundido. </v>
          </cell>
          <cell r="C1143" t="str">
            <v>UN</v>
          </cell>
          <cell r="D1143">
            <v>0</v>
          </cell>
          <cell r="E1143">
            <v>1056.21</v>
          </cell>
        </row>
        <row r="1144">
          <cell r="A1144" t="str">
            <v>73963/007</v>
          </cell>
          <cell r="B1144" t="str">
            <v xml:space="preserve">Poco de visita para rede de esg. sanit., em aneis de concreto, diâmetro = 60cm e 110cm, prof = 150cm, incluindo degrau, excluindo tampao ferro fundido. </v>
          </cell>
          <cell r="C1144" t="str">
            <v>UN</v>
          </cell>
          <cell r="D1144">
            <v>0</v>
          </cell>
          <cell r="E1144">
            <v>1154.6600000000001</v>
          </cell>
        </row>
        <row r="1145">
          <cell r="A1145" t="str">
            <v>73963/008</v>
          </cell>
          <cell r="B1145" t="str">
            <v xml:space="preserve">Poco de visita para rede de esg. sanit., em aneis de concreto, diâmetro = 60cm e 110cm, prof = 160cm, incluindo degrau, excluindo tampao ferro fundido. </v>
          </cell>
          <cell r="C1145" t="str">
            <v>UN</v>
          </cell>
          <cell r="D1145">
            <v>0</v>
          </cell>
          <cell r="E1145">
            <v>1159.74</v>
          </cell>
        </row>
        <row r="1146">
          <cell r="A1146" t="str">
            <v>73963/009</v>
          </cell>
          <cell r="B1146" t="str">
            <v xml:space="preserve">Poco de visita para rede de esg. sanit., em aneis de concreto, diâmetro = 110cm, prof = 170cm, incluindo degrau, excluindo tampao ferro fund ido. </v>
          </cell>
          <cell r="C1146" t="str">
            <v>UN</v>
          </cell>
          <cell r="D1146">
            <v>0</v>
          </cell>
          <cell r="E1146">
            <v>1234.8800000000001</v>
          </cell>
        </row>
        <row r="1147">
          <cell r="A1147" t="str">
            <v>73963/010</v>
          </cell>
          <cell r="B1147" t="str">
            <v xml:space="preserve">Poco de visita para rede de esg. sanit., em aneis de concreto, diâmetro = 60cm e 110cm, prof = 200cm, incluindo degrau, excluindo tampao ferro fundido. </v>
          </cell>
          <cell r="C1147" t="str">
            <v>UN</v>
          </cell>
          <cell r="D1147">
            <v>0</v>
          </cell>
          <cell r="E1147">
            <v>1343</v>
          </cell>
        </row>
        <row r="1148">
          <cell r="A1148" t="str">
            <v>73963/011</v>
          </cell>
          <cell r="B1148" t="str">
            <v xml:space="preserve">Poco de visita para rede de esg. sanit., em aneis de concreto, diâmetro = 60cm e 110cm, prof = 230cm, incluindo degrau, excluindo tampao ferro fundido. </v>
          </cell>
          <cell r="C1148" t="str">
            <v>UN</v>
          </cell>
          <cell r="D1148">
            <v>0</v>
          </cell>
          <cell r="E1148">
            <v>1466.35</v>
          </cell>
        </row>
        <row r="1149">
          <cell r="A1149" t="str">
            <v>73963/012</v>
          </cell>
          <cell r="B1149" t="str">
            <v xml:space="preserve">Poco de visita para rede de esg. sanit., em aneis de concreto, diâmetro = 60cm e 110cm, prof = 260cm, incluindo degrau, excluindo tampao ferro fundido. </v>
          </cell>
          <cell r="C1149" t="str">
            <v>UN</v>
          </cell>
          <cell r="D1149">
            <v>0</v>
          </cell>
          <cell r="E1149">
            <v>1637.36</v>
          </cell>
        </row>
        <row r="1150">
          <cell r="A1150" t="str">
            <v>73963/013</v>
          </cell>
          <cell r="B1150" t="str">
            <v xml:space="preserve">Poco de visita para rede de esg. sanit., em aneis de concreto, diâmetro = 60cm e 110cm, prof = 290cm, incluindo degrau, excluindo tampao ferro fundido. </v>
          </cell>
          <cell r="C1150" t="str">
            <v>UN</v>
          </cell>
          <cell r="D1150">
            <v>0</v>
          </cell>
          <cell r="E1150">
            <v>1810.62</v>
          </cell>
        </row>
        <row r="1151">
          <cell r="A1151" t="str">
            <v>73963/014</v>
          </cell>
          <cell r="B1151" t="str">
            <v xml:space="preserve">Poco de visita para rede de esg. sanit., em aneis de concreto, diâmetro = 60cm e 110cm, prof = 320cm, incluindo degrau, excluindo tampao ferro fundido. </v>
          </cell>
          <cell r="C1151" t="str">
            <v>UN</v>
          </cell>
          <cell r="D1151">
            <v>0</v>
          </cell>
          <cell r="E1151">
            <v>1927.44</v>
          </cell>
        </row>
        <row r="1152">
          <cell r="A1152" t="str">
            <v>73963/015</v>
          </cell>
          <cell r="B1152" t="str">
            <v xml:space="preserve">Poco de visita para rede de esg. sanit., em aneis de concreto, diâmetro = 60cm e 110cm, prof = 350cm, incluindo degrau, excluindo tampao ferro fundido. </v>
          </cell>
          <cell r="C1152" t="str">
            <v>UN</v>
          </cell>
          <cell r="D1152">
            <v>0</v>
          </cell>
          <cell r="E1152">
            <v>2110.14</v>
          </cell>
        </row>
        <row r="1153">
          <cell r="A1153" t="str">
            <v>73963/016</v>
          </cell>
          <cell r="B1153" t="str">
            <v xml:space="preserve">Poco de visita para rede de esg. sanit., em aneis de concreto, diâmetro = 60cm e 110cm, prof = 380cm, incluindo degrau, excluindo tampao ferro fundido. </v>
          </cell>
          <cell r="C1153" t="str">
            <v>UN</v>
          </cell>
          <cell r="D1153">
            <v>0</v>
          </cell>
          <cell r="E1153">
            <v>2274.08</v>
          </cell>
        </row>
        <row r="1154">
          <cell r="A1154" t="str">
            <v>73963/017</v>
          </cell>
          <cell r="B1154" t="str">
            <v xml:space="preserve">Poco de visita para rede de esg. sanit., em aneis de concreto, diâmetro = 60cm e 110cm, prof = 410cm, incluindo degrau, excluindo tampao ferro fundido. </v>
          </cell>
          <cell r="C1154" t="str">
            <v>UN</v>
          </cell>
          <cell r="D1154">
            <v>0</v>
          </cell>
          <cell r="E1154">
            <v>2457.37</v>
          </cell>
        </row>
        <row r="1155">
          <cell r="A1155" t="str">
            <v>73963/018</v>
          </cell>
          <cell r="B1155" t="str">
            <v xml:space="preserve">Poco de visita para rede de esg. sanit., em aneis de concreto, diâmetro = 60cm e 110cm, prof = 440cm, incluindo degrau, excluindo tampao ferro fundido.  </v>
          </cell>
          <cell r="C1155" t="str">
            <v>UN</v>
          </cell>
          <cell r="D1155">
            <v>0</v>
          </cell>
          <cell r="E1155">
            <v>2555.27</v>
          </cell>
        </row>
        <row r="1156">
          <cell r="A1156" t="str">
            <v>73963/019</v>
          </cell>
          <cell r="B1156" t="str">
            <v xml:space="preserve">Poco de visita para rede de esg. sanit., em aneis de concreto, diâmetro = 60cm e 110cm, prof = 470cm, incluindo degrau, excluindo tampao ferro fundido. </v>
          </cell>
          <cell r="C1156" t="str">
            <v>UN</v>
          </cell>
          <cell r="D1156">
            <v>0</v>
          </cell>
          <cell r="E1156">
            <v>2728.76</v>
          </cell>
        </row>
        <row r="1157">
          <cell r="A1157" t="str">
            <v>73963/020</v>
          </cell>
          <cell r="B1157" t="str">
            <v xml:space="preserve">Poco de visita para rede de esg. sanit., em aneis de concreto, diâmetro = 60cm e 110cm, prof = 500cm, incluindo degrau, excluindo tampao ferro fundido. </v>
          </cell>
          <cell r="C1157" t="str">
            <v>UN</v>
          </cell>
          <cell r="D1157">
            <v>0</v>
          </cell>
          <cell r="E1157">
            <v>2901.86</v>
          </cell>
        </row>
        <row r="1158">
          <cell r="A1158" t="str">
            <v>73963/021</v>
          </cell>
          <cell r="B1158" t="str">
            <v xml:space="preserve">Poco de visita para rede de esg. sanit., em aneis de concreto, diâmetro = 60cm e 110cm, prof = 530cm, incluindo degrau, excluindo tampao ferro fundido. </v>
          </cell>
          <cell r="C1158" t="str">
            <v>UN</v>
          </cell>
          <cell r="D1158">
            <v>0</v>
          </cell>
          <cell r="E1158">
            <v>3083.07</v>
          </cell>
        </row>
        <row r="1159">
          <cell r="A1159" t="str">
            <v>73963/022</v>
          </cell>
          <cell r="B1159" t="str">
            <v xml:space="preserve">Poco de visita para rede de esg. sanit., em aneis de concreto, diâmetro = 60cm e 110cm, prof = 560cm, incluindo degrau, excluindo tampao ferro fundido. </v>
          </cell>
          <cell r="C1159" t="str">
            <v>UN</v>
          </cell>
          <cell r="D1159">
            <v>0</v>
          </cell>
          <cell r="E1159">
            <v>3256.17</v>
          </cell>
        </row>
        <row r="1160">
          <cell r="A1160" t="str">
            <v>73963/023</v>
          </cell>
          <cell r="B1160" t="str">
            <v xml:space="preserve">Poco de visita para rede de esg. sanit., em aneis de concreto, diâmetro = 60cm e 110cm, prof = 590cm, incluindo degrau, excluindo tampao ferro fundido. </v>
          </cell>
          <cell r="C1160" t="str">
            <v>UN</v>
          </cell>
          <cell r="D1160">
            <v>0</v>
          </cell>
          <cell r="E1160">
            <v>3429.27</v>
          </cell>
        </row>
        <row r="1161">
          <cell r="A1161" t="str">
            <v>73963/024</v>
          </cell>
          <cell r="B1161" t="str">
            <v xml:space="preserve">Poco de visita para rede de esg. sanit., em aneis de concreto, diâmetro = 60cm e 110cm, prof = 690cm, incluindo degrau, excluindo tampao ferro fundido. </v>
          </cell>
          <cell r="C1161" t="str">
            <v>UN</v>
          </cell>
          <cell r="D1161">
            <v>0</v>
          </cell>
          <cell r="E1161">
            <v>3603.05</v>
          </cell>
        </row>
        <row r="1162">
          <cell r="A1162" t="str">
            <v>73963/025</v>
          </cell>
          <cell r="B1162" t="str">
            <v xml:space="preserve">Poco de visita para rede de esg. sanit., em aneis de concreto, diâmetro = 60cm e 110cm, prof = 650cm, incluindo degrau, excluindo tampao ferro fundido. </v>
          </cell>
          <cell r="C1162" t="str">
            <v>UN</v>
          </cell>
          <cell r="D1162">
            <v>0</v>
          </cell>
          <cell r="E1162">
            <v>3776.15</v>
          </cell>
        </row>
        <row r="1163">
          <cell r="A1163" t="str">
            <v>73963/026</v>
          </cell>
          <cell r="B1163" t="str">
            <v xml:space="preserve">Poco de visita para rede de esg. sanit., em aneis de concreto, diâmetro = 60cm e 110cm, prof = 680cm, incluindo degrau, excluindo tampao ferro fundido. </v>
          </cell>
          <cell r="C1163" t="str">
            <v>UN</v>
          </cell>
          <cell r="D1163">
            <v>0</v>
          </cell>
          <cell r="E1163">
            <v>3949.65</v>
          </cell>
        </row>
        <row r="1164">
          <cell r="A1164" t="str">
            <v>73963/027</v>
          </cell>
          <cell r="B1164" t="str">
            <v xml:space="preserve">Poco de visita para rede de esg. sanit., em aneis de concreto, diâmetro = 60cm e 110cm, prof = 710cm, incluindo degrau, excluindo tampao ferro fundido. </v>
          </cell>
          <cell r="C1164" t="str">
            <v>UN</v>
          </cell>
          <cell r="D1164">
            <v>0</v>
          </cell>
          <cell r="E1164">
            <v>4122.75</v>
          </cell>
        </row>
        <row r="1165">
          <cell r="A1165" t="str">
            <v>73963/028</v>
          </cell>
          <cell r="B1165" t="str">
            <v xml:space="preserve">Poco visita esg sanit anel conc pre-mold prof=1,20m c/tampao  ff tipo medio(ad)d=60cm 125kg/degraus ff/rejuntamento aneis/ revest liso calha interna c/arg cim/areia 1:4. base/banqueta em concr fck=10mpa </v>
          </cell>
          <cell r="C1165" t="str">
            <v>UN</v>
          </cell>
          <cell r="D1165">
            <v>0</v>
          </cell>
          <cell r="E1165">
            <v>1352.65</v>
          </cell>
        </row>
        <row r="1166">
          <cell r="A1166" t="str">
            <v>73963/029</v>
          </cell>
          <cell r="B1166" t="str">
            <v xml:space="preserve">Poco visita esg sanit anel conc pre-mold prof=1,40m c/tampao ff tipo medio(ad)d=60cm 125kg/degraus ff/rejuntamento aneis/ revest liso calha interna c/arg cim/areia 1:4. base/banqueta em concr fck=10mpa </v>
          </cell>
          <cell r="C1166" t="str">
            <v>UN</v>
          </cell>
          <cell r="D1166">
            <v>0</v>
          </cell>
          <cell r="E1166">
            <v>1524.59</v>
          </cell>
        </row>
        <row r="1167">
          <cell r="A1167" t="str">
            <v>73963/030</v>
          </cell>
          <cell r="B1167" t="str">
            <v xml:space="preserve">Poco visita esg sanit anel conc pre-mold prof=1,50m c/tampao ff tipo medio(ad)d=60cm 125kg/degraus ff/rejuntamento aneis/ revest liso calha interna c/arg cim/areia 1:4. base/banqueta em concr fck=10mpa </v>
          </cell>
          <cell r="C1167" t="str">
            <v>UN</v>
          </cell>
          <cell r="D1167">
            <v>0</v>
          </cell>
          <cell r="E1167">
            <v>1619.38</v>
          </cell>
        </row>
        <row r="1168">
          <cell r="A1168" t="str">
            <v>73963/031</v>
          </cell>
          <cell r="B1168" t="str">
            <v xml:space="preserve">Poco visita esg sanit anel conc pre-mold prof=1,60m c/tampao ff tipo medio(ad)d=60cm 125kg/degraus ff/rejuntamento aneis/ revest liso calha interna c/arg cim/areia 1:4. base/banqueta em concr fck=10mpa </v>
          </cell>
          <cell r="C1168" t="str">
            <v>UN</v>
          </cell>
          <cell r="D1168">
            <v>0</v>
          </cell>
          <cell r="E1168">
            <v>1625.09</v>
          </cell>
        </row>
        <row r="1169">
          <cell r="A1169" t="str">
            <v>73963/032</v>
          </cell>
          <cell r="B1169" t="str">
            <v xml:space="preserve">Poco visita esg sanit anel conc pre-mold prof=1,70m c/tampao ff tipo medio(ad)d=60cm 125kg/degraus ff/rejuntamento aneis/ revest liso calha interna c/arg cim/areia 1:4. base/banqueta em concr fck=10mpa </v>
          </cell>
          <cell r="C1169" t="str">
            <v>UN</v>
          </cell>
          <cell r="D1169">
            <v>0</v>
          </cell>
          <cell r="E1169">
            <v>1643.09</v>
          </cell>
        </row>
        <row r="1170">
          <cell r="A1170" t="str">
            <v>73963/033</v>
          </cell>
          <cell r="B1170" t="str">
            <v xml:space="preserve">Poco visita esg sanit anel conc pre-mold prof=2,00m c/tampao ff tipo medio(ad)d=60cm 125kg/degraus ff/rejuntamento aneis/ revest liso calha interna c/arg cim/areia 1:4. base/banqueta em concr fck=10mpa </v>
          </cell>
          <cell r="C1170" t="str">
            <v>UN</v>
          </cell>
          <cell r="D1170">
            <v>0</v>
          </cell>
          <cell r="E1170">
            <v>1817.44</v>
          </cell>
        </row>
        <row r="1171">
          <cell r="A1171" t="str">
            <v>73963/034</v>
          </cell>
          <cell r="B1171" t="str">
            <v xml:space="preserve">Poco visita esg sanit anel conc pre mold prof=2,30m c/tampao ff tipo medio(ad)d=60cm 125kg/degraus ff/rejuntamento aneis/ revest liso calha interna c/arg cim/areia 1:4. base/banqueta em concr fck=10mpa </v>
          </cell>
          <cell r="C1171" t="str">
            <v>UN</v>
          </cell>
          <cell r="D1171">
            <v>0</v>
          </cell>
          <cell r="E1171">
            <v>1935.68</v>
          </cell>
        </row>
        <row r="1172">
          <cell r="A1172" t="str">
            <v>73963/035</v>
          </cell>
          <cell r="B1172" t="str">
            <v xml:space="preserve">Poco visita esg sanit anel conc pre-mold prof=2,60m c/tampao  ff tipo medio(ad)d=60cm 125kg/degraus ff/rejuntamento aneis/ revest liso calha interna c/arg cim/areia 1:4. base/banqueta em concr fck=10mpa </v>
          </cell>
          <cell r="C1172" t="str">
            <v>UN</v>
          </cell>
          <cell r="D1172">
            <v>0</v>
          </cell>
          <cell r="E1172">
            <v>2110.0300000000002</v>
          </cell>
        </row>
        <row r="1173">
          <cell r="A1173" t="str">
            <v>73963/036</v>
          </cell>
          <cell r="B1173" t="str">
            <v xml:space="preserve">Poco visita esg sanit anel conc pre-mold prof=2,90m c/tampao ff tipo medio(ad) d=60cm 125kg/degraus ff/rejuntamento aneis/ revest liso calha interna c/arg cim/areia 1:4. base/banqueta em concr fck=10mpa </v>
          </cell>
          <cell r="C1173" t="str">
            <v>UN</v>
          </cell>
          <cell r="D1173">
            <v>0</v>
          </cell>
          <cell r="E1173">
            <v>2284.38</v>
          </cell>
        </row>
        <row r="1174">
          <cell r="A1174" t="str">
            <v>73963/037</v>
          </cell>
          <cell r="B1174" t="str">
            <v xml:space="preserve">Poco visita esg sanit anel conc pre-mold prof=3,20m c/tampao ff tipo medio(ad)d=60cm 125kg/degraus ff/rejuntamentoaneis/ revest liso calha interna c/arg cim/areia 1:4. base/banqueta em concr fck=10mpa </v>
          </cell>
          <cell r="C1174" t="str">
            <v>UN</v>
          </cell>
          <cell r="D1174">
            <v>0</v>
          </cell>
          <cell r="E1174">
            <v>2383.52</v>
          </cell>
        </row>
        <row r="1175">
          <cell r="A1175" t="str">
            <v>73963/038</v>
          </cell>
          <cell r="B1175" t="str">
            <v xml:space="preserve">Poco visita esg sanit anel conc pre-mold prof=3,50m c/tampao ff tipo medio(ad)d=60cm 125kg/degraus ff/rejuntamento/aneis/ revest liso calha interna c/arg cim/areia 1:4. base/banqueta em concr fck=10mpa </v>
          </cell>
          <cell r="C1175" t="str">
            <v>UN</v>
          </cell>
          <cell r="D1175">
            <v>0</v>
          </cell>
          <cell r="E1175">
            <v>2558.23</v>
          </cell>
        </row>
        <row r="1176">
          <cell r="A1176" t="str">
            <v>73963/039</v>
          </cell>
          <cell r="B1176" t="str">
            <v xml:space="preserve">Poco visita esg sanit anel conc pre-mold prof=3,80m c/tampao ff tipo medio(ad)d=60cm 125kg/degraus ff/rejuntamento aneis/ revest liso calha interna c/arg cim/areia 1:4. base/banqueta em concr fck=10mpa </v>
          </cell>
          <cell r="C1176" t="str">
            <v>UN</v>
          </cell>
          <cell r="D1176">
            <v>0</v>
          </cell>
          <cell r="E1176">
            <v>2732.82</v>
          </cell>
        </row>
        <row r="1177">
          <cell r="A1177" t="str">
            <v>73963/040</v>
          </cell>
          <cell r="B1177" t="str">
            <v xml:space="preserve">Poco visita esg sanit anel conc pre-mold prof=4,10m c/tampao ff tipo medio(ad)d=60cm 125kg/degraus ff/rejuntamento aneis/ revest liso calha interna c/arg cim/areia 1:4. base/banqueta em concr fck=10mpa </v>
          </cell>
          <cell r="C1177" t="str">
            <v>UN</v>
          </cell>
          <cell r="D1177">
            <v>0</v>
          </cell>
          <cell r="E1177">
            <v>2829.16</v>
          </cell>
        </row>
        <row r="1178">
          <cell r="A1178" t="str">
            <v>73963/041</v>
          </cell>
          <cell r="B1178" t="str">
            <v xml:space="preserve">Poco visita esg sanit anel conc pre mold prof=4,40m c/tampao ff tipo medio(ad)d=60cm 125kg/degraus ff/rejuntamento aneis/ revest liso calha interna c/arg cim/areia 1:4. base/banqueta em concr fck=10mpa </v>
          </cell>
          <cell r="C1178" t="str">
            <v>UN</v>
          </cell>
          <cell r="D1178">
            <v>0</v>
          </cell>
          <cell r="E1178">
            <v>3002.5</v>
          </cell>
        </row>
        <row r="1179">
          <cell r="A1179" t="str">
            <v>73963/042</v>
          </cell>
          <cell r="B1179" t="str">
            <v xml:space="preserve">Poco visita esg sanit anel conc pre-mold prof=4,70m c/tampao  ff tipo medio(ad)d=60cm 125kg/degraus ff/rejuntamento aneis/ revest liso calha interna c/arg cim/areia 1:4. base/banqueta em concr fck=10mpa </v>
          </cell>
          <cell r="C1179" t="str">
            <v>UN</v>
          </cell>
          <cell r="D1179">
            <v>0</v>
          </cell>
          <cell r="E1179">
            <v>3105.74</v>
          </cell>
        </row>
        <row r="1180">
          <cell r="A1180" t="str">
            <v>73963/043</v>
          </cell>
          <cell r="B1180" t="str">
            <v xml:space="preserve">Poco visita esg sanit anel conc pre-mold prof=5,00m c/tampao ff tipo medio(ad)d=60cm 125kg/degraus ff/rejuntamento aneis/ revest liso calha interna c/arg cim/areia 1:4. base/banqueta em concr fck=10mpa </v>
          </cell>
          <cell r="C1180" t="str">
            <v>UN</v>
          </cell>
          <cell r="D1180">
            <v>0</v>
          </cell>
          <cell r="E1180">
            <v>3259.9</v>
          </cell>
        </row>
        <row r="1181">
          <cell r="A1181" t="str">
            <v>73963/044</v>
          </cell>
          <cell r="B1181" t="str">
            <v xml:space="preserve">Poco visita esg sanit anel conc pre-mold prof=0,80m c/tampao ff tipo medio(ad)d=60cm 125kg/degraus ff/rejuntamento aneis/ revest liso calha interna c/arg cim/areia 1:4. base/banqueta em concr fck=10mpa </v>
          </cell>
          <cell r="C1181" t="str">
            <v>UN</v>
          </cell>
          <cell r="D1181">
            <v>0</v>
          </cell>
          <cell r="E1181">
            <v>789.44</v>
          </cell>
        </row>
        <row r="1182">
          <cell r="A1182" t="str">
            <v>73963/045</v>
          </cell>
          <cell r="B1182" t="str">
            <v xml:space="preserve">Poco de visita para rede de esg. sanit., em aneis de concreto, diâmetro = 60cm e 110cm, prof = 240cm, incluindo degrau, excluindo tampao ferro fundido. </v>
          </cell>
          <cell r="C1182" t="str">
            <v>UN</v>
          </cell>
          <cell r="D1182">
            <v>0</v>
          </cell>
          <cell r="E1182">
            <v>1532.51</v>
          </cell>
        </row>
        <row r="1183">
          <cell r="A1183" t="str">
            <v>73963/046</v>
          </cell>
          <cell r="B1183" t="str">
            <v xml:space="preserve">Poco de visita para rede de esg. sanit., em aneis de concreto, diâmetro = 60cm e 110cm, prof = 250cm, incluindo degrau, excluindo tampao ferro fundido. </v>
          </cell>
          <cell r="C1183" t="str">
            <v>UN</v>
          </cell>
          <cell r="D1183">
            <v>0</v>
          </cell>
          <cell r="E1183">
            <v>1580.35</v>
          </cell>
        </row>
        <row r="1184">
          <cell r="A1184" t="str">
            <v>73963/047</v>
          </cell>
          <cell r="B1184" t="str">
            <v xml:space="preserve">Poco de visita para rede de esg. sanit., em aneis de concreto, diâmetro = 60cm e 110cm, prof = 280cm, incluindo degrau, excluindo tampao ferro fundido. </v>
          </cell>
          <cell r="C1184" t="str">
            <v>UN</v>
          </cell>
          <cell r="D1184">
            <v>0</v>
          </cell>
          <cell r="E1184">
            <v>1752.86</v>
          </cell>
        </row>
        <row r="1185">
          <cell r="A1185" t="str">
            <v>73963/048</v>
          </cell>
          <cell r="B1185" t="str">
            <v xml:space="preserve">Poco de visita para rede de esg. sanit., em aneis de concreto, diâmetro = 60cm e 110cm, prof = 310cm, incluindo degrau, excluindo tampao ferro fundido. </v>
          </cell>
          <cell r="C1185" t="str">
            <v>UN</v>
          </cell>
          <cell r="D1185">
            <v>0</v>
          </cell>
          <cell r="E1185">
            <v>1888.5</v>
          </cell>
        </row>
        <row r="1186">
          <cell r="A1186" t="str">
            <v>74124</v>
          </cell>
          <cell r="B1186" t="str">
            <v xml:space="preserve">Poco visita concreto armado p/coletor aguas pluviais </v>
          </cell>
          <cell r="D1186">
            <v>0</v>
          </cell>
          <cell r="E1186">
            <v>0</v>
          </cell>
        </row>
        <row r="1187">
          <cell r="A1187" t="str">
            <v>74124/001</v>
          </cell>
          <cell r="B1187" t="str">
            <v xml:space="preserve">Poco visita ag pluv:conc arm 1x1x1,40m coletor d=40 a 50cm parede e=15cm base conc fck=10mpa revest c/arg cim/areia 1:4 degraus ff incl forn todos materiais </v>
          </cell>
          <cell r="C1187" t="str">
            <v>UN</v>
          </cell>
          <cell r="D1187">
            <v>0</v>
          </cell>
          <cell r="E1187">
            <v>1251.53</v>
          </cell>
        </row>
        <row r="1188">
          <cell r="A1188" t="str">
            <v>74124/002</v>
          </cell>
          <cell r="B1188" t="str">
            <v xml:space="preserve">Poco visita ag pluv:conc arm 1,10x1,10x1,40m coletor d=60cm  parede e=15cm base conc fck=10mpa revest c/arg cim/areia 1:4 degraus ff incl forn todos materiais </v>
          </cell>
          <cell r="C1188" t="str">
            <v>UN</v>
          </cell>
          <cell r="D1188">
            <v>0</v>
          </cell>
          <cell r="E1188">
            <v>1449.88</v>
          </cell>
        </row>
        <row r="1189">
          <cell r="A1189" t="str">
            <v>74124/003</v>
          </cell>
          <cell r="B1189" t="str">
            <v xml:space="preserve">Poco visita ag pluv:conc arm 1,20x1,20x1,40m coletor d=70cm parede e=15cm base conc fck=10mpa revest c/arg cim/areia 1:4 degraus ff incl forn todos materiais </v>
          </cell>
          <cell r="C1189" t="str">
            <v>UN</v>
          </cell>
          <cell r="D1189">
            <v>0</v>
          </cell>
          <cell r="E1189">
            <v>1560.67</v>
          </cell>
        </row>
        <row r="1190">
          <cell r="A1190" t="str">
            <v>74124/004</v>
          </cell>
          <cell r="B1190" t="str">
            <v xml:space="preserve">Poco visita ag pluv:conc arm 1,30x1,30x1,40m coletor d=80cm parede e=15cm base conc fck=10mpa revest c/arg cim/areia 1:4 degraus ff incl forn todos materiais </v>
          </cell>
          <cell r="C1190" t="str">
            <v>UN</v>
          </cell>
          <cell r="D1190">
            <v>0</v>
          </cell>
          <cell r="E1190">
            <v>1729.04</v>
          </cell>
        </row>
        <row r="1191">
          <cell r="A1191" t="str">
            <v>74124/005</v>
          </cell>
          <cell r="B1191" t="str">
            <v xml:space="preserve">Poco visita concreto armado p/ag pluv 1,40x1,40x1,50m coletor d=90cm parede e=15cm base concreto fck=10mpa revestido c/arg cim/areia 1:4 degraus ff incl forn todos materiais </v>
          </cell>
          <cell r="C1191" t="str">
            <v>UN</v>
          </cell>
          <cell r="D1191">
            <v>0</v>
          </cell>
          <cell r="E1191">
            <v>2055.3000000000002</v>
          </cell>
        </row>
        <row r="1192">
          <cell r="A1192" t="str">
            <v>74124/006</v>
          </cell>
          <cell r="B1192" t="str">
            <v xml:space="preserve">Poco visita ag pluv:conc arm 1,50x1,50x1,60m coletor d=1m pa rede e=15cm base conc fck=10mpa revest c/arg cim/areia 1:4 degraus ff incl forn todos materiais </v>
          </cell>
          <cell r="C1192" t="str">
            <v>UN</v>
          </cell>
          <cell r="D1192">
            <v>0</v>
          </cell>
          <cell r="E1192">
            <v>2240.8000000000002</v>
          </cell>
        </row>
        <row r="1193">
          <cell r="A1193" t="str">
            <v>74124/007</v>
          </cell>
          <cell r="B1193" t="str">
            <v xml:space="preserve">Poco visita ag pluv:conc arm 1,60x1,60x1,70m coletor d=1,10m parede e=15cm base conc fck=10mpa revest c/arg cim/areia 1:4 degraus ff incl forn todos materiais </v>
          </cell>
          <cell r="C1193" t="str">
            <v>UN</v>
          </cell>
          <cell r="D1193">
            <v>0</v>
          </cell>
          <cell r="E1193">
            <v>2428.9899999999998</v>
          </cell>
        </row>
        <row r="1194">
          <cell r="A1194" t="str">
            <v>74124/008</v>
          </cell>
          <cell r="B1194" t="str">
            <v xml:space="preserve">Poco visita ag pluv:conc arm 1,70x1,70x1,80m coletor d=1,20m parede e=15cm base conc fck=10mpa revest c/arg cim/areia 1:4 degraus ff incl forn todos materiais </v>
          </cell>
          <cell r="C1194" t="str">
            <v>UN</v>
          </cell>
          <cell r="D1194">
            <v>0</v>
          </cell>
          <cell r="E1194">
            <v>2653.93</v>
          </cell>
        </row>
        <row r="1195">
          <cell r="A1195" t="str">
            <v>74162</v>
          </cell>
          <cell r="B1195" t="str">
            <v xml:space="preserve">Caixa de alvenaria p/ protecao de registro </v>
          </cell>
          <cell r="D1195">
            <v>0</v>
          </cell>
          <cell r="E1195">
            <v>0</v>
          </cell>
        </row>
        <row r="1196">
          <cell r="A1196" t="str">
            <v>74162/001</v>
          </cell>
          <cell r="B1196" t="str">
            <v xml:space="preserve">Caixa de concreto, altura = 1,00 metro, diametro registro &lt; 150 mm </v>
          </cell>
          <cell r="C1196" t="str">
            <v>UN</v>
          </cell>
          <cell r="D1196">
            <v>0</v>
          </cell>
          <cell r="E1196">
            <v>65.27</v>
          </cell>
        </row>
        <row r="1197">
          <cell r="A1197" t="str">
            <v>74206</v>
          </cell>
          <cell r="B1197" t="str">
            <v xml:space="preserve">Caixas coletoras </v>
          </cell>
          <cell r="D1197">
            <v>0</v>
          </cell>
          <cell r="E1197">
            <v>0</v>
          </cell>
        </row>
        <row r="1198">
          <cell r="A1198" t="str">
            <v>74206/001</v>
          </cell>
          <cell r="B1198" t="str">
            <v xml:space="preserve">Caixa coletora, 1,20x1,20x1,50m, com fundo e tampa de concreto e paredes em alvenaria </v>
          </cell>
          <cell r="C1198" t="str">
            <v>UN</v>
          </cell>
          <cell r="D1198">
            <v>0</v>
          </cell>
          <cell r="E1198">
            <v>822.23</v>
          </cell>
        </row>
        <row r="1199">
          <cell r="A1199" t="str">
            <v>74206/002</v>
          </cell>
          <cell r="B1199" t="str">
            <v xml:space="preserve">Caixa coletora, 0,25 x 0,85 x 1,00 m, com fundo e tampa de concreto e paredes em alvenaria </v>
          </cell>
          <cell r="C1199" t="str">
            <v>UN</v>
          </cell>
          <cell r="D1199">
            <v>0</v>
          </cell>
          <cell r="E1199">
            <v>457.51</v>
          </cell>
        </row>
        <row r="1200">
          <cell r="A1200" t="str">
            <v>74212</v>
          </cell>
          <cell r="B1200" t="str">
            <v xml:space="preserve">Modulo tipo &gt; poco de inspecao em alvenaria  compreende: - escavacao em qq terreno, exceto rocha, transporte,carga, descarga e espalhamento do material excedente em bota  fora. </v>
          </cell>
          <cell r="D1200">
            <v>0</v>
          </cell>
          <cell r="E1200">
            <v>0</v>
          </cell>
        </row>
        <row r="1201">
          <cell r="A1201" t="str">
            <v>74212/001</v>
          </cell>
          <cell r="B1201" t="str">
            <v xml:space="preserve">Poco de visita para rede de esgoto sanitario, em alvenaria, diametro = 60 cm, prof 160 cm, incluindo tampao ferro fundido </v>
          </cell>
          <cell r="C1201" t="str">
            <v>UN</v>
          </cell>
          <cell r="D1201">
            <v>0</v>
          </cell>
          <cell r="E1201">
            <v>2438.64</v>
          </cell>
        </row>
        <row r="1202">
          <cell r="A1202" t="str">
            <v>74214</v>
          </cell>
          <cell r="B1202" t="str">
            <v xml:space="preserve">Modulo tipo &gt; pv em alvenaria p/ rede coletora compreende: - escavacao em qq terreno, exceto rocha, transporte,carga, descarga e espalhamento do material excedente em bota fora. </v>
          </cell>
          <cell r="D1202">
            <v>0</v>
          </cell>
          <cell r="E1202">
            <v>0</v>
          </cell>
        </row>
        <row r="1203">
          <cell r="A1203" t="str">
            <v>74214/001</v>
          </cell>
          <cell r="B1203" t="str">
            <v xml:space="preserve">Poco de visita para rede de esgoto sanitário, em alvenaria, diametro 120 cm, prof ate 200 cm, incluindo tampao ferro fundido </v>
          </cell>
          <cell r="C1203" t="str">
            <v>UN</v>
          </cell>
          <cell r="D1203">
            <v>0</v>
          </cell>
          <cell r="E1203">
            <v>3843.37</v>
          </cell>
        </row>
        <row r="1204">
          <cell r="A1204" t="str">
            <v>74214/002</v>
          </cell>
          <cell r="B1204" t="str">
            <v xml:space="preserve">Poco de visita para rede de esgoto sanitário, em alvenaria, diametro 120 cm, prof ate 400 cm, incluindo tampao ferro fundido </v>
          </cell>
          <cell r="C1204" t="str">
            <v>UN</v>
          </cell>
          <cell r="D1204">
            <v>0</v>
          </cell>
          <cell r="E1204">
            <v>5385.94</v>
          </cell>
        </row>
        <row r="1205">
          <cell r="A1205" t="str">
            <v>74224</v>
          </cell>
          <cell r="B1205" t="str">
            <v xml:space="preserve">Poco de visita - drenagem pluvial - em concreto estrutural </v>
          </cell>
          <cell r="D1205">
            <v>0</v>
          </cell>
          <cell r="E1205">
            <v>0</v>
          </cell>
        </row>
        <row r="1206">
          <cell r="A1206" t="str">
            <v>74224/001</v>
          </cell>
          <cell r="B1206" t="str">
            <v xml:space="preserve">Poco de visita para drenagem pluvial, em concreto estrutural, dimensoes internas de 90x150x80cm (largxcompxalt), para rede de 600 mm, exclusos tampao e chamine. </v>
          </cell>
          <cell r="C1206" t="str">
            <v>UN</v>
          </cell>
          <cell r="D1206">
            <v>0</v>
          </cell>
          <cell r="E1206">
            <v>964.5</v>
          </cell>
        </row>
        <row r="1207">
          <cell r="A1207" t="str">
            <v>83621</v>
          </cell>
          <cell r="B1207" t="str">
            <v xml:space="preserve">Assentamento tampao ferro fundido (fofo), 30 x 90 cm para caixa de ralo, c/ arg cim/areia 1:4 em volume, exclusive tampao. </v>
          </cell>
          <cell r="C1207" t="str">
            <v>UN</v>
          </cell>
          <cell r="D1207">
            <v>0</v>
          </cell>
          <cell r="E1207">
            <v>44.78</v>
          </cell>
        </row>
        <row r="1208">
          <cell r="A1208" t="str">
            <v>83659</v>
          </cell>
          <cell r="B1208" t="str">
            <v xml:space="preserve">Boca de lobo em alvenaria tijolo macico, revestida c/ argamassa de cimento e areia 1:3, sobre lastro de concreto 10cm e tampa de concreto armado </v>
          </cell>
          <cell r="C1208" t="str">
            <v>UN</v>
          </cell>
          <cell r="D1208">
            <v>0</v>
          </cell>
          <cell r="E1208">
            <v>472.39</v>
          </cell>
        </row>
        <row r="1209">
          <cell r="A1209" t="str">
            <v>83691</v>
          </cell>
          <cell r="B1209" t="str">
            <v xml:space="preserve">Tampao ferro fundido p/ poco de visita, 79,5 kg, tipo t-100 - fornecimento e instalacao </v>
          </cell>
          <cell r="C1209" t="str">
            <v>UN</v>
          </cell>
          <cell r="D1209">
            <v>0</v>
          </cell>
          <cell r="E1209">
            <v>366.53</v>
          </cell>
        </row>
        <row r="1210">
          <cell r="A1210" t="str">
            <v>83692</v>
          </cell>
          <cell r="B1210" t="str">
            <v xml:space="preserve">Tampao ferro fundido p/ poco de visita, 175 kg, tipo t-170 - fornecimento e instalacao </v>
          </cell>
          <cell r="C1210" t="str">
            <v>UN</v>
          </cell>
          <cell r="D1210">
            <v>0</v>
          </cell>
          <cell r="E1210">
            <v>719.19</v>
          </cell>
        </row>
        <row r="1211">
          <cell r="A1211" t="str">
            <v>83708</v>
          </cell>
          <cell r="B1211" t="str">
            <v xml:space="preserve">Poco de visita em alvenaria, para rede d=0,40 m, parte fixa c/ 1,00 m de altura  </v>
          </cell>
          <cell r="C1211" t="str">
            <v>UN</v>
          </cell>
          <cell r="D1211">
            <v>0</v>
          </cell>
          <cell r="E1211">
            <v>771.6</v>
          </cell>
        </row>
        <row r="1212">
          <cell r="A1212" t="str">
            <v>83709</v>
          </cell>
          <cell r="B1212" t="str">
            <v xml:space="preserve">Poco de visita em alvenaria, para rede d=0,60 m, parte fixa c/ 1,00 m de altura </v>
          </cell>
          <cell r="C1212" t="str">
            <v>UN</v>
          </cell>
          <cell r="D1212">
            <v>0</v>
          </cell>
          <cell r="E1212">
            <v>990.01</v>
          </cell>
        </row>
        <row r="1213">
          <cell r="A1213" t="str">
            <v>83710</v>
          </cell>
          <cell r="B1213" t="str">
            <v xml:space="preserve">Poco de visita em alvenaria, para rede d=0,80 m, parte fixa c/ 1,00 m de altura </v>
          </cell>
          <cell r="C1213" t="str">
            <v>UN</v>
          </cell>
          <cell r="D1213">
            <v>0</v>
          </cell>
          <cell r="E1213">
            <v>2080.39</v>
          </cell>
        </row>
        <row r="1214">
          <cell r="A1214" t="str">
            <v>83711</v>
          </cell>
          <cell r="B1214" t="str">
            <v xml:space="preserve">Poço de visita em alvenaria, para rede d=1,00 m, parte fixa c/ 1,00 m de altura e uso de retroescavadeira </v>
          </cell>
          <cell r="C1214" t="str">
            <v>UN</v>
          </cell>
          <cell r="D1214">
            <v>0</v>
          </cell>
          <cell r="E1214">
            <v>2416.46</v>
          </cell>
        </row>
        <row r="1215">
          <cell r="A1215" t="str">
            <v>83712</v>
          </cell>
          <cell r="B1215" t="str">
            <v xml:space="preserve">Poco de visita em alvenaria, para rede d=1,20 m, parte fixa c/ 1,00 m de altura e uso de escavadeira hidraulica </v>
          </cell>
          <cell r="C1215" t="str">
            <v>UN</v>
          </cell>
          <cell r="D1215">
            <v>0</v>
          </cell>
          <cell r="E1215">
            <v>3139.32</v>
          </cell>
        </row>
        <row r="1216">
          <cell r="A1216" t="str">
            <v>83713</v>
          </cell>
          <cell r="B1216" t="str">
            <v xml:space="preserve">Poco de visita em alvenaria, para rede d=1,50 m, parte fixa c/ 1,00 m de altura e uso de escavadeira hidraulica </v>
          </cell>
          <cell r="C1216" t="str">
            <v>UN</v>
          </cell>
          <cell r="D1216">
            <v>0</v>
          </cell>
          <cell r="E1216">
            <v>3810.46</v>
          </cell>
        </row>
        <row r="1217">
          <cell r="A1217" t="str">
            <v>83714</v>
          </cell>
          <cell r="B1217" t="str">
            <v xml:space="preserve">Acrescimo na altura do poco de visita em alvenaria para rede d=0,40 m </v>
          </cell>
          <cell r="C1217" t="str">
            <v>M</v>
          </cell>
          <cell r="D1217">
            <v>0</v>
          </cell>
          <cell r="E1217">
            <v>408.52</v>
          </cell>
        </row>
        <row r="1218">
          <cell r="A1218" t="str">
            <v>83715</v>
          </cell>
          <cell r="B1218" t="str">
            <v xml:space="preserve">Chamine p/ poco de visita em alvenaria, exclusos tampao e anel </v>
          </cell>
          <cell r="C1218" t="str">
            <v>M</v>
          </cell>
          <cell r="D1218">
            <v>0</v>
          </cell>
          <cell r="E1218">
            <v>226.35</v>
          </cell>
        </row>
        <row r="1219">
          <cell r="A1219" t="str">
            <v>83716</v>
          </cell>
          <cell r="B1219" t="str">
            <v xml:space="preserve">Grelha ff 30x90cm, 135kg, p/ cx ralo com assentamento de argamassa cimento/areia 1:4 - fornecimento e instalação </v>
          </cell>
          <cell r="C1219" t="str">
            <v>UN</v>
          </cell>
          <cell r="D1219">
            <v>0</v>
          </cell>
          <cell r="E1219">
            <v>536.72</v>
          </cell>
        </row>
        <row r="1220">
          <cell r="A1220" t="str">
            <v>0037</v>
          </cell>
          <cell r="B1220" t="str">
            <v>Meio fio, linha d'agua e sarjerta</v>
          </cell>
          <cell r="D1220">
            <v>0</v>
          </cell>
          <cell r="E1220">
            <v>0</v>
          </cell>
        </row>
        <row r="1221">
          <cell r="A1221" t="str">
            <v>73763</v>
          </cell>
          <cell r="B1221" t="str">
            <v xml:space="preserve">Sarjeta e meio fio conjugados </v>
          </cell>
          <cell r="D1221">
            <v>0</v>
          </cell>
          <cell r="E1221">
            <v>0</v>
          </cell>
        </row>
        <row r="1222">
          <cell r="A1222" t="str">
            <v>73763/001</v>
          </cell>
          <cell r="B1222" t="str">
            <v xml:space="preserve">Meio-fio e sarjeta de concreto moldado no local, usinado 15 mpa, com 0,65 m base x 0,30 m altura, rejunte em argamassa traco 1:3,5 (cimento e areia) </v>
          </cell>
          <cell r="C1222" t="str">
            <v>M</v>
          </cell>
          <cell r="D1222">
            <v>0</v>
          </cell>
          <cell r="E1222">
            <v>89.33</v>
          </cell>
        </row>
        <row r="1223">
          <cell r="A1223" t="str">
            <v>73763/002</v>
          </cell>
          <cell r="B1223" t="str">
            <v xml:space="preserve">Meio-fio e sarjeta de concreto moldado no local, usinado 15 mpa, com 0,45 m base x 0,30 m altura, rejunte em argamassa traco 1:3,5 (cimento e areia) </v>
          </cell>
          <cell r="C1223" t="str">
            <v>M</v>
          </cell>
          <cell r="D1223">
            <v>0</v>
          </cell>
          <cell r="E1223">
            <v>67.94</v>
          </cell>
        </row>
        <row r="1224">
          <cell r="A1224" t="str">
            <v>73763/003</v>
          </cell>
          <cell r="B1224" t="str">
            <v xml:space="preserve">Meio-fio e sarjeta conjugados de concreto 15 mpa, 47 cm base x 30 cm altura, moldado "in loco" com extrusora </v>
          </cell>
          <cell r="C1224" t="str">
            <v>M</v>
          </cell>
          <cell r="D1224">
            <v>0</v>
          </cell>
          <cell r="E1224">
            <v>44.92</v>
          </cell>
        </row>
        <row r="1225">
          <cell r="A1225" t="str">
            <v>73763/004</v>
          </cell>
          <cell r="B1225" t="str">
            <v xml:space="preserve">Meio-fio e sarjeta conjugados de concreto 15 mpa, 35 cm base x 30 cm altura, moldado "in loco" com extrusora </v>
          </cell>
          <cell r="C1225" t="str">
            <v>M</v>
          </cell>
          <cell r="D1225">
            <v>0</v>
          </cell>
          <cell r="E1225">
            <v>37.630000000000003</v>
          </cell>
        </row>
        <row r="1226">
          <cell r="A1226" t="str">
            <v>73763/005</v>
          </cell>
          <cell r="B1226" t="str">
            <v xml:space="preserve">Meio-fio e sarjeta conjugados de concreto 15 mpa, 30 cm base x 26 cm altura, moldado "in loco" com extrusora  </v>
          </cell>
          <cell r="C1226" t="str">
            <v>M</v>
          </cell>
          <cell r="D1226">
            <v>0</v>
          </cell>
          <cell r="E1226">
            <v>27.42</v>
          </cell>
        </row>
        <row r="1227">
          <cell r="A1227" t="str">
            <v>73789</v>
          </cell>
          <cell r="B1227" t="str">
            <v xml:space="preserve">Meio fio concreto </v>
          </cell>
          <cell r="D1227">
            <v>0</v>
          </cell>
          <cell r="E1227">
            <v>0</v>
          </cell>
        </row>
        <row r="1228">
          <cell r="A1228" t="str">
            <v>73789/001</v>
          </cell>
          <cell r="B1228" t="str">
            <v xml:space="preserve">Meio-fio de concreto moldado no local, usinado 15 mpa, com 0,45 m altura x 0,15 m base, rejunte em argamassa traco 1:3,5 (cimento e areia) </v>
          </cell>
          <cell r="C1228" t="str">
            <v>M</v>
          </cell>
          <cell r="D1228">
            <v>0</v>
          </cell>
          <cell r="E1228">
            <v>62</v>
          </cell>
        </row>
        <row r="1229">
          <cell r="A1229" t="str">
            <v>73789/002</v>
          </cell>
          <cell r="B1229" t="str">
            <v xml:space="preserve">Meio-fio de concreto moldado no local, usinado 15 mpa, com 0,30 m altura x 0,15 m base, rejunte em argamassa traco 1:3,5 (cimento e areia) </v>
          </cell>
          <cell r="C1229" t="str">
            <v>M</v>
          </cell>
          <cell r="D1229">
            <v>0</v>
          </cell>
          <cell r="E1229">
            <v>42.25</v>
          </cell>
        </row>
        <row r="1230">
          <cell r="A1230" t="str">
            <v>74012</v>
          </cell>
          <cell r="B1230" t="str">
            <v xml:space="preserve">Sarjeta - concreto estrutural </v>
          </cell>
          <cell r="D1230">
            <v>0</v>
          </cell>
          <cell r="E1230">
            <v>0</v>
          </cell>
        </row>
        <row r="1231">
          <cell r="A1231" t="str">
            <v>74012/001</v>
          </cell>
          <cell r="B1231" t="str">
            <v xml:space="preserve">Sarjeta em concreto, preparo manual, com seixo rolado, espessura = 8cm, largura = 40cm. </v>
          </cell>
          <cell r="C1231" t="str">
            <v>M</v>
          </cell>
          <cell r="D1231">
            <v>0</v>
          </cell>
          <cell r="E1231">
            <v>26.86</v>
          </cell>
        </row>
        <row r="1232">
          <cell r="A1232" t="str">
            <v>74208</v>
          </cell>
          <cell r="B1232" t="str">
            <v xml:space="preserve">Construcao de meio-fio e linha d agu </v>
          </cell>
          <cell r="D1232">
            <v>0</v>
          </cell>
          <cell r="E1232">
            <v>0</v>
          </cell>
        </row>
        <row r="1233">
          <cell r="A1233" t="str">
            <v>74208/001</v>
          </cell>
          <cell r="B1233" t="str">
            <v xml:space="preserve">Construcao de meio-fio de pedras graniticas, rejuntado c/ argamassa decimento e areia 1:2 e linha d agua de paralelepipedos,assentados sobremistura de cimento e areia 1:6, c/ 6,0 cm de espessura e rejuntados c/argamassa de cimento e areia 1:2, inclusiv </v>
          </cell>
          <cell r="C1233" t="str">
            <v>M</v>
          </cell>
          <cell r="D1233">
            <v>0</v>
          </cell>
          <cell r="E1233">
            <v>35.24</v>
          </cell>
        </row>
        <row r="1234">
          <cell r="A1234" t="str">
            <v>74211</v>
          </cell>
          <cell r="B1234" t="str">
            <v xml:space="preserve">Linha d agua em paralelepipedos granitico </v>
          </cell>
          <cell r="D1234">
            <v>0</v>
          </cell>
          <cell r="E1234">
            <v>0</v>
          </cell>
        </row>
        <row r="1235">
          <cell r="A1235" t="str">
            <v>74211/001</v>
          </cell>
          <cell r="B1235" t="str">
            <v xml:space="preserve">Linha d agua em paralelepipedos graniticos, rejuntados c/ ar cimento e areia traco 1:3 </v>
          </cell>
          <cell r="C1235" t="str">
            <v>M</v>
          </cell>
          <cell r="D1235">
            <v>0</v>
          </cell>
          <cell r="E1235">
            <v>20</v>
          </cell>
        </row>
        <row r="1236">
          <cell r="A1236" t="str">
            <v>74223</v>
          </cell>
          <cell r="B1236" t="str">
            <v xml:space="preserve">Meio-fio </v>
          </cell>
          <cell r="D1236">
            <v>0</v>
          </cell>
          <cell r="E1236">
            <v>0</v>
          </cell>
        </row>
        <row r="1237">
          <cell r="A1237" t="str">
            <v>74223/001</v>
          </cell>
          <cell r="B1237" t="str">
            <v xml:space="preserve">Meio-fio (guia) de concreto pre-moldado, dimensões 12x15x30x100cm (face superiorxface inferiorxalturaxcomprimento),rejuntado c/argamassa 1:4 cimento:areia, incluindo escavação e reaterro. </v>
          </cell>
          <cell r="C1237" t="str">
            <v>M</v>
          </cell>
          <cell r="D1237">
            <v>0</v>
          </cell>
          <cell r="E1237">
            <v>25.07</v>
          </cell>
        </row>
        <row r="1238">
          <cell r="A1238" t="str">
            <v>74223/002</v>
          </cell>
          <cell r="B1238" t="str">
            <v>Meio-fio em pedra granitica, rejuntado c/argamassa cimento e areia 1:3</v>
          </cell>
          <cell r="C1238" t="str">
            <v>M</v>
          </cell>
          <cell r="D1238">
            <v>0</v>
          </cell>
          <cell r="E1238">
            <v>14.08</v>
          </cell>
        </row>
        <row r="1239">
          <cell r="A1239" t="str">
            <v>74237</v>
          </cell>
          <cell r="B1239" t="str">
            <v xml:space="preserve">Meio-fio com sarjeta, executado com extrusora </v>
          </cell>
          <cell r="D1239">
            <v>0</v>
          </cell>
          <cell r="E1239">
            <v>0</v>
          </cell>
        </row>
        <row r="1240">
          <cell r="A1240" t="str">
            <v>74237/001</v>
          </cell>
          <cell r="B1240" t="str">
            <v xml:space="preserve">Meio-fio com sarjeta, executado c/extrusora (sarjeta 30x8cm meio-fio 15x10cm x h=23cm), inclui esc.e acerto faixa 0,45m </v>
          </cell>
          <cell r="C1240" t="str">
            <v>M</v>
          </cell>
          <cell r="D1240">
            <v>0</v>
          </cell>
          <cell r="E1240">
            <v>22.01</v>
          </cell>
        </row>
        <row r="1241">
          <cell r="A1241" t="str">
            <v>79895</v>
          </cell>
          <cell r="B1241" t="str">
            <v xml:space="preserve">Locacao de extrusora de guias e sarjetas sem formas, motor diesel de 14cv, exclusive operador (cp) </v>
          </cell>
          <cell r="C1241" t="str">
            <v>H</v>
          </cell>
          <cell r="D1241">
            <v>0</v>
          </cell>
          <cell r="E1241">
            <v>12.11</v>
          </cell>
        </row>
        <row r="1242">
          <cell r="A1242" t="str">
            <v>83717</v>
          </cell>
          <cell r="B1242" t="str">
            <v xml:space="preserve">Assentamento de meio fio premoldado, incluindo escavacao </v>
          </cell>
          <cell r="C1242" t="str">
            <v>M</v>
          </cell>
          <cell r="D1242">
            <v>0</v>
          </cell>
          <cell r="E1242">
            <v>8.52</v>
          </cell>
        </row>
        <row r="1243">
          <cell r="A1243" t="str">
            <v>83718</v>
          </cell>
          <cell r="B1243" t="str">
            <v xml:space="preserve">Escoramento de meio fio com material local compactado manualmente, em  faixa de 0,50m </v>
          </cell>
          <cell r="C1243" t="str">
            <v>M</v>
          </cell>
          <cell r="D1243">
            <v>0</v>
          </cell>
          <cell r="E1243">
            <v>1.56</v>
          </cell>
        </row>
        <row r="1244">
          <cell r="A1244" t="str">
            <v>83719</v>
          </cell>
          <cell r="B1244" t="str">
            <v xml:space="preserve">Sarjeta corte em taludes triang 1,25x0,25m esp=0,08 rev conc simples incl escavacao mec acerto manual terreno fornec mat e rejuntamento </v>
          </cell>
          <cell r="C1244" t="str">
            <v>M</v>
          </cell>
          <cell r="D1244">
            <v>0</v>
          </cell>
          <cell r="E1244">
            <v>51.54</v>
          </cell>
        </row>
        <row r="1245">
          <cell r="A1245" t="str">
            <v>83720</v>
          </cell>
          <cell r="B1245" t="str">
            <v xml:space="preserve">Sarjeta corte em taludes triang 1,50x0,30m, esp=0,08 m rev.conc. simples incl escavacao mec acerto manual terreno fornec mat e rejuntamento </v>
          </cell>
          <cell r="C1245" t="str">
            <v>M</v>
          </cell>
          <cell r="D1245">
            <v>0</v>
          </cell>
          <cell r="E1245">
            <v>60.87</v>
          </cell>
        </row>
        <row r="1246">
          <cell r="A1246" t="str">
            <v>83721</v>
          </cell>
          <cell r="B1246" t="str">
            <v xml:space="preserve">Sarjeta corte taludes triang 1,85x0,35m esp=0,08 rev conc. simples incl escavacao mec acerto manual terreno fornec mat e rejuntamento </v>
          </cell>
          <cell r="C1246" t="str">
            <v>M</v>
          </cell>
          <cell r="D1246">
            <v>0</v>
          </cell>
          <cell r="E1246">
            <v>74.23</v>
          </cell>
        </row>
        <row r="1247">
          <cell r="A1247" t="str">
            <v>83722</v>
          </cell>
          <cell r="B1247" t="str">
            <v xml:space="preserve">Valeta prot de corte trapezoidal 0,80x2,00x0,60m esp=0,08 concr simples incl escavacao mec acerto manual terreno fornec mat e rejuntamento </v>
          </cell>
          <cell r="C1247" t="str">
            <v>M</v>
          </cell>
          <cell r="D1247">
            <v>0</v>
          </cell>
          <cell r="E1247">
            <v>139.54</v>
          </cell>
        </row>
        <row r="1248">
          <cell r="A1248" t="str">
            <v>83723</v>
          </cell>
          <cell r="B1248" t="str">
            <v xml:space="preserve">Valeta prot de corte trapezoidal 1,00x2,20x0,60m esp=0,08m concr simples incl escavacao mec aterro manual terreno fornec mat e rejuntamento </v>
          </cell>
          <cell r="C1248" t="str">
            <v>M</v>
          </cell>
          <cell r="D1248">
            <v>0</v>
          </cell>
          <cell r="E1248">
            <v>146.12</v>
          </cell>
        </row>
        <row r="1249">
          <cell r="A1249" t="str">
            <v>ESCO</v>
          </cell>
          <cell r="B1249" t="str">
            <v>Escoramento</v>
          </cell>
          <cell r="D1249">
            <v>0</v>
          </cell>
          <cell r="E1249">
            <v>0</v>
          </cell>
        </row>
        <row r="1250">
          <cell r="A1250" t="str">
            <v>0023</v>
          </cell>
          <cell r="B1250" t="str">
            <v>Escoramento de madeira em valas</v>
          </cell>
          <cell r="D1250">
            <v>0</v>
          </cell>
          <cell r="E1250">
            <v>0</v>
          </cell>
        </row>
        <row r="1251">
          <cell r="A1251" t="str">
            <v>83769</v>
          </cell>
          <cell r="B1251" t="str">
            <v xml:space="preserve">Escoramento de madeira em valas, tipo pontaleteamento </v>
          </cell>
          <cell r="C1251" t="str">
            <v>M2</v>
          </cell>
          <cell r="D1251">
            <v>0</v>
          </cell>
          <cell r="E1251">
            <v>5.69</v>
          </cell>
        </row>
        <row r="1252">
          <cell r="A1252" t="str">
            <v>83867</v>
          </cell>
          <cell r="B1252" t="str">
            <v xml:space="preserve">Escoramento de valas descontinuo </v>
          </cell>
          <cell r="C1252" t="str">
            <v>M2</v>
          </cell>
          <cell r="D1252">
            <v>0</v>
          </cell>
          <cell r="E1252">
            <v>24.36</v>
          </cell>
        </row>
        <row r="1253">
          <cell r="A1253" t="str">
            <v>83868</v>
          </cell>
          <cell r="B1253" t="str">
            <v xml:space="preserve">Escoramento de valas continuo </v>
          </cell>
          <cell r="C1253" t="str">
            <v>M2</v>
          </cell>
          <cell r="D1253">
            <v>0</v>
          </cell>
          <cell r="E1253">
            <v>34.520000000000003</v>
          </cell>
        </row>
        <row r="1254">
          <cell r="A1254" t="str">
            <v>0024</v>
          </cell>
          <cell r="B1254" t="str">
            <v>Escoramento metalico em valas ou pocos</v>
          </cell>
          <cell r="D1254">
            <v>0</v>
          </cell>
          <cell r="E1254">
            <v>0</v>
          </cell>
        </row>
        <row r="1255">
          <cell r="A1255" t="str">
            <v>73877</v>
          </cell>
          <cell r="B1255" t="str">
            <v xml:space="preserve">Escoramento de valas com pranchoes metalicos e quadros utilizando longarinas de madeira de 3x5", inclusive posterior retirada </v>
          </cell>
          <cell r="D1255">
            <v>0</v>
          </cell>
          <cell r="E1255">
            <v>0</v>
          </cell>
        </row>
        <row r="1256">
          <cell r="A1256" t="str">
            <v>73877/001</v>
          </cell>
          <cell r="B1256" t="str">
            <v xml:space="preserve">Escoramento de valas com pranchoes metalicos - area cravada </v>
          </cell>
          <cell r="C1256" t="str">
            <v>M2</v>
          </cell>
          <cell r="D1256">
            <v>0</v>
          </cell>
          <cell r="E1256">
            <v>33.81</v>
          </cell>
        </row>
        <row r="1257">
          <cell r="A1257" t="str">
            <v>73877/002</v>
          </cell>
          <cell r="B1257" t="str">
            <v xml:space="preserve">Escoramento de valas com pranchoes metalicos - area nao cravada </v>
          </cell>
          <cell r="C1257" t="str">
            <v>M2</v>
          </cell>
          <cell r="D1257">
            <v>0</v>
          </cell>
          <cell r="E1257">
            <v>21.76</v>
          </cell>
        </row>
        <row r="1258">
          <cell r="A1258" t="str">
            <v>0025</v>
          </cell>
          <cell r="B1258" t="str">
            <v>Escoramento misto em valas</v>
          </cell>
          <cell r="D1258">
            <v>0</v>
          </cell>
          <cell r="E1258">
            <v>0</v>
          </cell>
        </row>
        <row r="1259">
          <cell r="A1259" t="str">
            <v>83770</v>
          </cell>
          <cell r="B1259" t="str">
            <v xml:space="preserve">Escoramento continuo de valas, misto, com perfil i de 8" </v>
          </cell>
          <cell r="C1259" t="str">
            <v>M2</v>
          </cell>
          <cell r="D1259">
            <v>0</v>
          </cell>
          <cell r="E1259">
            <v>75.599999999999994</v>
          </cell>
        </row>
        <row r="1260">
          <cell r="A1260" t="str">
            <v>0293</v>
          </cell>
          <cell r="B1260" t="str">
            <v>Cimbramento</v>
          </cell>
          <cell r="D1260">
            <v>0</v>
          </cell>
          <cell r="E1260">
            <v>0</v>
          </cell>
        </row>
        <row r="1261">
          <cell r="A1261" t="str">
            <v>73301</v>
          </cell>
          <cell r="B1261" t="str">
            <v xml:space="preserve">Escoramento formas ate h = 3,30m, com madeira de 3a qualidade, nao aparelhada, aproveitamento tabuas 3x e prumos 4x. </v>
          </cell>
          <cell r="C1261" t="str">
            <v>M3</v>
          </cell>
          <cell r="D1261">
            <v>0</v>
          </cell>
          <cell r="E1261">
            <v>6.31</v>
          </cell>
        </row>
        <row r="1262">
          <cell r="A1262" t="str">
            <v>ESQV</v>
          </cell>
          <cell r="B1262" t="str">
            <v>Esquadrias/ferragens/vidros</v>
          </cell>
          <cell r="D1262">
            <v>0</v>
          </cell>
          <cell r="E1262">
            <v>0</v>
          </cell>
        </row>
        <row r="1263">
          <cell r="A1263" t="str">
            <v>0089</v>
          </cell>
          <cell r="B1263" t="str">
            <v xml:space="preserve">Porta de madeira </v>
          </cell>
          <cell r="D1263">
            <v>0</v>
          </cell>
          <cell r="E1263">
            <v>0</v>
          </cell>
        </row>
        <row r="1264">
          <cell r="A1264" t="str">
            <v>7100</v>
          </cell>
          <cell r="B1264" t="str">
            <v xml:space="preserve">Laminado melaminico texturizado, espessura 1,3mm, para revestimento de chapa compensada de madeira, fixada com cola </v>
          </cell>
          <cell r="C1264" t="str">
            <v>M2</v>
          </cell>
          <cell r="D1264">
            <v>0</v>
          </cell>
          <cell r="E1264">
            <v>27.07</v>
          </cell>
        </row>
        <row r="1265">
          <cell r="A1265" t="str">
            <v>7101</v>
          </cell>
          <cell r="B1265" t="str">
            <v xml:space="preserve">Laminado melaminico liso e fosco, para revestimento de chapa compensada de madeira, espessura 1,3mm, fixado com cola </v>
          </cell>
          <cell r="C1265" t="str">
            <v>M2</v>
          </cell>
          <cell r="D1265">
            <v>0</v>
          </cell>
          <cell r="E1265">
            <v>25.8</v>
          </cell>
        </row>
        <row r="1266">
          <cell r="A1266" t="str">
            <v>72142</v>
          </cell>
          <cell r="B1266" t="str">
            <v xml:space="preserve">Retirada de folhas de porta de passagem ou janela </v>
          </cell>
          <cell r="C1266" t="str">
            <v>UN</v>
          </cell>
          <cell r="D1266">
            <v>0</v>
          </cell>
          <cell r="E1266">
            <v>4.7699999999999996</v>
          </cell>
        </row>
        <row r="1267">
          <cell r="A1267" t="str">
            <v>72143</v>
          </cell>
          <cell r="B1267" t="str">
            <v xml:space="preserve">Retirada de batentes de madeira </v>
          </cell>
          <cell r="C1267" t="str">
            <v>UN</v>
          </cell>
          <cell r="D1267">
            <v>0</v>
          </cell>
          <cell r="E1267">
            <v>22.93</v>
          </cell>
        </row>
        <row r="1268">
          <cell r="A1268" t="str">
            <v>72144</v>
          </cell>
          <cell r="B1268" t="str">
            <v xml:space="preserve">Recolocacao de folhas de porta de passagem ou janela, considerando reaproveitamento do material </v>
          </cell>
          <cell r="C1268" t="str">
            <v>UN</v>
          </cell>
          <cell r="D1268">
            <v>0</v>
          </cell>
          <cell r="E1268">
            <v>35.97</v>
          </cell>
        </row>
        <row r="1269">
          <cell r="A1269" t="str">
            <v>72146</v>
          </cell>
          <cell r="B1269" t="str">
            <v xml:space="preserve">Recolocacao de batentes de madeira, considerando reaproveitamento de material </v>
          </cell>
          <cell r="C1269" t="str">
            <v>UN</v>
          </cell>
          <cell r="D1269">
            <v>0</v>
          </cell>
          <cell r="E1269">
            <v>22.6</v>
          </cell>
        </row>
        <row r="1270">
          <cell r="A1270" t="str">
            <v>73880</v>
          </cell>
          <cell r="B1270" t="str">
            <v xml:space="preserve">Porta de madeira almofadada </v>
          </cell>
          <cell r="D1270">
            <v>0</v>
          </cell>
          <cell r="E1270">
            <v>0</v>
          </cell>
        </row>
        <row r="1271">
          <cell r="A1271" t="str">
            <v>73880/002</v>
          </cell>
          <cell r="B1271" t="str">
            <v xml:space="preserve">Porta de madeira almofadada semi-oca 1a, 80x210x3cm, incluso aduela 2a, alizar 2a e dobradicas </v>
          </cell>
          <cell r="C1271" t="str">
            <v>UN</v>
          </cell>
          <cell r="D1271">
            <v>0</v>
          </cell>
          <cell r="E1271">
            <v>405.06</v>
          </cell>
        </row>
        <row r="1272">
          <cell r="A1272" t="str">
            <v>73905</v>
          </cell>
          <cell r="B1272" t="str">
            <v xml:space="preserve">Bandeira em veneziana mad regional 1a 100x40cm fixa c/aduela e alizar </v>
          </cell>
          <cell r="D1272">
            <v>0</v>
          </cell>
          <cell r="E1272">
            <v>0</v>
          </cell>
        </row>
        <row r="1273">
          <cell r="A1273" t="str">
            <v>73905/001</v>
          </cell>
          <cell r="B1273" t="str">
            <v>Bandeira em madeira 1a, 40x60cm, fixa, sem aduela e alizar, para vidro</v>
          </cell>
          <cell r="C1273" t="str">
            <v>UN</v>
          </cell>
          <cell r="D1273">
            <v>0</v>
          </cell>
          <cell r="E1273">
            <v>49.05</v>
          </cell>
        </row>
        <row r="1274">
          <cell r="A1274" t="str">
            <v>73905/002</v>
          </cell>
          <cell r="B1274" t="str">
            <v>Bandeira em madeira 2a, 40x60cm, fixa, sem aduela e alizar, para vidro</v>
          </cell>
          <cell r="C1274" t="str">
            <v>UN</v>
          </cell>
          <cell r="D1274">
            <v>0</v>
          </cell>
          <cell r="E1274">
            <v>39.83</v>
          </cell>
        </row>
        <row r="1275">
          <cell r="A1275" t="str">
            <v>73906</v>
          </cell>
          <cell r="B1275" t="str">
            <v xml:space="preserve">Porta madeira veneziana </v>
          </cell>
          <cell r="D1275">
            <v>0</v>
          </cell>
          <cell r="E1275">
            <v>0</v>
          </cell>
        </row>
        <row r="1276">
          <cell r="A1276" t="str">
            <v>73906/001</v>
          </cell>
          <cell r="B1276" t="str">
            <v xml:space="preserve">Porta de madeira tipo veneziana 1a, 70x210x3cm, incluso aduela 1a, alizar 1a e dobradicas com aneis </v>
          </cell>
          <cell r="C1276" t="str">
            <v>UN</v>
          </cell>
          <cell r="D1276">
            <v>0</v>
          </cell>
          <cell r="E1276">
            <v>456.97</v>
          </cell>
        </row>
        <row r="1277">
          <cell r="A1277" t="str">
            <v>73906/003</v>
          </cell>
          <cell r="B1277" t="str">
            <v xml:space="preserve">Porta de madeira tipo veneziana 1a, 80x210x3cm, incluso aduela 1a, alizar 1a e dobradicas com aneis </v>
          </cell>
          <cell r="C1277" t="str">
            <v>UN</v>
          </cell>
          <cell r="D1277">
            <v>0</v>
          </cell>
          <cell r="E1277">
            <v>585.82000000000005</v>
          </cell>
        </row>
        <row r="1278">
          <cell r="A1278" t="str">
            <v>73906/004</v>
          </cell>
          <cell r="B1278" t="str">
            <v xml:space="preserve">Porta de madeira tipo veneziana 2a, 120x210x3cm, 2 folhas, incluso aduela 1a, alizar 1a e dobradicas com aneis </v>
          </cell>
          <cell r="C1278" t="str">
            <v>UN</v>
          </cell>
          <cell r="D1278">
            <v>0</v>
          </cell>
          <cell r="E1278">
            <v>779.16</v>
          </cell>
        </row>
        <row r="1279">
          <cell r="A1279" t="str">
            <v>73906/005</v>
          </cell>
          <cell r="B1279" t="str">
            <v xml:space="preserve">Porta de madeira tipo veneziana 2a, 140x210x3cm, 2 folhas, incluso aduela 1a, alizar 1a e dobradicas com aneis </v>
          </cell>
          <cell r="C1279" t="str">
            <v>UN</v>
          </cell>
          <cell r="D1279">
            <v>0</v>
          </cell>
          <cell r="E1279">
            <v>810.73</v>
          </cell>
        </row>
        <row r="1280">
          <cell r="A1280" t="str">
            <v>73906/006</v>
          </cell>
          <cell r="B1280" t="str">
            <v xml:space="preserve">Porta de madeira tipo veneziana 2a, 60x210x3cm, incluso aduela 1a, alizar 1a e dobradicas com aneis </v>
          </cell>
          <cell r="C1280" t="str">
            <v>UN</v>
          </cell>
          <cell r="D1280">
            <v>0</v>
          </cell>
          <cell r="E1280">
            <v>478.86</v>
          </cell>
        </row>
        <row r="1281">
          <cell r="A1281" t="str">
            <v>73910</v>
          </cell>
          <cell r="B1281" t="str">
            <v xml:space="preserve">Porta de madeira compensada lisa  </v>
          </cell>
          <cell r="D1281">
            <v>0</v>
          </cell>
          <cell r="E1281">
            <v>0</v>
          </cell>
        </row>
        <row r="1282">
          <cell r="A1282" t="str">
            <v>73910/001</v>
          </cell>
          <cell r="B1282" t="str">
            <v xml:space="preserve">Porta de madeira compensada lisa para pintura, 60x210x3,5cm, incluso aduela 2a, alizar 2a e dobradicas </v>
          </cell>
          <cell r="C1282" t="str">
            <v>UN</v>
          </cell>
          <cell r="D1282">
            <v>0</v>
          </cell>
          <cell r="E1282">
            <v>208.66</v>
          </cell>
        </row>
        <row r="1283">
          <cell r="A1283" t="str">
            <v>73910/002</v>
          </cell>
          <cell r="B1283" t="str">
            <v xml:space="preserve">Porta de madeira compensada lisa para cera ou verniz, 60x210cm, incluso aduela 1a, alizar 1a e dobradicas com anel </v>
          </cell>
          <cell r="C1283" t="str">
            <v>UN</v>
          </cell>
          <cell r="D1283">
            <v>0</v>
          </cell>
          <cell r="E1283">
            <v>309.83999999999997</v>
          </cell>
        </row>
        <row r="1284">
          <cell r="A1284" t="str">
            <v>73910/003</v>
          </cell>
          <cell r="B1284" t="str">
            <v xml:space="preserve">Porta de madeira compensada lisa para pintura, 70x210x3,5cm, incluso aduela 2a, alizar 2a e dobradicas </v>
          </cell>
          <cell r="C1284" t="str">
            <v>UN</v>
          </cell>
          <cell r="D1284">
            <v>0</v>
          </cell>
          <cell r="E1284">
            <v>211.16</v>
          </cell>
        </row>
        <row r="1285">
          <cell r="A1285" t="str">
            <v>73910/004</v>
          </cell>
          <cell r="B1285" t="str">
            <v xml:space="preserve">Porta de madeira compensada lisa para cera ou verniz, 70x210cm, incluso aduela 1a, alizar 1a e dobradicas com anel </v>
          </cell>
          <cell r="C1285" t="str">
            <v>UN</v>
          </cell>
          <cell r="D1285">
            <v>0</v>
          </cell>
          <cell r="E1285">
            <v>314.85000000000002</v>
          </cell>
        </row>
        <row r="1286">
          <cell r="A1286" t="str">
            <v>73910/005</v>
          </cell>
          <cell r="B1286" t="str">
            <v xml:space="preserve">Porta de madeira compensada lisa para pintura, 80x210x3,5cm, incluso aduela 2a, alizar 2a e dobradicas </v>
          </cell>
          <cell r="C1286" t="str">
            <v>UN</v>
          </cell>
          <cell r="D1286">
            <v>0</v>
          </cell>
          <cell r="E1286">
            <v>213.93</v>
          </cell>
        </row>
        <row r="1287">
          <cell r="A1287" t="str">
            <v>73910/006</v>
          </cell>
          <cell r="B1287" t="str">
            <v xml:space="preserve">Porta de madeira compensada lisa para cera ou verniz, 80x210x3,5cm, incluso aduela 1a, alizar 1a e dobradicas com anel </v>
          </cell>
          <cell r="C1287" t="str">
            <v>UN</v>
          </cell>
          <cell r="D1287">
            <v>0</v>
          </cell>
          <cell r="E1287">
            <v>321.14</v>
          </cell>
        </row>
        <row r="1288">
          <cell r="A1288" t="str">
            <v>73910/007</v>
          </cell>
          <cell r="B1288" t="str">
            <v xml:space="preserve">Porta de madeira compensada lisa para cera ou verniz, 90x210x3,5cm, incluso aduela 1a, alizar 1a e dobradicas com anel </v>
          </cell>
          <cell r="C1288" t="str">
            <v>UN</v>
          </cell>
          <cell r="D1288">
            <v>0</v>
          </cell>
          <cell r="E1288">
            <v>335.9</v>
          </cell>
        </row>
        <row r="1289">
          <cell r="A1289" t="str">
            <v>73910/008</v>
          </cell>
          <cell r="B1289" t="str">
            <v xml:space="preserve">Porta de madeira compensada lisa para pintura, 120x210x3,5cm, 2 folhas, incluso aduela 2a, alizar 2a e dobradicas </v>
          </cell>
          <cell r="C1289" t="str">
            <v>UN</v>
          </cell>
          <cell r="D1289">
            <v>0</v>
          </cell>
          <cell r="E1289">
            <v>298.58</v>
          </cell>
        </row>
        <row r="1290">
          <cell r="A1290" t="str">
            <v>73910/009</v>
          </cell>
          <cell r="B1290" t="str">
            <v xml:space="preserve">Porta de madeira compensada lisa para cera ou verniz, 120x210x3,5cm, 2 folhas, incluso aduela 1a, alizar 1a e dobradicas com anel </v>
          </cell>
          <cell r="C1290" t="str">
            <v>UN</v>
          </cell>
          <cell r="D1290">
            <v>0</v>
          </cell>
          <cell r="E1290">
            <v>439.15</v>
          </cell>
        </row>
        <row r="1291">
          <cell r="A1291" t="str">
            <v>73910/010</v>
          </cell>
          <cell r="B1291" t="str">
            <v xml:space="preserve">Porta de madeira compensada lisa para pintura, 90x210x3,5cm, incluso aduela 2a, alizar 2a e dobradicas </v>
          </cell>
          <cell r="C1291" t="str">
            <v>UN</v>
          </cell>
          <cell r="D1291">
            <v>0</v>
          </cell>
          <cell r="E1291">
            <v>231.52</v>
          </cell>
        </row>
        <row r="1292">
          <cell r="A1292" t="str">
            <v>73910/011</v>
          </cell>
          <cell r="B1292" t="str">
            <v xml:space="preserve">Porta de madeira compensada lisa para pintura, 160x210x3,5cm, 2 folhas, incluso aduela 2a, alizar 2a e dobradicas </v>
          </cell>
          <cell r="C1292" t="str">
            <v>UN</v>
          </cell>
          <cell r="D1292">
            <v>0</v>
          </cell>
          <cell r="E1292">
            <v>311.74</v>
          </cell>
        </row>
        <row r="1293">
          <cell r="A1293" t="str">
            <v>73934</v>
          </cell>
          <cell r="B1293" t="str">
            <v xml:space="preserve">Porta duradoor 60x210x3,5cm c/aduela 13cm e alizar de 3a c/dobradica latao cromado </v>
          </cell>
          <cell r="D1293">
            <v>0</v>
          </cell>
          <cell r="E1293">
            <v>0</v>
          </cell>
        </row>
        <row r="1294">
          <cell r="A1294" t="str">
            <v>73934/001</v>
          </cell>
          <cell r="B1294" t="str">
            <v xml:space="preserve">Porta em chapa de fibra de eucalipto lisa para pintura, 80x210x3,5cm, incluso aduela 2a, alizar 2a e dobradicas </v>
          </cell>
          <cell r="C1294" t="str">
            <v>UN</v>
          </cell>
          <cell r="D1294">
            <v>0</v>
          </cell>
          <cell r="E1294">
            <v>230.75</v>
          </cell>
        </row>
        <row r="1295">
          <cell r="A1295" t="str">
            <v>73934/002</v>
          </cell>
          <cell r="B1295" t="str">
            <v xml:space="preserve">Porta em chapa de fibra de eucalipto lisa para pintura, 70x210x3,5cm, incluso aduela 2a, alizar 2a e dobradicas  </v>
          </cell>
          <cell r="C1295" t="str">
            <v>UN</v>
          </cell>
          <cell r="D1295">
            <v>0</v>
          </cell>
          <cell r="E1295">
            <v>274.39</v>
          </cell>
        </row>
        <row r="1296">
          <cell r="A1296" t="str">
            <v>73934/003</v>
          </cell>
          <cell r="B1296" t="str">
            <v xml:space="preserve">Porta em chapa de fibra de eucalipto lisa para pintura, 60x210x3,5cm, incluso aduela 2a, alizar 2a e dobradicas </v>
          </cell>
          <cell r="C1296" t="str">
            <v>UN</v>
          </cell>
          <cell r="D1296">
            <v>0</v>
          </cell>
          <cell r="E1296">
            <v>269.24</v>
          </cell>
        </row>
        <row r="1297">
          <cell r="A1297" t="str">
            <v>74139</v>
          </cell>
          <cell r="B1297" t="str">
            <v xml:space="preserve">Porta p/sanitario c/laminado, marco e ferragens </v>
          </cell>
          <cell r="D1297">
            <v>0</v>
          </cell>
          <cell r="E1297">
            <v>0</v>
          </cell>
        </row>
        <row r="1298">
          <cell r="A1298" t="str">
            <v>74139/001</v>
          </cell>
          <cell r="B1298" t="str">
            <v xml:space="preserve">Porta de madeira para banheiro, em chapa de madeira compensada, revestida com laminado texturizado, 80x160cm, incluso marco e dobradicas </v>
          </cell>
          <cell r="C1298" t="str">
            <v>UN</v>
          </cell>
          <cell r="D1298">
            <v>0</v>
          </cell>
          <cell r="E1298">
            <v>176.67</v>
          </cell>
        </row>
        <row r="1299">
          <cell r="A1299" t="str">
            <v>74139/002</v>
          </cell>
          <cell r="B1299" t="str">
            <v xml:space="preserve">Porta de madeira para banheiro, em chapa de madeira compensada, revestida com laminado texturizado, 60x160cm, incluso marco e dobradicas </v>
          </cell>
          <cell r="C1299" t="str">
            <v>UN</v>
          </cell>
          <cell r="D1299">
            <v>0</v>
          </cell>
          <cell r="E1299">
            <v>152.81</v>
          </cell>
        </row>
        <row r="1300">
          <cell r="A1300" t="str">
            <v>84830</v>
          </cell>
          <cell r="B1300" t="str">
            <v xml:space="preserve">Porta de madeira veneziana 2a, com previsao para vidro, 60x210x3cm, incluso aduela 1a, alizar 1a e dobradicas com aneis </v>
          </cell>
          <cell r="C1300" t="str">
            <v>UN</v>
          </cell>
          <cell r="D1300">
            <v>0</v>
          </cell>
          <cell r="E1300">
            <v>663.66</v>
          </cell>
        </row>
        <row r="1301">
          <cell r="A1301" t="str">
            <v>84831</v>
          </cell>
          <cell r="B1301" t="str">
            <v xml:space="preserve">Porta de madeira veneziana 2a, com previsao para vidro, 70x210x3cm, incluso aduela 1a, alizar 1a e dobradicas com aneis </v>
          </cell>
          <cell r="C1301" t="str">
            <v>UN</v>
          </cell>
          <cell r="D1301">
            <v>0</v>
          </cell>
          <cell r="E1301">
            <v>741.03</v>
          </cell>
        </row>
        <row r="1302">
          <cell r="A1302" t="str">
            <v>84832</v>
          </cell>
          <cell r="B1302" t="str">
            <v xml:space="preserve">Porta de madeira veneziana 2a, com previsao para vidro, 80x210x3cm, incluso aduela 1a, alizar 1a e dobradicas com aneis </v>
          </cell>
          <cell r="C1302" t="str">
            <v>UN</v>
          </cell>
          <cell r="D1302">
            <v>0</v>
          </cell>
          <cell r="E1302">
            <v>818.39</v>
          </cell>
        </row>
        <row r="1303">
          <cell r="A1303" t="str">
            <v>84838</v>
          </cell>
          <cell r="B1303" t="str">
            <v xml:space="preserve">Porta de madeira almofadada semioca 1a, 60x210x3cm, incluso aduela 1a, alizar 1a e dobradicas com aneis </v>
          </cell>
          <cell r="C1303" t="str">
            <v>UN</v>
          </cell>
          <cell r="D1303">
            <v>0</v>
          </cell>
          <cell r="E1303">
            <v>377.6</v>
          </cell>
        </row>
        <row r="1304">
          <cell r="A1304" t="str">
            <v>84839</v>
          </cell>
          <cell r="B1304" t="str">
            <v xml:space="preserve">Porta de madeira macica regional 1a, mexicana, 80x210x3,5cm, com aduela e alizar de 1a, com dobradicas de latao cromado com aneis </v>
          </cell>
          <cell r="C1304" t="str">
            <v>UN</v>
          </cell>
          <cell r="D1304">
            <v>0</v>
          </cell>
          <cell r="E1304">
            <v>599.87</v>
          </cell>
        </row>
        <row r="1305">
          <cell r="A1305" t="str">
            <v>84840</v>
          </cell>
          <cell r="B1305" t="str">
            <v xml:space="preserve">Porta de madeira almofadada semioca 1a, 70x210x3cm, incluso aduela 1a, alizar 1a e dobradicas com aneis </v>
          </cell>
          <cell r="C1305" t="str">
            <v>UN</v>
          </cell>
          <cell r="D1305">
            <v>0</v>
          </cell>
          <cell r="E1305">
            <v>386.14</v>
          </cell>
        </row>
        <row r="1306">
          <cell r="A1306" t="str">
            <v>84841</v>
          </cell>
          <cell r="B1306" t="str">
            <v xml:space="preserve">Porta de madeira macica, regional 2a, mexicana, 80x210x3,5cm, com aduela e alizar de 2a, com dobradicas de latao cromado com aneis </v>
          </cell>
          <cell r="C1306" t="str">
            <v>UN</v>
          </cell>
          <cell r="D1306">
            <v>0</v>
          </cell>
          <cell r="E1306">
            <v>503.76</v>
          </cell>
        </row>
        <row r="1307">
          <cell r="A1307" t="str">
            <v>84850</v>
          </cell>
          <cell r="B1307" t="str">
            <v xml:space="preserve">Porta de madeira almofadada semioca 1a, 140x210x3cm, duas folhas, incluso aduela 1a, alizar 1a e dobradicas com aneis </v>
          </cell>
          <cell r="C1307" t="str">
            <v>UN</v>
          </cell>
          <cell r="D1307">
            <v>0</v>
          </cell>
          <cell r="E1307">
            <v>598.75</v>
          </cell>
        </row>
        <row r="1308">
          <cell r="A1308" t="str">
            <v>84852</v>
          </cell>
          <cell r="B1308" t="str">
            <v xml:space="preserve">Bandeira para vidro em madeira regional 2a, 40x70cm, fixa sem aduela e alizar </v>
          </cell>
          <cell r="C1308" t="str">
            <v>UN</v>
          </cell>
          <cell r="D1308">
            <v>0</v>
          </cell>
          <cell r="E1308">
            <v>42.98</v>
          </cell>
        </row>
        <row r="1309">
          <cell r="A1309" t="str">
            <v>84855</v>
          </cell>
          <cell r="B1309" t="str">
            <v xml:space="preserve">Alizar de madeira regional 1a 5x2,0cm </v>
          </cell>
          <cell r="C1309" t="str">
            <v>M</v>
          </cell>
          <cell r="D1309">
            <v>0</v>
          </cell>
          <cell r="E1309">
            <v>3.43</v>
          </cell>
        </row>
        <row r="1310">
          <cell r="A1310" t="str">
            <v>84856</v>
          </cell>
          <cell r="B1310" t="str">
            <v xml:space="preserve">Alizar de madeira regional 2a 5x2,0cm </v>
          </cell>
          <cell r="C1310" t="str">
            <v>M</v>
          </cell>
          <cell r="D1310">
            <v>0</v>
          </cell>
          <cell r="E1310">
            <v>4.96</v>
          </cell>
        </row>
        <row r="1311">
          <cell r="A1311" t="str">
            <v>84859</v>
          </cell>
          <cell r="B1311" t="str">
            <v xml:space="preserve">Alizar de madeira regional 3a 5x2,0cm  </v>
          </cell>
          <cell r="C1311" t="str">
            <v>M</v>
          </cell>
          <cell r="D1311">
            <v>0</v>
          </cell>
          <cell r="E1311">
            <v>4.32</v>
          </cell>
        </row>
        <row r="1312">
          <cell r="A1312" t="str">
            <v>84861</v>
          </cell>
          <cell r="B1312" t="str">
            <v xml:space="preserve">Marco de madeira regional 1a 7x3,0cm </v>
          </cell>
          <cell r="C1312" t="str">
            <v>M</v>
          </cell>
          <cell r="D1312">
            <v>0</v>
          </cell>
          <cell r="E1312">
            <v>18.079999999999998</v>
          </cell>
        </row>
        <row r="1313">
          <cell r="A1313" t="str">
            <v>84864</v>
          </cell>
          <cell r="B1313" t="str">
            <v xml:space="preserve">Marco de madeira regional 2a 7x3,0cm </v>
          </cell>
          <cell r="C1313" t="str">
            <v>M</v>
          </cell>
          <cell r="D1313">
            <v>0</v>
          </cell>
          <cell r="E1313">
            <v>12.61</v>
          </cell>
        </row>
        <row r="1314">
          <cell r="A1314" t="str">
            <v>84865</v>
          </cell>
          <cell r="B1314" t="str">
            <v xml:space="preserve">Aduela de madeira regional 3a 13x3,0cm </v>
          </cell>
          <cell r="C1314" t="str">
            <v>M</v>
          </cell>
          <cell r="D1314">
            <v>0</v>
          </cell>
          <cell r="E1314">
            <v>16.16</v>
          </cell>
        </row>
        <row r="1315">
          <cell r="A1315" t="str">
            <v>84868</v>
          </cell>
          <cell r="B1315" t="str">
            <v xml:space="preserve">Porta de madeira almofadada semioca 1a, 120x210x3cm, duas folhas, incluso aduela 1a, alizar 1a e dobradicas com aneis </v>
          </cell>
          <cell r="C1315" t="str">
            <v>UN</v>
          </cell>
          <cell r="D1315">
            <v>0</v>
          </cell>
          <cell r="E1315">
            <v>576.64</v>
          </cell>
        </row>
        <row r="1316">
          <cell r="A1316" t="str">
            <v>84871</v>
          </cell>
          <cell r="B1316" t="str">
            <v xml:space="preserve">Aduela de madeira regional 1a 15x3,5cm </v>
          </cell>
          <cell r="C1316" t="str">
            <v>M</v>
          </cell>
          <cell r="D1316">
            <v>0</v>
          </cell>
          <cell r="E1316">
            <v>28.96</v>
          </cell>
        </row>
        <row r="1317">
          <cell r="A1317" t="str">
            <v>84874</v>
          </cell>
          <cell r="B1317" t="str">
            <v xml:space="preserve">Alcapao em compensado de madeira cedro/virola, 60x60x2cm, com marco 7x3cm, alizar de 2a, dobradicas em latao cromado e tarjeta cromada </v>
          </cell>
          <cell r="C1317" t="str">
            <v>UN</v>
          </cell>
          <cell r="D1317">
            <v>0</v>
          </cell>
          <cell r="E1317">
            <v>75.17</v>
          </cell>
        </row>
        <row r="1318">
          <cell r="A1318" t="str">
            <v>84875</v>
          </cell>
          <cell r="B1318" t="str">
            <v xml:space="preserve">Porta de madeira macica regional 1a, de correr p/vidro, com aduela e alizar de 1a, trilho e rodizios </v>
          </cell>
          <cell r="C1318" t="str">
            <v>M2</v>
          </cell>
          <cell r="D1318">
            <v>0</v>
          </cell>
          <cell r="E1318">
            <v>454.35</v>
          </cell>
        </row>
        <row r="1319">
          <cell r="A1319" t="str">
            <v>84876</v>
          </cell>
          <cell r="B1319" t="str">
            <v xml:space="preserve">Porta madeira 1a correr p/vidro 30mm/ guarnicao 15cm/alizar </v>
          </cell>
          <cell r="C1319" t="str">
            <v>M2</v>
          </cell>
          <cell r="D1319">
            <v>0</v>
          </cell>
          <cell r="E1319">
            <v>491.03</v>
          </cell>
        </row>
        <row r="1320">
          <cell r="A1320" t="str">
            <v>85034</v>
          </cell>
          <cell r="B1320" t="str">
            <v xml:space="preserve">Aduela de madeira regional 2a 15x3,0cm </v>
          </cell>
          <cell r="C1320" t="str">
            <v>M</v>
          </cell>
          <cell r="D1320">
            <v>0</v>
          </cell>
          <cell r="E1320">
            <v>15.1</v>
          </cell>
        </row>
        <row r="1321">
          <cell r="A1321" t="str">
            <v>85040</v>
          </cell>
          <cell r="B1321" t="str">
            <v xml:space="preserve">Aduela madeira regional 2a 13x3,0cm </v>
          </cell>
          <cell r="C1321" t="str">
            <v>M</v>
          </cell>
          <cell r="D1321">
            <v>0</v>
          </cell>
          <cell r="E1321">
            <v>13.99</v>
          </cell>
        </row>
        <row r="1322">
          <cell r="A1322" t="str">
            <v>85044</v>
          </cell>
          <cell r="B1322" t="str">
            <v xml:space="preserve">Aduela madeira regional 3a 13x3,0cm </v>
          </cell>
          <cell r="C1322" t="str">
            <v>M</v>
          </cell>
          <cell r="D1322">
            <v>0</v>
          </cell>
          <cell r="E1322">
            <v>13.99</v>
          </cell>
        </row>
        <row r="1323">
          <cell r="A1323" t="str">
            <v>85065</v>
          </cell>
          <cell r="B1323" t="str">
            <v xml:space="preserve">Aduela de madeira regional 1a 13x3,0cm </v>
          </cell>
          <cell r="C1323" t="str">
            <v>M</v>
          </cell>
          <cell r="D1323">
            <v>0</v>
          </cell>
          <cell r="E1323">
            <v>24.2</v>
          </cell>
        </row>
        <row r="1324">
          <cell r="A1324" t="str">
            <v>0090</v>
          </cell>
          <cell r="B1324" t="str">
            <v>Janela de madeira</v>
          </cell>
          <cell r="D1324">
            <v>0</v>
          </cell>
          <cell r="E1324">
            <v>0</v>
          </cell>
        </row>
        <row r="1325">
          <cell r="A1325" t="str">
            <v>73813</v>
          </cell>
          <cell r="B1325" t="str">
            <v xml:space="preserve">Janela de madeira </v>
          </cell>
          <cell r="D1325">
            <v>0</v>
          </cell>
          <cell r="E1325">
            <v>0</v>
          </cell>
        </row>
        <row r="1326">
          <cell r="A1326" t="str">
            <v>73813/001</v>
          </cell>
          <cell r="B1326" t="str">
            <v xml:space="preserve">Janela de madeira almofadada 1a, 1,5x1,5m, de abrir, incluso guarnicoes e dobradicas </v>
          </cell>
          <cell r="C1326" t="str">
            <v>UN</v>
          </cell>
          <cell r="D1326">
            <v>0</v>
          </cell>
          <cell r="E1326">
            <v>808.67</v>
          </cell>
        </row>
        <row r="1327">
          <cell r="A1327" t="str">
            <v>84842</v>
          </cell>
          <cell r="B1327" t="str">
            <v xml:space="preserve">Janela de madeira para vidro, de correr, sem bandeira, inclusas guarnicoes sem ferragens </v>
          </cell>
          <cell r="C1327" t="str">
            <v>M2</v>
          </cell>
          <cell r="D1327">
            <v>0</v>
          </cell>
          <cell r="E1327">
            <v>415.69</v>
          </cell>
        </row>
        <row r="1328">
          <cell r="A1328" t="str">
            <v>84843</v>
          </cell>
          <cell r="B1328" t="str">
            <v xml:space="preserve">Janela de madeira para vidro, de correr, com bandeira, inclusas guarnicoes sem ferragens </v>
          </cell>
          <cell r="C1328" t="str">
            <v>M2</v>
          </cell>
          <cell r="D1328">
            <v>0</v>
          </cell>
          <cell r="E1328">
            <v>414.49</v>
          </cell>
        </row>
        <row r="1329">
          <cell r="A1329" t="str">
            <v>84844</v>
          </cell>
          <cell r="B1329" t="str">
            <v xml:space="preserve">Janela de madeira tipo guilhotina, de abrir , inclusas guarnicoes sem ferragens </v>
          </cell>
          <cell r="C1329" t="str">
            <v>M2</v>
          </cell>
          <cell r="D1329">
            <v>0</v>
          </cell>
          <cell r="E1329">
            <v>425.28</v>
          </cell>
        </row>
        <row r="1330">
          <cell r="A1330" t="str">
            <v>84845</v>
          </cell>
          <cell r="B1330" t="str">
            <v xml:space="preserve">Janela de madeira tipo veneziana. de abrir, inclusas guarnicoes sem ferragens </v>
          </cell>
          <cell r="C1330" t="str">
            <v>M2</v>
          </cell>
          <cell r="D1330">
            <v>0</v>
          </cell>
          <cell r="E1330">
            <v>367.68</v>
          </cell>
        </row>
        <row r="1331">
          <cell r="A1331" t="str">
            <v>84846</v>
          </cell>
          <cell r="B1331" t="str">
            <v xml:space="preserve">Janela de madeira tipo veneziana/vidro, de abrir, inclusas guarnicoes  sem ferragens </v>
          </cell>
          <cell r="C1331" t="str">
            <v>M2</v>
          </cell>
          <cell r="D1331">
            <v>0</v>
          </cell>
          <cell r="E1331">
            <v>499.68</v>
          </cell>
        </row>
        <row r="1332">
          <cell r="A1332" t="str">
            <v>84847</v>
          </cell>
          <cell r="B1332" t="str">
            <v xml:space="preserve">Janela de madeira almofadada, de abrir, inclusas guarnicoes sem ferragens </v>
          </cell>
          <cell r="C1332" t="str">
            <v>M2</v>
          </cell>
          <cell r="D1332">
            <v>0</v>
          </cell>
          <cell r="E1332">
            <v>403.68</v>
          </cell>
        </row>
        <row r="1333">
          <cell r="A1333" t="str">
            <v>84848</v>
          </cell>
          <cell r="B1333" t="str">
            <v xml:space="preserve">Janela de madeira tipo veneziana/guilhotina, de abrir, inclusas guarnicoes sem ferragens </v>
          </cell>
          <cell r="C1333" t="str">
            <v>M2</v>
          </cell>
          <cell r="D1333">
            <v>0</v>
          </cell>
          <cell r="E1333">
            <v>297.66000000000003</v>
          </cell>
        </row>
        <row r="1334">
          <cell r="A1334" t="str">
            <v>84849</v>
          </cell>
          <cell r="B1334" t="str">
            <v xml:space="preserve">Caixa madeira 57x43cm com guarnicao 13cm p/ fechamento de ar condicional </v>
          </cell>
          <cell r="C1334" t="str">
            <v>UN</v>
          </cell>
          <cell r="D1334">
            <v>0</v>
          </cell>
          <cell r="E1334">
            <v>57.04</v>
          </cell>
        </row>
        <row r="1335">
          <cell r="A1335" t="str">
            <v>84851</v>
          </cell>
          <cell r="B1335" t="str">
            <v xml:space="preserve">Trelica de madeira, ripas 4x1,5cm e requadros 7,5x7,5cm </v>
          </cell>
          <cell r="C1335" t="str">
            <v>M2</v>
          </cell>
          <cell r="D1335">
            <v>0</v>
          </cell>
          <cell r="E1335">
            <v>72.349999999999994</v>
          </cell>
        </row>
        <row r="1336">
          <cell r="A1336" t="str">
            <v>0092</v>
          </cell>
          <cell r="B1336" t="str">
            <v>Porta e/ou tampa de ferro</v>
          </cell>
          <cell r="D1336">
            <v>0</v>
          </cell>
          <cell r="E1336">
            <v>0</v>
          </cell>
        </row>
        <row r="1337">
          <cell r="A1337" t="str">
            <v>40678</v>
          </cell>
          <cell r="B1337" t="str">
            <v xml:space="preserve">Porta em ferro quadriculado para abrigo de medidores e botijoes, de abrir, com guarnicoes </v>
          </cell>
          <cell r="C1337" t="str">
            <v>M2</v>
          </cell>
          <cell r="D1337">
            <v>0</v>
          </cell>
          <cell r="E1337">
            <v>132.79</v>
          </cell>
        </row>
        <row r="1338">
          <cell r="A1338" t="str">
            <v>72140</v>
          </cell>
          <cell r="B1338" t="str">
            <v xml:space="preserve">Porta de ferro para lixeira, de abrir, tipo chapa, 70x210cm , com guarnicoes </v>
          </cell>
          <cell r="C1338" t="str">
            <v>UN</v>
          </cell>
          <cell r="D1338">
            <v>0</v>
          </cell>
          <cell r="E1338">
            <v>173.19</v>
          </cell>
        </row>
        <row r="1339">
          <cell r="A1339" t="str">
            <v>73632</v>
          </cell>
          <cell r="B1339" t="str">
            <v xml:space="preserve">Porta corta-fogo 90x210x4cm </v>
          </cell>
          <cell r="C1339" t="str">
            <v>UN</v>
          </cell>
          <cell r="D1339">
            <v>0</v>
          </cell>
          <cell r="E1339">
            <v>464.89</v>
          </cell>
        </row>
        <row r="1340">
          <cell r="A1340" t="str">
            <v>73933</v>
          </cell>
          <cell r="B1340" t="str">
            <v xml:space="preserve">Porta de ferro de abrir </v>
          </cell>
          <cell r="D1340">
            <v>0</v>
          </cell>
          <cell r="E1340">
            <v>0</v>
          </cell>
        </row>
        <row r="1341">
          <cell r="A1341" t="str">
            <v>73933/001</v>
          </cell>
          <cell r="B1341" t="str">
            <v xml:space="preserve">Porta de ferro, de abrir, tipo grade com chapa, 87x210cm, com guarnicoes </v>
          </cell>
          <cell r="C1341" t="str">
            <v>M2</v>
          </cell>
          <cell r="D1341">
            <v>0</v>
          </cell>
          <cell r="E1341">
            <v>180.36</v>
          </cell>
        </row>
        <row r="1342">
          <cell r="A1342" t="str">
            <v>73933/002</v>
          </cell>
          <cell r="B1342" t="str">
            <v xml:space="preserve">Porta de ferro, de abrir, tipo chapa lisa, com guarnicoes </v>
          </cell>
          <cell r="C1342" t="str">
            <v>M2</v>
          </cell>
          <cell r="D1342">
            <v>0</v>
          </cell>
          <cell r="E1342">
            <v>213.06</v>
          </cell>
        </row>
        <row r="1343">
          <cell r="A1343" t="str">
            <v>73933/003</v>
          </cell>
          <cell r="B1343" t="str">
            <v xml:space="preserve">Porta de ferro tipo veneziana, de abrir, sem bandeira sem ferragens </v>
          </cell>
          <cell r="C1343" t="str">
            <v>M2</v>
          </cell>
          <cell r="D1343">
            <v>0</v>
          </cell>
          <cell r="E1343">
            <v>192.78</v>
          </cell>
        </row>
        <row r="1344">
          <cell r="A1344" t="str">
            <v>73933/004</v>
          </cell>
          <cell r="B1344" t="str">
            <v xml:space="preserve">Porta de ferro de abrir tipo barra chata, com requadro e guarnicao completa </v>
          </cell>
          <cell r="C1344" t="str">
            <v>M2</v>
          </cell>
          <cell r="D1344">
            <v>0</v>
          </cell>
          <cell r="E1344">
            <v>172.32</v>
          </cell>
        </row>
        <row r="1345">
          <cell r="A1345" t="str">
            <v>74073</v>
          </cell>
          <cell r="B1345" t="str">
            <v xml:space="preserve">Alçapão de ferro </v>
          </cell>
          <cell r="D1345">
            <v>0</v>
          </cell>
          <cell r="E1345">
            <v>0</v>
          </cell>
        </row>
        <row r="1346">
          <cell r="A1346" t="str">
            <v>74073/001</v>
          </cell>
          <cell r="B1346" t="str">
            <v xml:space="preserve">Alcapao em ferro 60x60cm, incluso ferragens </v>
          </cell>
          <cell r="C1346" t="str">
            <v>UN</v>
          </cell>
          <cell r="D1346">
            <v>0</v>
          </cell>
          <cell r="E1346">
            <v>41.93</v>
          </cell>
        </row>
        <row r="1347">
          <cell r="A1347" t="str">
            <v>74073/002</v>
          </cell>
          <cell r="B1347" t="str">
            <v xml:space="preserve">Alcapao em ferro 70x70cm, incluso ferragens </v>
          </cell>
          <cell r="C1347" t="str">
            <v>UN</v>
          </cell>
          <cell r="D1347">
            <v>0</v>
          </cell>
          <cell r="E1347">
            <v>49.38</v>
          </cell>
        </row>
        <row r="1348">
          <cell r="A1348" t="str">
            <v>74136</v>
          </cell>
          <cell r="B1348" t="str">
            <v xml:space="preserve">Porta de aço de enrolar </v>
          </cell>
          <cell r="D1348">
            <v>0</v>
          </cell>
          <cell r="E1348">
            <v>0</v>
          </cell>
        </row>
        <row r="1349">
          <cell r="A1349" t="str">
            <v>74136/001</v>
          </cell>
          <cell r="B1349" t="str">
            <v xml:space="preserve">Porta de aco de enrolar tipo grade, chapa 16 </v>
          </cell>
          <cell r="C1349" t="str">
            <v>M2</v>
          </cell>
          <cell r="D1349">
            <v>0</v>
          </cell>
          <cell r="E1349">
            <v>294.73</v>
          </cell>
        </row>
        <row r="1350">
          <cell r="A1350" t="str">
            <v>74136/002</v>
          </cell>
          <cell r="B1350" t="str">
            <v xml:space="preserve">Porta de aco chapa 24, de enrolar, vazada tijolinho ou equivalente com retangulo ou circulo, acabamento galvanizado natural  </v>
          </cell>
          <cell r="C1350" t="str">
            <v>M2</v>
          </cell>
          <cell r="D1350">
            <v>0</v>
          </cell>
          <cell r="E1350">
            <v>323.51</v>
          </cell>
        </row>
        <row r="1351">
          <cell r="A1351" t="str">
            <v>74136/003</v>
          </cell>
          <cell r="B1351" t="str">
            <v xml:space="preserve">Porta de aco chapa 24, de enrolar, raiada, larga com acabamento galvanizado natural </v>
          </cell>
          <cell r="C1351" t="str">
            <v>M2</v>
          </cell>
          <cell r="D1351">
            <v>0</v>
          </cell>
          <cell r="E1351">
            <v>206.78</v>
          </cell>
        </row>
        <row r="1352">
          <cell r="A1352" t="str">
            <v>74232</v>
          </cell>
          <cell r="B1352" t="str">
            <v xml:space="preserve">Porta de ferro, de abrir, chapa dobrada </v>
          </cell>
          <cell r="D1352">
            <v>0</v>
          </cell>
          <cell r="E1352">
            <v>0</v>
          </cell>
        </row>
        <row r="1353">
          <cell r="A1353" t="str">
            <v>74232/001</v>
          </cell>
          <cell r="B1353" t="str">
            <v xml:space="preserve">Porta de chapa dobrada de aco pre-zincado ou com adicao de cobre, de abrir com postigo para vidro, 87x210cm </v>
          </cell>
          <cell r="C1353" t="str">
            <v>UN</v>
          </cell>
          <cell r="D1353">
            <v>0</v>
          </cell>
          <cell r="E1353">
            <v>443.59</v>
          </cell>
        </row>
        <row r="1354">
          <cell r="A1354" t="str">
            <v>84853</v>
          </cell>
          <cell r="B1354" t="str">
            <v xml:space="preserve">Porta de chapa de aco pre-zincado ou com adicao de cobre, de abrir, com travessas para vidros 87x210cm, excluindo vidros </v>
          </cell>
          <cell r="C1354" t="str">
            <v>UN</v>
          </cell>
          <cell r="D1354">
            <v>0</v>
          </cell>
          <cell r="E1354">
            <v>274.11</v>
          </cell>
        </row>
        <row r="1355">
          <cell r="A1355" t="str">
            <v>84854</v>
          </cell>
          <cell r="B1355" t="str">
            <v xml:space="preserve">Batente ferro 1x1/8" </v>
          </cell>
          <cell r="C1355" t="str">
            <v>M</v>
          </cell>
          <cell r="D1355">
            <v>0</v>
          </cell>
          <cell r="E1355">
            <v>17.239999999999998</v>
          </cell>
        </row>
        <row r="1356">
          <cell r="A1356" t="str">
            <v>84857</v>
          </cell>
          <cell r="B1356" t="str">
            <v xml:space="preserve">Porta pantografica perfil laminado "u' inclusive assentamento e acabamento </v>
          </cell>
          <cell r="C1356" t="str">
            <v>M2</v>
          </cell>
          <cell r="D1356">
            <v>0</v>
          </cell>
          <cell r="E1356">
            <v>203.16</v>
          </cell>
        </row>
        <row r="1357">
          <cell r="A1357" t="str">
            <v>0093</v>
          </cell>
          <cell r="B1357" t="str">
            <v>Janela de ferro</v>
          </cell>
          <cell r="D1357">
            <v>0</v>
          </cell>
          <cell r="E1357">
            <v>0</v>
          </cell>
        </row>
        <row r="1358">
          <cell r="A1358" t="str">
            <v>6103</v>
          </cell>
          <cell r="B1358" t="str">
            <v xml:space="preserve">Janela basculante de ferro em cantoneira 5/8"x1/8", linha popular </v>
          </cell>
          <cell r="C1358" t="str">
            <v>M2</v>
          </cell>
          <cell r="D1358">
            <v>0</v>
          </cell>
          <cell r="E1358">
            <v>267.33</v>
          </cell>
        </row>
        <row r="1359">
          <cell r="A1359" t="str">
            <v>6104</v>
          </cell>
          <cell r="B1359" t="str">
            <v xml:space="preserve">Janela basculante em chapa dobrada de aco </v>
          </cell>
          <cell r="C1359" t="str">
            <v>M2</v>
          </cell>
          <cell r="D1359">
            <v>0</v>
          </cell>
          <cell r="E1359">
            <v>252.11</v>
          </cell>
        </row>
        <row r="1360">
          <cell r="A1360" t="str">
            <v>6126</v>
          </cell>
          <cell r="B1360" t="str">
            <v xml:space="preserve">Janela de correr em chapa de aco, com duas folhas, para vidro </v>
          </cell>
          <cell r="C1360" t="str">
            <v>M2</v>
          </cell>
          <cell r="D1360">
            <v>0</v>
          </cell>
          <cell r="E1360">
            <v>304.17</v>
          </cell>
        </row>
        <row r="1361">
          <cell r="A1361" t="str">
            <v>72148</v>
          </cell>
          <cell r="B1361" t="str">
            <v xml:space="preserve">Retirada de batentes metalicos </v>
          </cell>
          <cell r="C1361" t="str">
            <v>UN</v>
          </cell>
          <cell r="D1361">
            <v>0</v>
          </cell>
          <cell r="E1361">
            <v>19.62</v>
          </cell>
        </row>
        <row r="1362">
          <cell r="A1362" t="str">
            <v>72149</v>
          </cell>
          <cell r="B1362" t="str">
            <v xml:space="preserve">Recolocacao de batentes metalicos, considerando reaproveitamento do material </v>
          </cell>
          <cell r="C1362" t="str">
            <v>UN</v>
          </cell>
          <cell r="D1362">
            <v>0</v>
          </cell>
          <cell r="E1362">
            <v>21.25</v>
          </cell>
        </row>
        <row r="1363">
          <cell r="A1363" t="str">
            <v>73940</v>
          </cell>
          <cell r="B1363" t="str">
            <v xml:space="preserve">Janela de correr, em chapa dobrada, aço com adição de cobre pré-zincado </v>
          </cell>
          <cell r="D1363">
            <v>0</v>
          </cell>
          <cell r="E1363">
            <v>0</v>
          </cell>
        </row>
        <row r="1364">
          <cell r="A1364" t="str">
            <v>73940/001</v>
          </cell>
          <cell r="B1364" t="str">
            <v xml:space="preserve">Janela de correr em chapa de aco dobrada, quatro folhas, sem divisao horizontal, para vidro, 1,50x1,20m </v>
          </cell>
          <cell r="C1364" t="str">
            <v>UN</v>
          </cell>
          <cell r="D1364">
            <v>0</v>
          </cell>
          <cell r="E1364">
            <v>315.01</v>
          </cell>
        </row>
        <row r="1365">
          <cell r="A1365" t="str">
            <v>73945</v>
          </cell>
          <cell r="B1365" t="str">
            <v xml:space="preserve">Janela de ferro, de correr, para vidro </v>
          </cell>
          <cell r="D1365">
            <v>0</v>
          </cell>
          <cell r="E1365">
            <v>0</v>
          </cell>
        </row>
        <row r="1366">
          <cell r="A1366" t="str">
            <v>73945/001</v>
          </cell>
          <cell r="B1366" t="str">
            <v xml:space="preserve">Janela de chapa dobrada de aco com adicao de cobre pre-zincado de correr 2 folhas para vidro, excluindo vidros </v>
          </cell>
          <cell r="C1366" t="str">
            <v>M2</v>
          </cell>
          <cell r="D1366">
            <v>0</v>
          </cell>
          <cell r="E1366">
            <v>302.01</v>
          </cell>
        </row>
        <row r="1367">
          <cell r="A1367" t="str">
            <v>73961</v>
          </cell>
          <cell r="B1367" t="str">
            <v xml:space="preserve">Janela maxim air </v>
          </cell>
          <cell r="D1367">
            <v>0</v>
          </cell>
          <cell r="E1367">
            <v>0</v>
          </cell>
        </row>
        <row r="1368">
          <cell r="A1368" t="str">
            <v>73961/001</v>
          </cell>
          <cell r="B1368" t="str">
            <v xml:space="preserve">Janela maxim ar em chapa dobrada </v>
          </cell>
          <cell r="C1368" t="str">
            <v>M2</v>
          </cell>
          <cell r="D1368">
            <v>0</v>
          </cell>
          <cell r="E1368">
            <v>335.15</v>
          </cell>
        </row>
        <row r="1369">
          <cell r="A1369" t="str">
            <v>73984</v>
          </cell>
          <cell r="B1369" t="str">
            <v xml:space="preserve">Janela de ferro, de correr (sem vidro e pintura) </v>
          </cell>
          <cell r="D1369">
            <v>0</v>
          </cell>
          <cell r="E1369">
            <v>0</v>
          </cell>
        </row>
        <row r="1370">
          <cell r="A1370" t="str">
            <v>73984/001</v>
          </cell>
          <cell r="B1370" t="str">
            <v xml:space="preserve">Janela de correr em chapa de aco dobrada, quatro folhas, com divisao h orizontal, para vidro, 1,50x1,20m </v>
          </cell>
          <cell r="C1370" t="str">
            <v>M2</v>
          </cell>
          <cell r="D1370">
            <v>0</v>
          </cell>
          <cell r="E1370">
            <v>290.73</v>
          </cell>
        </row>
        <row r="1371">
          <cell r="A1371" t="str">
            <v>73984/002</v>
          </cell>
          <cell r="B1371" t="str">
            <v xml:space="preserve">Janela de correr em ferro tipo veneziana, duas folhas, linha popular </v>
          </cell>
          <cell r="C1371" t="str">
            <v>M2</v>
          </cell>
          <cell r="D1371">
            <v>0</v>
          </cell>
          <cell r="E1371">
            <v>412.93</v>
          </cell>
        </row>
        <row r="1372">
          <cell r="A1372" t="str">
            <v>84858</v>
          </cell>
          <cell r="B1372" t="str">
            <v xml:space="preserve">Janela de correr em chapa de aco dobrada 2,00x1,20m, 4 folhas, para vidro, com divisao horizontal </v>
          </cell>
          <cell r="C1372" t="str">
            <v>UN</v>
          </cell>
          <cell r="D1372">
            <v>0</v>
          </cell>
          <cell r="E1372">
            <v>428.88</v>
          </cell>
        </row>
        <row r="1373">
          <cell r="A1373" t="str">
            <v>84860</v>
          </cell>
          <cell r="B1373" t="str">
            <v xml:space="preserve">Janela de correr em chapa de aco dobrada 2,00x1,20m, 4 folhas, para vidro, sem divisao horizontal </v>
          </cell>
          <cell r="C1373" t="str">
            <v>UN</v>
          </cell>
          <cell r="D1373">
            <v>0</v>
          </cell>
          <cell r="E1373">
            <v>398.88</v>
          </cell>
        </row>
        <row r="1374">
          <cell r="A1374" t="str">
            <v>0094</v>
          </cell>
          <cell r="B1374" t="str">
            <v>Grade de ferro</v>
          </cell>
          <cell r="D1374">
            <v>0</v>
          </cell>
          <cell r="E1374">
            <v>0</v>
          </cell>
        </row>
        <row r="1375">
          <cell r="A1375" t="str">
            <v>73932</v>
          </cell>
          <cell r="B1375" t="str">
            <v xml:space="preserve">Grade de ferro, barra chata </v>
          </cell>
          <cell r="D1375">
            <v>0</v>
          </cell>
          <cell r="E1375">
            <v>0</v>
          </cell>
        </row>
        <row r="1376">
          <cell r="A1376" t="str">
            <v>73932/001</v>
          </cell>
          <cell r="B1376" t="str">
            <v xml:space="preserve">Grade de ferro em barra chata 3/16" </v>
          </cell>
          <cell r="C1376" t="str">
            <v>M2</v>
          </cell>
          <cell r="D1376">
            <v>0</v>
          </cell>
          <cell r="E1376">
            <v>180.32</v>
          </cell>
        </row>
        <row r="1377">
          <cell r="A1377" t="str">
            <v>0095</v>
          </cell>
          <cell r="B1377" t="str">
            <v>Guarda-corpo de ferro</v>
          </cell>
          <cell r="D1377">
            <v>0</v>
          </cell>
          <cell r="E1377">
            <v>0</v>
          </cell>
        </row>
        <row r="1378">
          <cell r="A1378" t="str">
            <v>73631</v>
          </cell>
          <cell r="B1378" t="str">
            <v xml:space="preserve">Guarda-corpo em tubo de aco galvanizado 1 1/2" </v>
          </cell>
          <cell r="C1378" t="str">
            <v>M2</v>
          </cell>
          <cell r="D1378">
            <v>0</v>
          </cell>
          <cell r="E1378">
            <v>209</v>
          </cell>
        </row>
        <row r="1379">
          <cell r="A1379" t="str">
            <v>74195</v>
          </cell>
          <cell r="B1379" t="str">
            <v xml:space="preserve">Guarda-corpo </v>
          </cell>
          <cell r="D1379">
            <v>0</v>
          </cell>
          <cell r="E1379">
            <v>0</v>
          </cell>
        </row>
        <row r="1380">
          <cell r="A1380" t="str">
            <v>74195/001</v>
          </cell>
          <cell r="B1380" t="str">
            <v xml:space="preserve">Guarda-corpo com corrimao em ferro barra chata 3/16" </v>
          </cell>
          <cell r="C1380" t="str">
            <v>M</v>
          </cell>
          <cell r="D1380">
            <v>0</v>
          </cell>
          <cell r="E1380">
            <v>210.14</v>
          </cell>
        </row>
        <row r="1381">
          <cell r="A1381" t="str">
            <v>0097</v>
          </cell>
          <cell r="B1381" t="str">
            <v>Escadas/corrimaos</v>
          </cell>
          <cell r="D1381">
            <v>0</v>
          </cell>
          <cell r="E1381">
            <v>0</v>
          </cell>
        </row>
        <row r="1382">
          <cell r="A1382" t="str">
            <v>73665</v>
          </cell>
          <cell r="B1382" t="str">
            <v xml:space="preserve">Escada tipo marinheiro em aco ca-50 9,52mm incluso pintura com fundo anticorrosivo tipo zarcao </v>
          </cell>
          <cell r="C1382" t="str">
            <v>M</v>
          </cell>
          <cell r="D1382">
            <v>0</v>
          </cell>
          <cell r="E1382">
            <v>31.34</v>
          </cell>
        </row>
        <row r="1383">
          <cell r="A1383" t="str">
            <v>73669</v>
          </cell>
          <cell r="B1383" t="str">
            <v xml:space="preserve">Corrimao em madeira 1a 2,5x30cm </v>
          </cell>
          <cell r="C1383" t="str">
            <v>M</v>
          </cell>
          <cell r="D1383">
            <v>0</v>
          </cell>
          <cell r="E1383">
            <v>42.77</v>
          </cell>
        </row>
        <row r="1384">
          <cell r="A1384" t="str">
            <v>74072</v>
          </cell>
          <cell r="B1384" t="str">
            <v xml:space="preserve">Corrimão de ferro </v>
          </cell>
          <cell r="D1384">
            <v>0</v>
          </cell>
          <cell r="E1384">
            <v>0</v>
          </cell>
        </row>
        <row r="1385">
          <cell r="A1385" t="str">
            <v>74072/001</v>
          </cell>
          <cell r="B1385" t="str">
            <v xml:space="preserve">Corrimao em tubo aco galvanizado 3/4" com bracadeira </v>
          </cell>
          <cell r="C1385" t="str">
            <v>M</v>
          </cell>
          <cell r="D1385">
            <v>0</v>
          </cell>
          <cell r="E1385">
            <v>47.92</v>
          </cell>
        </row>
        <row r="1386">
          <cell r="A1386" t="str">
            <v>74072/002</v>
          </cell>
          <cell r="B1386" t="str">
            <v xml:space="preserve">Corrimao em tubo aco galvanizado 2 1/2" com bracadeira </v>
          </cell>
          <cell r="C1386" t="str">
            <v>M</v>
          </cell>
          <cell r="D1386">
            <v>0</v>
          </cell>
          <cell r="E1386">
            <v>99.6</v>
          </cell>
        </row>
        <row r="1387">
          <cell r="A1387" t="str">
            <v>74072/003</v>
          </cell>
          <cell r="B1387" t="str">
            <v xml:space="preserve">Corrimao em tubo aco galvanizado 1 1/4" com bracadeira </v>
          </cell>
          <cell r="C1387" t="str">
            <v>M</v>
          </cell>
          <cell r="D1387">
            <v>0</v>
          </cell>
          <cell r="E1387">
            <v>68.650000000000006</v>
          </cell>
        </row>
        <row r="1388">
          <cell r="A1388" t="str">
            <v>74103</v>
          </cell>
          <cell r="B1388" t="str">
            <v xml:space="preserve">Escada marinheiro em ferro ca-50, d=1/2" (12.5mm), l=0,3m, sem proteção, incluindo pintura anti-corrosiva (inclusive fornecimento e instalação) </v>
          </cell>
          <cell r="D1388">
            <v>0</v>
          </cell>
          <cell r="E1388">
            <v>0</v>
          </cell>
        </row>
        <row r="1389">
          <cell r="A1389" t="str">
            <v>74103/001</v>
          </cell>
          <cell r="B1389" t="str">
            <v xml:space="preserve">Escada tipo marinheiro em aco ca-50 12,5", incluso pintura com fundo anticorrosivo tipo zarcao </v>
          </cell>
          <cell r="C1389" t="str">
            <v>M</v>
          </cell>
          <cell r="D1389">
            <v>0</v>
          </cell>
          <cell r="E1389">
            <v>37.659999999999997</v>
          </cell>
        </row>
        <row r="1390">
          <cell r="A1390" t="str">
            <v>74194</v>
          </cell>
          <cell r="B1390" t="str">
            <v xml:space="preserve">Escada marinheiro </v>
          </cell>
          <cell r="D1390">
            <v>0</v>
          </cell>
          <cell r="E1390">
            <v>0</v>
          </cell>
        </row>
        <row r="1391">
          <cell r="A1391" t="str">
            <v>74194/001</v>
          </cell>
          <cell r="B1391" t="str">
            <v xml:space="preserve">Escada tipo marinheiro em tubo aco galvanizado 1 1/2" 5 degraus  </v>
          </cell>
          <cell r="C1391" t="str">
            <v>M</v>
          </cell>
          <cell r="D1391">
            <v>0</v>
          </cell>
          <cell r="E1391">
            <v>166.28</v>
          </cell>
        </row>
        <row r="1392">
          <cell r="A1392" t="str">
            <v>84862</v>
          </cell>
          <cell r="B1392" t="str">
            <v xml:space="preserve">Guarda-corpo com corrimao em tubo de aco galvanizado 1 1/2" </v>
          </cell>
          <cell r="C1392" t="str">
            <v>M</v>
          </cell>
          <cell r="D1392">
            <v>0</v>
          </cell>
          <cell r="E1392">
            <v>153.11000000000001</v>
          </cell>
        </row>
        <row r="1393">
          <cell r="A1393" t="str">
            <v>84863</v>
          </cell>
          <cell r="B1393" t="str">
            <v xml:space="preserve">Guarda-corpo com corrimao em tubo de aco galvanizado 3/4" </v>
          </cell>
          <cell r="C1393" t="str">
            <v>M</v>
          </cell>
          <cell r="D1393">
            <v>0</v>
          </cell>
          <cell r="E1393">
            <v>73.959999999999994</v>
          </cell>
        </row>
        <row r="1394">
          <cell r="A1394" t="str">
            <v>0098</v>
          </cell>
          <cell r="B1394" t="str">
            <v>Porta e/ou tampa de aluminio</v>
          </cell>
          <cell r="D1394">
            <v>0</v>
          </cell>
          <cell r="E1394">
            <v>0</v>
          </cell>
        </row>
        <row r="1395">
          <cell r="A1395" t="str">
            <v>68050</v>
          </cell>
          <cell r="B1395" t="str">
            <v xml:space="preserve">Porta de correr em aluminio, com duas folhas para vidro, incluso guarnicao e vidro liso incolor </v>
          </cell>
          <cell r="C1395" t="str">
            <v>M2</v>
          </cell>
          <cell r="D1395">
            <v>0</v>
          </cell>
          <cell r="E1395">
            <v>300.20999999999998</v>
          </cell>
        </row>
        <row r="1396">
          <cell r="A1396" t="str">
            <v>74071</v>
          </cell>
          <cell r="B1396" t="str">
            <v xml:space="preserve">Porta de alumínio, de abrir </v>
          </cell>
          <cell r="D1396">
            <v>0</v>
          </cell>
          <cell r="E1396">
            <v>0</v>
          </cell>
        </row>
        <row r="1397">
          <cell r="A1397" t="str">
            <v>74071/001</v>
          </cell>
          <cell r="B1397" t="str">
            <v xml:space="preserve">Porta de abrir, em aluminio, chapa corrugada com guarnicao </v>
          </cell>
          <cell r="C1397" t="str">
            <v>M2</v>
          </cell>
          <cell r="D1397">
            <v>0</v>
          </cell>
          <cell r="E1397">
            <v>388.75</v>
          </cell>
        </row>
        <row r="1398">
          <cell r="A1398" t="str">
            <v>74071/002</v>
          </cell>
          <cell r="B1398" t="str">
            <v xml:space="preserve">Porta de abrir em aluminio tipo veneziana, com guarnicao </v>
          </cell>
          <cell r="C1398" t="str">
            <v>M2</v>
          </cell>
          <cell r="D1398">
            <v>0</v>
          </cell>
          <cell r="E1398">
            <v>390.4</v>
          </cell>
        </row>
        <row r="1399">
          <cell r="A1399" t="str">
            <v>0099</v>
          </cell>
          <cell r="B1399" t="str">
            <v>Guarda-corpo/grade de aluminio</v>
          </cell>
          <cell r="D1399">
            <v>0</v>
          </cell>
          <cell r="E1399">
            <v>0</v>
          </cell>
        </row>
        <row r="1400">
          <cell r="A1400" t="str">
            <v>73737</v>
          </cell>
          <cell r="B1400" t="str">
            <v xml:space="preserve">Gradil aluminio p/varanda </v>
          </cell>
          <cell r="D1400">
            <v>0</v>
          </cell>
          <cell r="E1400">
            <v>0</v>
          </cell>
        </row>
        <row r="1401">
          <cell r="A1401" t="str">
            <v>73737/001</v>
          </cell>
          <cell r="B1401" t="str">
            <v xml:space="preserve">Gradil de aluminio anodizado tipo barra chata para varandas, altura 0,4m </v>
          </cell>
          <cell r="C1401" t="str">
            <v>M</v>
          </cell>
          <cell r="D1401">
            <v>0</v>
          </cell>
          <cell r="E1401">
            <v>104.35</v>
          </cell>
        </row>
        <row r="1402">
          <cell r="A1402" t="str">
            <v>73737/002</v>
          </cell>
          <cell r="B1402" t="str">
            <v xml:space="preserve">Gradil de aluminio anodizado tipo barra chata para varandas, altura 1,0m </v>
          </cell>
          <cell r="C1402" t="str">
            <v>M</v>
          </cell>
          <cell r="D1402">
            <v>0</v>
          </cell>
          <cell r="E1402">
            <v>230.21</v>
          </cell>
        </row>
        <row r="1403">
          <cell r="A1403" t="str">
            <v>73737/003</v>
          </cell>
          <cell r="B1403" t="str">
            <v xml:space="preserve">Gradil de aluminio anodizado tipo barra chata para varandas, altura 1,2m </v>
          </cell>
          <cell r="C1403" t="str">
            <v>M</v>
          </cell>
          <cell r="D1403">
            <v>0</v>
          </cell>
          <cell r="E1403">
            <v>270.79000000000002</v>
          </cell>
        </row>
        <row r="1404">
          <cell r="A1404" t="str">
            <v>85096</v>
          </cell>
          <cell r="B1404" t="str">
            <v xml:space="preserve">Gradil de aluminio anodizado tipo barra chata </v>
          </cell>
          <cell r="C1404" t="str">
            <v>M2</v>
          </cell>
          <cell r="D1404">
            <v>0</v>
          </cell>
          <cell r="E1404">
            <v>231.2</v>
          </cell>
        </row>
        <row r="1405">
          <cell r="A1405" t="str">
            <v>0100</v>
          </cell>
          <cell r="B1405" t="str">
            <v>Ferragens para portas</v>
          </cell>
          <cell r="D1405">
            <v>0</v>
          </cell>
          <cell r="E1405">
            <v>0</v>
          </cell>
        </row>
        <row r="1406">
          <cell r="A1406" t="str">
            <v>73736</v>
          </cell>
          <cell r="B1406" t="str">
            <v xml:space="preserve">Fornecimento e assentamento de ferragens </v>
          </cell>
          <cell r="D1406">
            <v>0</v>
          </cell>
          <cell r="E1406">
            <v>0</v>
          </cell>
        </row>
        <row r="1407">
          <cell r="A1407" t="str">
            <v>73736/001</v>
          </cell>
          <cell r="B1407" t="str">
            <v xml:space="preserve">Dobradica tipo vai e vem em latao polido 3" </v>
          </cell>
          <cell r="C1407" t="str">
            <v>UN</v>
          </cell>
          <cell r="D1407">
            <v>0</v>
          </cell>
          <cell r="E1407">
            <v>20.63</v>
          </cell>
        </row>
        <row r="1408">
          <cell r="A1408" t="str">
            <v>74068</v>
          </cell>
          <cell r="B1408" t="str">
            <v xml:space="preserve">Conjunto ferragens cilindro 330/roseta 303/macaneta tipo alavanca latao cromado la fonte </v>
          </cell>
          <cell r="D1408">
            <v>0</v>
          </cell>
          <cell r="E1408">
            <v>0</v>
          </cell>
        </row>
        <row r="1409">
          <cell r="A1409" t="str">
            <v>74068/001</v>
          </cell>
          <cell r="B1409" t="str">
            <v xml:space="preserve">Conjunto de ferragens contendo fechadura com cilindro para porta externa, macaneta tipo alavanca com acabamento padrao medio e roseta em latao cromado </v>
          </cell>
          <cell r="C1409" t="str">
            <v>UN</v>
          </cell>
          <cell r="D1409">
            <v>0</v>
          </cell>
          <cell r="E1409">
            <v>354.6</v>
          </cell>
        </row>
        <row r="1410">
          <cell r="A1410" t="str">
            <v>74068/002</v>
          </cell>
          <cell r="B1410" t="str">
            <v xml:space="preserve">Fechadura de embutir completa, para portas externas, padrao de acabamento popular </v>
          </cell>
          <cell r="C1410" t="str">
            <v>UN</v>
          </cell>
          <cell r="D1410">
            <v>0</v>
          </cell>
          <cell r="E1410">
            <v>49.99</v>
          </cell>
        </row>
        <row r="1411">
          <cell r="A1411" t="str">
            <v>74068/003</v>
          </cell>
          <cell r="B1411" t="str">
            <v xml:space="preserve">Fechadura de embutir completa, para portas externas, padrao de acabame nto superior </v>
          </cell>
          <cell r="C1411" t="str">
            <v>UN</v>
          </cell>
          <cell r="D1411">
            <v>0</v>
          </cell>
          <cell r="E1411">
            <v>176.69</v>
          </cell>
        </row>
        <row r="1412">
          <cell r="A1412" t="str">
            <v>74068/004</v>
          </cell>
          <cell r="B1412" t="str">
            <v xml:space="preserve">Fechadura de embutir completa, para portas externas 2 folhas, padrao de acabamento popular e fecho de embutir tipo unha com alavanca de latao cromado 22cm </v>
          </cell>
          <cell r="C1412" t="str">
            <v>UN</v>
          </cell>
          <cell r="D1412">
            <v>0</v>
          </cell>
          <cell r="E1412">
            <v>131.87</v>
          </cell>
        </row>
        <row r="1413">
          <cell r="A1413" t="str">
            <v>74068/005</v>
          </cell>
          <cell r="B1413" t="str">
            <v xml:space="preserve">Fechadura de sobrepor em ferro pintado com macaneta para portas externas </v>
          </cell>
          <cell r="C1413" t="str">
            <v>UN</v>
          </cell>
          <cell r="D1413">
            <v>0</v>
          </cell>
          <cell r="E1413">
            <v>48.91</v>
          </cell>
        </row>
        <row r="1414">
          <cell r="A1414" t="str">
            <v>74068/006</v>
          </cell>
          <cell r="B1414" t="str">
            <v xml:space="preserve">Fechadura de embutir completa, para portas externas, padrao de acabamento medio </v>
          </cell>
          <cell r="C1414" t="str">
            <v>UN</v>
          </cell>
          <cell r="D1414">
            <v>0</v>
          </cell>
          <cell r="E1414">
            <v>103.66</v>
          </cell>
        </row>
        <row r="1415">
          <cell r="A1415" t="str">
            <v>74069</v>
          </cell>
          <cell r="B1415" t="str">
            <v xml:space="preserve">Conjunto ferragens latao cromado tranqueta completa linha luxo </v>
          </cell>
          <cell r="D1415">
            <v>0</v>
          </cell>
          <cell r="E1415">
            <v>0</v>
          </cell>
        </row>
        <row r="1416">
          <cell r="A1416" t="str">
            <v>74069/001</v>
          </cell>
          <cell r="B1416" t="str">
            <v xml:space="preserve">Fechadura de embutir completa, para portas de banheiro, padrao de acabamento popular </v>
          </cell>
          <cell r="C1416" t="str">
            <v>UN</v>
          </cell>
          <cell r="D1416">
            <v>0</v>
          </cell>
          <cell r="E1416">
            <v>43.4</v>
          </cell>
        </row>
        <row r="1417">
          <cell r="A1417" t="str">
            <v>74069/002</v>
          </cell>
          <cell r="B1417" t="str">
            <v xml:space="preserve">Fechadura de embutir completa, para portas de banheiro, padrao de acabamento superior </v>
          </cell>
          <cell r="C1417" t="str">
            <v>UN</v>
          </cell>
          <cell r="D1417">
            <v>0</v>
          </cell>
          <cell r="E1417">
            <v>149.59</v>
          </cell>
        </row>
        <row r="1418">
          <cell r="A1418" t="str">
            <v>74070</v>
          </cell>
          <cell r="B1418" t="str">
            <v xml:space="preserve">Conjunto ferragem gorges completa linha media </v>
          </cell>
          <cell r="D1418">
            <v>0</v>
          </cell>
          <cell r="E1418">
            <v>0</v>
          </cell>
        </row>
        <row r="1419">
          <cell r="A1419" t="str">
            <v>74070/001</v>
          </cell>
          <cell r="B1419" t="str">
            <v xml:space="preserve">Fechadura de embutir completa, para portas internas, padrao de acabamento superior </v>
          </cell>
          <cell r="C1419" t="str">
            <v>UN</v>
          </cell>
          <cell r="D1419">
            <v>0</v>
          </cell>
          <cell r="E1419">
            <v>127.93</v>
          </cell>
        </row>
        <row r="1420">
          <cell r="A1420" t="str">
            <v>74070/002</v>
          </cell>
          <cell r="B1420" t="str">
            <v xml:space="preserve">Fechadura de embutir completa, para portas internas 2 folhas, padrao de acabamento popular e fecho de embutir tipo unha com alavanca de latao cromado 22cm </v>
          </cell>
          <cell r="C1420" t="str">
            <v>UN</v>
          </cell>
          <cell r="D1420">
            <v>0</v>
          </cell>
          <cell r="E1420">
            <v>124.81</v>
          </cell>
        </row>
        <row r="1421">
          <cell r="A1421" t="str">
            <v>74070/003</v>
          </cell>
          <cell r="B1421" t="str">
            <v xml:space="preserve">Fechadura de embutir completa, para portas internas, padrao de acabamento popular </v>
          </cell>
          <cell r="C1421" t="str">
            <v>UN</v>
          </cell>
          <cell r="D1421">
            <v>0</v>
          </cell>
          <cell r="E1421">
            <v>42.93</v>
          </cell>
        </row>
        <row r="1422">
          <cell r="A1422" t="str">
            <v>74070/004</v>
          </cell>
          <cell r="B1422" t="str">
            <v xml:space="preserve">Fechadura de embutir completa, para portas internas, padrao de acabamento medio </v>
          </cell>
          <cell r="C1422" t="str">
            <v>UN</v>
          </cell>
          <cell r="D1422">
            <v>0</v>
          </cell>
          <cell r="E1422">
            <v>71.38</v>
          </cell>
        </row>
        <row r="1423">
          <cell r="A1423" t="str">
            <v>84866</v>
          </cell>
          <cell r="B1423" t="str">
            <v xml:space="preserve">Fechadura de embutir reforcada completa, de seguranca, com cilindro, para porta externa, acabamento padrao medio </v>
          </cell>
          <cell r="C1423" t="str">
            <v>UN</v>
          </cell>
          <cell r="D1423">
            <v>0</v>
          </cell>
          <cell r="E1423">
            <v>128.38999999999999</v>
          </cell>
        </row>
        <row r="1424">
          <cell r="A1424" t="str">
            <v>84878</v>
          </cell>
          <cell r="B1424" t="str">
            <v xml:space="preserve">Tranqueta de latao cromado para fechadura de porta de banheiro com roseta de latao cromado sem fechadura e macaneta </v>
          </cell>
          <cell r="C1424" t="str">
            <v>UN</v>
          </cell>
          <cell r="D1424">
            <v>0</v>
          </cell>
          <cell r="E1424">
            <v>58.17</v>
          </cell>
        </row>
        <row r="1425">
          <cell r="A1425" t="str">
            <v>84879</v>
          </cell>
          <cell r="B1425" t="str">
            <v xml:space="preserve">Fechadura (somente a maquina, sem espelho e sem maca neta), para porta  banheiro, com roseta de latao cromado e jogo de tranqueta em latao cromado </v>
          </cell>
          <cell r="C1425" t="str">
            <v>UN</v>
          </cell>
          <cell r="D1425">
            <v>0</v>
          </cell>
          <cell r="E1425">
            <v>130.71</v>
          </cell>
        </row>
        <row r="1426">
          <cell r="A1426" t="str">
            <v>84880</v>
          </cell>
          <cell r="B1426" t="str">
            <v xml:space="preserve">Fechadura bico de papagaio para porta de correr interna, chave bipartida, acabamento padrao medio </v>
          </cell>
          <cell r="C1426" t="str">
            <v>UN</v>
          </cell>
          <cell r="D1426">
            <v>0</v>
          </cell>
          <cell r="E1426">
            <v>72.12</v>
          </cell>
        </row>
        <row r="1427">
          <cell r="A1427" t="str">
            <v>84884</v>
          </cell>
          <cell r="B1427" t="str">
            <v xml:space="preserve">Fechadura cilindro central tubular, 70mm, com macaneta de latao cromado para porta divisoria </v>
          </cell>
          <cell r="C1427" t="str">
            <v>UN</v>
          </cell>
          <cell r="D1427">
            <v>0</v>
          </cell>
          <cell r="E1427">
            <v>468.81</v>
          </cell>
        </row>
        <row r="1428">
          <cell r="A1428" t="str">
            <v>84885</v>
          </cell>
          <cell r="B1428" t="str">
            <v xml:space="preserve">Jogo de ferragens cromadas para porta de vidro temperado, uma folha composto de dobradicas superior e inferior, trinco, fechadura, contra fechadura com capuchinho sem mola e puxador </v>
          </cell>
          <cell r="C1428" t="str">
            <v>UN</v>
          </cell>
          <cell r="D1428">
            <v>0</v>
          </cell>
          <cell r="E1428">
            <v>358.74</v>
          </cell>
        </row>
        <row r="1429">
          <cell r="A1429" t="str">
            <v>84886</v>
          </cell>
          <cell r="B1429" t="str">
            <v xml:space="preserve">Mola hidraulica de piso para porta de vidro temperado </v>
          </cell>
          <cell r="C1429" t="str">
            <v>UN</v>
          </cell>
          <cell r="D1429">
            <v>0</v>
          </cell>
          <cell r="E1429">
            <v>715.47</v>
          </cell>
        </row>
        <row r="1430">
          <cell r="A1430" t="str">
            <v>84887</v>
          </cell>
          <cell r="B1430" t="str">
            <v xml:space="preserve">Macaneta tipo alavanca, padrao medio </v>
          </cell>
          <cell r="C1430" t="str">
            <v>UN</v>
          </cell>
          <cell r="D1430">
            <v>0</v>
          </cell>
          <cell r="E1430">
            <v>38.67</v>
          </cell>
        </row>
        <row r="1431">
          <cell r="A1431" t="str">
            <v>84889</v>
          </cell>
          <cell r="B1431" t="str">
            <v xml:space="preserve">Puxador central para esquadria de aluminio </v>
          </cell>
          <cell r="C1431" t="str">
            <v>UN</v>
          </cell>
          <cell r="D1431">
            <v>0</v>
          </cell>
          <cell r="E1431">
            <v>12.1</v>
          </cell>
        </row>
        <row r="1432">
          <cell r="A1432" t="str">
            <v>0101</v>
          </cell>
          <cell r="B1432" t="str">
            <v>Ferragens para janelas</v>
          </cell>
          <cell r="C1432">
            <v>0</v>
          </cell>
          <cell r="D1432">
            <v>0</v>
          </cell>
          <cell r="E1432">
            <v>0</v>
          </cell>
        </row>
        <row r="1433">
          <cell r="A1433" t="str">
            <v>84890</v>
          </cell>
          <cell r="B1433" t="str">
            <v xml:space="preserve">Roldana fixa dupla de latao com rolamento para porta ou janela de correr </v>
          </cell>
          <cell r="C1433" t="str">
            <v>UN</v>
          </cell>
          <cell r="D1433">
            <v>0</v>
          </cell>
          <cell r="E1433">
            <v>27.88</v>
          </cell>
        </row>
        <row r="1434">
          <cell r="A1434" t="str">
            <v>84891</v>
          </cell>
          <cell r="B1434" t="str">
            <v xml:space="preserve">Cremona em latao cromado ou polido, completa, com vara h=1,50m </v>
          </cell>
          <cell r="C1434" t="str">
            <v>UN</v>
          </cell>
          <cell r="D1434">
            <v>0</v>
          </cell>
          <cell r="E1434">
            <v>93.52</v>
          </cell>
        </row>
        <row r="1435">
          <cell r="A1435" t="str">
            <v>84892</v>
          </cell>
          <cell r="B1435" t="str">
            <v xml:space="preserve">Levantador em latao fundido cromado e borboleta em ferro cromado, para janela tipo guilhotina </v>
          </cell>
          <cell r="C1435" t="str">
            <v>UN</v>
          </cell>
          <cell r="D1435">
            <v>0</v>
          </cell>
          <cell r="E1435">
            <v>54.02</v>
          </cell>
        </row>
        <row r="1436">
          <cell r="A1436" t="str">
            <v>84893</v>
          </cell>
          <cell r="B1436" t="str">
            <v xml:space="preserve">Puxador tubular de centro em latao cromado para janelas </v>
          </cell>
          <cell r="C1436" t="str">
            <v>UN</v>
          </cell>
          <cell r="D1436">
            <v>0</v>
          </cell>
          <cell r="E1436">
            <v>40</v>
          </cell>
        </row>
        <row r="1437">
          <cell r="A1437" t="str">
            <v>84894</v>
          </cell>
          <cell r="B1437" t="str">
            <v xml:space="preserve">Puxador concha em latao cromado ou polido para porta ou janela de correr, com furo para chave, 4x10cm </v>
          </cell>
          <cell r="C1437" t="str">
            <v>UN</v>
          </cell>
          <cell r="D1437">
            <v>0</v>
          </cell>
          <cell r="E1437">
            <v>12.56</v>
          </cell>
        </row>
        <row r="1438">
          <cell r="A1438" t="str">
            <v>84895</v>
          </cell>
          <cell r="B1438" t="str">
            <v xml:space="preserve">Puxador concha em latao cromado ou polido para porta ou janela de correr, 3x9cm </v>
          </cell>
          <cell r="C1438" t="str">
            <v>UN</v>
          </cell>
          <cell r="D1438">
            <v>0</v>
          </cell>
          <cell r="E1438">
            <v>73</v>
          </cell>
        </row>
        <row r="1439">
          <cell r="A1439" t="str">
            <v>84896</v>
          </cell>
          <cell r="B1439" t="str">
            <v xml:space="preserve">Carranca de ferro cromado 40mm para janela de abrir </v>
          </cell>
          <cell r="C1439" t="str">
            <v>UN</v>
          </cell>
          <cell r="D1439">
            <v>0</v>
          </cell>
          <cell r="E1439">
            <v>34.590000000000003</v>
          </cell>
        </row>
        <row r="1440">
          <cell r="A1440" t="str">
            <v>84897</v>
          </cell>
          <cell r="B1440" t="str">
            <v xml:space="preserve">Trilho quadrado de aluminio 1/4" para rodizios </v>
          </cell>
          <cell r="C1440" t="str">
            <v>M</v>
          </cell>
          <cell r="D1440">
            <v>0</v>
          </cell>
          <cell r="E1440">
            <v>19.47</v>
          </cell>
        </row>
        <row r="1441">
          <cell r="A1441" t="str">
            <v>84898</v>
          </cell>
          <cell r="B1441" t="str">
            <v xml:space="preserve">Trilho "u" de aluminio, 40x40mm e roldana fixa dupla de latao com rolamento para porta ou janela de correr </v>
          </cell>
          <cell r="C1441" t="str">
            <v>M</v>
          </cell>
          <cell r="D1441">
            <v>0</v>
          </cell>
          <cell r="E1441">
            <v>15.48</v>
          </cell>
        </row>
        <row r="1442">
          <cell r="A1442" t="str">
            <v>84899</v>
          </cell>
          <cell r="B1442" t="str">
            <v xml:space="preserve">Fecho chato de sobrepor em ferro zincado/niquel galvanizado ou polido,  5" </v>
          </cell>
          <cell r="C1442" t="str">
            <v>UN</v>
          </cell>
          <cell r="D1442">
            <v>0</v>
          </cell>
          <cell r="E1442">
            <v>9.67</v>
          </cell>
        </row>
        <row r="1443">
          <cell r="A1443" t="str">
            <v>0102</v>
          </cell>
          <cell r="B1443" t="str">
            <v>Ferragens diversas</v>
          </cell>
          <cell r="D1443">
            <v>0</v>
          </cell>
          <cell r="E1443">
            <v>0</v>
          </cell>
        </row>
        <row r="1444">
          <cell r="A1444" t="str">
            <v>74046</v>
          </cell>
          <cell r="B1444" t="str">
            <v xml:space="preserve">Tarjeta </v>
          </cell>
          <cell r="D1444">
            <v>0</v>
          </cell>
          <cell r="E1444">
            <v>0</v>
          </cell>
        </row>
        <row r="1445">
          <cell r="A1445" t="str">
            <v>74046/001</v>
          </cell>
          <cell r="B1445" t="str">
            <v xml:space="preserve">Tarjeta de ferro cromado de sobrepor 2" </v>
          </cell>
          <cell r="C1445" t="str">
            <v>UN</v>
          </cell>
          <cell r="D1445">
            <v>0</v>
          </cell>
          <cell r="E1445">
            <v>5.36</v>
          </cell>
        </row>
        <row r="1446">
          <cell r="A1446" t="str">
            <v>74046/002</v>
          </cell>
          <cell r="B1446" t="str">
            <v xml:space="preserve">Tarjeta tipo livre/ocupado para porta de banheiro </v>
          </cell>
          <cell r="C1446" t="str">
            <v>UN</v>
          </cell>
          <cell r="D1446">
            <v>0</v>
          </cell>
          <cell r="E1446">
            <v>23.58</v>
          </cell>
        </row>
        <row r="1447">
          <cell r="A1447" t="str">
            <v>74047</v>
          </cell>
          <cell r="B1447" t="str">
            <v xml:space="preserve">Dobradica </v>
          </cell>
          <cell r="D1447">
            <v>0</v>
          </cell>
          <cell r="E1447">
            <v>0</v>
          </cell>
        </row>
        <row r="1448">
          <cell r="A1448" t="str">
            <v>74047/001</v>
          </cell>
          <cell r="B1448" t="str">
            <v xml:space="preserve">Dobradica em ferro cromado 3x3", sem aneis </v>
          </cell>
          <cell r="C1448" t="str">
            <v>UN</v>
          </cell>
          <cell r="D1448">
            <v>0</v>
          </cell>
          <cell r="E1448">
            <v>6.9</v>
          </cell>
        </row>
        <row r="1449">
          <cell r="A1449" t="str">
            <v>74047/002</v>
          </cell>
          <cell r="B1449" t="str">
            <v xml:space="preserve">Dobradica em aco zincado 3x3", sem aneis </v>
          </cell>
          <cell r="C1449" t="str">
            <v>UN</v>
          </cell>
          <cell r="D1449">
            <v>0</v>
          </cell>
          <cell r="E1449">
            <v>6.91</v>
          </cell>
        </row>
        <row r="1450">
          <cell r="A1450" t="str">
            <v>74047/003</v>
          </cell>
          <cell r="B1450" t="str">
            <v xml:space="preserve">Dobradica em latao cromado 3x3", com aneis </v>
          </cell>
          <cell r="C1450" t="str">
            <v>UN</v>
          </cell>
          <cell r="D1450">
            <v>0</v>
          </cell>
          <cell r="E1450">
            <v>11.39</v>
          </cell>
        </row>
        <row r="1451">
          <cell r="A1451" t="str">
            <v>74047/004</v>
          </cell>
          <cell r="B1451" t="str">
            <v xml:space="preserve">Dobradica em latao cromado 3 x 2 1/2 </v>
          </cell>
          <cell r="C1451" t="str">
            <v>UN</v>
          </cell>
          <cell r="D1451">
            <v>0</v>
          </cell>
          <cell r="E1451">
            <v>8.4600000000000009</v>
          </cell>
        </row>
        <row r="1452">
          <cell r="A1452" t="str">
            <v>74047/005</v>
          </cell>
          <cell r="B1452" t="str">
            <v xml:space="preserve">Dobradica em ferro galvanizado 1 3/4 x2, sem aneis </v>
          </cell>
          <cell r="C1452" t="str">
            <v>UN</v>
          </cell>
          <cell r="D1452">
            <v>0</v>
          </cell>
          <cell r="E1452">
            <v>5.5</v>
          </cell>
        </row>
        <row r="1453">
          <cell r="A1453" t="str">
            <v>74047/006</v>
          </cell>
          <cell r="B1453" t="str">
            <v xml:space="preserve">Dobradica em ferro cromado 2x1", sem aneis </v>
          </cell>
          <cell r="C1453" t="str">
            <v>UN</v>
          </cell>
          <cell r="D1453">
            <v>0</v>
          </cell>
          <cell r="E1453">
            <v>6.61</v>
          </cell>
        </row>
        <row r="1454">
          <cell r="A1454" t="str">
            <v>74047/007</v>
          </cell>
          <cell r="B1454" t="str">
            <v xml:space="preserve">Dobradica em ferro cromado 3x2 1/2", sem aneis </v>
          </cell>
          <cell r="C1454" t="str">
            <v>UN</v>
          </cell>
          <cell r="D1454">
            <v>0</v>
          </cell>
          <cell r="E1454">
            <v>6.51</v>
          </cell>
        </row>
        <row r="1455">
          <cell r="A1455" t="str">
            <v>74047/008</v>
          </cell>
          <cell r="B1455" t="str">
            <v xml:space="preserve">Dobradica em ferro galvanizado 4x3", com aneis </v>
          </cell>
          <cell r="C1455" t="str">
            <v>UN</v>
          </cell>
          <cell r="D1455">
            <v>0</v>
          </cell>
          <cell r="E1455">
            <v>6.68</v>
          </cell>
        </row>
        <row r="1456">
          <cell r="A1456" t="str">
            <v>74084</v>
          </cell>
          <cell r="B1456" t="str">
            <v xml:space="preserve">Porta cadeado </v>
          </cell>
          <cell r="D1456">
            <v>0</v>
          </cell>
          <cell r="E1456">
            <v>0</v>
          </cell>
        </row>
        <row r="1457">
          <cell r="A1457" t="str">
            <v>74084/001</v>
          </cell>
          <cell r="B1457" t="str">
            <v xml:space="preserve">Porta cadeado zincado oxidado preto com cadeado de aco grafitado oxidado envernizado 45mm </v>
          </cell>
          <cell r="C1457" t="str">
            <v>UN</v>
          </cell>
          <cell r="D1457">
            <v>0</v>
          </cell>
          <cell r="E1457">
            <v>27.91</v>
          </cell>
        </row>
        <row r="1458">
          <cell r="A1458" t="str">
            <v>84950</v>
          </cell>
          <cell r="B1458" t="str">
            <v xml:space="preserve">Fecho embutir tipo unha 40cm c/colocacao </v>
          </cell>
          <cell r="C1458" t="str">
            <v>UN</v>
          </cell>
          <cell r="D1458">
            <v>0</v>
          </cell>
          <cell r="E1458">
            <v>51.97</v>
          </cell>
        </row>
        <row r="1459">
          <cell r="A1459" t="str">
            <v>84952</v>
          </cell>
          <cell r="B1459" t="str">
            <v xml:space="preserve">Fecho embutir tipo unha 22cm c/colocacao </v>
          </cell>
          <cell r="C1459" t="str">
            <v>UN</v>
          </cell>
          <cell r="D1459">
            <v>0</v>
          </cell>
          <cell r="E1459">
            <v>43.69</v>
          </cell>
        </row>
        <row r="1460">
          <cell r="A1460" t="str">
            <v>84955</v>
          </cell>
          <cell r="B1460" t="str">
            <v xml:space="preserve">Fechadura cromada com cilindro para armarios </v>
          </cell>
          <cell r="C1460" t="str">
            <v>UN</v>
          </cell>
          <cell r="D1460">
            <v>0</v>
          </cell>
          <cell r="E1460">
            <v>59.38</v>
          </cell>
        </row>
        <row r="1461">
          <cell r="A1461" t="str">
            <v>0103</v>
          </cell>
          <cell r="B1461" t="str">
            <v>Vidros/espelhos</v>
          </cell>
          <cell r="D1461">
            <v>0</v>
          </cell>
          <cell r="E1461">
            <v>0</v>
          </cell>
        </row>
        <row r="1462">
          <cell r="A1462" t="str">
            <v>72116</v>
          </cell>
          <cell r="B1462" t="str">
            <v xml:space="preserve">Vidro liso comum transparente, espessura 3mm </v>
          </cell>
          <cell r="C1462" t="str">
            <v>M2</v>
          </cell>
          <cell r="D1462">
            <v>0</v>
          </cell>
          <cell r="E1462">
            <v>56.04</v>
          </cell>
        </row>
        <row r="1463">
          <cell r="A1463" t="str">
            <v>72117</v>
          </cell>
          <cell r="B1463" t="str">
            <v xml:space="preserve">Vidro liso comum transparente, espessura 4mm </v>
          </cell>
          <cell r="C1463" t="str">
            <v>M2</v>
          </cell>
          <cell r="D1463">
            <v>0</v>
          </cell>
          <cell r="E1463">
            <v>72.150000000000006</v>
          </cell>
        </row>
        <row r="1464">
          <cell r="A1464" t="str">
            <v>72118</v>
          </cell>
          <cell r="B1464" t="str">
            <v xml:space="preserve">Vidro temperado incolor, espessura 6mm, fornecimento e instalacao, inclusive massa para vedacao </v>
          </cell>
          <cell r="C1464" t="str">
            <v>M2</v>
          </cell>
          <cell r="D1464">
            <v>0</v>
          </cell>
          <cell r="E1464">
            <v>126.19</v>
          </cell>
        </row>
        <row r="1465">
          <cell r="A1465" t="str">
            <v>72119</v>
          </cell>
          <cell r="B1465" t="str">
            <v xml:space="preserve">Vidro temperado incolor, espessura 8mm, fornecimento e instalacao, inclusive massa para vedacao </v>
          </cell>
          <cell r="C1465" t="str">
            <v>M2</v>
          </cell>
          <cell r="D1465">
            <v>0</v>
          </cell>
          <cell r="E1465">
            <v>149.07</v>
          </cell>
        </row>
        <row r="1466">
          <cell r="A1466" t="str">
            <v>72120</v>
          </cell>
          <cell r="B1466" t="str">
            <v xml:space="preserve">Vidro temperado incolor, espessura 10mm, fornecimento e instalacao, in clusive massa para vedacao </v>
          </cell>
          <cell r="C1466" t="str">
            <v>M2</v>
          </cell>
          <cell r="D1466">
            <v>0</v>
          </cell>
          <cell r="E1466">
            <v>174.84</v>
          </cell>
        </row>
        <row r="1467">
          <cell r="A1467" t="str">
            <v>72121</v>
          </cell>
          <cell r="B1467" t="str">
            <v xml:space="preserve">Vidro temperado colorido verde, espessura 10mm, fornecimento e instalacao, inclusive massa para vedacao </v>
          </cell>
          <cell r="C1467" t="str">
            <v>M2</v>
          </cell>
          <cell r="D1467">
            <v>0</v>
          </cell>
          <cell r="E1467">
            <v>207.28</v>
          </cell>
        </row>
        <row r="1468">
          <cell r="A1468" t="str">
            <v>72122</v>
          </cell>
          <cell r="B1468" t="str">
            <v xml:space="preserve">Vidro fantasia tipo canelado, espessura 4mm </v>
          </cell>
          <cell r="C1468" t="str">
            <v>M2</v>
          </cell>
          <cell r="D1468">
            <v>0</v>
          </cell>
          <cell r="E1468">
            <v>56.85</v>
          </cell>
        </row>
        <row r="1469">
          <cell r="A1469" t="str">
            <v>72123</v>
          </cell>
          <cell r="B1469" t="str">
            <v xml:space="preserve">Vidro aramado, espessura 7mm </v>
          </cell>
          <cell r="C1469" t="str">
            <v>M2</v>
          </cell>
          <cell r="D1469">
            <v>0</v>
          </cell>
          <cell r="E1469">
            <v>184.35</v>
          </cell>
        </row>
        <row r="1470">
          <cell r="A1470" t="str">
            <v>73838</v>
          </cell>
          <cell r="B1470" t="str">
            <v xml:space="preserve">Porta de vidro temperado </v>
          </cell>
          <cell r="D1470">
            <v>0</v>
          </cell>
          <cell r="E1470">
            <v>0</v>
          </cell>
        </row>
        <row r="1471">
          <cell r="A1471" t="str">
            <v>73838/001</v>
          </cell>
          <cell r="B1471" t="str">
            <v xml:space="preserve">Porta de vidro temperado, 0,9x2,10m, espessura 10mm, inclusive acessorios </v>
          </cell>
          <cell r="C1471" t="str">
            <v>UN</v>
          </cell>
          <cell r="D1471">
            <v>0</v>
          </cell>
          <cell r="E1471">
            <v>1259.21</v>
          </cell>
        </row>
        <row r="1472">
          <cell r="A1472" t="str">
            <v>74125</v>
          </cell>
          <cell r="B1472" t="str">
            <v xml:space="preserve">Espelho c/moldura </v>
          </cell>
          <cell r="D1472">
            <v>0</v>
          </cell>
          <cell r="E1472">
            <v>0</v>
          </cell>
        </row>
        <row r="1473">
          <cell r="A1473" t="str">
            <v>74125/001</v>
          </cell>
          <cell r="B1473" t="str">
            <v xml:space="preserve">Espelho cristal espessura 4mm, com moldura de madeira </v>
          </cell>
          <cell r="C1473" t="str">
            <v>M2</v>
          </cell>
          <cell r="D1473">
            <v>0</v>
          </cell>
          <cell r="E1473">
            <v>198.54</v>
          </cell>
        </row>
        <row r="1474">
          <cell r="A1474" t="str">
            <v>74125/002</v>
          </cell>
          <cell r="B1474" t="str">
            <v xml:space="preserve">Espelho cristal espessura 4mm, com moldura em aluminio e compensado 6mm plastificado colado </v>
          </cell>
          <cell r="C1474" t="str">
            <v>M2</v>
          </cell>
          <cell r="D1474">
            <v>0</v>
          </cell>
          <cell r="E1474">
            <v>254.54</v>
          </cell>
        </row>
        <row r="1475">
          <cell r="A1475" t="str">
            <v>84957</v>
          </cell>
          <cell r="B1475" t="str">
            <v xml:space="preserve">Vidro liso comum transparente, espessura 5mm </v>
          </cell>
          <cell r="C1475" t="str">
            <v>M2</v>
          </cell>
          <cell r="D1475">
            <v>0</v>
          </cell>
          <cell r="E1475">
            <v>96.41</v>
          </cell>
        </row>
        <row r="1476">
          <cell r="A1476" t="str">
            <v>84959</v>
          </cell>
          <cell r="B1476" t="str">
            <v xml:space="preserve">Vidro liso comum transparente, espessura 6mm </v>
          </cell>
          <cell r="C1476" t="str">
            <v>M2</v>
          </cell>
          <cell r="D1476">
            <v>0</v>
          </cell>
          <cell r="E1476">
            <v>136.16</v>
          </cell>
        </row>
        <row r="1477">
          <cell r="A1477" t="str">
            <v>85001</v>
          </cell>
          <cell r="B1477" t="str">
            <v xml:space="preserve">Vidro liso fume, espessura 4mm </v>
          </cell>
          <cell r="C1477" t="str">
            <v>M2</v>
          </cell>
          <cell r="D1477">
            <v>0</v>
          </cell>
          <cell r="E1477">
            <v>97.91</v>
          </cell>
        </row>
        <row r="1478">
          <cell r="A1478" t="str">
            <v>85002</v>
          </cell>
          <cell r="B1478" t="str">
            <v xml:space="preserve">Vidro liso fume, espessura 6mm </v>
          </cell>
          <cell r="C1478" t="str">
            <v>M2</v>
          </cell>
          <cell r="D1478">
            <v>0</v>
          </cell>
          <cell r="E1478">
            <v>151.91</v>
          </cell>
        </row>
        <row r="1479">
          <cell r="A1479" t="str">
            <v>85004</v>
          </cell>
          <cell r="B1479" t="str">
            <v xml:space="preserve">Vidro fantasia martelado 4mm </v>
          </cell>
          <cell r="C1479" t="str">
            <v>M2</v>
          </cell>
          <cell r="D1479">
            <v>0</v>
          </cell>
          <cell r="E1479">
            <v>61.91</v>
          </cell>
        </row>
        <row r="1480">
          <cell r="A1480" t="str">
            <v>85005</v>
          </cell>
          <cell r="B1480" t="str">
            <v xml:space="preserve">Espelho cristal, espessura 4mm, com parafusos de fixacao, sem moldura </v>
          </cell>
          <cell r="C1480" t="str">
            <v>M2</v>
          </cell>
          <cell r="D1480">
            <v>0</v>
          </cell>
          <cell r="E1480">
            <v>186.14</v>
          </cell>
        </row>
        <row r="1481">
          <cell r="A1481" t="str">
            <v>0105</v>
          </cell>
          <cell r="B1481" t="str">
            <v>Portoes de madeira/ferro/aluminio</v>
          </cell>
          <cell r="D1481">
            <v>0</v>
          </cell>
          <cell r="E1481">
            <v>0</v>
          </cell>
        </row>
        <row r="1482">
          <cell r="A1482" t="str">
            <v>68054</v>
          </cell>
          <cell r="B1482" t="str">
            <v xml:space="preserve">Portao de ferro em chapa galvanizada plana 14 gsg </v>
          </cell>
          <cell r="C1482" t="str">
            <v>M2</v>
          </cell>
          <cell r="D1482">
            <v>0</v>
          </cell>
          <cell r="E1482">
            <v>126.55</v>
          </cell>
        </row>
        <row r="1483">
          <cell r="A1483" t="str">
            <v>74100</v>
          </cell>
          <cell r="B1483" t="str">
            <v xml:space="preserve">Pe-a.43 - portão de ferro com ferragens sem pintura </v>
          </cell>
          <cell r="D1483">
            <v>0</v>
          </cell>
          <cell r="E1483">
            <v>0</v>
          </cell>
        </row>
        <row r="1484">
          <cell r="A1484" t="str">
            <v>74100/001</v>
          </cell>
          <cell r="B1484" t="str">
            <v xml:space="preserve">Portao de ferro com vara 1/2", com requadro </v>
          </cell>
          <cell r="C1484" t="str">
            <v>M2</v>
          </cell>
          <cell r="D1484">
            <v>0</v>
          </cell>
          <cell r="E1484">
            <v>143.02000000000001</v>
          </cell>
        </row>
        <row r="1485">
          <cell r="A1485" t="str">
            <v>74238</v>
          </cell>
          <cell r="B1485" t="str">
            <v xml:space="preserve">Fabricacao e instalacao de portao para entrada de veiculos - mma </v>
          </cell>
          <cell r="D1485">
            <v>0</v>
          </cell>
          <cell r="E1485">
            <v>0</v>
          </cell>
        </row>
        <row r="1486">
          <cell r="A1486" t="str">
            <v>74238/002</v>
          </cell>
          <cell r="B1486" t="str">
            <v xml:space="preserve">Portao em tela arame galvanizado n.12 malha 2" e moldura em tubos de aco com duas folhas de abrir, incluso ferragens </v>
          </cell>
          <cell r="C1486" t="str">
            <v>M2</v>
          </cell>
          <cell r="D1486">
            <v>0</v>
          </cell>
          <cell r="E1486">
            <v>537.26</v>
          </cell>
        </row>
        <row r="1487">
          <cell r="A1487" t="str">
            <v>85188</v>
          </cell>
          <cell r="B1487" t="str">
            <v xml:space="preserve">Portao em tubo de aco galvanizado din 2440/nbr 5580, painel unico, dimensoes 1,0x1,6m, inclusive cadeado </v>
          </cell>
          <cell r="C1487" t="str">
            <v>UN</v>
          </cell>
          <cell r="D1487">
            <v>0</v>
          </cell>
          <cell r="E1487">
            <v>340.87</v>
          </cell>
        </row>
        <row r="1488">
          <cell r="A1488" t="str">
            <v>85189</v>
          </cell>
          <cell r="B1488" t="str">
            <v xml:space="preserve">Portao em tubo de aco galvanizado din 2440/nbr 5580, painel unico, dim ensoes 4,0x1,2m, inclusive cadeado </v>
          </cell>
          <cell r="C1488" t="str">
            <v>UN</v>
          </cell>
          <cell r="D1488">
            <v>0</v>
          </cell>
          <cell r="E1488">
            <v>852.4</v>
          </cell>
        </row>
        <row r="1489">
          <cell r="A1489" t="str">
            <v>85190</v>
          </cell>
          <cell r="B1489" t="str">
            <v xml:space="preserve">Portao para veiculos em barras de ferro retangular chata e tela de arame galvanizado, fio 8 bwg, malha quadrada 5x5cm, inclusive cadeado e pintura pva em pilares de apoio de concreto </v>
          </cell>
          <cell r="C1489" t="str">
            <v>UN</v>
          </cell>
          <cell r="D1489">
            <v>0</v>
          </cell>
          <cell r="E1489">
            <v>1922.23</v>
          </cell>
        </row>
        <row r="1490">
          <cell r="A1490" t="str">
            <v>85191</v>
          </cell>
          <cell r="B1490" t="str">
            <v xml:space="preserve">Portao para pedestres em barras de ferro retangular chata e tela de arame galvanizado, fio 8 bwg, malha quadrada 5x5cm, inclusive cadeado e pintura pva em pilares de apoio de concreto </v>
          </cell>
          <cell r="C1490" t="str">
            <v>UN</v>
          </cell>
          <cell r="D1490">
            <v>0</v>
          </cell>
          <cell r="E1490">
            <v>786.57</v>
          </cell>
        </row>
        <row r="1491">
          <cell r="A1491" t="str">
            <v>0222</v>
          </cell>
          <cell r="B1491" t="str">
            <v>Janela de aluminio</v>
          </cell>
          <cell r="D1491">
            <v>0</v>
          </cell>
          <cell r="E1491">
            <v>0</v>
          </cell>
        </row>
        <row r="1492">
          <cell r="A1492" t="str">
            <v>68052</v>
          </cell>
          <cell r="B1492" t="str">
            <v xml:space="preserve">Janela basculante de aluminio </v>
          </cell>
          <cell r="C1492" t="str">
            <v>M2</v>
          </cell>
          <cell r="D1492">
            <v>0</v>
          </cell>
          <cell r="E1492">
            <v>299.37</v>
          </cell>
        </row>
        <row r="1493">
          <cell r="A1493" t="str">
            <v>73809</v>
          </cell>
          <cell r="B1493" t="str">
            <v xml:space="preserve">Janela de aluminio, tipo correr ou maximar, convencional, inclusive assentamento </v>
          </cell>
          <cell r="D1493">
            <v>0</v>
          </cell>
          <cell r="E1493">
            <v>0</v>
          </cell>
        </row>
        <row r="1494">
          <cell r="A1494" t="str">
            <v>73809/001</v>
          </cell>
          <cell r="B1494" t="str">
            <v xml:space="preserve">Janela de aluminio tipo maxim ar, incluso guarnicoes e vidro fantasia </v>
          </cell>
          <cell r="C1494" t="str">
            <v>M2</v>
          </cell>
          <cell r="D1494">
            <v>0</v>
          </cell>
          <cell r="E1494">
            <v>320.68</v>
          </cell>
        </row>
        <row r="1495">
          <cell r="A1495" t="str">
            <v>74067</v>
          </cell>
          <cell r="B1495" t="str">
            <v xml:space="preserve">Janela de alumínio, de correr </v>
          </cell>
          <cell r="D1495">
            <v>0</v>
          </cell>
          <cell r="E1495">
            <v>0</v>
          </cell>
        </row>
        <row r="1496">
          <cell r="A1496" t="str">
            <v>74067/001</v>
          </cell>
          <cell r="B1496" t="str">
            <v xml:space="preserve">Janela de correr em aluminio, com quatro folhas para vidro, duas fixas e duas moveis, incluso guarnicao e vidro liso incolor </v>
          </cell>
          <cell r="C1496" t="str">
            <v>M2</v>
          </cell>
          <cell r="D1496">
            <v>0</v>
          </cell>
          <cell r="E1496">
            <v>302.47000000000003</v>
          </cell>
        </row>
        <row r="1497">
          <cell r="A1497" t="str">
            <v>74067/002</v>
          </cell>
          <cell r="B1497" t="str">
            <v xml:space="preserve">Janela de correr em aluminio, folhas para vidro, com bandeira, incluso guarnicao e vidro liso incolor </v>
          </cell>
          <cell r="C1497" t="str">
            <v>M2</v>
          </cell>
          <cell r="D1497">
            <v>0</v>
          </cell>
          <cell r="E1497">
            <v>376.7</v>
          </cell>
        </row>
        <row r="1498">
          <cell r="A1498" t="str">
            <v>74067/003</v>
          </cell>
          <cell r="B1498" t="str">
            <v xml:space="preserve">Janela de correr em aluminio, veneziana, com bandeira </v>
          </cell>
          <cell r="C1498" t="str">
            <v>M2</v>
          </cell>
          <cell r="D1498">
            <v>0</v>
          </cell>
          <cell r="E1498">
            <v>453.8</v>
          </cell>
        </row>
        <row r="1499">
          <cell r="A1499" t="str">
            <v>74067/004</v>
          </cell>
          <cell r="B1499" t="str">
            <v xml:space="preserve">Janela de correr em aluminio, veneziana, sem bandeira </v>
          </cell>
          <cell r="C1499" t="str">
            <v>M2</v>
          </cell>
          <cell r="D1499">
            <v>0</v>
          </cell>
          <cell r="E1499">
            <v>395.09</v>
          </cell>
        </row>
        <row r="1500">
          <cell r="A1500" t="str">
            <v>85010</v>
          </cell>
          <cell r="B1500" t="str">
            <v xml:space="preserve">Caixilho fixo, de aluminio, para vidro </v>
          </cell>
          <cell r="C1500" t="str">
            <v>M2</v>
          </cell>
          <cell r="D1500">
            <v>0</v>
          </cell>
          <cell r="E1500">
            <v>262.42</v>
          </cell>
        </row>
        <row r="1501">
          <cell r="A1501" t="str">
            <v>85014</v>
          </cell>
          <cell r="B1501" t="str">
            <v xml:space="preserve">Caixilho fixo, de aluminio, com tela de metal fio 12 malha 3x3cm </v>
          </cell>
          <cell r="C1501" t="str">
            <v>M2</v>
          </cell>
          <cell r="D1501">
            <v>0</v>
          </cell>
          <cell r="E1501">
            <v>314.20999999999998</v>
          </cell>
        </row>
        <row r="1502">
          <cell r="A1502" t="str">
            <v>0304</v>
          </cell>
          <cell r="B1502" t="str">
            <v>Perfil/cantoneira/barra</v>
          </cell>
          <cell r="D1502">
            <v>0</v>
          </cell>
          <cell r="E1502">
            <v>0</v>
          </cell>
        </row>
        <row r="1503">
          <cell r="A1503" t="str">
            <v>73908</v>
          </cell>
          <cell r="B1503" t="str">
            <v xml:space="preserve">Cantoneira de alumínio </v>
          </cell>
          <cell r="D1503">
            <v>0</v>
          </cell>
          <cell r="E1503">
            <v>0</v>
          </cell>
        </row>
        <row r="1504">
          <cell r="A1504" t="str">
            <v>73908/001</v>
          </cell>
          <cell r="B1504" t="str">
            <v xml:space="preserve">Cantoneira de aluminio 2"x2", para protecao de quina de parede </v>
          </cell>
          <cell r="C1504" t="str">
            <v>M</v>
          </cell>
          <cell r="D1504">
            <v>0</v>
          </cell>
          <cell r="E1504">
            <v>23.14</v>
          </cell>
        </row>
        <row r="1505">
          <cell r="A1505" t="str">
            <v>73908/002</v>
          </cell>
          <cell r="B1505" t="str">
            <v xml:space="preserve">Cantoneira de aluminio 1"x1, para protecao de quina de parede </v>
          </cell>
          <cell r="C1505" t="str">
            <v>M</v>
          </cell>
          <cell r="D1505">
            <v>0</v>
          </cell>
          <cell r="E1505">
            <v>16.05</v>
          </cell>
        </row>
        <row r="1506">
          <cell r="A1506" t="str">
            <v>85015</v>
          </cell>
          <cell r="B1506" t="str">
            <v xml:space="preserve">Cantoneira de madeira 3,0x3,0x1,0cm </v>
          </cell>
          <cell r="C1506" t="str">
            <v>M</v>
          </cell>
          <cell r="D1506">
            <v>0</v>
          </cell>
          <cell r="E1506">
            <v>9.8000000000000007</v>
          </cell>
        </row>
        <row r="1507">
          <cell r="A1507" t="str">
            <v>85016</v>
          </cell>
          <cell r="B1507" t="str">
            <v xml:space="preserve">Cantoneira de madeira com laminado melaminico fosco 3,0x3,0x1,0cm </v>
          </cell>
          <cell r="C1507" t="str">
            <v>M</v>
          </cell>
          <cell r="D1507">
            <v>0</v>
          </cell>
          <cell r="E1507">
            <v>12.08</v>
          </cell>
        </row>
        <row r="1508">
          <cell r="A1508" t="str">
            <v>85024</v>
          </cell>
          <cell r="B1508" t="str">
            <v xml:space="preserve">Cantoneira "l" em ferro galvanizado 1x1/8"  </v>
          </cell>
          <cell r="C1508" t="str">
            <v>M</v>
          </cell>
          <cell r="D1508">
            <v>0</v>
          </cell>
          <cell r="E1508">
            <v>180.51</v>
          </cell>
        </row>
        <row r="1509">
          <cell r="A1509" t="str">
            <v>FOMA</v>
          </cell>
          <cell r="B1509" t="str">
            <v>Fornecimento de materiais e equipamentos</v>
          </cell>
          <cell r="D1509">
            <v>0</v>
          </cell>
          <cell r="E1509">
            <v>0</v>
          </cell>
        </row>
        <row r="1510">
          <cell r="A1510" t="str">
            <v>0284</v>
          </cell>
          <cell r="B1510" t="str">
            <v>Fornec. de mat. britado c/ou s/carga, descarga e transporte</v>
          </cell>
          <cell r="D1510">
            <v>0</v>
          </cell>
          <cell r="E1510">
            <v>0</v>
          </cell>
        </row>
        <row r="1511">
          <cell r="A1511" t="str">
            <v>74119</v>
          </cell>
          <cell r="B1511" t="str">
            <v xml:space="preserve">Fornecimento e assentamento de brita 2 em drenos e filtros </v>
          </cell>
          <cell r="D1511">
            <v>0</v>
          </cell>
          <cell r="E1511">
            <v>0</v>
          </cell>
        </row>
        <row r="1512">
          <cell r="A1512" t="str">
            <v>74119/001</v>
          </cell>
          <cell r="B1512" t="str">
            <v xml:space="preserve">Fornecimento e assentamento de brita 2-drenos e filtros mm </v>
          </cell>
          <cell r="C1512" t="str">
            <v>M3</v>
          </cell>
          <cell r="D1512">
            <v>0</v>
          </cell>
          <cell r="E1512">
            <v>89.74</v>
          </cell>
        </row>
        <row r="1513">
          <cell r="A1513" t="str">
            <v>FUES</v>
          </cell>
          <cell r="B1513" t="str">
            <v>Fundacoes e estruturas</v>
          </cell>
          <cell r="D1513">
            <v>0</v>
          </cell>
          <cell r="E1513">
            <v>0</v>
          </cell>
        </row>
        <row r="1514">
          <cell r="A1514" t="str">
            <v>0038</v>
          </cell>
          <cell r="B1514" t="str">
            <v>Tubuloes</v>
          </cell>
          <cell r="D1514">
            <v>0</v>
          </cell>
          <cell r="E1514">
            <v>0</v>
          </cell>
        </row>
        <row r="1515">
          <cell r="A1515" t="str">
            <v>73713</v>
          </cell>
          <cell r="B1515" t="str">
            <v xml:space="preserve">Arrasamento de tubulao de concreto d=1,00 a 1,20m. (inclui encarregado). </v>
          </cell>
          <cell r="C1515" t="str">
            <v>UN</v>
          </cell>
          <cell r="D1515">
            <v>0</v>
          </cell>
          <cell r="E1515">
            <v>299.95</v>
          </cell>
        </row>
        <row r="1516">
          <cell r="A1516" t="str">
            <v>73761</v>
          </cell>
          <cell r="B1516" t="str">
            <v xml:space="preserve">Arrasamento de tubulao de concreto armado </v>
          </cell>
          <cell r="D1516">
            <v>0</v>
          </cell>
          <cell r="E1516">
            <v>0</v>
          </cell>
        </row>
        <row r="1517">
          <cell r="A1517" t="str">
            <v>73761/001</v>
          </cell>
          <cell r="B1517" t="str">
            <v xml:space="preserve">Arrasamento de tubulao de concreto d=0,80m. </v>
          </cell>
          <cell r="C1517" t="str">
            <v>UN</v>
          </cell>
          <cell r="D1517">
            <v>0</v>
          </cell>
          <cell r="E1517">
            <v>199.96</v>
          </cell>
        </row>
        <row r="1518">
          <cell r="A1518" t="str">
            <v>73761/002</v>
          </cell>
          <cell r="B1518" t="str">
            <v xml:space="preserve">Arrasamento de tubulao de concreto d=1,25 a 1,40m. </v>
          </cell>
          <cell r="C1518" t="str">
            <v>UN</v>
          </cell>
          <cell r="D1518">
            <v>0</v>
          </cell>
          <cell r="E1518">
            <v>346.61</v>
          </cell>
        </row>
        <row r="1519">
          <cell r="A1519" t="str">
            <v>73761/003</v>
          </cell>
          <cell r="B1519" t="str">
            <v xml:space="preserve">Arrasamento de tubulao de concreto d=1,45 a 1,60m. </v>
          </cell>
          <cell r="C1519" t="str">
            <v>UN</v>
          </cell>
          <cell r="D1519">
            <v>0</v>
          </cell>
          <cell r="E1519">
            <v>399.93</v>
          </cell>
        </row>
        <row r="1520">
          <cell r="A1520" t="str">
            <v>73761/004</v>
          </cell>
          <cell r="B1520" t="str">
            <v xml:space="preserve">Arrasamento de tubulao de concreto d=1,65 a 2,00m. </v>
          </cell>
          <cell r="C1520" t="str">
            <v>UN</v>
          </cell>
          <cell r="D1520">
            <v>0</v>
          </cell>
          <cell r="E1520">
            <v>499.91</v>
          </cell>
        </row>
        <row r="1521">
          <cell r="A1521" t="str">
            <v>73761/005</v>
          </cell>
          <cell r="B1521" t="str">
            <v xml:space="preserve">Arrasamento de tubulao de concreto d=2,10 a 2,50m. </v>
          </cell>
          <cell r="C1521" t="str">
            <v>UN</v>
          </cell>
          <cell r="D1521">
            <v>0</v>
          </cell>
          <cell r="E1521">
            <v>619.89</v>
          </cell>
        </row>
        <row r="1522">
          <cell r="A1522" t="str">
            <v>79475</v>
          </cell>
          <cell r="B1522" t="str">
            <v xml:space="preserve">Escavacao manual campo aberto p/tubulao - fuste e/ou base (para todas as profundidades) </v>
          </cell>
          <cell r="C1522" t="str">
            <v>M3</v>
          </cell>
          <cell r="D1522">
            <v>0</v>
          </cell>
          <cell r="E1522">
            <v>216.25</v>
          </cell>
        </row>
        <row r="1523">
          <cell r="A1523" t="str">
            <v>0039</v>
          </cell>
          <cell r="B1523" t="str">
            <v>Estacas</v>
          </cell>
          <cell r="D1523">
            <v>0</v>
          </cell>
          <cell r="E1523">
            <v>0</v>
          </cell>
        </row>
        <row r="1524">
          <cell r="A1524" t="str">
            <v>72819</v>
          </cell>
          <cell r="B1524" t="str">
            <v xml:space="preserve">Estaca a trado (broca) diametro 30cm em concreto armado moldada in-loco, 20 mpa </v>
          </cell>
          <cell r="C1524" t="str">
            <v>M</v>
          </cell>
          <cell r="D1524">
            <v>0</v>
          </cell>
          <cell r="E1524">
            <v>54.25</v>
          </cell>
        </row>
        <row r="1525">
          <cell r="A1525" t="str">
            <v>72820</v>
          </cell>
          <cell r="B1525" t="str">
            <v xml:space="preserve">Corte e preparo em cabeca de estaca </v>
          </cell>
          <cell r="C1525" t="str">
            <v>UN</v>
          </cell>
          <cell r="D1525">
            <v>0</v>
          </cell>
          <cell r="E1525">
            <v>19.37</v>
          </cell>
        </row>
        <row r="1526">
          <cell r="A1526" t="str">
            <v>74122</v>
          </cell>
          <cell r="B1526" t="str">
            <v xml:space="preserve">Estaca pre-moldada </v>
          </cell>
          <cell r="D1526">
            <v>0</v>
          </cell>
          <cell r="E1526">
            <v>0</v>
          </cell>
        </row>
        <row r="1527">
          <cell r="A1527" t="str">
            <v>74122/001</v>
          </cell>
          <cell r="B1527" t="str">
            <v xml:space="preserve">Estaca pre-moldada concreto armado 20 t, inclusive cravacao/emendas. </v>
          </cell>
          <cell r="C1527" t="str">
            <v>M</v>
          </cell>
          <cell r="D1527">
            <v>0</v>
          </cell>
          <cell r="E1527">
            <v>125.68</v>
          </cell>
        </row>
        <row r="1528">
          <cell r="A1528" t="str">
            <v>74156</v>
          </cell>
          <cell r="B1528" t="str">
            <v xml:space="preserve">Brocas (estacas a trado) moldada in-loco </v>
          </cell>
          <cell r="D1528">
            <v>0</v>
          </cell>
          <cell r="E1528">
            <v>0</v>
          </cell>
        </row>
        <row r="1529">
          <cell r="A1529" t="str">
            <v>74156/001</v>
          </cell>
          <cell r="B1529" t="str">
            <v xml:space="preserve">Estaca a trado(broca) d=25cm c/concreto fck=15mpa+20kg aco/m3 mold.in-loco </v>
          </cell>
          <cell r="C1529" t="str">
            <v>M</v>
          </cell>
          <cell r="D1529">
            <v>0</v>
          </cell>
          <cell r="E1529">
            <v>35.409999999999997</v>
          </cell>
        </row>
        <row r="1530">
          <cell r="A1530" t="str">
            <v>74156/002</v>
          </cell>
          <cell r="B1530" t="str">
            <v xml:space="preserve">Estaca a trado (broca) diametro = 25 cm, em concreto moldado in loco, 15 mpa, sem armacao. </v>
          </cell>
          <cell r="C1530" t="str">
            <v>M</v>
          </cell>
          <cell r="D1530">
            <v>0</v>
          </cell>
          <cell r="E1530">
            <v>31.47</v>
          </cell>
        </row>
        <row r="1531">
          <cell r="A1531" t="str">
            <v>74156/003</v>
          </cell>
          <cell r="B1531" t="str">
            <v xml:space="preserve">Estaca a trado (broca) diametro = 20 cm, em concreto moldado in loco,  15 mpa, sem armacao. </v>
          </cell>
          <cell r="C1531" t="str">
            <v>M</v>
          </cell>
          <cell r="D1531">
            <v>0</v>
          </cell>
          <cell r="E1531">
            <v>25.96</v>
          </cell>
        </row>
        <row r="1532">
          <cell r="A1532" t="str">
            <v>79501</v>
          </cell>
          <cell r="B1532" t="str">
            <v xml:space="preserve">Fornecimento de perfil trilho barra chata </v>
          </cell>
          <cell r="D1532">
            <v>0</v>
          </cell>
          <cell r="E1532">
            <v>0</v>
          </cell>
        </row>
        <row r="1533">
          <cell r="A1533" t="str">
            <v>79501/001</v>
          </cell>
          <cell r="B1533" t="str">
            <v xml:space="preserve">Fornecimento de perfil duplo"i"ou"h" ate 8"incl emenda long o custo jaesta multiplicado por 2(dois). </v>
          </cell>
          <cell r="C1533" t="str">
            <v>KG</v>
          </cell>
          <cell r="D1533">
            <v>0</v>
          </cell>
          <cell r="E1533">
            <v>8.9</v>
          </cell>
        </row>
        <row r="1534">
          <cell r="A1534" t="str">
            <v>79501/002</v>
          </cell>
          <cell r="B1534" t="str">
            <v xml:space="preserve">Fornecimento perfil duplo"i"ou"h" 8"ate 12" incl emenda long o custo ja esta multiplicado por 2(dois). </v>
          </cell>
          <cell r="C1534" t="str">
            <v>KG</v>
          </cell>
          <cell r="D1534">
            <v>0</v>
          </cell>
          <cell r="E1534">
            <v>9.26</v>
          </cell>
        </row>
        <row r="1535">
          <cell r="A1535" t="str">
            <v>83494</v>
          </cell>
          <cell r="B1535" t="str">
            <v xml:space="preserve">Estaca tp franki d=35 cm p/carga 55 t s/bate estaca </v>
          </cell>
          <cell r="C1535" t="str">
            <v>M</v>
          </cell>
          <cell r="D1535">
            <v>0</v>
          </cell>
          <cell r="E1535">
            <v>259.52999999999997</v>
          </cell>
        </row>
        <row r="1536">
          <cell r="A1536" t="str">
            <v>83495</v>
          </cell>
          <cell r="B1536" t="str">
            <v xml:space="preserve">Estaca tp franki d=40 cm p/carga 75t s/bate estaca </v>
          </cell>
          <cell r="C1536" t="str">
            <v>M</v>
          </cell>
          <cell r="D1536">
            <v>0</v>
          </cell>
          <cell r="E1536">
            <v>300.66000000000003</v>
          </cell>
        </row>
        <row r="1537">
          <cell r="A1537" t="str">
            <v>83496</v>
          </cell>
          <cell r="B1537" t="str">
            <v xml:space="preserve">Estaca tp franki d=45 cm p/carga 95t s/bate estaca </v>
          </cell>
          <cell r="C1537" t="str">
            <v>M</v>
          </cell>
          <cell r="D1537">
            <v>0</v>
          </cell>
          <cell r="E1537">
            <v>440.25</v>
          </cell>
        </row>
        <row r="1538">
          <cell r="A1538" t="str">
            <v>83498</v>
          </cell>
          <cell r="B1538" t="str">
            <v xml:space="preserve">Estaca tp franki d=52 cm p/carga 130t s/bate estaca </v>
          </cell>
          <cell r="C1538" t="str">
            <v>M</v>
          </cell>
          <cell r="D1538">
            <v>0</v>
          </cell>
          <cell r="E1538">
            <v>523.16</v>
          </cell>
        </row>
        <row r="1539">
          <cell r="A1539" t="str">
            <v>83500</v>
          </cell>
          <cell r="B1539" t="str">
            <v xml:space="preserve">Estaca tp franki d=60 cm p/carga 170t s/bate estaca </v>
          </cell>
          <cell r="C1539" t="str">
            <v>M</v>
          </cell>
          <cell r="D1539">
            <v>0</v>
          </cell>
          <cell r="E1539">
            <v>627.95000000000005</v>
          </cell>
        </row>
        <row r="1540">
          <cell r="A1540" t="str">
            <v>83501</v>
          </cell>
          <cell r="B1540" t="str">
            <v xml:space="preserve">Estaca concreto armado centrifugado d=20 cm, 25 a 30t incl cravacao/emendas </v>
          </cell>
          <cell r="C1540" t="str">
            <v>M</v>
          </cell>
          <cell r="D1540">
            <v>0</v>
          </cell>
          <cell r="E1540">
            <v>151.19</v>
          </cell>
        </row>
        <row r="1541">
          <cell r="A1541" t="str">
            <v>83502</v>
          </cell>
          <cell r="B1541" t="str">
            <v xml:space="preserve">Estaca concreto armado centrifugado d=28 cm inclusive cravacao e servente </v>
          </cell>
          <cell r="C1541" t="str">
            <v>M</v>
          </cell>
          <cell r="D1541">
            <v>0</v>
          </cell>
          <cell r="E1541">
            <v>169.4</v>
          </cell>
        </row>
        <row r="1542">
          <cell r="A1542" t="str">
            <v>83503</v>
          </cell>
          <cell r="B1542" t="str">
            <v xml:space="preserve">Estaca concreto armado centrifugado d=33 cm, 60 a 75t, incl cravacao/emendas </v>
          </cell>
          <cell r="C1542" t="str">
            <v>M</v>
          </cell>
          <cell r="D1542">
            <v>0</v>
          </cell>
          <cell r="E1542">
            <v>262.54000000000002</v>
          </cell>
        </row>
        <row r="1543">
          <cell r="A1543" t="str">
            <v>83504</v>
          </cell>
          <cell r="B1543" t="str">
            <v xml:space="preserve">Estaca concreto armado centrifugado d=38 cm, 75 a 90 t, incl cravacao/emendas </v>
          </cell>
          <cell r="C1543" t="str">
            <v>M</v>
          </cell>
          <cell r="D1543">
            <v>0</v>
          </cell>
          <cell r="E1543">
            <v>321.52</v>
          </cell>
        </row>
        <row r="1544">
          <cell r="A1544" t="str">
            <v>83505</v>
          </cell>
          <cell r="B1544" t="str">
            <v xml:space="preserve">Estaca concreto armado centrifugado d=42 cm, 90 a 115t, incl cravacao/emendas </v>
          </cell>
          <cell r="C1544" t="str">
            <v>M</v>
          </cell>
          <cell r="D1544">
            <v>0</v>
          </cell>
          <cell r="E1544">
            <v>389.84</v>
          </cell>
        </row>
        <row r="1545">
          <cell r="A1545" t="str">
            <v>83506</v>
          </cell>
          <cell r="B1545" t="str">
            <v xml:space="preserve">Estaca concreto armado centrifugado d=60 cm inclusive cravacao e servente </v>
          </cell>
          <cell r="C1545" t="str">
            <v>M</v>
          </cell>
          <cell r="D1545">
            <v>0</v>
          </cell>
          <cell r="E1545">
            <v>615.28</v>
          </cell>
        </row>
        <row r="1546">
          <cell r="A1546" t="str">
            <v>83508</v>
          </cell>
          <cell r="B1546" t="str">
            <v xml:space="preserve">Estaca premoldada concreto armado 25t incl cravacao/emendas </v>
          </cell>
          <cell r="C1546" t="str">
            <v>M</v>
          </cell>
          <cell r="D1546">
            <v>0</v>
          </cell>
          <cell r="E1546">
            <v>132.19</v>
          </cell>
        </row>
        <row r="1547">
          <cell r="A1547" t="str">
            <v>83509</v>
          </cell>
          <cell r="B1547" t="str">
            <v xml:space="preserve">Estaca premoldada concreto armado 32t incl cravacao/emendas </v>
          </cell>
          <cell r="C1547" t="str">
            <v>M</v>
          </cell>
          <cell r="D1547">
            <v>0</v>
          </cell>
          <cell r="E1547">
            <v>166.67</v>
          </cell>
        </row>
        <row r="1548">
          <cell r="A1548" t="str">
            <v>83510</v>
          </cell>
          <cell r="B1548" t="str">
            <v xml:space="preserve">Estaca premoldada concreto armado 38t incl cravacao/emendas </v>
          </cell>
          <cell r="C1548" t="str">
            <v>M</v>
          </cell>
          <cell r="D1548">
            <v>0</v>
          </cell>
          <cell r="E1548">
            <v>177.15</v>
          </cell>
        </row>
        <row r="1549">
          <cell r="A1549" t="str">
            <v>83511</v>
          </cell>
          <cell r="B1549" t="str">
            <v xml:space="preserve">Estaca premoldada concreto armado 50t incl cravacao/emendas </v>
          </cell>
          <cell r="C1549" t="str">
            <v>M</v>
          </cell>
          <cell r="D1549">
            <v>0</v>
          </cell>
          <cell r="E1549">
            <v>228.16</v>
          </cell>
        </row>
        <row r="1550">
          <cell r="A1550" t="str">
            <v>83512</v>
          </cell>
          <cell r="B1550" t="str">
            <v xml:space="preserve">Estaca premoldada concreto armado 62t incl cravacao/emendas  </v>
          </cell>
          <cell r="C1550" t="str">
            <v>M</v>
          </cell>
          <cell r="D1550">
            <v>0</v>
          </cell>
          <cell r="E1550">
            <v>249.11</v>
          </cell>
        </row>
        <row r="1551">
          <cell r="A1551" t="str">
            <v>0040</v>
          </cell>
          <cell r="B1551" t="str">
            <v>Lastros/fundacoes diversas</v>
          </cell>
          <cell r="D1551">
            <v>0</v>
          </cell>
          <cell r="E1551">
            <v>0</v>
          </cell>
        </row>
        <row r="1552">
          <cell r="A1552" t="str">
            <v>73692</v>
          </cell>
          <cell r="B1552" t="str">
            <v xml:space="preserve">Lastro de areia media </v>
          </cell>
          <cell r="C1552" t="str">
            <v>M3</v>
          </cell>
          <cell r="D1552">
            <v>0</v>
          </cell>
          <cell r="E1552">
            <v>39.46</v>
          </cell>
        </row>
        <row r="1553">
          <cell r="A1553" t="str">
            <v>74164</v>
          </cell>
          <cell r="B1553" t="str">
            <v xml:space="preserve">Lastro de pedra britada e fundacoes em baldrame </v>
          </cell>
          <cell r="D1553">
            <v>0</v>
          </cell>
          <cell r="E1553">
            <v>0</v>
          </cell>
        </row>
        <row r="1554">
          <cell r="A1554" t="str">
            <v>74164/004</v>
          </cell>
          <cell r="B1554" t="str">
            <v xml:space="preserve">Lastro de brita </v>
          </cell>
          <cell r="C1554" t="str">
            <v>M3</v>
          </cell>
          <cell r="D1554">
            <v>0</v>
          </cell>
          <cell r="E1554">
            <v>96.54</v>
          </cell>
        </row>
        <row r="1555">
          <cell r="A1555" t="str">
            <v>83532</v>
          </cell>
          <cell r="B1555" t="str">
            <v xml:space="preserve">Lastro de concreto, preparo mecanico </v>
          </cell>
          <cell r="C1555" t="str">
            <v>M3</v>
          </cell>
          <cell r="D1555">
            <v>0</v>
          </cell>
          <cell r="E1555">
            <v>396.84</v>
          </cell>
        </row>
        <row r="1556">
          <cell r="A1556" t="str">
            <v>83534</v>
          </cell>
          <cell r="B1556" t="str">
            <v xml:space="preserve">Lastro de concreto, preparo mecanico, incluso aditivo impermeabilizante </v>
          </cell>
          <cell r="C1556" t="str">
            <v>M3</v>
          </cell>
          <cell r="D1556">
            <v>0</v>
          </cell>
          <cell r="E1556">
            <v>492.3</v>
          </cell>
        </row>
        <row r="1557">
          <cell r="A1557" t="str">
            <v>0041</v>
          </cell>
          <cell r="B1557" t="str">
            <v>Formas/cimbramentos/escoramentos</v>
          </cell>
          <cell r="D1557">
            <v>0</v>
          </cell>
          <cell r="E1557">
            <v>0</v>
          </cell>
        </row>
        <row r="1558">
          <cell r="A1558" t="str">
            <v>5651</v>
          </cell>
          <cell r="B1558" t="str">
            <v xml:space="preserve">Forma tabua para concreto em fundacao c/ reaproveitamento 5x </v>
          </cell>
          <cell r="C1558" t="str">
            <v>M2</v>
          </cell>
          <cell r="D1558">
            <v>0</v>
          </cell>
          <cell r="E1558">
            <v>19.04</v>
          </cell>
        </row>
        <row r="1559">
          <cell r="A1559" t="str">
            <v>5970</v>
          </cell>
          <cell r="B1559" t="str">
            <v xml:space="preserve">Forma tabua para concreto em fundacao, c/ reaproveitamento 2x. </v>
          </cell>
          <cell r="C1559" t="str">
            <v>M2</v>
          </cell>
          <cell r="D1559">
            <v>0</v>
          </cell>
          <cell r="E1559">
            <v>31.81</v>
          </cell>
        </row>
        <row r="1560">
          <cell r="A1560" t="str">
            <v>73653</v>
          </cell>
          <cell r="B1560" t="str">
            <v xml:space="preserve">Formas tipo sanduiche com tabuas, 30 aproveitamentos </v>
          </cell>
          <cell r="C1560" t="str">
            <v>M2</v>
          </cell>
          <cell r="D1560">
            <v>0</v>
          </cell>
          <cell r="E1560">
            <v>8.0500000000000007</v>
          </cell>
        </row>
        <row r="1561">
          <cell r="A1561" t="str">
            <v>73685</v>
          </cell>
          <cell r="B1561" t="str">
            <v xml:space="preserve">Execucao de cimbramento para escoramento de formas elevadas de madeira (lajes e vigas), acima de 3,30 m de pe direito, com pontaletes (8,0 x 8,0 cm) de madeira de lei 1a qualidade e pecas de madeira de 2,5 x 10,0 cm de 2a qualidade, nao aparelhada. </v>
          </cell>
          <cell r="C1561" t="str">
            <v>M3</v>
          </cell>
          <cell r="D1561">
            <v>0</v>
          </cell>
          <cell r="E1561">
            <v>20.9</v>
          </cell>
        </row>
        <row r="1562">
          <cell r="A1562" t="str">
            <v>73820</v>
          </cell>
          <cell r="B1562" t="str">
            <v xml:space="preserve">Forma para fundacao e baldrame </v>
          </cell>
          <cell r="D1562">
            <v>0</v>
          </cell>
          <cell r="E1562">
            <v>0</v>
          </cell>
        </row>
        <row r="1563">
          <cell r="A1563" t="str">
            <v>73820/001</v>
          </cell>
          <cell r="B1563" t="str">
            <v xml:space="preserve">Forma curva em chapa de madeira compensada resinada 21 mm, para estruturas de concreto. </v>
          </cell>
          <cell r="C1563" t="str">
            <v>M2</v>
          </cell>
          <cell r="D1563">
            <v>0</v>
          </cell>
          <cell r="E1563">
            <v>29.42</v>
          </cell>
        </row>
        <row r="1564">
          <cell r="A1564" t="str">
            <v>73821</v>
          </cell>
          <cell r="B1564" t="str">
            <v xml:space="preserve">Forma para viga, pilar e parede </v>
          </cell>
          <cell r="D1564">
            <v>0</v>
          </cell>
          <cell r="E1564">
            <v>0</v>
          </cell>
        </row>
        <row r="1565">
          <cell r="A1565" t="str">
            <v>73821/001</v>
          </cell>
          <cell r="B1565" t="str">
            <v xml:space="preserve">Forma curva em tabua 3a p/viga, pilar e parede. </v>
          </cell>
          <cell r="C1565" t="str">
            <v>M2</v>
          </cell>
          <cell r="D1565">
            <v>0</v>
          </cell>
          <cell r="E1565">
            <v>71.91</v>
          </cell>
        </row>
        <row r="1566">
          <cell r="A1566" t="str">
            <v>74007</v>
          </cell>
          <cell r="B1566" t="str">
            <v xml:space="preserve">Formas para concreto, incluindo os servicos de escoramento,montagem, desmontagem, para concreto nao estrutural </v>
          </cell>
          <cell r="D1566">
            <v>0</v>
          </cell>
          <cell r="E1566">
            <v>0</v>
          </cell>
        </row>
        <row r="1567">
          <cell r="A1567" t="str">
            <v>74007/001</v>
          </cell>
          <cell r="B1567" t="str">
            <v xml:space="preserve">Forma tabua p/ concreto em fundacao c/ reaproveitamento 10 x. </v>
          </cell>
          <cell r="C1567" t="str">
            <v>M2</v>
          </cell>
          <cell r="D1567">
            <v>0</v>
          </cell>
          <cell r="E1567">
            <v>15.36</v>
          </cell>
        </row>
        <row r="1568">
          <cell r="A1568" t="str">
            <v>74007/002</v>
          </cell>
          <cell r="B1568" t="str">
            <v xml:space="preserve">Forma tabuas madeira 3a p/ pecas concreto arm, reapr 2x, incl montagem e desmontagem. </v>
          </cell>
          <cell r="C1568" t="str">
            <v>M2</v>
          </cell>
          <cell r="D1568">
            <v>0</v>
          </cell>
          <cell r="E1568">
            <v>32.46</v>
          </cell>
        </row>
        <row r="1569">
          <cell r="A1569" t="str">
            <v>74074</v>
          </cell>
          <cell r="B1569" t="str">
            <v xml:space="preserve">Forma pinho 3a p/concreto em fundacao reaprov 2 vezes - corte/montagem/escoramento/desforma </v>
          </cell>
          <cell r="D1569">
            <v>0</v>
          </cell>
          <cell r="E1569">
            <v>0</v>
          </cell>
        </row>
        <row r="1570">
          <cell r="A1570" t="str">
            <v>74074/004</v>
          </cell>
          <cell r="B1570" t="str">
            <v xml:space="preserve">Forma tabua p/concreto em fundacao s/reaproveitamento  </v>
          </cell>
          <cell r="C1570" t="str">
            <v>M2</v>
          </cell>
          <cell r="D1570">
            <v>0</v>
          </cell>
          <cell r="E1570">
            <v>49.58</v>
          </cell>
        </row>
        <row r="1571">
          <cell r="A1571" t="str">
            <v>74076</v>
          </cell>
          <cell r="B1571" t="str">
            <v xml:space="preserve">Forma pinho 3a p/fundacao radier reaprov 10 vezes - corte/montagem/escoramento/desforma </v>
          </cell>
          <cell r="D1571">
            <v>0</v>
          </cell>
          <cell r="E1571">
            <v>0</v>
          </cell>
        </row>
        <row r="1572">
          <cell r="A1572" t="str">
            <v>74076/001</v>
          </cell>
          <cell r="B1572" t="str">
            <v xml:space="preserve">Forma tabua p/ concreto em fundacao radier c/ reaproveitamento 3x. </v>
          </cell>
          <cell r="C1572" t="str">
            <v>M2</v>
          </cell>
          <cell r="D1572">
            <v>0</v>
          </cell>
          <cell r="E1572">
            <v>23.55</v>
          </cell>
        </row>
        <row r="1573">
          <cell r="A1573" t="str">
            <v>74076/002</v>
          </cell>
          <cell r="B1573" t="str">
            <v xml:space="preserve">Forma tabua p/ concreto em fundacao radier c/ reaproveitamento 5x. </v>
          </cell>
          <cell r="C1573" t="str">
            <v>M2</v>
          </cell>
          <cell r="D1573">
            <v>0</v>
          </cell>
          <cell r="E1573">
            <v>16.86</v>
          </cell>
        </row>
        <row r="1574">
          <cell r="A1574" t="str">
            <v>74076/003</v>
          </cell>
          <cell r="B1574" t="str">
            <v xml:space="preserve">Forma tabua p/ concreto em fundacao radier c/ reaproveitamento 10x. </v>
          </cell>
          <cell r="C1574" t="str">
            <v>M2</v>
          </cell>
          <cell r="D1574">
            <v>0</v>
          </cell>
          <cell r="E1574">
            <v>11.86</v>
          </cell>
        </row>
        <row r="1575">
          <cell r="A1575" t="str">
            <v>74107</v>
          </cell>
          <cell r="B1575" t="str">
            <v xml:space="preserve">Escoramento de laje pre-moldada </v>
          </cell>
          <cell r="D1575">
            <v>0</v>
          </cell>
          <cell r="E1575">
            <v>0</v>
          </cell>
        </row>
        <row r="1576">
          <cell r="A1576" t="str">
            <v>74107/001</v>
          </cell>
          <cell r="B1576" t="str">
            <v xml:space="preserve">Escoramento de laje pre-moldada </v>
          </cell>
          <cell r="C1576" t="str">
            <v>M2</v>
          </cell>
          <cell r="D1576">
            <v>0</v>
          </cell>
          <cell r="E1576">
            <v>15.19</v>
          </cell>
        </row>
        <row r="1577">
          <cell r="A1577" t="str">
            <v>83515</v>
          </cell>
          <cell r="B1577" t="str">
            <v xml:space="preserve">Escoramento formas de h=3,30 a 3,50 m, com madeira 3a qualidade, nao aparelhada, aproveitamento tabuas 3x e prumos 4x </v>
          </cell>
          <cell r="C1577" t="str">
            <v>M3</v>
          </cell>
          <cell r="D1577">
            <v>0</v>
          </cell>
          <cell r="E1577">
            <v>7.69</v>
          </cell>
        </row>
        <row r="1578">
          <cell r="A1578" t="str">
            <v>83516</v>
          </cell>
          <cell r="B1578" t="str">
            <v xml:space="preserve">Escoramento formas h=3,50 a 4,00 m, com madeira de 3a qualidade, nao aparelhada, aproveitamento tabuas 3x e prumos 4x. </v>
          </cell>
          <cell r="C1578" t="str">
            <v>M3</v>
          </cell>
          <cell r="D1578">
            <v>0</v>
          </cell>
          <cell r="E1578">
            <v>8.8800000000000008</v>
          </cell>
        </row>
        <row r="1579">
          <cell r="A1579" t="str">
            <v>84214</v>
          </cell>
          <cell r="B1579" t="str">
            <v xml:space="preserve">Forma para estruturas de concreto (pilar, viga e laje) em chapa de madeira compensada resinada, de 1,10 x 2,20, espessura = 12 mm, 02 utilizacoes. (fabricacao, montagem e desmontagem) </v>
          </cell>
          <cell r="C1579" t="str">
            <v>M2</v>
          </cell>
          <cell r="D1579">
            <v>0</v>
          </cell>
          <cell r="E1579">
            <v>37.79</v>
          </cell>
        </row>
        <row r="1580">
          <cell r="A1580" t="str">
            <v>84215</v>
          </cell>
          <cell r="B1580" t="str">
            <v xml:space="preserve">Forma para estruturas de concreto (pilar, viga e laje) em chapa de madeira compensada resinada, de 1,10 x 2,20, espessura = 12 mm, 03 utilizacoes. (fabricacao, montagem e desmontagem) </v>
          </cell>
          <cell r="C1580" t="str">
            <v>M2</v>
          </cell>
          <cell r="D1580">
            <v>0</v>
          </cell>
          <cell r="E1580">
            <v>28.47</v>
          </cell>
        </row>
        <row r="1581">
          <cell r="A1581" t="str">
            <v>84216</v>
          </cell>
          <cell r="B1581" t="str">
            <v xml:space="preserve">Forma para estruturas de concreto (pilar, viga e laje) em chapa de madeira compensada resinada, de 1,10 x 2,20, espessura = 12 mm, 05 utilizacoes. (fabricacao, montagem e desmontagem) </v>
          </cell>
          <cell r="C1581" t="str">
            <v>M2</v>
          </cell>
          <cell r="D1581">
            <v>0</v>
          </cell>
          <cell r="E1581">
            <v>20.95</v>
          </cell>
        </row>
        <row r="1582">
          <cell r="A1582" t="str">
            <v>84217</v>
          </cell>
          <cell r="B1582" t="str">
            <v xml:space="preserve">Forma para estruturas de concreto (pilar, viga e laje) em chapa de madeira compensada plastificada, de 1,10 x 2,20, espessura = 12 mm, 02 utilizacoes. (fabricacao, montagem e desmontagem - exclusive escoramento) </v>
          </cell>
          <cell r="C1582" t="str">
            <v>M2</v>
          </cell>
          <cell r="D1582">
            <v>0</v>
          </cell>
          <cell r="E1582">
            <v>41.52</v>
          </cell>
        </row>
        <row r="1583">
          <cell r="A1583" t="str">
            <v>84218</v>
          </cell>
          <cell r="B1583" t="str">
            <v xml:space="preserve">Forma para estruturas de concreto (pilar, viga e laje) em chapa de madeira compensada plastificada, de 1,10 x 2,20, espessura = 12 mm, 03 utilizacoes. (fabricacao, montagem e desmontagem - exclusive escoramento)  </v>
          </cell>
          <cell r="C1583" t="str">
            <v>M2</v>
          </cell>
          <cell r="D1583">
            <v>0</v>
          </cell>
          <cell r="E1583">
            <v>30.55</v>
          </cell>
        </row>
        <row r="1584">
          <cell r="A1584" t="str">
            <v>84219</v>
          </cell>
          <cell r="B1584" t="str">
            <v xml:space="preserve">Forma para estruturas de concreto (pilar, viga e laje) em chapa de madeira compensada plastificada, de 1,10 x 2,20, espessura = 12 mm, 03 utilizacoes. (fabricacao, montagem e desmontagem - exclusive escoramento) </v>
          </cell>
          <cell r="C1584" t="str">
            <v>M2</v>
          </cell>
          <cell r="D1584">
            <v>0</v>
          </cell>
          <cell r="E1584">
            <v>21.8</v>
          </cell>
        </row>
        <row r="1585">
          <cell r="A1585" t="str">
            <v>84220</v>
          </cell>
          <cell r="B1585" t="str">
            <v xml:space="preserve">Forma para estruturas de concreto (pilar, viga e laje) em chapa de madeira compensada plastificada, de 1,10 x 2,20, espessura = 12 mm, 08 utilizacoes. (fabricacao, montagem e desmontagem - exclusive escoramento) </v>
          </cell>
          <cell r="C1585" t="str">
            <v>M2</v>
          </cell>
          <cell r="D1585">
            <v>0</v>
          </cell>
          <cell r="E1585">
            <v>18.03</v>
          </cell>
        </row>
        <row r="1586">
          <cell r="A1586" t="str">
            <v>84221</v>
          </cell>
          <cell r="B1586" t="str">
            <v xml:space="preserve">Forma para estruturas de concreto (pilar, viga e laje) em chapa de madeira compensada plastificada, de 1,10 x 2,20, espessura = 18 mm, 02 utilizacoes. (fabricacao, montagem e desmontagem - exclusive escoramento) </v>
          </cell>
          <cell r="C1586" t="str">
            <v>M2</v>
          </cell>
          <cell r="D1586">
            <v>0</v>
          </cell>
          <cell r="E1586">
            <v>60.85</v>
          </cell>
        </row>
        <row r="1587">
          <cell r="A1587" t="str">
            <v>84222</v>
          </cell>
          <cell r="B1587" t="str">
            <v xml:space="preserve">Forma para estruturas de concreto (pilar, viga e laje) em chapa de madeira compensada plastificada, de 1,10 x 2,20, espessura = 18 mm, 03 utilizacoes. (fabricacao, montagem e desmontagem - exclusive escoramento) </v>
          </cell>
          <cell r="C1587" t="str">
            <v>M2</v>
          </cell>
          <cell r="D1587">
            <v>0</v>
          </cell>
          <cell r="E1587">
            <v>44.32</v>
          </cell>
        </row>
        <row r="1588">
          <cell r="A1588" t="str">
            <v>84223</v>
          </cell>
          <cell r="B1588" t="str">
            <v xml:space="preserve">Forma para estruturas de concreto (pilar, viga e laje) em chapa de madeira compensada plastificada, de 1,10 x 2,20, espessura = 18 mm, 05 utilizacoes. (fabricacao, montagem e desmontagem - exclusive escoramento) </v>
          </cell>
          <cell r="C1588" t="str">
            <v>M2</v>
          </cell>
          <cell r="D1588">
            <v>0</v>
          </cell>
          <cell r="E1588">
            <v>31.32</v>
          </cell>
        </row>
        <row r="1589">
          <cell r="A1589" t="str">
            <v>84224</v>
          </cell>
          <cell r="B1589" t="str">
            <v xml:space="preserve">Forma para estruturas de concreto (pilar, viga e laje) em chapa de madeira compensada plastificada, de 1,10 x 2,20, espessura = 18 mm, 08 utilizacoes. (fabricacao, montagem e desmontagem - exclusive escoramento) </v>
          </cell>
          <cell r="C1589" t="str">
            <v>M2</v>
          </cell>
          <cell r="D1589">
            <v>0</v>
          </cell>
          <cell r="E1589">
            <v>24.14</v>
          </cell>
        </row>
        <row r="1590">
          <cell r="A1590" t="str">
            <v>0042</v>
          </cell>
          <cell r="B1590" t="str">
            <v>Armaduras</v>
          </cell>
          <cell r="D1590">
            <v>0</v>
          </cell>
          <cell r="E1590">
            <v>0</v>
          </cell>
        </row>
        <row r="1591">
          <cell r="A1591" t="str">
            <v>73771</v>
          </cell>
          <cell r="B1591" t="str">
            <v xml:space="preserve">Tirantes </v>
          </cell>
          <cell r="D1591">
            <v>0</v>
          </cell>
          <cell r="E1591">
            <v>0</v>
          </cell>
        </row>
        <row r="1592">
          <cell r="A1592" t="str">
            <v>73771/001</v>
          </cell>
          <cell r="B1592" t="str">
            <v xml:space="preserve">Protensao de tirantes de barra de aco ca-50 excl materiais </v>
          </cell>
          <cell r="C1592" t="str">
            <v>UN</v>
          </cell>
          <cell r="D1592">
            <v>0</v>
          </cell>
          <cell r="E1592">
            <v>10.97</v>
          </cell>
        </row>
        <row r="1593">
          <cell r="A1593" t="str">
            <v>73942</v>
          </cell>
          <cell r="B1593" t="str">
            <v xml:space="preserve">Armacao aco ca-60 p/ estruturas de concreto  </v>
          </cell>
          <cell r="D1593">
            <v>0</v>
          </cell>
          <cell r="E1593">
            <v>0</v>
          </cell>
        </row>
        <row r="1594">
          <cell r="A1594" t="str">
            <v>73942/001</v>
          </cell>
          <cell r="B1594" t="str">
            <v xml:space="preserve">Armacao de aco ca-60 diam.7,0 a 8,0mm - fornecimento / corte (c/ perda de 10%) / dobra / colocacao. </v>
          </cell>
          <cell r="C1594" t="str">
            <v>KG</v>
          </cell>
          <cell r="D1594">
            <v>0</v>
          </cell>
          <cell r="E1594">
            <v>4.87</v>
          </cell>
        </row>
        <row r="1595">
          <cell r="A1595" t="str">
            <v>73942/002</v>
          </cell>
          <cell r="B1595" t="str">
            <v xml:space="preserve">Armacao de aco ca-60 diam. 3,4 a 6,0mm.- fornecimento / corte (c/perda de 10%) / dobra / colocação. </v>
          </cell>
          <cell r="C1595" t="str">
            <v>KG</v>
          </cell>
          <cell r="D1595">
            <v>0</v>
          </cell>
          <cell r="E1595">
            <v>5.45</v>
          </cell>
        </row>
        <row r="1596">
          <cell r="A1596" t="str">
            <v>73990</v>
          </cell>
          <cell r="B1596" t="str">
            <v xml:space="preserve">Armacao ca-50 p/1,0m3 de concreto </v>
          </cell>
          <cell r="D1596">
            <v>0</v>
          </cell>
          <cell r="E1596">
            <v>0</v>
          </cell>
        </row>
        <row r="1597">
          <cell r="A1597" t="str">
            <v>73990/001</v>
          </cell>
          <cell r="B1597" t="str">
            <v xml:space="preserve">Armacao aco ca-50 p/1,0m3 de concreto </v>
          </cell>
          <cell r="C1597" t="str">
            <v>UN</v>
          </cell>
          <cell r="D1597">
            <v>0</v>
          </cell>
          <cell r="E1597">
            <v>360.12</v>
          </cell>
        </row>
        <row r="1598">
          <cell r="A1598" t="str">
            <v>73994</v>
          </cell>
          <cell r="B1598" t="str">
            <v xml:space="preserve">Armacao em tela soldada </v>
          </cell>
          <cell r="D1598">
            <v>0</v>
          </cell>
          <cell r="E1598">
            <v>0</v>
          </cell>
        </row>
        <row r="1599">
          <cell r="A1599" t="str">
            <v>73994/001</v>
          </cell>
          <cell r="B1599" t="str">
            <v xml:space="preserve">Armacao em tela soldada q-138 (aco ca-60 4,2mm c/10cm) </v>
          </cell>
          <cell r="C1599" t="str">
            <v>KG</v>
          </cell>
          <cell r="D1599">
            <v>0</v>
          </cell>
          <cell r="E1599">
            <v>5.6</v>
          </cell>
        </row>
        <row r="1600">
          <cell r="A1600" t="str">
            <v>74254</v>
          </cell>
          <cell r="B1600" t="str">
            <v xml:space="preserve">Armacao aco ca-50 p/ estruturas de concreto </v>
          </cell>
          <cell r="D1600">
            <v>0</v>
          </cell>
          <cell r="E1600">
            <v>0</v>
          </cell>
        </row>
        <row r="1601">
          <cell r="A1601" t="str">
            <v>74254/001</v>
          </cell>
          <cell r="B1601" t="str">
            <v xml:space="preserve">Armacao aco ca-50 diam.16,0 (5/8) à 25,0mm (1) - fornecimento/ corte(perda de 10%) / dobra / colocação. </v>
          </cell>
          <cell r="C1601" t="str">
            <v>KG</v>
          </cell>
          <cell r="D1601">
            <v>0</v>
          </cell>
          <cell r="E1601">
            <v>4.49</v>
          </cell>
        </row>
        <row r="1602">
          <cell r="A1602" t="str">
            <v>74254/002</v>
          </cell>
          <cell r="B1602" t="str">
            <v xml:space="preserve">Armacao aco ca-50, diam. 6,3 (1/4) à 12,5mm(1/2) -fornecimento/ corte(perda de 10%) / dobra / colocação. </v>
          </cell>
          <cell r="C1602" t="str">
            <v>KG</v>
          </cell>
          <cell r="D1602">
            <v>0</v>
          </cell>
          <cell r="E1602">
            <v>5.13</v>
          </cell>
        </row>
        <row r="1603">
          <cell r="A1603" t="str">
            <v>79504</v>
          </cell>
          <cell r="B1603" t="str">
            <v xml:space="preserve">Tirantes </v>
          </cell>
          <cell r="D1603">
            <v>0</v>
          </cell>
          <cell r="E1603">
            <v>0</v>
          </cell>
        </row>
        <row r="1604">
          <cell r="A1604" t="str">
            <v>79504/001</v>
          </cell>
          <cell r="B1604" t="str">
            <v xml:space="preserve">Tirantes p/protensao e ancoragem em rocha c/ 6 fios aco duro 8mm . </v>
          </cell>
          <cell r="C1604" t="str">
            <v>M</v>
          </cell>
          <cell r="D1604">
            <v>0</v>
          </cell>
          <cell r="E1604">
            <v>24.55</v>
          </cell>
        </row>
        <row r="1605">
          <cell r="A1605" t="str">
            <v>79504/002</v>
          </cell>
          <cell r="B1605" t="str">
            <v xml:space="preserve">Tirantes p/protensao e ancoragem em rocha c/ 8 fios aco duro 8mm . </v>
          </cell>
          <cell r="C1605" t="str">
            <v>M</v>
          </cell>
          <cell r="D1605">
            <v>0</v>
          </cell>
          <cell r="E1605">
            <v>28.76</v>
          </cell>
        </row>
        <row r="1606">
          <cell r="A1606" t="str">
            <v>79504/003</v>
          </cell>
          <cell r="B1606" t="str">
            <v xml:space="preserve">Tirantes p/protensao e ancoragem em rocha c/10 fios aco duro 8mm . </v>
          </cell>
          <cell r="C1606" t="str">
            <v>M</v>
          </cell>
          <cell r="D1606">
            <v>0</v>
          </cell>
          <cell r="E1606">
            <v>32.979999999999997</v>
          </cell>
        </row>
        <row r="1607">
          <cell r="A1607" t="str">
            <v>79504/004</v>
          </cell>
          <cell r="B1607" t="str">
            <v xml:space="preserve">Tirantes p/protensao e ancoragem em rocha c/12 fios aco duro 8mm . </v>
          </cell>
          <cell r="C1607" t="str">
            <v>M</v>
          </cell>
          <cell r="D1607">
            <v>0</v>
          </cell>
          <cell r="E1607">
            <v>37.19</v>
          </cell>
        </row>
        <row r="1608">
          <cell r="A1608" t="str">
            <v>79504/005</v>
          </cell>
          <cell r="B1608" t="str">
            <v xml:space="preserve">Tirante protendido p/ ancoragem em solo c/ 6 fios aco duro 8mm, inclusive proteção anticorr0siva. </v>
          </cell>
          <cell r="C1608" t="str">
            <v>M</v>
          </cell>
          <cell r="D1608">
            <v>0</v>
          </cell>
          <cell r="E1608">
            <v>30.56</v>
          </cell>
        </row>
        <row r="1609">
          <cell r="A1609" t="str">
            <v>79504/006</v>
          </cell>
          <cell r="B1609" t="str">
            <v xml:space="preserve">Tirantes p/protensao e ancoragem em solo trecho livre c/ 8 fios aco duro 8mm inclusive protecao anticorrosiva. </v>
          </cell>
          <cell r="C1609" t="str">
            <v>M</v>
          </cell>
          <cell r="D1609">
            <v>0</v>
          </cell>
          <cell r="E1609">
            <v>34.770000000000003</v>
          </cell>
        </row>
        <row r="1610">
          <cell r="A1610" t="str">
            <v>79504/007</v>
          </cell>
          <cell r="B1610" t="str">
            <v xml:space="preserve">Tirantes p/protensao e ancoragem em solo trecho livre c/10 fios aco duro 8mm inclusive protecao anticorrosiva. </v>
          </cell>
          <cell r="C1610" t="str">
            <v>M</v>
          </cell>
          <cell r="D1610">
            <v>0</v>
          </cell>
          <cell r="E1610">
            <v>38.979999999999997</v>
          </cell>
        </row>
        <row r="1611">
          <cell r="A1611" t="str">
            <v>79504/008</v>
          </cell>
          <cell r="B1611" t="str">
            <v xml:space="preserve">Tirantes p/protensao e ancoragem em solo trecho livre c/16 fios aco duro 8mm inclusive protecao anticorrosiva. </v>
          </cell>
          <cell r="C1611" t="str">
            <v>M</v>
          </cell>
          <cell r="D1611">
            <v>0</v>
          </cell>
          <cell r="E1611">
            <v>52.15</v>
          </cell>
        </row>
        <row r="1612">
          <cell r="A1612" t="str">
            <v>79504/009</v>
          </cell>
          <cell r="B1612" t="str">
            <v xml:space="preserve">Tirantes p/protensao e ancoragem em solo trecho ancor c/ 6 fios aco duro 8mm , inclusive protecao anticorrosiva.  </v>
          </cell>
          <cell r="C1612" t="str">
            <v>M</v>
          </cell>
          <cell r="D1612">
            <v>0</v>
          </cell>
          <cell r="E1612">
            <v>57.17</v>
          </cell>
        </row>
        <row r="1613">
          <cell r="A1613" t="str">
            <v>79504/010</v>
          </cell>
          <cell r="B1613" t="str">
            <v xml:space="preserve">Tirantes p/protensao e ancoragem em solo trecho ancor c/ 8 fios aco duro 8mm , inclusive protecao anticorrosiva. </v>
          </cell>
          <cell r="C1613" t="str">
            <v>M</v>
          </cell>
          <cell r="D1613">
            <v>0</v>
          </cell>
          <cell r="E1613">
            <v>61.38</v>
          </cell>
        </row>
        <row r="1614">
          <cell r="A1614" t="str">
            <v>79504/011</v>
          </cell>
          <cell r="B1614" t="str">
            <v xml:space="preserve">Tirantes p/protensao e ancoragem em solo trecho ancor c/10 fios aco duro 8mm . </v>
          </cell>
          <cell r="C1614" t="str">
            <v>M</v>
          </cell>
          <cell r="D1614">
            <v>0</v>
          </cell>
          <cell r="E1614">
            <v>65.59</v>
          </cell>
        </row>
        <row r="1615">
          <cell r="A1615" t="str">
            <v>79504/012</v>
          </cell>
          <cell r="B1615" t="str">
            <v xml:space="preserve">Tirantes p/protensao e ancoragem em solo trecho ancor c/16 fios aco duro 8mm . </v>
          </cell>
          <cell r="C1615" t="str">
            <v>M</v>
          </cell>
          <cell r="D1615">
            <v>0</v>
          </cell>
          <cell r="E1615">
            <v>78.760000000000005</v>
          </cell>
        </row>
        <row r="1616">
          <cell r="A1616" t="str">
            <v>0043</v>
          </cell>
          <cell r="B1616" t="str">
            <v>Concretos</v>
          </cell>
          <cell r="D1616">
            <v>0</v>
          </cell>
          <cell r="E1616">
            <v>0</v>
          </cell>
        </row>
        <row r="1617">
          <cell r="A1617" t="str">
            <v>5652</v>
          </cell>
          <cell r="B1617" t="str">
            <v xml:space="preserve">Concreto nao estrutural, consumo 150kg/m3, preparo com betoneira, sem lancamento </v>
          </cell>
          <cell r="C1617" t="str">
            <v>M3</v>
          </cell>
          <cell r="D1617">
            <v>0</v>
          </cell>
          <cell r="E1617">
            <v>203.96</v>
          </cell>
        </row>
        <row r="1618">
          <cell r="A1618" t="str">
            <v>6042</v>
          </cell>
          <cell r="B1618" t="str">
            <v xml:space="preserve">Concreto nao estrutural, consumo 210kg/m3, preparo com betoneira, sem lancamento </v>
          </cell>
          <cell r="C1618" t="str">
            <v>M3</v>
          </cell>
          <cell r="D1618">
            <v>0</v>
          </cell>
          <cell r="E1618">
            <v>247.64</v>
          </cell>
        </row>
        <row r="1619">
          <cell r="A1619" t="str">
            <v>6045</v>
          </cell>
          <cell r="B1619" t="str">
            <v xml:space="preserve">Concreto fck=15mpa, preparo com betoneira, sem lancamento </v>
          </cell>
          <cell r="C1619" t="str">
            <v>M3</v>
          </cell>
          <cell r="D1619">
            <v>0</v>
          </cell>
          <cell r="E1619">
            <v>296.24</v>
          </cell>
        </row>
        <row r="1620">
          <cell r="A1620" t="str">
            <v>40780</v>
          </cell>
          <cell r="B1620" t="str">
            <v xml:space="preserve">Regularizacao de superficie de conc. aparente </v>
          </cell>
          <cell r="C1620" t="str">
            <v>M2</v>
          </cell>
          <cell r="D1620">
            <v>0</v>
          </cell>
          <cell r="E1620">
            <v>4.5599999999999996</v>
          </cell>
        </row>
        <row r="1621">
          <cell r="A1621" t="str">
            <v>73406</v>
          </cell>
          <cell r="B1621" t="str">
            <v xml:space="preserve">Concreto fck=15mpa (1:2,5:3) , incluido preparo mecanico, lancamento e adensamento. </v>
          </cell>
          <cell r="C1621" t="str">
            <v>M3</v>
          </cell>
          <cell r="D1621">
            <v>0</v>
          </cell>
          <cell r="E1621">
            <v>337.46</v>
          </cell>
        </row>
        <row r="1622">
          <cell r="A1622" t="str">
            <v>73972</v>
          </cell>
          <cell r="B1622" t="str">
            <v xml:space="preserve">Concreto c/ preparo mecanico (betoneira) na obra </v>
          </cell>
          <cell r="D1622">
            <v>0</v>
          </cell>
          <cell r="E1622">
            <v>0</v>
          </cell>
        </row>
        <row r="1623">
          <cell r="A1623" t="str">
            <v>73972/001</v>
          </cell>
          <cell r="B1623" t="str">
            <v xml:space="preserve">Concreto fck=25mpa, virado em betoneira, sem lancamento </v>
          </cell>
          <cell r="C1623" t="str">
            <v>M3</v>
          </cell>
          <cell r="D1623">
            <v>0</v>
          </cell>
          <cell r="E1623">
            <v>322.08999999999997</v>
          </cell>
        </row>
        <row r="1624">
          <cell r="A1624" t="str">
            <v>73972/002</v>
          </cell>
          <cell r="B1624" t="str">
            <v xml:space="preserve">Concreto fck=20mpa, virado em betoneira, sem lancamento </v>
          </cell>
          <cell r="C1624" t="str">
            <v>M3</v>
          </cell>
          <cell r="D1624">
            <v>0</v>
          </cell>
          <cell r="E1624">
            <v>311.13</v>
          </cell>
        </row>
        <row r="1625">
          <cell r="A1625" t="str">
            <v>73983</v>
          </cell>
          <cell r="B1625" t="str">
            <v xml:space="preserve">Concreto armado fck=15mpa (prep.na obra c/betoneira), inclusive impermeabilizante (estruturas) </v>
          </cell>
          <cell r="D1625">
            <v>0</v>
          </cell>
          <cell r="E1625">
            <v>0</v>
          </cell>
        </row>
        <row r="1626">
          <cell r="A1626" t="str">
            <v>73983/001</v>
          </cell>
          <cell r="B1626" t="str">
            <v xml:space="preserve">Concreto fck=15mpa, virado em betoneira, sem lancamento, com impermeabilizante </v>
          </cell>
          <cell r="C1626" t="str">
            <v>M3</v>
          </cell>
          <cell r="D1626">
            <v>0</v>
          </cell>
          <cell r="E1626">
            <v>323.2</v>
          </cell>
        </row>
        <row r="1627">
          <cell r="A1627" t="str">
            <v>74004</v>
          </cell>
          <cell r="B1627" t="str">
            <v xml:space="preserve">Concretos-inclui fornecimento, lancamento nas formas, adensamento, desempeno e preparo das juntas de concretagem. </v>
          </cell>
          <cell r="D1627">
            <v>0</v>
          </cell>
          <cell r="E1627">
            <v>0</v>
          </cell>
        </row>
        <row r="1628">
          <cell r="A1628" t="str">
            <v>74004/003</v>
          </cell>
          <cell r="B1628" t="str">
            <v xml:space="preserve">Concreto grout, preparado no local, lancado e adensado </v>
          </cell>
          <cell r="C1628" t="str">
            <v>M3</v>
          </cell>
          <cell r="D1628">
            <v>0</v>
          </cell>
          <cell r="E1628">
            <v>321.93</v>
          </cell>
        </row>
        <row r="1629">
          <cell r="A1629" t="str">
            <v>74115</v>
          </cell>
          <cell r="B1629" t="str">
            <v xml:space="preserve">Concreto para lastro </v>
          </cell>
          <cell r="D1629">
            <v>0</v>
          </cell>
          <cell r="E1629">
            <v>0</v>
          </cell>
        </row>
        <row r="1630">
          <cell r="A1630" t="str">
            <v>74115/001</v>
          </cell>
          <cell r="B1630" t="str">
            <v xml:space="preserve">Execução de lastro em concreto (1:2,5:6), preparo manual </v>
          </cell>
          <cell r="C1630" t="str">
            <v>M3</v>
          </cell>
          <cell r="D1630">
            <v>0</v>
          </cell>
          <cell r="E1630">
            <v>281.89999999999998</v>
          </cell>
        </row>
        <row r="1631">
          <cell r="A1631" t="str">
            <v>74137</v>
          </cell>
          <cell r="B1631" t="str">
            <v xml:space="preserve">Concreto usinado c/transporte horiz na obra  </v>
          </cell>
          <cell r="D1631">
            <v>0</v>
          </cell>
          <cell r="E1631">
            <v>0</v>
          </cell>
        </row>
        <row r="1632">
          <cell r="A1632" t="str">
            <v>74137/002</v>
          </cell>
          <cell r="B1632" t="str">
            <v xml:space="preserve">Concreto usinado fck=15mpa, inclusive lancamento e adensamento </v>
          </cell>
          <cell r="C1632" t="str">
            <v>M3</v>
          </cell>
          <cell r="D1632">
            <v>0</v>
          </cell>
          <cell r="E1632">
            <v>455.4</v>
          </cell>
        </row>
        <row r="1633">
          <cell r="A1633" t="str">
            <v>74137/003</v>
          </cell>
          <cell r="B1633" t="str">
            <v xml:space="preserve">Concreto usinado fck=20mpa, inclusive lancamento e adensamento </v>
          </cell>
          <cell r="C1633" t="str">
            <v>M3</v>
          </cell>
          <cell r="D1633">
            <v>0</v>
          </cell>
          <cell r="E1633">
            <v>474.48</v>
          </cell>
        </row>
        <row r="1634">
          <cell r="A1634" t="str">
            <v>74137/004</v>
          </cell>
          <cell r="B1634" t="str">
            <v xml:space="preserve">Concreto usinado fck=25mpa, inclusive lancamento e adensamento </v>
          </cell>
          <cell r="C1634" t="str">
            <v>M3</v>
          </cell>
          <cell r="D1634">
            <v>0</v>
          </cell>
          <cell r="E1634">
            <v>503.11</v>
          </cell>
        </row>
        <row r="1635">
          <cell r="A1635" t="str">
            <v>74138</v>
          </cell>
          <cell r="B1635" t="str">
            <v xml:space="preserve">Concreto bombeado </v>
          </cell>
          <cell r="D1635">
            <v>0</v>
          </cell>
          <cell r="E1635">
            <v>0</v>
          </cell>
        </row>
        <row r="1636">
          <cell r="A1636" t="str">
            <v>74138/001</v>
          </cell>
          <cell r="B1636" t="str">
            <v xml:space="preserve">Concreto usinado bombeado fck=15mpa, inclusive lancamento e adensamento </v>
          </cell>
          <cell r="C1636" t="str">
            <v>M3</v>
          </cell>
          <cell r="D1636">
            <v>0</v>
          </cell>
          <cell r="E1636">
            <v>403.56</v>
          </cell>
        </row>
        <row r="1637">
          <cell r="A1637" t="str">
            <v>74138/002</v>
          </cell>
          <cell r="B1637" t="str">
            <v xml:space="preserve">Concreto usinado bombeado fck=20mpa, inclusive lancamento e adensamento </v>
          </cell>
          <cell r="C1637" t="str">
            <v>M3</v>
          </cell>
          <cell r="D1637">
            <v>0</v>
          </cell>
          <cell r="E1637">
            <v>423.59</v>
          </cell>
        </row>
        <row r="1638">
          <cell r="A1638" t="str">
            <v>74138/003</v>
          </cell>
          <cell r="B1638" t="str">
            <v xml:space="preserve">Concreto usinado bombeado fck=25mpa, inclusive lancamento e adensamento </v>
          </cell>
          <cell r="C1638" t="str">
            <v>M3</v>
          </cell>
          <cell r="D1638">
            <v>0</v>
          </cell>
          <cell r="E1638">
            <v>453.65</v>
          </cell>
        </row>
        <row r="1639">
          <cell r="A1639" t="str">
            <v>74138/004</v>
          </cell>
          <cell r="B1639" t="str">
            <v xml:space="preserve">Concreto usinado bombeado fck=30mpa, inclusive lancamento e adensamento </v>
          </cell>
          <cell r="C1639" t="str">
            <v>M3</v>
          </cell>
          <cell r="D1639">
            <v>0</v>
          </cell>
          <cell r="E1639">
            <v>491.91</v>
          </cell>
        </row>
        <row r="1640">
          <cell r="A1640" t="str">
            <v>74138/005</v>
          </cell>
          <cell r="B1640" t="str">
            <v xml:space="preserve">Concreto usinado bombeado fck=35mpa, inclusive lancamento e adensamento </v>
          </cell>
          <cell r="C1640" t="str">
            <v>M3</v>
          </cell>
          <cell r="D1640">
            <v>0</v>
          </cell>
          <cell r="E1640">
            <v>513.71</v>
          </cell>
        </row>
        <row r="1641">
          <cell r="A1641" t="str">
            <v>74157</v>
          </cell>
          <cell r="B1641" t="str">
            <v xml:space="preserve">Lancamento manual de concreto </v>
          </cell>
          <cell r="D1641">
            <v>0</v>
          </cell>
          <cell r="E1641">
            <v>0</v>
          </cell>
        </row>
        <row r="1642">
          <cell r="A1642" t="str">
            <v>74157/003</v>
          </cell>
          <cell r="B1642" t="str">
            <v xml:space="preserve">Lancamento/aplicacao manual de concreto em estruturas </v>
          </cell>
          <cell r="C1642" t="str">
            <v>M3</v>
          </cell>
          <cell r="D1642">
            <v>0</v>
          </cell>
          <cell r="E1642">
            <v>102.4</v>
          </cell>
        </row>
        <row r="1643">
          <cell r="A1643" t="str">
            <v>74157/004</v>
          </cell>
          <cell r="B1643" t="str">
            <v xml:space="preserve">Lancamento/aplicacao manual de concreto em fundacoes </v>
          </cell>
          <cell r="C1643" t="str">
            <v>M3</v>
          </cell>
          <cell r="D1643">
            <v>0</v>
          </cell>
          <cell r="E1643">
            <v>53.35</v>
          </cell>
        </row>
        <row r="1644">
          <cell r="A1644" t="str">
            <v>0044</v>
          </cell>
          <cell r="B1644" t="str">
            <v>Laje pre-fabricada</v>
          </cell>
          <cell r="D1644">
            <v>0</v>
          </cell>
          <cell r="E1644">
            <v>0</v>
          </cell>
        </row>
        <row r="1645">
          <cell r="A1645" t="str">
            <v>74141</v>
          </cell>
          <cell r="B1645" t="str">
            <v xml:space="preserve">Laje pre-moldada </v>
          </cell>
          <cell r="D1645">
            <v>0</v>
          </cell>
          <cell r="E1645">
            <v>0</v>
          </cell>
        </row>
        <row r="1646">
          <cell r="A1646" t="str">
            <v>74141/001</v>
          </cell>
          <cell r="B1646" t="str">
            <v xml:space="preserve">Laje pre-mold beta 11 p/1kn/m2 vaos 4,40m/incl vigotas tijolos armadura negativa capeamento 3cm concreto 20mpa escoramento material e mao de obra. </v>
          </cell>
          <cell r="C1646" t="str">
            <v>M2</v>
          </cell>
          <cell r="D1646">
            <v>0</v>
          </cell>
          <cell r="E1646">
            <v>65.22</v>
          </cell>
        </row>
        <row r="1647">
          <cell r="A1647" t="str">
            <v>74141/002</v>
          </cell>
          <cell r="B1647" t="str">
            <v xml:space="preserve">Laje pre-mold beta 12 p/3,5kn/m2 vao 4,1m incl vigotas tijolos armadura negativa capeamento 3cm concreto 15mpa escoramento materiais e mao de obra. </v>
          </cell>
          <cell r="C1647" t="str">
            <v>M2</v>
          </cell>
          <cell r="D1647">
            <v>0</v>
          </cell>
          <cell r="E1647">
            <v>74.27</v>
          </cell>
        </row>
        <row r="1648">
          <cell r="A1648" t="str">
            <v>74141/003</v>
          </cell>
          <cell r="B1648" t="str">
            <v xml:space="preserve">Laje pre-mold beta 16 p/3,5kn/m2 vao 5,2m incl vigotas tijolos armadura negativa capeamento 3cm concreto 15mpa escoramento material e mao de obra.  </v>
          </cell>
          <cell r="C1648" t="str">
            <v>M2</v>
          </cell>
          <cell r="D1648">
            <v>0</v>
          </cell>
          <cell r="E1648">
            <v>82.9</v>
          </cell>
        </row>
        <row r="1649">
          <cell r="A1649" t="str">
            <v>74141/004</v>
          </cell>
          <cell r="B1649" t="str">
            <v xml:space="preserve">Laje pre-mold beta 20 p/3,5kn/m2 vao 6,2m incl vigotas tijolos armadura negativa capeamento 3cm concreto 15mpa escoramento material e mao de obra. </v>
          </cell>
          <cell r="C1649" t="str">
            <v>M2</v>
          </cell>
          <cell r="D1649">
            <v>0</v>
          </cell>
          <cell r="E1649">
            <v>109.66</v>
          </cell>
        </row>
        <row r="1650">
          <cell r="A1650" t="str">
            <v>74202</v>
          </cell>
          <cell r="B1650" t="str">
            <v xml:space="preserve">Laje pre-moldada </v>
          </cell>
          <cell r="D1650">
            <v>0</v>
          </cell>
          <cell r="E1650">
            <v>0</v>
          </cell>
        </row>
        <row r="1651">
          <cell r="A1651" t="str">
            <v>74202/001</v>
          </cell>
          <cell r="B1651" t="str">
            <v xml:space="preserve">Laje pre-moldada p/forro, sobrecarga 100kg/m2, vaos ate 3,50m/e=8cm, c/lajotas e cap.c/conc fck=20mpa, 3cm, inter-eixo 38cm, c/escoramento (reapr.3x) e ferragem negativa </v>
          </cell>
          <cell r="C1651" t="str">
            <v>M2</v>
          </cell>
          <cell r="D1651">
            <v>0</v>
          </cell>
          <cell r="E1651">
            <v>55.13</v>
          </cell>
        </row>
        <row r="1652">
          <cell r="A1652" t="str">
            <v>74202/002</v>
          </cell>
          <cell r="B1652" t="str">
            <v xml:space="preserve">Laje pre-moldada p/piso, sobrecarga 200kg/m2, vaos ate 3,50m/e=8cm, c/lajotas e cap.c/conc fck=20mpa, 4cm, inter-eixo 38cm, c/escoramento (reapr.3x) e ferragem negativa </v>
          </cell>
          <cell r="C1652" t="str">
            <v>M2</v>
          </cell>
          <cell r="D1652">
            <v>0</v>
          </cell>
          <cell r="E1652">
            <v>62.32</v>
          </cell>
        </row>
        <row r="1653">
          <cell r="A1653" t="str">
            <v>0247</v>
          </cell>
          <cell r="B1653" t="str">
            <v>Embasamentos</v>
          </cell>
          <cell r="D1653">
            <v>0</v>
          </cell>
          <cell r="E1653">
            <v>0</v>
          </cell>
        </row>
        <row r="1654">
          <cell r="A1654" t="str">
            <v>6122</v>
          </cell>
          <cell r="B1654" t="str">
            <v xml:space="preserve">Embasamento c/pedra argamassada utilizando arg.cim/areia 1:4 </v>
          </cell>
          <cell r="C1654" t="str">
            <v>M3</v>
          </cell>
          <cell r="D1654">
            <v>0</v>
          </cell>
          <cell r="E1654">
            <v>253.73</v>
          </cell>
        </row>
        <row r="1655">
          <cell r="A1655" t="str">
            <v>73817</v>
          </cell>
          <cell r="B1655" t="str">
            <v xml:space="preserve">Embasamento de material granular </v>
          </cell>
          <cell r="D1655">
            <v>0</v>
          </cell>
          <cell r="E1655">
            <v>0</v>
          </cell>
        </row>
        <row r="1656">
          <cell r="A1656" t="str">
            <v>73817/001</v>
          </cell>
          <cell r="B1656" t="str">
            <v xml:space="preserve">Embasamento de material granular - po de pedra </v>
          </cell>
          <cell r="C1656" t="str">
            <v>M3</v>
          </cell>
          <cell r="D1656">
            <v>0</v>
          </cell>
          <cell r="E1656">
            <v>84.78</v>
          </cell>
        </row>
        <row r="1657">
          <cell r="A1657" t="str">
            <v>73817/002</v>
          </cell>
          <cell r="B1657" t="str">
            <v xml:space="preserve">Embasamento de material granular - rachao </v>
          </cell>
          <cell r="C1657" t="str">
            <v>M3</v>
          </cell>
          <cell r="D1657">
            <v>0</v>
          </cell>
          <cell r="E1657">
            <v>93.8</v>
          </cell>
        </row>
        <row r="1658">
          <cell r="A1658" t="str">
            <v>74078</v>
          </cell>
          <cell r="B1658" t="str">
            <v xml:space="preserve">Agulhamento de pedra marroada no fundo de valas </v>
          </cell>
          <cell r="D1658">
            <v>0</v>
          </cell>
          <cell r="E1658">
            <v>0</v>
          </cell>
        </row>
        <row r="1659">
          <cell r="A1659" t="str">
            <v>74078/001</v>
          </cell>
          <cell r="B1659" t="str">
            <v xml:space="preserve">Agulhamento fundo de valas c/maco 30kg pedra-de-mao h=10cm </v>
          </cell>
          <cell r="C1659" t="str">
            <v>M2</v>
          </cell>
          <cell r="D1659">
            <v>0</v>
          </cell>
          <cell r="E1659">
            <v>16.59</v>
          </cell>
        </row>
        <row r="1660">
          <cell r="A1660" t="str">
            <v>74078/002</v>
          </cell>
          <cell r="B1660" t="str">
            <v xml:space="preserve">Agulhamento fundo de valas c/maco 30kg pedra-de-mao h=5cm </v>
          </cell>
          <cell r="C1660" t="str">
            <v>M2</v>
          </cell>
          <cell r="D1660">
            <v>0</v>
          </cell>
          <cell r="E1660">
            <v>8.2899999999999991</v>
          </cell>
        </row>
        <row r="1661">
          <cell r="A1661" t="str">
            <v>83518</v>
          </cell>
          <cell r="B1661" t="str">
            <v xml:space="preserve">Alvenaria embasamento e=20 cm bloco concreto </v>
          </cell>
          <cell r="C1661" t="str">
            <v>M3</v>
          </cell>
          <cell r="D1661">
            <v>0</v>
          </cell>
          <cell r="E1661">
            <v>345</v>
          </cell>
        </row>
        <row r="1662">
          <cell r="A1662" t="str">
            <v>83519</v>
          </cell>
          <cell r="B1662" t="str">
            <v xml:space="preserve">Alvenaria embasamento tijolo ceramico furado 10x20x20 cm </v>
          </cell>
          <cell r="C1662" t="str">
            <v>M3</v>
          </cell>
          <cell r="D1662">
            <v>0</v>
          </cell>
          <cell r="E1662">
            <v>262.77999999999997</v>
          </cell>
        </row>
        <row r="1663">
          <cell r="A1663" t="str">
            <v>0286</v>
          </cell>
          <cell r="B1663" t="str">
            <v>Adesivos para estruturas</v>
          </cell>
          <cell r="D1663">
            <v>0</v>
          </cell>
          <cell r="E1663">
            <v>0</v>
          </cell>
        </row>
        <row r="1664">
          <cell r="A1664" t="str">
            <v>68328</v>
          </cell>
          <cell r="B1664" t="str">
            <v xml:space="preserve">Junta de dilatacao com isopor 10 mm </v>
          </cell>
          <cell r="C1664" t="str">
            <v>M2</v>
          </cell>
          <cell r="D1664">
            <v>0</v>
          </cell>
          <cell r="E1664">
            <v>8.1199999999999992</v>
          </cell>
        </row>
        <row r="1665">
          <cell r="A1665" t="str">
            <v>73898</v>
          </cell>
          <cell r="B1665" t="str">
            <v xml:space="preserve">Junta elastica </v>
          </cell>
          <cell r="D1665">
            <v>0</v>
          </cell>
          <cell r="E1665">
            <v>0</v>
          </cell>
        </row>
        <row r="1666">
          <cell r="A1666" t="str">
            <v>73898/001</v>
          </cell>
          <cell r="B1666" t="str">
            <v xml:space="preserve">Junta de dilatacao elastica (pvc) o-220/6 pressao ate 30 mca </v>
          </cell>
          <cell r="C1666" t="str">
            <v>M</v>
          </cell>
          <cell r="D1666">
            <v>0</v>
          </cell>
          <cell r="E1666">
            <v>75.5</v>
          </cell>
        </row>
        <row r="1667">
          <cell r="A1667" t="str">
            <v>74121</v>
          </cell>
          <cell r="B1667" t="str">
            <v xml:space="preserve">Junta de dilatacao </v>
          </cell>
          <cell r="D1667">
            <v>0</v>
          </cell>
          <cell r="E1667">
            <v>0</v>
          </cell>
        </row>
        <row r="1668">
          <cell r="A1668" t="str">
            <v>74121/001</v>
          </cell>
          <cell r="B1668" t="str">
            <v xml:space="preserve">Junta de dilatacao para impermeabilizacao, com selante elastico monocomponente a base de poliuretano, dimensoes 1x1cm. </v>
          </cell>
          <cell r="C1668" t="str">
            <v>M</v>
          </cell>
          <cell r="D1668">
            <v>0</v>
          </cell>
          <cell r="E1668">
            <v>20.37</v>
          </cell>
        </row>
        <row r="1669">
          <cell r="A1669" t="str">
            <v>79471</v>
          </cell>
          <cell r="B1669" t="str">
            <v xml:space="preserve">Pintura adesiva p/ concreto, a base de resina epoxi ( sikadur 32 )  </v>
          </cell>
          <cell r="C1669" t="str">
            <v>KG</v>
          </cell>
          <cell r="D1669">
            <v>0</v>
          </cell>
          <cell r="E1669">
            <v>65.44</v>
          </cell>
        </row>
        <row r="1670">
          <cell r="A1670" t="str">
            <v>0296</v>
          </cell>
          <cell r="B1670" t="str">
            <v>Cintas e vergas</v>
          </cell>
          <cell r="D1670">
            <v>0</v>
          </cell>
          <cell r="E1670">
            <v>0</v>
          </cell>
        </row>
        <row r="1671">
          <cell r="A1671" t="str">
            <v>74200</v>
          </cell>
          <cell r="B1671" t="str">
            <v xml:space="preserve">Verga concreto armado </v>
          </cell>
          <cell r="D1671">
            <v>0</v>
          </cell>
          <cell r="E1671">
            <v>0</v>
          </cell>
        </row>
        <row r="1672">
          <cell r="A1672" t="str">
            <v>74200/001</v>
          </cell>
          <cell r="B1672" t="str">
            <v xml:space="preserve">Verga 10x10cm em concreto pré-moldado fck=20mpa (preparo com betoneira) aço ca60, bitola fina, inclusive formas tabua 3a. </v>
          </cell>
          <cell r="C1672" t="str">
            <v>M</v>
          </cell>
          <cell r="D1672">
            <v>0</v>
          </cell>
          <cell r="E1672">
            <v>10.24</v>
          </cell>
        </row>
        <row r="1673">
          <cell r="A1673" t="str">
            <v>83901</v>
          </cell>
          <cell r="B1673" t="str">
            <v xml:space="preserve">Vergas 10x10 cm, premoldadas c/ concreto fck=15 mpa (preparo mecanico), aco ca-50 com formas tabua de pinho 3a </v>
          </cell>
          <cell r="C1673" t="str">
            <v>M</v>
          </cell>
          <cell r="D1673">
            <v>0</v>
          </cell>
          <cell r="E1673">
            <v>10.28</v>
          </cell>
        </row>
        <row r="1674">
          <cell r="A1674" t="str">
            <v>0301</v>
          </cell>
          <cell r="B1674" t="str">
            <v>Estruturas diversas</v>
          </cell>
          <cell r="D1674">
            <v>0</v>
          </cell>
          <cell r="E1674">
            <v>0</v>
          </cell>
        </row>
        <row r="1675">
          <cell r="A1675" t="str">
            <v>71623</v>
          </cell>
          <cell r="B1675" t="str">
            <v xml:space="preserve">Chapim de concreto aparente com acabamento desempenado, forma de compensado plastificado (madeirit) de 14 x 10 cm, fundido no local. </v>
          </cell>
          <cell r="C1675" t="str">
            <v>M</v>
          </cell>
          <cell r="D1675">
            <v>0</v>
          </cell>
          <cell r="E1675">
            <v>16.96</v>
          </cell>
        </row>
        <row r="1676">
          <cell r="A1676" t="str">
            <v>74144</v>
          </cell>
          <cell r="B1676" t="str">
            <v xml:space="preserve">Pilar e suporte caixa d agua em madeira 1a casas hp </v>
          </cell>
          <cell r="D1676">
            <v>0</v>
          </cell>
          <cell r="E1676">
            <v>0</v>
          </cell>
        </row>
        <row r="1677">
          <cell r="A1677" t="str">
            <v>74144/002</v>
          </cell>
          <cell r="B1677" t="str">
            <v xml:space="preserve">Suporte apoio caixa d agua barrotes madeira de 1 </v>
          </cell>
          <cell r="C1677" t="str">
            <v>UN</v>
          </cell>
          <cell r="D1677">
            <v>0</v>
          </cell>
          <cell r="E1677">
            <v>20.22</v>
          </cell>
        </row>
        <row r="1678">
          <cell r="A1678" t="str">
            <v>83513</v>
          </cell>
          <cell r="B1678" t="str">
            <v xml:space="preserve">Fornecimento de perfil simples "i" ou "h" ate 8" inclusive perdas </v>
          </cell>
          <cell r="C1678" t="str">
            <v>KG</v>
          </cell>
          <cell r="D1678">
            <v>0</v>
          </cell>
          <cell r="E1678">
            <v>4.49</v>
          </cell>
        </row>
        <row r="1679">
          <cell r="A1679" t="str">
            <v>83514</v>
          </cell>
          <cell r="B1679" t="str">
            <v xml:space="preserve">Fornecimento de perfil simples "i" ou "h" 8 a 12" inclusive perdas </v>
          </cell>
          <cell r="C1679" t="str">
            <v>KG</v>
          </cell>
          <cell r="D1679">
            <v>0</v>
          </cell>
          <cell r="E1679">
            <v>4.63</v>
          </cell>
        </row>
        <row r="1680">
          <cell r="A1680" t="str">
            <v>84153</v>
          </cell>
          <cell r="B1680" t="str">
            <v xml:space="preserve">Aparelho de apoio neoprene nao fretado (1,4kg/dm3) </v>
          </cell>
          <cell r="C1680" t="str">
            <v>KG</v>
          </cell>
          <cell r="D1680">
            <v>0</v>
          </cell>
          <cell r="E1680">
            <v>73.48</v>
          </cell>
        </row>
        <row r="1681">
          <cell r="A1681" t="str">
            <v>84154</v>
          </cell>
          <cell r="B1681" t="str">
            <v xml:space="preserve">Aparelho apoio neoprene fretado </v>
          </cell>
          <cell r="C1681" t="str">
            <v>DM3</v>
          </cell>
          <cell r="D1681">
            <v>0</v>
          </cell>
          <cell r="E1681">
            <v>167.98</v>
          </cell>
        </row>
        <row r="1682">
          <cell r="A1682" t="str">
            <v>85233</v>
          </cell>
          <cell r="B1682" t="str">
            <v xml:space="preserve">Escada em concreto armado, fck = 15 mpa, moldada in loco </v>
          </cell>
          <cell r="C1682" t="str">
            <v>M3</v>
          </cell>
          <cell r="D1682">
            <v>0</v>
          </cell>
          <cell r="E1682">
            <v>1199.21</v>
          </cell>
        </row>
        <row r="1683">
          <cell r="A1683" t="str">
            <v>0138</v>
          </cell>
          <cell r="B1683" t="str">
            <v>Impermeabilizacao com argamassa</v>
          </cell>
          <cell r="D1683">
            <v>0</v>
          </cell>
          <cell r="E1683">
            <v>0</v>
          </cell>
        </row>
        <row r="1684">
          <cell r="A1684" t="str">
            <v>5968</v>
          </cell>
          <cell r="B1684" t="str">
            <v xml:space="preserve">Impermeabilizacao de superficie com argamassa de cimento e areia (media), traco 1:3, com aditivo impermeabilizante, e=2cm. </v>
          </cell>
          <cell r="C1684" t="str">
            <v>M2</v>
          </cell>
          <cell r="D1684">
            <v>0</v>
          </cell>
          <cell r="E1684">
            <v>21.71</v>
          </cell>
        </row>
        <row r="1685">
          <cell r="A1685" t="str">
            <v>6130</v>
          </cell>
          <cell r="B1685" t="str">
            <v xml:space="preserve">Impermeabilizacao de superficie com argamassa de cimento e areia (grossa), traco 1:4, com aditivo impermeabilizante, e=2,5cm </v>
          </cell>
          <cell r="C1685" t="str">
            <v>M2</v>
          </cell>
          <cell r="D1685">
            <v>0</v>
          </cell>
          <cell r="E1685">
            <v>14.26</v>
          </cell>
        </row>
        <row r="1686">
          <cell r="A1686" t="str">
            <v>74000</v>
          </cell>
          <cell r="B1686" t="str">
            <v xml:space="preserve">Impermeabilizacao rigida c/arg. cim/areia + impermeabilizante </v>
          </cell>
          <cell r="D1686">
            <v>0</v>
          </cell>
          <cell r="E1686">
            <v>0</v>
          </cell>
        </row>
        <row r="1687">
          <cell r="A1687" t="str">
            <v>74000/001</v>
          </cell>
          <cell r="B1687" t="str">
            <v xml:space="preserve">Impermeabilizacao de superficie com armagassa de cimento e areia (grossa), traco 1:3, com aditivo impermeabilizante, e=2,5cm. </v>
          </cell>
          <cell r="C1687" t="str">
            <v>M2</v>
          </cell>
          <cell r="D1687">
            <v>0</v>
          </cell>
          <cell r="E1687">
            <v>29</v>
          </cell>
        </row>
        <row r="1688">
          <cell r="A1688" t="str">
            <v>83731</v>
          </cell>
          <cell r="B1688" t="str">
            <v xml:space="preserve">Impermeabilizacao de superficie com argamassa de cimento e areia, traco 1:3, com aditivo impermeabilizante, e=3 cm </v>
          </cell>
          <cell r="C1688" t="str">
            <v>M2</v>
          </cell>
          <cell r="D1688">
            <v>0</v>
          </cell>
          <cell r="E1688">
            <v>23.92</v>
          </cell>
        </row>
        <row r="1689">
          <cell r="A1689" t="str">
            <v>83732</v>
          </cell>
          <cell r="B1689" t="str">
            <v xml:space="preserve">Impermeabilizacao de superficie com argamassa de cimento e areia, trac o 1:3, com aditivo impermeabilizante, e=1,5 cm </v>
          </cell>
          <cell r="C1689" t="str">
            <v>M2</v>
          </cell>
          <cell r="D1689">
            <v>0</v>
          </cell>
          <cell r="E1689">
            <v>16.149999999999999</v>
          </cell>
        </row>
        <row r="1690">
          <cell r="A1690" t="str">
            <v>83733</v>
          </cell>
          <cell r="B1690" t="str">
            <v xml:space="preserve">Impermeabilizacao de superficie com argamassa de cimento e areia (grossa), traco 1:4, com aditivo impermeabilizante, e=2 cm </v>
          </cell>
          <cell r="C1690" t="str">
            <v>M2</v>
          </cell>
          <cell r="D1690">
            <v>0</v>
          </cell>
          <cell r="E1690">
            <v>19.63</v>
          </cell>
        </row>
        <row r="1691">
          <cell r="A1691" t="str">
            <v>0140</v>
          </cell>
          <cell r="B1691" t="str">
            <v>Impermeabilizacao com aditivo</v>
          </cell>
          <cell r="D1691">
            <v>0</v>
          </cell>
          <cell r="E1691">
            <v>0</v>
          </cell>
        </row>
        <row r="1692">
          <cell r="A1692" t="str">
            <v>83735</v>
          </cell>
          <cell r="B1692" t="str">
            <v xml:space="preserve">Impermeabilizacao de superficie com cimento impermeabilizante de pega ultra rapida, traco 1:1, e=0,5 cm </v>
          </cell>
          <cell r="C1692" t="str">
            <v>M2</v>
          </cell>
          <cell r="D1692">
            <v>0</v>
          </cell>
          <cell r="E1692">
            <v>30.73</v>
          </cell>
        </row>
        <row r="1693">
          <cell r="A1693" t="str">
            <v>0141</v>
          </cell>
          <cell r="B1693" t="str">
            <v>Impermeabilizacao com manta</v>
          </cell>
          <cell r="D1693">
            <v>0</v>
          </cell>
          <cell r="E1693">
            <v>0</v>
          </cell>
        </row>
        <row r="1694">
          <cell r="A1694" t="str">
            <v>68053</v>
          </cell>
          <cell r="B1694" t="str">
            <v xml:space="preserve">Fornecimento/instalacao lona plastica preta, para impermeabilizacao, espessura 150 micras. </v>
          </cell>
          <cell r="C1694" t="str">
            <v>M2</v>
          </cell>
          <cell r="D1694">
            <v>0</v>
          </cell>
          <cell r="E1694">
            <v>2.73</v>
          </cell>
        </row>
        <row r="1695">
          <cell r="A1695" t="str">
            <v>73753</v>
          </cell>
          <cell r="B1695" t="str">
            <v xml:space="preserve">Impermeabilizacao de terracos e lajes </v>
          </cell>
          <cell r="D1695">
            <v>0</v>
          </cell>
          <cell r="E1695">
            <v>0</v>
          </cell>
        </row>
        <row r="1696">
          <cell r="A1696" t="str">
            <v>73753/001</v>
          </cell>
          <cell r="B1696" t="str">
            <v xml:space="preserve">Impermeabilizacao de superficie com manta asfaltica protegida com filme de aluminio gofrado (de espessura 0,8mm), inclusa aplicacao de emulsao asfaltica, e=3mm. </v>
          </cell>
          <cell r="C1696" t="str">
            <v>M2</v>
          </cell>
          <cell r="D1696">
            <v>0</v>
          </cell>
          <cell r="E1696">
            <v>48.36</v>
          </cell>
        </row>
        <row r="1697">
          <cell r="A1697" t="str">
            <v>73753/002</v>
          </cell>
          <cell r="B1697" t="str">
            <v xml:space="preserve">Impermeabilizacao de superficie com manta butilica, inclusas cinta de caldeacao e cola adesiva, e=0,8mm. </v>
          </cell>
          <cell r="C1697" t="str">
            <v>M2</v>
          </cell>
          <cell r="D1697">
            <v>0</v>
          </cell>
          <cell r="E1697">
            <v>82.19</v>
          </cell>
        </row>
        <row r="1698">
          <cell r="A1698" t="str">
            <v>74033</v>
          </cell>
          <cell r="B1698" t="str">
            <v xml:space="preserve">Estabilização de solo com geomembrana </v>
          </cell>
          <cell r="D1698">
            <v>0</v>
          </cell>
          <cell r="E1698">
            <v>0</v>
          </cell>
        </row>
        <row r="1699">
          <cell r="A1699" t="str">
            <v>74033/001</v>
          </cell>
          <cell r="B1699" t="str">
            <v xml:space="preserve">Impermeabilizacao de superficie com geomembrana (manta termoplastica lisa) tipo pead, e=2mm. </v>
          </cell>
          <cell r="C1699" t="str">
            <v>M2</v>
          </cell>
          <cell r="D1699">
            <v>0</v>
          </cell>
          <cell r="E1699">
            <v>21.23</v>
          </cell>
        </row>
        <row r="1700">
          <cell r="A1700" t="str">
            <v>83737</v>
          </cell>
          <cell r="B1700" t="str">
            <v xml:space="preserve">Impermeabilizacao de superficie com manta asfaltica (com polimeros tipo app), e=3 mm </v>
          </cell>
          <cell r="C1700" t="str">
            <v>M2</v>
          </cell>
          <cell r="D1700">
            <v>0</v>
          </cell>
          <cell r="E1700">
            <v>44.64</v>
          </cell>
        </row>
        <row r="1701">
          <cell r="A1701" t="str">
            <v>83738</v>
          </cell>
          <cell r="B1701" t="str">
            <v xml:space="preserve">Impermeabilizacao de superficie com manta asfaltica (com polimeros tipo app), e=4 mm </v>
          </cell>
          <cell r="C1701" t="str">
            <v>M2</v>
          </cell>
          <cell r="D1701">
            <v>0</v>
          </cell>
          <cell r="E1701">
            <v>51.87</v>
          </cell>
        </row>
        <row r="1702">
          <cell r="A1702" t="str">
            <v>0142</v>
          </cell>
          <cell r="B1702" t="str">
            <v>Impermeabilizacao com feltro</v>
          </cell>
          <cell r="D1702">
            <v>0</v>
          </cell>
          <cell r="E1702">
            <v>0</v>
          </cell>
        </row>
        <row r="1703">
          <cell r="A1703" t="str">
            <v>83740</v>
          </cell>
          <cell r="B1703" t="str">
            <v xml:space="preserve">Impermeabilizacao com feltro asfaltico betuminado, num 15 </v>
          </cell>
          <cell r="C1703" t="str">
            <v>M2</v>
          </cell>
          <cell r="D1703">
            <v>0</v>
          </cell>
          <cell r="E1703">
            <v>25.56</v>
          </cell>
        </row>
        <row r="1704">
          <cell r="A1704" t="str">
            <v>0144</v>
          </cell>
          <cell r="B1704" t="str">
            <v>Impermeabilizacao com cimento cristalizado</v>
          </cell>
          <cell r="D1704">
            <v>0</v>
          </cell>
          <cell r="E1704">
            <v>0</v>
          </cell>
        </row>
        <row r="1705">
          <cell r="A1705" t="str">
            <v>73929</v>
          </cell>
          <cell r="B1705" t="str">
            <v xml:space="preserve">Cimento especial cristalizante denverlit c/emulsao adesiva denverfix denver-1 demao p/sub solo/baldrames/galerias/jardineiras/etc </v>
          </cell>
          <cell r="D1705">
            <v>0</v>
          </cell>
          <cell r="E1705">
            <v>0</v>
          </cell>
        </row>
        <row r="1706">
          <cell r="A1706" t="str">
            <v>73929/001</v>
          </cell>
          <cell r="B1706" t="str">
            <v xml:space="preserve">Impermeabilizacao de superficie com cimento especial cristalizante com  adesivo liquido de alta performance a base de resina acrílica, uma demao. </v>
          </cell>
          <cell r="C1706" t="str">
            <v>M2</v>
          </cell>
          <cell r="D1706">
            <v>0</v>
          </cell>
          <cell r="E1706">
            <v>14.76</v>
          </cell>
        </row>
        <row r="1707">
          <cell r="A1707" t="str">
            <v>73929/003</v>
          </cell>
          <cell r="B1707" t="str">
            <v xml:space="preserve">Impermeabilizacao de superficie com emulsao acrilica e selador. </v>
          </cell>
          <cell r="C1707" t="str">
            <v>M2</v>
          </cell>
          <cell r="D1707">
            <v>0</v>
          </cell>
          <cell r="E1707">
            <v>36.07</v>
          </cell>
        </row>
        <row r="1708">
          <cell r="A1708" t="str">
            <v>73929/004</v>
          </cell>
          <cell r="B1708" t="str">
            <v xml:space="preserve">Impermeabilizacao de estruturas enterradas com cimento cristalizante e emulsao adesiva, ate 7m de profundidade. </v>
          </cell>
          <cell r="C1708" t="str">
            <v>M2</v>
          </cell>
          <cell r="D1708">
            <v>0</v>
          </cell>
          <cell r="E1708">
            <v>27.39</v>
          </cell>
        </row>
        <row r="1709">
          <cell r="A1709" t="str">
            <v>0145</v>
          </cell>
          <cell r="B1709" t="str">
            <v>Impermeabilizacao betuminosa c/emulsao asfaltica e acrilica</v>
          </cell>
          <cell r="D1709">
            <v>0</v>
          </cell>
          <cell r="E1709">
            <v>0</v>
          </cell>
        </row>
        <row r="1710">
          <cell r="A1710" t="str">
            <v>6225</v>
          </cell>
          <cell r="B1710" t="str">
            <v xml:space="preserve">Impermeabilizacao calhas/lajes descoberta c/3 demaos vedapren preto </v>
          </cell>
          <cell r="C1710" t="str">
            <v>M2</v>
          </cell>
          <cell r="D1710">
            <v>0</v>
          </cell>
          <cell r="E1710">
            <v>19.12</v>
          </cell>
        </row>
        <row r="1711">
          <cell r="A1711" t="str">
            <v>72075</v>
          </cell>
          <cell r="B1711" t="str">
            <v xml:space="preserve">Impermeabilizacao de superficie com revestimento bicomponente semi flexivel. </v>
          </cell>
          <cell r="C1711" t="str">
            <v>M2</v>
          </cell>
          <cell r="D1711">
            <v>0</v>
          </cell>
          <cell r="E1711">
            <v>5.54</v>
          </cell>
        </row>
        <row r="1712">
          <cell r="A1712" t="str">
            <v>73762</v>
          </cell>
          <cell r="B1712" t="str">
            <v xml:space="preserve">Impermeabilizacao de terracos e lajes </v>
          </cell>
          <cell r="D1712">
            <v>0</v>
          </cell>
          <cell r="E1712">
            <v>0</v>
          </cell>
        </row>
        <row r="1713">
          <cell r="A1713" t="str">
            <v>73762/001</v>
          </cell>
          <cell r="B1713" t="str">
            <v xml:space="preserve">Impermeabilizacao de superficie com asfalto elastomerico, inclusos primer e veu de poliester. </v>
          </cell>
          <cell r="C1713" t="str">
            <v>M2</v>
          </cell>
          <cell r="D1713">
            <v>0</v>
          </cell>
          <cell r="E1713">
            <v>50.06</v>
          </cell>
        </row>
        <row r="1714">
          <cell r="A1714" t="str">
            <v>73762/002</v>
          </cell>
          <cell r="B1714" t="str">
            <v xml:space="preserve">Impermeabilizacao de superficie com emulsao acrilica sobre cimento cristalizante, incluso veu de fibra de vidro. </v>
          </cell>
          <cell r="C1714" t="str">
            <v>M2</v>
          </cell>
          <cell r="D1714">
            <v>0</v>
          </cell>
          <cell r="E1714">
            <v>34.81</v>
          </cell>
        </row>
        <row r="1715">
          <cell r="A1715" t="str">
            <v>73762/003</v>
          </cell>
          <cell r="B1715" t="str">
            <v xml:space="preserve">Impermeabilizacao de superficie com emulsao acrilica estilenada com tela sobre cimento cristalizante, incluso emulsao adesiva de base acrilica. </v>
          </cell>
          <cell r="C1715" t="str">
            <v>M2</v>
          </cell>
          <cell r="D1715">
            <v>0</v>
          </cell>
          <cell r="E1715">
            <v>59.64</v>
          </cell>
        </row>
        <row r="1716">
          <cell r="A1716" t="str">
            <v>73762/004</v>
          </cell>
          <cell r="B1716" t="str">
            <v xml:space="preserve">Impermeabilizacao de superficie com asfalto elastomerico, inclusos primer e veu de fibra de vidro. </v>
          </cell>
          <cell r="C1716" t="str">
            <v>M2</v>
          </cell>
          <cell r="D1716">
            <v>0</v>
          </cell>
          <cell r="E1716">
            <v>66.97</v>
          </cell>
        </row>
        <row r="1717">
          <cell r="A1717" t="str">
            <v>74066</v>
          </cell>
          <cell r="B1717" t="str">
            <v xml:space="preserve">Impermeabilizacao flexivel </v>
          </cell>
          <cell r="D1717">
            <v>0</v>
          </cell>
          <cell r="E1717">
            <v>0</v>
          </cell>
        </row>
        <row r="1718">
          <cell r="A1718" t="str">
            <v>74066/001</v>
          </cell>
          <cell r="B1718" t="str">
            <v xml:space="preserve">Impermeabilizacao de superficie, com impermeabilizante flexivel a base de elastomero. </v>
          </cell>
          <cell r="C1718" t="str">
            <v>M2</v>
          </cell>
          <cell r="D1718">
            <v>0</v>
          </cell>
          <cell r="E1718">
            <v>35.020000000000003</v>
          </cell>
        </row>
        <row r="1719">
          <cell r="A1719" t="str">
            <v>74066/002</v>
          </cell>
          <cell r="B1719" t="str">
            <v xml:space="preserve">Impermeabilizacao de superficie, com impermeabilizante flexivel a base acrilica. </v>
          </cell>
          <cell r="C1719" t="str">
            <v>M2</v>
          </cell>
          <cell r="D1719">
            <v>0</v>
          </cell>
          <cell r="E1719">
            <v>156.56</v>
          </cell>
        </row>
        <row r="1720">
          <cell r="A1720" t="str">
            <v>74097</v>
          </cell>
          <cell r="B1720" t="str">
            <v xml:space="preserve">Impermeabilizacao calhas/lajes descobertas </v>
          </cell>
          <cell r="D1720">
            <v>0</v>
          </cell>
          <cell r="E1720">
            <v>0</v>
          </cell>
        </row>
        <row r="1721">
          <cell r="A1721" t="str">
            <v>74097/001</v>
          </cell>
          <cell r="B1721" t="str">
            <v xml:space="preserve">Impermeabilizacao de superficie, com asfalto elastomerico. </v>
          </cell>
          <cell r="C1721" t="str">
            <v>M2</v>
          </cell>
          <cell r="D1721">
            <v>0</v>
          </cell>
          <cell r="E1721">
            <v>19.12</v>
          </cell>
        </row>
        <row r="1722">
          <cell r="A1722" t="str">
            <v>74106</v>
          </cell>
          <cell r="B1722" t="str">
            <v xml:space="preserve">Impermeab. de fundacoes/baldrames/muros de arrimo/alicerces e revest. em contato c/solo - utiliz. tinta betuminosa tipo neutrolin / 2demaos  </v>
          </cell>
          <cell r="D1722">
            <v>0</v>
          </cell>
          <cell r="E1722">
            <v>0</v>
          </cell>
        </row>
        <row r="1723">
          <cell r="A1723" t="str">
            <v>74106/001</v>
          </cell>
          <cell r="B1723" t="str">
            <v xml:space="preserve">Impermeabilizacao de estruturas enterradas, com tinta asfaltica, duas demaos. </v>
          </cell>
          <cell r="C1723" t="str">
            <v>M2</v>
          </cell>
          <cell r="D1723">
            <v>0</v>
          </cell>
          <cell r="E1723">
            <v>4.87</v>
          </cell>
        </row>
        <row r="1724">
          <cell r="A1724" t="str">
            <v>83741</v>
          </cell>
          <cell r="B1724" t="str">
            <v xml:space="preserve">Impermeabilizacao de superficie com emulsao asfaltica com elastomero, inclusos primer e veu de poliester </v>
          </cell>
          <cell r="C1724" t="str">
            <v>M2</v>
          </cell>
          <cell r="D1724">
            <v>0</v>
          </cell>
          <cell r="E1724">
            <v>50.47</v>
          </cell>
        </row>
        <row r="1725">
          <cell r="A1725" t="str">
            <v>83742</v>
          </cell>
          <cell r="B1725" t="str">
            <v xml:space="preserve">Impermeabilizacao de superficie com emulsao asfaltica a base d'agua </v>
          </cell>
          <cell r="C1725" t="str">
            <v>M2</v>
          </cell>
          <cell r="D1725">
            <v>0</v>
          </cell>
          <cell r="E1725">
            <v>12.97</v>
          </cell>
        </row>
        <row r="1726">
          <cell r="A1726" t="str">
            <v>83743</v>
          </cell>
          <cell r="B1726" t="str">
            <v xml:space="preserve">Junta de dilatacao para impermeabilizacao, com asfalto oxidado aplicado a quente, dimensoes 2x2 cm </v>
          </cell>
          <cell r="C1726" t="str">
            <v>M</v>
          </cell>
          <cell r="D1726">
            <v>0</v>
          </cell>
          <cell r="E1726">
            <v>10.71</v>
          </cell>
        </row>
        <row r="1727">
          <cell r="A1727" t="str">
            <v>0146</v>
          </cell>
          <cell r="B1727" t="str">
            <v>Impermeabilizacao com pintura</v>
          </cell>
          <cell r="D1727">
            <v>0</v>
          </cell>
          <cell r="E1727">
            <v>0</v>
          </cell>
        </row>
        <row r="1728">
          <cell r="A1728" t="str">
            <v>73872</v>
          </cell>
          <cell r="B1728" t="str">
            <v xml:space="preserve">Impermeabilizacao com resina epoxi </v>
          </cell>
          <cell r="D1728">
            <v>0</v>
          </cell>
          <cell r="E1728">
            <v>0</v>
          </cell>
        </row>
        <row r="1729">
          <cell r="A1729" t="str">
            <v>73872/001</v>
          </cell>
          <cell r="B1729" t="str">
            <v xml:space="preserve">Impermeabilizacao com pintura a base de resina epoxi alcatrao, uma demao. </v>
          </cell>
          <cell r="C1729" t="str">
            <v>M2</v>
          </cell>
          <cell r="D1729">
            <v>0</v>
          </cell>
          <cell r="E1729">
            <v>16.59</v>
          </cell>
        </row>
        <row r="1730">
          <cell r="A1730" t="str">
            <v>73872/002</v>
          </cell>
          <cell r="B1730" t="str">
            <v xml:space="preserve">Impermeabilizacao com pintura a base de resina epoxi alcatrao, duas demaos. </v>
          </cell>
          <cell r="C1730" t="str">
            <v>M2</v>
          </cell>
          <cell r="D1730">
            <v>0</v>
          </cell>
          <cell r="E1730">
            <v>31.94</v>
          </cell>
        </row>
        <row r="1731">
          <cell r="A1731" t="str">
            <v>0147</v>
          </cell>
          <cell r="B1731" t="str">
            <v>Impermeabilizacao com mastique</v>
          </cell>
          <cell r="D1731">
            <v>0</v>
          </cell>
          <cell r="E1731">
            <v>0</v>
          </cell>
        </row>
        <row r="1732">
          <cell r="A1732" t="str">
            <v>72124</v>
          </cell>
          <cell r="B1732" t="str">
            <v xml:space="preserve">Impermeabilizacao de superficie com mastique elastico a base de silicone, por volume. </v>
          </cell>
          <cell r="C1732" t="str">
            <v>DM3</v>
          </cell>
          <cell r="D1732">
            <v>0</v>
          </cell>
          <cell r="E1732">
            <v>61.75</v>
          </cell>
        </row>
        <row r="1733">
          <cell r="A1733" t="str">
            <v>74025</v>
          </cell>
          <cell r="B1733" t="str">
            <v xml:space="preserve">Conservacao de calhas de concreto - par </v>
          </cell>
          <cell r="D1733">
            <v>0</v>
          </cell>
          <cell r="E1733">
            <v>0</v>
          </cell>
        </row>
        <row r="1734">
          <cell r="A1734" t="str">
            <v>74025/001</v>
          </cell>
          <cell r="B1734" t="str">
            <v xml:space="preserve">Impermeabilizacao de superficie com mastique betuminoso a frio, por metro. </v>
          </cell>
          <cell r="C1734" t="str">
            <v>M</v>
          </cell>
          <cell r="D1734">
            <v>0</v>
          </cell>
          <cell r="E1734">
            <v>23.51</v>
          </cell>
        </row>
        <row r="1735">
          <cell r="A1735" t="str">
            <v>74190</v>
          </cell>
          <cell r="B1735" t="str">
            <v xml:space="preserve">Impermeabilizacao de lajes </v>
          </cell>
          <cell r="C1735">
            <v>0</v>
          </cell>
          <cell r="D1735">
            <v>0</v>
          </cell>
          <cell r="E1735">
            <v>0</v>
          </cell>
        </row>
        <row r="1736">
          <cell r="A1736" t="str">
            <v>74190/001</v>
          </cell>
          <cell r="B1736" t="str">
            <v xml:space="preserve">Impermeabilizacao de superficie com mastique betuminoso a frio, por area. </v>
          </cell>
          <cell r="C1736" t="str">
            <v>M2</v>
          </cell>
          <cell r="D1736">
            <v>0</v>
          </cell>
          <cell r="E1736">
            <v>78.81</v>
          </cell>
        </row>
        <row r="1737">
          <cell r="A1737" t="str">
            <v>0150</v>
          </cell>
          <cell r="B1737" t="str">
            <v>Protecao de superficie com argamassa</v>
          </cell>
          <cell r="C1737">
            <v>0</v>
          </cell>
          <cell r="D1737">
            <v>0</v>
          </cell>
          <cell r="E1737">
            <v>0</v>
          </cell>
        </row>
        <row r="1738">
          <cell r="A1738" t="str">
            <v>83744</v>
          </cell>
          <cell r="B1738" t="str">
            <v xml:space="preserve">Protecao mecanica de superficie com argamassa de cimento e areia, traco 1:7 cm, e=3 cm </v>
          </cell>
          <cell r="C1738" t="str">
            <v>M2</v>
          </cell>
          <cell r="D1738">
            <v>0</v>
          </cell>
          <cell r="E1738">
            <v>14.07</v>
          </cell>
        </row>
        <row r="1739">
          <cell r="A1739" t="str">
            <v>83745</v>
          </cell>
          <cell r="B1739" t="str">
            <v xml:space="preserve">Protecao mecanica de superficie com argamassa de cimento e areia, traco 1:4, e=0,5 cm </v>
          </cell>
          <cell r="C1739" t="str">
            <v>M2</v>
          </cell>
          <cell r="D1739">
            <v>0</v>
          </cell>
          <cell r="E1739">
            <v>10.01</v>
          </cell>
        </row>
        <row r="1740">
          <cell r="A1740" t="str">
            <v>83746</v>
          </cell>
          <cell r="B1740" t="str">
            <v xml:space="preserve">Protecao mecanica de superficie com argamassa de cimento e areia, trac o 1:4, e=2 cm </v>
          </cell>
          <cell r="C1740" t="str">
            <v>M2</v>
          </cell>
          <cell r="D1740">
            <v>0</v>
          </cell>
          <cell r="E1740">
            <v>13.63</v>
          </cell>
        </row>
        <row r="1741">
          <cell r="A1741" t="str">
            <v>83747</v>
          </cell>
          <cell r="B1741" t="str">
            <v xml:space="preserve">Protecao mecanica de superficie com argamassa de cimento e areia, traco 1:7, e=1,5 cm </v>
          </cell>
          <cell r="C1741" t="str">
            <v>M2</v>
          </cell>
          <cell r="D1741">
            <v>0</v>
          </cell>
          <cell r="E1741">
            <v>11.12</v>
          </cell>
        </row>
        <row r="1742">
          <cell r="A1742" t="str">
            <v>83748</v>
          </cell>
          <cell r="B1742" t="str">
            <v xml:space="preserve">Protecao mecanica de superficie com argamassa de cimento e areia, traco 1:3, e=2 cm </v>
          </cell>
          <cell r="C1742" t="str">
            <v>M2</v>
          </cell>
          <cell r="D1742">
            <v>0</v>
          </cell>
          <cell r="E1742">
            <v>14.73</v>
          </cell>
        </row>
        <row r="1743">
          <cell r="A1743" t="str">
            <v>83749</v>
          </cell>
          <cell r="B1743" t="str">
            <v xml:space="preserve">Protecao mecanica de superficie com argamassa de cimento e areia, traco 1:3, e=2,5 cm </v>
          </cell>
          <cell r="C1743" t="str">
            <v>M2</v>
          </cell>
          <cell r="D1743">
            <v>0</v>
          </cell>
          <cell r="E1743">
            <v>16.37</v>
          </cell>
        </row>
        <row r="1744">
          <cell r="A1744" t="str">
            <v>83750</v>
          </cell>
          <cell r="B1744" t="str">
            <v xml:space="preserve">Protecao mecanica de superficie com argamassa de cimento e areia, traco 1:2, e=3 cm </v>
          </cell>
          <cell r="C1744" t="str">
            <v>M2</v>
          </cell>
          <cell r="D1744">
            <v>0</v>
          </cell>
          <cell r="E1744">
            <v>20.32</v>
          </cell>
        </row>
        <row r="1745">
          <cell r="A1745" t="str">
            <v>83751</v>
          </cell>
          <cell r="B1745" t="str">
            <v xml:space="preserve">Protecao mecanica de superficie com argamassa de cimento e areia, traco 1:4, e=1,5 cm </v>
          </cell>
          <cell r="C1745" t="str">
            <v>M2</v>
          </cell>
          <cell r="D1745">
            <v>0</v>
          </cell>
          <cell r="E1745">
            <v>13.7</v>
          </cell>
        </row>
        <row r="1746">
          <cell r="A1746" t="str">
            <v>83752</v>
          </cell>
          <cell r="B1746" t="str">
            <v xml:space="preserve">Protecao mecanica de superficie com argamassa de cimento e areia, traco 1:6, e=1,5 cm </v>
          </cell>
          <cell r="C1746" t="str">
            <v>M2</v>
          </cell>
          <cell r="D1746">
            <v>0</v>
          </cell>
          <cell r="E1746">
            <v>11.37</v>
          </cell>
        </row>
        <row r="1747">
          <cell r="A1747" t="str">
            <v>83753</v>
          </cell>
          <cell r="B1747" t="str">
            <v xml:space="preserve">Protecao mecanica de superficie com argamassa de cimento e areia, traco 1:3, junta batida, e=3 cm </v>
          </cell>
          <cell r="C1747" t="str">
            <v>M2</v>
          </cell>
          <cell r="D1747">
            <v>0</v>
          </cell>
          <cell r="E1747">
            <v>20.05</v>
          </cell>
        </row>
        <row r="1748">
          <cell r="A1748" t="str">
            <v>83754</v>
          </cell>
          <cell r="B1748" t="str">
            <v xml:space="preserve">Protecao mecanica de superficie com argamassa de cimento e areia, traco 1:6, e=2 cm </v>
          </cell>
          <cell r="C1748" t="str">
            <v>M2</v>
          </cell>
          <cell r="D1748">
            <v>0</v>
          </cell>
          <cell r="E1748">
            <v>12.44</v>
          </cell>
        </row>
        <row r="1749">
          <cell r="A1749" t="str">
            <v>0165</v>
          </cell>
          <cell r="B1749" t="str">
            <v>Eletrodutos/calhas para leito de cabos</v>
          </cell>
          <cell r="D1749">
            <v>0</v>
          </cell>
          <cell r="E1749">
            <v>0</v>
          </cell>
        </row>
        <row r="1750">
          <cell r="A1750" t="str">
            <v>55865</v>
          </cell>
          <cell r="B1750" t="str">
            <v xml:space="preserve">Eletroduto de pvc rigido roscavel dn 40mm (1 1/2") incl conexoes, fornecimento e instalacao </v>
          </cell>
          <cell r="C1750" t="str">
            <v>M</v>
          </cell>
          <cell r="D1750">
            <v>0</v>
          </cell>
          <cell r="E1750">
            <v>13.41</v>
          </cell>
        </row>
        <row r="1751">
          <cell r="A1751" t="str">
            <v>55866</v>
          </cell>
          <cell r="B1751" t="str">
            <v xml:space="preserve">Eletroduto de pvc rigido roscavel dn 50mm (2"), incl conexoes, fornecimento e instalacao </v>
          </cell>
          <cell r="C1751" t="str">
            <v>M</v>
          </cell>
          <cell r="D1751">
            <v>0</v>
          </cell>
          <cell r="E1751">
            <v>15.07</v>
          </cell>
        </row>
        <row r="1752">
          <cell r="A1752" t="str">
            <v>55867</v>
          </cell>
          <cell r="B1752" t="str">
            <v xml:space="preserve">Eletroduto de pvc rigido roscavel dn 75mm (3"), incl conexoes, fornecimento e instalacao </v>
          </cell>
          <cell r="C1752" t="str">
            <v>M</v>
          </cell>
          <cell r="D1752">
            <v>0</v>
          </cell>
          <cell r="E1752">
            <v>29.03</v>
          </cell>
        </row>
        <row r="1753">
          <cell r="A1753" t="str">
            <v>55868</v>
          </cell>
          <cell r="B1753" t="str">
            <v xml:space="preserve">Eletroduto de pvc rigido roscavel dn 100mm (4"), incl conexoes, fornecimento e instalacao </v>
          </cell>
          <cell r="C1753" t="str">
            <v>M</v>
          </cell>
          <cell r="D1753">
            <v>0</v>
          </cell>
          <cell r="E1753">
            <v>38.909999999999997</v>
          </cell>
        </row>
        <row r="1754">
          <cell r="A1754" t="str">
            <v>72308</v>
          </cell>
          <cell r="B1754" t="str">
            <v xml:space="preserve">Eletroduto de aco galvanizado eletrolitico dn 20mm (3/4"), tipo leve,  inclusive conexoes - fornecimento e instalacao </v>
          </cell>
          <cell r="C1754" t="str">
            <v>M</v>
          </cell>
          <cell r="D1754">
            <v>0</v>
          </cell>
          <cell r="E1754">
            <v>12.52</v>
          </cell>
        </row>
        <row r="1755">
          <cell r="A1755" t="str">
            <v>72309</v>
          </cell>
          <cell r="B1755" t="str">
            <v xml:space="preserve">Eletroduto de aco galvanizado eletrolitico dn 25mm (1"), tipo leve, inclusive conexoes - fornecimento e instalacao </v>
          </cell>
          <cell r="C1755" t="str">
            <v>M</v>
          </cell>
          <cell r="D1755">
            <v>0</v>
          </cell>
          <cell r="E1755">
            <v>13.24</v>
          </cell>
        </row>
        <row r="1756">
          <cell r="A1756" t="str">
            <v>72310</v>
          </cell>
          <cell r="B1756" t="str">
            <v xml:space="preserve">Eletroduto de aco galvanizado eletrolitico dn 40mm (1 1/2"), tipo semi-pesado, inclusive conexoes - fornecimento e instalacao </v>
          </cell>
          <cell r="C1756" t="str">
            <v>M</v>
          </cell>
          <cell r="D1756">
            <v>0</v>
          </cell>
          <cell r="E1756">
            <v>22.52</v>
          </cell>
        </row>
        <row r="1757">
          <cell r="A1757" t="str">
            <v>72311</v>
          </cell>
          <cell r="B1757" t="str">
            <v xml:space="preserve">Eletroduto de aco galvanizado eletrolitico dn 50mm (2), tipo semi-pesado, inclusive conexoes - fornecimento e instalacao </v>
          </cell>
          <cell r="C1757" t="str">
            <v>M</v>
          </cell>
          <cell r="D1757">
            <v>0</v>
          </cell>
          <cell r="E1757">
            <v>25.38</v>
          </cell>
        </row>
        <row r="1758">
          <cell r="A1758" t="str">
            <v>72312</v>
          </cell>
          <cell r="B1758" t="str">
            <v xml:space="preserve">Eletroduto de aco galvanizado eletrolitico dn 62mm (2 1/2"), tipo semi-pesado, inclusive conexoes - fornecimento e instalacao </v>
          </cell>
          <cell r="C1758" t="str">
            <v>M</v>
          </cell>
          <cell r="D1758">
            <v>0</v>
          </cell>
          <cell r="E1758">
            <v>35.229999999999997</v>
          </cell>
        </row>
        <row r="1759">
          <cell r="A1759" t="str">
            <v>72316</v>
          </cell>
          <cell r="B1759" t="str">
            <v xml:space="preserve">Eletroduto de aco galvanizado eletrolitico dn 75mm (3"), tipo semi-pesado, inclusive conexoes - fornecimento e instalacao </v>
          </cell>
          <cell r="C1759" t="str">
            <v>M</v>
          </cell>
          <cell r="D1759">
            <v>0</v>
          </cell>
          <cell r="E1759">
            <v>42.1</v>
          </cell>
        </row>
        <row r="1760">
          <cell r="A1760" t="str">
            <v>72925</v>
          </cell>
          <cell r="B1760" t="str">
            <v xml:space="preserve">Eletroduto metalico flexivel dn 25mm fabricado com fita de aco zincado, revestido externamente com pvc preto, inclusive conexoes, fornecimento e instalacao </v>
          </cell>
          <cell r="C1760" t="str">
            <v>M</v>
          </cell>
          <cell r="D1760">
            <v>0</v>
          </cell>
          <cell r="E1760">
            <v>8.06</v>
          </cell>
        </row>
        <row r="1761">
          <cell r="A1761" t="str">
            <v>72926</v>
          </cell>
          <cell r="B1761" t="str">
            <v xml:space="preserve">Eletroduto metalico flexivel dn 40mm fabricado com fita de aco zincado, revestido externamente com pvc preto, inclusive conexoes, fornecimento e instalacao </v>
          </cell>
          <cell r="C1761" t="str">
            <v>M</v>
          </cell>
          <cell r="D1761">
            <v>0</v>
          </cell>
          <cell r="E1761">
            <v>13.93</v>
          </cell>
        </row>
        <row r="1762">
          <cell r="A1762" t="str">
            <v>72933</v>
          </cell>
          <cell r="B1762" t="str">
            <v xml:space="preserve">Eletroduto de pvc flexivel corrugado dn 16mm (1/2") fornecimento e instalacao </v>
          </cell>
          <cell r="C1762" t="str">
            <v>M</v>
          </cell>
          <cell r="D1762">
            <v>0</v>
          </cell>
          <cell r="E1762">
            <v>2.59</v>
          </cell>
        </row>
        <row r="1763">
          <cell r="A1763" t="str">
            <v>72934</v>
          </cell>
          <cell r="B1763" t="str">
            <v xml:space="preserve">Eletroduto de pvc flexivel corrugado dn 20mm (3/4") fornecimento e instalacao </v>
          </cell>
          <cell r="C1763" t="str">
            <v>M</v>
          </cell>
          <cell r="D1763">
            <v>0</v>
          </cell>
          <cell r="E1763">
            <v>3.17</v>
          </cell>
        </row>
        <row r="1764">
          <cell r="A1764" t="str">
            <v>72935</v>
          </cell>
          <cell r="B1764" t="str">
            <v xml:space="preserve">Eletroduto de pvc flexivel corrugado dn 25mm (1") fornecimento e instalacao </v>
          </cell>
          <cell r="C1764" t="str">
            <v>M</v>
          </cell>
          <cell r="D1764">
            <v>0</v>
          </cell>
          <cell r="E1764">
            <v>4.04</v>
          </cell>
        </row>
        <row r="1765">
          <cell r="A1765" t="str">
            <v>72936</v>
          </cell>
          <cell r="B1765" t="str">
            <v xml:space="preserve">Eletroduto de pvc flexivel corrugado dn32 mm (1 1/4") fornecimento e instalacao </v>
          </cell>
          <cell r="C1765" t="str">
            <v>M</v>
          </cell>
          <cell r="D1765">
            <v>0</v>
          </cell>
          <cell r="E1765">
            <v>5.61</v>
          </cell>
        </row>
        <row r="1766">
          <cell r="A1766" t="str">
            <v>73613</v>
          </cell>
          <cell r="B1766" t="str">
            <v xml:space="preserve">Eletroduto de pvc rigido roscavel dn 20mm (3/4") incl conexoes, fornecimento e instalacao </v>
          </cell>
          <cell r="C1766" t="str">
            <v>M</v>
          </cell>
          <cell r="D1766">
            <v>0</v>
          </cell>
          <cell r="E1766">
            <v>7.14</v>
          </cell>
        </row>
        <row r="1767">
          <cell r="A1767" t="str">
            <v>73614</v>
          </cell>
          <cell r="B1767" t="str">
            <v xml:space="preserve">Eletroduto de pvc rigido roscavel dn 15mm (1/2") incl conexoes, fornec imento e instalacao </v>
          </cell>
          <cell r="C1767" t="str">
            <v>M</v>
          </cell>
          <cell r="D1767">
            <v>0</v>
          </cell>
          <cell r="E1767">
            <v>6.58</v>
          </cell>
        </row>
        <row r="1768">
          <cell r="A1768" t="str">
            <v>73627</v>
          </cell>
          <cell r="B1768" t="str">
            <v xml:space="preserve">Eletroduto de aco galvanizado eletrolitico dn 16mm (1/2"), tipo leve, inclusive conexoes - fornecimento e instalacao </v>
          </cell>
          <cell r="C1768" t="str">
            <v>M</v>
          </cell>
          <cell r="D1768">
            <v>0</v>
          </cell>
          <cell r="E1768">
            <v>11.59</v>
          </cell>
        </row>
        <row r="1769">
          <cell r="A1769" t="str">
            <v>73798</v>
          </cell>
          <cell r="B1769" t="str">
            <v xml:space="preserve">Dutos de poliester de alta densidade(pead) </v>
          </cell>
          <cell r="D1769">
            <v>0</v>
          </cell>
          <cell r="E1769">
            <v>0</v>
          </cell>
        </row>
        <row r="1770">
          <cell r="A1770" t="str">
            <v>73798/001</v>
          </cell>
          <cell r="B1770" t="str">
            <v xml:space="preserve">Duto espiral flexivel singelo pead d=50mm(2") revestido com pvc com fio guia de aco galvanizado, lancado direto no solo, incl conexoes </v>
          </cell>
          <cell r="C1770" t="str">
            <v>M</v>
          </cell>
          <cell r="D1770">
            <v>0</v>
          </cell>
          <cell r="E1770">
            <v>15.31</v>
          </cell>
        </row>
        <row r="1771">
          <cell r="A1771" t="str">
            <v>73798/003</v>
          </cell>
          <cell r="B1771" t="str">
            <v xml:space="preserve">Duto espiral flexivel singelo pead d=75mm(3") revestido com pvc com fio guia de aco galvanizado, lancado direto no solo, incl conexoes </v>
          </cell>
          <cell r="C1771" t="str">
            <v>M</v>
          </cell>
          <cell r="D1771">
            <v>0</v>
          </cell>
          <cell r="E1771">
            <v>24.61</v>
          </cell>
        </row>
        <row r="1772">
          <cell r="A1772" t="str">
            <v>74252</v>
          </cell>
          <cell r="B1772" t="str">
            <v xml:space="preserve">Forn/assent. eletroduto pvc rosca 25 mm (1") </v>
          </cell>
          <cell r="D1772">
            <v>0</v>
          </cell>
          <cell r="E1772">
            <v>0</v>
          </cell>
        </row>
        <row r="1773">
          <cell r="A1773" t="str">
            <v>74252/001</v>
          </cell>
          <cell r="B1773" t="str">
            <v xml:space="preserve">Eletroduto de pvc rigido roscavel dn 25mm (1") incl conexoes, fornecimento e instalacao </v>
          </cell>
          <cell r="C1773" t="str">
            <v>M</v>
          </cell>
          <cell r="D1773">
            <v>0</v>
          </cell>
          <cell r="E1773">
            <v>8.1999999999999993</v>
          </cell>
        </row>
        <row r="1774">
          <cell r="A1774" t="str">
            <v>83407</v>
          </cell>
          <cell r="B1774" t="str">
            <v xml:space="preserve">Eletroduto de pvc rigido roscavel dn 32mm (1 1/4") incl conexoes, fornecimento e instalacao </v>
          </cell>
          <cell r="C1774" t="str">
            <v>M</v>
          </cell>
          <cell r="D1774">
            <v>0</v>
          </cell>
          <cell r="E1774">
            <v>12.24</v>
          </cell>
        </row>
        <row r="1775">
          <cell r="A1775" t="str">
            <v>83408</v>
          </cell>
          <cell r="B1775" t="str">
            <v xml:space="preserve">Eletroduto de pvc rigido roscavel dn 60mm (2 1/2") incl conexoes, fornecimento e instalacao </v>
          </cell>
          <cell r="C1775" t="str">
            <v>M</v>
          </cell>
          <cell r="D1775">
            <v>0</v>
          </cell>
          <cell r="E1775">
            <v>25.07</v>
          </cell>
        </row>
        <row r="1776">
          <cell r="A1776" t="str">
            <v>83409</v>
          </cell>
          <cell r="B1776" t="str">
            <v xml:space="preserve">Eletroduto flexivel aco galv tipo conduite d = 1/2" (16mm) - fornecimento e instalacao </v>
          </cell>
          <cell r="C1776" t="str">
            <v>M</v>
          </cell>
          <cell r="D1776">
            <v>0</v>
          </cell>
          <cell r="E1776">
            <v>4.2699999999999996</v>
          </cell>
        </row>
        <row r="1777">
          <cell r="A1777" t="str">
            <v>83410</v>
          </cell>
          <cell r="B1777" t="str">
            <v xml:space="preserve">Eletroduto flexivel aco galv tipo conduite d = 1" (25mm) - fornecimento e instalacao </v>
          </cell>
          <cell r="C1777" t="str">
            <v>M</v>
          </cell>
          <cell r="D1777">
            <v>0</v>
          </cell>
          <cell r="E1777">
            <v>5.93</v>
          </cell>
        </row>
        <row r="1778">
          <cell r="A1778" t="str">
            <v>83411</v>
          </cell>
          <cell r="B1778" t="str">
            <v xml:space="preserve">Eletroduto flexivel aco galv tipo conduite d = 1 1/4" (32mm) - fornecimento e instalacao </v>
          </cell>
          <cell r="C1778" t="str">
            <v>M</v>
          </cell>
          <cell r="D1778">
            <v>0</v>
          </cell>
          <cell r="E1778">
            <v>7.63</v>
          </cell>
        </row>
        <row r="1779">
          <cell r="A1779" t="str">
            <v>83412</v>
          </cell>
          <cell r="B1779" t="str">
            <v xml:space="preserve">Eletroduto flexivel aco galv tipo conduite d = 1 1/2" (40mm) - fornecimento e instalacao </v>
          </cell>
          <cell r="C1779" t="str">
            <v>M</v>
          </cell>
          <cell r="D1779">
            <v>0</v>
          </cell>
          <cell r="E1779">
            <v>8.61</v>
          </cell>
        </row>
        <row r="1780">
          <cell r="A1780" t="str">
            <v>83413</v>
          </cell>
          <cell r="B1780" t="str">
            <v xml:space="preserve">Eletroduto flexivel aco galv tipo conduite d = 2" (50mm) - fornecimento e instalacao </v>
          </cell>
          <cell r="C1780" t="str">
            <v>M</v>
          </cell>
          <cell r="D1780">
            <v>0</v>
          </cell>
          <cell r="E1780">
            <v>11.7</v>
          </cell>
        </row>
        <row r="1781">
          <cell r="A1781" t="str">
            <v>83414</v>
          </cell>
          <cell r="B1781" t="str">
            <v xml:space="preserve">Eletroduto flexivel aco galv tipo conduite d = 2 1/2" (65mm) - fornecimento e instalacao </v>
          </cell>
          <cell r="C1781" t="str">
            <v>M</v>
          </cell>
          <cell r="D1781">
            <v>0</v>
          </cell>
          <cell r="E1781">
            <v>14.28</v>
          </cell>
        </row>
        <row r="1782">
          <cell r="A1782" t="str">
            <v>83415</v>
          </cell>
          <cell r="B1782" t="str">
            <v xml:space="preserve">Eletroduto flexivel aco galv tipo conduite d = 3" (75mm) - forneciment o e instalacao </v>
          </cell>
          <cell r="C1782" t="str">
            <v>M</v>
          </cell>
          <cell r="D1782">
            <v>0</v>
          </cell>
          <cell r="E1782">
            <v>20.7</v>
          </cell>
        </row>
        <row r="1783">
          <cell r="A1783" t="str">
            <v>0166</v>
          </cell>
          <cell r="B1783" t="str">
            <v>Conexoes</v>
          </cell>
          <cell r="D1783">
            <v>0</v>
          </cell>
          <cell r="E1783">
            <v>0</v>
          </cell>
        </row>
        <row r="1784">
          <cell r="A1784" t="str">
            <v>72259</v>
          </cell>
          <cell r="B1784" t="str">
            <v xml:space="preserve">Terminal ou conector de pressao - para cabo 10mm2 - fornecimento e instalacao </v>
          </cell>
          <cell r="C1784" t="str">
            <v>UN</v>
          </cell>
          <cell r="D1784">
            <v>0</v>
          </cell>
          <cell r="E1784">
            <v>7.15</v>
          </cell>
        </row>
        <row r="1785">
          <cell r="A1785" t="str">
            <v>72260</v>
          </cell>
          <cell r="B1785" t="str">
            <v xml:space="preserve">Terminal ou conector de pressao - para cabo 16mm2 - fornecimento e instalacao </v>
          </cell>
          <cell r="C1785" t="str">
            <v>UN</v>
          </cell>
          <cell r="D1785">
            <v>0</v>
          </cell>
          <cell r="E1785">
            <v>7.67</v>
          </cell>
        </row>
        <row r="1786">
          <cell r="A1786" t="str">
            <v>72261</v>
          </cell>
          <cell r="B1786" t="str">
            <v xml:space="preserve">Terminal ou conector de pressao - para cabo 25mm2 - fornecimento e instalacao </v>
          </cell>
          <cell r="C1786" t="str">
            <v>UN</v>
          </cell>
          <cell r="D1786">
            <v>0</v>
          </cell>
          <cell r="E1786">
            <v>8.5299999999999994</v>
          </cell>
        </row>
        <row r="1787">
          <cell r="A1787" t="str">
            <v>72262</v>
          </cell>
          <cell r="B1787" t="str">
            <v xml:space="preserve">Terminal ou conector de pressao - para cabo 35mm2 - fornecimento e instalacao </v>
          </cell>
          <cell r="C1787" t="str">
            <v>UN</v>
          </cell>
          <cell r="D1787">
            <v>0</v>
          </cell>
          <cell r="E1787">
            <v>8.5299999999999994</v>
          </cell>
        </row>
        <row r="1788">
          <cell r="A1788" t="str">
            <v>72263</v>
          </cell>
          <cell r="B1788" t="str">
            <v xml:space="preserve">Terminal ou conector de pressao - para cabo 50mm2 - fornecimento e instalacao </v>
          </cell>
          <cell r="C1788" t="str">
            <v>UN</v>
          </cell>
          <cell r="D1788">
            <v>0</v>
          </cell>
          <cell r="E1788">
            <v>11.26</v>
          </cell>
        </row>
        <row r="1789">
          <cell r="A1789" t="str">
            <v>72264</v>
          </cell>
          <cell r="B1789" t="str">
            <v xml:space="preserve">Terminal ou conector de pressao - para cabo 70mm2 - fornecimento e instalacao </v>
          </cell>
          <cell r="C1789" t="str">
            <v>UN</v>
          </cell>
          <cell r="D1789">
            <v>0</v>
          </cell>
          <cell r="E1789">
            <v>11.26</v>
          </cell>
        </row>
        <row r="1790">
          <cell r="A1790" t="str">
            <v>72265</v>
          </cell>
          <cell r="B1790" t="str">
            <v xml:space="preserve">Terminal ou conector de pressao - para cabo 95mm2 - fornecimento e instalacao </v>
          </cell>
          <cell r="C1790" t="str">
            <v>UN</v>
          </cell>
          <cell r="D1790">
            <v>0</v>
          </cell>
          <cell r="E1790">
            <v>13</v>
          </cell>
        </row>
        <row r="1791">
          <cell r="A1791" t="str">
            <v>72266</v>
          </cell>
          <cell r="B1791" t="str">
            <v xml:space="preserve">Terminal ou conector de pressao - para cabo 120mm2 - fornecimento e instalacao </v>
          </cell>
          <cell r="C1791" t="str">
            <v>UN</v>
          </cell>
          <cell r="D1791">
            <v>0</v>
          </cell>
          <cell r="E1791">
            <v>16.77</v>
          </cell>
        </row>
        <row r="1792">
          <cell r="A1792" t="str">
            <v>72267</v>
          </cell>
          <cell r="B1792" t="str">
            <v xml:space="preserve">Terminal ou conector de pressao - para cabo 150mm2 - fornecimento e instalacao </v>
          </cell>
          <cell r="C1792" t="str">
            <v>UN</v>
          </cell>
          <cell r="D1792">
            <v>0</v>
          </cell>
          <cell r="E1792">
            <v>16.77</v>
          </cell>
        </row>
        <row r="1793">
          <cell r="A1793" t="str">
            <v>72268</v>
          </cell>
          <cell r="B1793" t="str">
            <v xml:space="preserve">Terminal ou conector de pressao - para cabo 185mm2 - fornecimento e instalacao </v>
          </cell>
          <cell r="C1793" t="str">
            <v>UN</v>
          </cell>
          <cell r="D1793">
            <v>0</v>
          </cell>
          <cell r="E1793">
            <v>16.77</v>
          </cell>
        </row>
        <row r="1794">
          <cell r="A1794" t="str">
            <v>72269</v>
          </cell>
          <cell r="B1794" t="str">
            <v xml:space="preserve">Terminal ou conector de pressao - para cabo 240mm2 - fornecimento e instalacao </v>
          </cell>
          <cell r="C1794" t="str">
            <v>UN</v>
          </cell>
          <cell r="D1794">
            <v>0</v>
          </cell>
          <cell r="E1794">
            <v>22.87</v>
          </cell>
        </row>
        <row r="1795">
          <cell r="A1795" t="str">
            <v>72270</v>
          </cell>
          <cell r="B1795" t="str">
            <v xml:space="preserve">Terminal ou conector de pressao - para cabo 300mm2 - fornecimento e instalacao </v>
          </cell>
          <cell r="C1795" t="str">
            <v>UN</v>
          </cell>
          <cell r="D1795">
            <v>0</v>
          </cell>
          <cell r="E1795">
            <v>19.54</v>
          </cell>
        </row>
        <row r="1796">
          <cell r="A1796" t="str">
            <v>72271</v>
          </cell>
          <cell r="B1796" t="str">
            <v xml:space="preserve">Conector parafuso fendido split-bolt - para cabo de 16mm2 - fornecimento e instalacao  </v>
          </cell>
          <cell r="C1796" t="str">
            <v>UN</v>
          </cell>
          <cell r="D1796">
            <v>0</v>
          </cell>
          <cell r="E1796">
            <v>5.87</v>
          </cell>
        </row>
        <row r="1797">
          <cell r="A1797" t="str">
            <v>72272</v>
          </cell>
          <cell r="B1797" t="str">
            <v xml:space="preserve">Conector parafuso fendido split-bolt - para cabo de 35mm2 - fornecimento e instalacao </v>
          </cell>
          <cell r="C1797" t="str">
            <v>UN</v>
          </cell>
          <cell r="D1797">
            <v>0</v>
          </cell>
          <cell r="E1797">
            <v>6.39</v>
          </cell>
        </row>
        <row r="1798">
          <cell r="A1798" t="str">
            <v>73782</v>
          </cell>
          <cell r="B1798" t="str">
            <v xml:space="preserve">Terminal mecanico </v>
          </cell>
          <cell r="D1798">
            <v>0</v>
          </cell>
          <cell r="E1798">
            <v>0</v>
          </cell>
        </row>
        <row r="1799">
          <cell r="A1799" t="str">
            <v>73782/002</v>
          </cell>
          <cell r="B1799" t="str">
            <v xml:space="preserve">Terminal a pressao reforcado para conexao de cabo de cobre a barra, cabo 50 e 70mm2 - fornecimento e instalacao </v>
          </cell>
          <cell r="C1799" t="str">
            <v>UN</v>
          </cell>
          <cell r="D1799">
            <v>0</v>
          </cell>
          <cell r="E1799">
            <v>17.97</v>
          </cell>
        </row>
        <row r="1800">
          <cell r="A1800" t="str">
            <v>73782/003</v>
          </cell>
          <cell r="B1800" t="str">
            <v xml:space="preserve">Terminal a pressao reforcado para conexao de cabo de cobre a barra, cabo 95 e 120mm2 - fornecimento e instalacao </v>
          </cell>
          <cell r="C1800" t="str">
            <v>UN</v>
          </cell>
          <cell r="D1800">
            <v>0</v>
          </cell>
          <cell r="E1800">
            <v>27.59</v>
          </cell>
        </row>
        <row r="1801">
          <cell r="A1801" t="str">
            <v>73782/004</v>
          </cell>
          <cell r="B1801" t="str">
            <v xml:space="preserve">Terminal a pressao reforcado para conexao de cabo de cobre a barra, cabo 150 e 185mm2 - fornecimento e instalacao </v>
          </cell>
          <cell r="C1801" t="str">
            <v>UN</v>
          </cell>
          <cell r="D1801">
            <v>0</v>
          </cell>
          <cell r="E1801">
            <v>33.64</v>
          </cell>
        </row>
        <row r="1802">
          <cell r="A1802" t="str">
            <v>73782/005</v>
          </cell>
          <cell r="B1802" t="str">
            <v xml:space="preserve">Terminal a pressao reforcado para conexao de cabo de cobre a barra, cabo 16 e 25mm2 - fornecimento e instalacao </v>
          </cell>
          <cell r="C1802" t="str">
            <v>UN</v>
          </cell>
          <cell r="D1802">
            <v>0</v>
          </cell>
          <cell r="E1802">
            <v>11.26</v>
          </cell>
        </row>
        <row r="1803">
          <cell r="A1803" t="str">
            <v>83377</v>
          </cell>
          <cell r="B1803" t="str">
            <v xml:space="preserve">Conector de parafuso fendido em liga de cobre com separador de cabos para cabo 50 mm2 - fornecimento e instalacao </v>
          </cell>
          <cell r="C1803" t="str">
            <v>UN</v>
          </cell>
          <cell r="D1803">
            <v>0</v>
          </cell>
          <cell r="E1803">
            <v>7.95</v>
          </cell>
        </row>
        <row r="1804">
          <cell r="A1804" t="str">
            <v>0167</v>
          </cell>
          <cell r="B1804" t="str">
            <v>Fios/cabos</v>
          </cell>
          <cell r="D1804">
            <v>0</v>
          </cell>
          <cell r="E1804">
            <v>0</v>
          </cell>
        </row>
        <row r="1805">
          <cell r="A1805" t="str">
            <v>55869</v>
          </cell>
          <cell r="B1805" t="str">
            <v xml:space="preserve">Fio de cobre isolado paralelo ou torcido 2 x 1,5mm2 </v>
          </cell>
          <cell r="C1805" t="str">
            <v>M</v>
          </cell>
          <cell r="D1805">
            <v>0</v>
          </cell>
          <cell r="E1805">
            <v>4.57</v>
          </cell>
        </row>
        <row r="1806">
          <cell r="A1806" t="str">
            <v>72249</v>
          </cell>
          <cell r="B1806" t="str">
            <v xml:space="preserve">Cabo de cobre nu 6mm2 - fornecimento e instalacao </v>
          </cell>
          <cell r="C1806" t="str">
            <v>M</v>
          </cell>
          <cell r="D1806">
            <v>0</v>
          </cell>
          <cell r="E1806">
            <v>4.25</v>
          </cell>
        </row>
        <row r="1807">
          <cell r="A1807" t="str">
            <v>72250</v>
          </cell>
          <cell r="B1807" t="str">
            <v xml:space="preserve">Cabo de cobre nu 10mm2 - fornecimento e instalacao </v>
          </cell>
          <cell r="C1807" t="str">
            <v>M</v>
          </cell>
          <cell r="D1807">
            <v>0</v>
          </cell>
          <cell r="E1807">
            <v>6.26</v>
          </cell>
        </row>
        <row r="1808">
          <cell r="A1808" t="str">
            <v>72251</v>
          </cell>
          <cell r="B1808" t="str">
            <v xml:space="preserve">Cabo de cobre nu 16mm2 - fornecimento e instalacao </v>
          </cell>
          <cell r="C1808" t="str">
            <v>M</v>
          </cell>
          <cell r="D1808">
            <v>0</v>
          </cell>
          <cell r="E1808">
            <v>8.06</v>
          </cell>
        </row>
        <row r="1809">
          <cell r="A1809" t="str">
            <v>72252</v>
          </cell>
          <cell r="B1809" t="str">
            <v xml:space="preserve">Cabo de cobre nu 25mm2 - fornecimento e instalacao </v>
          </cell>
          <cell r="C1809" t="str">
            <v>M</v>
          </cell>
          <cell r="D1809">
            <v>0</v>
          </cell>
          <cell r="E1809">
            <v>13.31</v>
          </cell>
        </row>
        <row r="1810">
          <cell r="A1810" t="str">
            <v>72253</v>
          </cell>
          <cell r="B1810" t="str">
            <v xml:space="preserve">Cabo de cobre nu 35mm2 - fornecimento e instalacao </v>
          </cell>
          <cell r="C1810" t="str">
            <v>M</v>
          </cell>
          <cell r="D1810">
            <v>0</v>
          </cell>
          <cell r="E1810">
            <v>16.95</v>
          </cell>
        </row>
        <row r="1811">
          <cell r="A1811" t="str">
            <v>72254</v>
          </cell>
          <cell r="B1811" t="str">
            <v xml:space="preserve">Cabo de cobre nu 50mm2 - fornecimento e instalacao </v>
          </cell>
          <cell r="C1811" t="str">
            <v>M</v>
          </cell>
          <cell r="D1811">
            <v>0</v>
          </cell>
          <cell r="E1811">
            <v>22.7</v>
          </cell>
        </row>
        <row r="1812">
          <cell r="A1812" t="str">
            <v>72255</v>
          </cell>
          <cell r="B1812" t="str">
            <v xml:space="preserve">Cabo de cobre nu 70mm2 - fornecimento e instalacao </v>
          </cell>
          <cell r="C1812" t="str">
            <v>M</v>
          </cell>
          <cell r="D1812">
            <v>0</v>
          </cell>
          <cell r="E1812">
            <v>31.52</v>
          </cell>
        </row>
        <row r="1813">
          <cell r="A1813" t="str">
            <v>72256</v>
          </cell>
          <cell r="B1813" t="str">
            <v xml:space="preserve">Cabo de cobre nu 95mm2 - fornecimento e instalacao </v>
          </cell>
          <cell r="C1813" t="str">
            <v>M</v>
          </cell>
          <cell r="D1813">
            <v>0</v>
          </cell>
          <cell r="E1813">
            <v>40.299999999999997</v>
          </cell>
        </row>
        <row r="1814">
          <cell r="A1814" t="str">
            <v>72257</v>
          </cell>
          <cell r="B1814" t="str">
            <v xml:space="preserve">Cabo de cobre nu 120mm2 - fornecimento e instalacao </v>
          </cell>
          <cell r="C1814" t="str">
            <v>M</v>
          </cell>
          <cell r="D1814">
            <v>0</v>
          </cell>
          <cell r="E1814">
            <v>50.37</v>
          </cell>
        </row>
        <row r="1815">
          <cell r="A1815" t="str">
            <v>73860</v>
          </cell>
          <cell r="B1815" t="str">
            <v xml:space="preserve">Fios e cabos c/isol.termoplastico tensao 450/750v </v>
          </cell>
          <cell r="D1815">
            <v>0</v>
          </cell>
          <cell r="E1815">
            <v>0</v>
          </cell>
        </row>
        <row r="1816">
          <cell r="A1816" t="str">
            <v>73860/007</v>
          </cell>
          <cell r="B1816" t="str">
            <v xml:space="preserve">Cabo de cobre isolado pvc 450/750v 1,5mm2 resistente a chama - fornecimento e instalacao </v>
          </cell>
          <cell r="C1816" t="str">
            <v>M</v>
          </cell>
          <cell r="D1816">
            <v>0</v>
          </cell>
          <cell r="E1816">
            <v>1.44</v>
          </cell>
        </row>
        <row r="1817">
          <cell r="A1817" t="str">
            <v>73860/008</v>
          </cell>
          <cell r="B1817" t="str">
            <v xml:space="preserve">Cabo de cobre isolado pvc 450/750v 2,5mm2 resistente a chama - forneci mento e instalacao </v>
          </cell>
          <cell r="C1817" t="str">
            <v>M</v>
          </cell>
          <cell r="D1817">
            <v>0</v>
          </cell>
          <cell r="E1817">
            <v>1.91</v>
          </cell>
        </row>
        <row r="1818">
          <cell r="A1818" t="str">
            <v>73860/009</v>
          </cell>
          <cell r="B1818" t="str">
            <v xml:space="preserve">Cabo de cobre isolado pvc 450/750v 4mm2 resistente a chama - fornecimento e instalacao </v>
          </cell>
          <cell r="C1818" t="str">
            <v>M</v>
          </cell>
          <cell r="D1818">
            <v>0</v>
          </cell>
          <cell r="E1818">
            <v>2.87</v>
          </cell>
        </row>
        <row r="1819">
          <cell r="A1819" t="str">
            <v>73860/010</v>
          </cell>
          <cell r="B1819" t="str">
            <v xml:space="preserve">Cabo de cobre isolado pvc 450/750v 6mm2 resistente a chama - fornecimento e instalacao </v>
          </cell>
          <cell r="C1819" t="str">
            <v>M</v>
          </cell>
          <cell r="D1819">
            <v>0</v>
          </cell>
          <cell r="E1819">
            <v>3.95</v>
          </cell>
        </row>
        <row r="1820">
          <cell r="A1820" t="str">
            <v>73860/011</v>
          </cell>
          <cell r="B1820" t="str">
            <v xml:space="preserve">Cabo de cobre isolado pvc 450/750v 10mm2 resistente a chama - fornecimento e instalacao </v>
          </cell>
          <cell r="C1820" t="str">
            <v>M</v>
          </cell>
          <cell r="D1820">
            <v>0</v>
          </cell>
          <cell r="E1820">
            <v>6.23</v>
          </cell>
        </row>
        <row r="1821">
          <cell r="A1821" t="str">
            <v>73860/012</v>
          </cell>
          <cell r="B1821" t="str">
            <v xml:space="preserve">Cabo de cobre isolado pvc 450/750v 16mm2 resistente a chama - fornecimento e instalacao </v>
          </cell>
          <cell r="C1821" t="str">
            <v>M</v>
          </cell>
          <cell r="D1821">
            <v>0</v>
          </cell>
          <cell r="E1821">
            <v>7.17</v>
          </cell>
        </row>
        <row r="1822">
          <cell r="A1822" t="str">
            <v>73860/013</v>
          </cell>
          <cell r="B1822" t="str">
            <v xml:space="preserve">Cabo de cobre isolado pvc 450/750v 25mm2 resistente a chama - fornecimento e instalacao </v>
          </cell>
          <cell r="C1822" t="str">
            <v>M</v>
          </cell>
          <cell r="D1822">
            <v>0</v>
          </cell>
          <cell r="E1822">
            <v>10.54</v>
          </cell>
        </row>
        <row r="1823">
          <cell r="A1823" t="str">
            <v>73860/014</v>
          </cell>
          <cell r="B1823" t="str">
            <v xml:space="preserve">Cabo de cobre isolado pvc 450/750v 50mm2 resistente a chama - fornecimento e instalacao </v>
          </cell>
          <cell r="C1823" t="str">
            <v>M</v>
          </cell>
          <cell r="D1823">
            <v>0</v>
          </cell>
          <cell r="E1823">
            <v>19.23</v>
          </cell>
        </row>
        <row r="1824">
          <cell r="A1824" t="str">
            <v>73860/015</v>
          </cell>
          <cell r="B1824" t="str">
            <v xml:space="preserve">Cabo de cobre isolado pvc 450/750v 70mm2 resistente a chama - fornecimento e instalacao </v>
          </cell>
          <cell r="C1824" t="str">
            <v>M</v>
          </cell>
          <cell r="D1824">
            <v>0</v>
          </cell>
          <cell r="E1824">
            <v>27.5</v>
          </cell>
        </row>
        <row r="1825">
          <cell r="A1825" t="str">
            <v>73860/016</v>
          </cell>
          <cell r="B1825" t="str">
            <v xml:space="preserve">Cabo de cobre isolado pvc 450/750v 95mm2 resistente a chama - fornecimento e instalacao </v>
          </cell>
          <cell r="C1825" t="str">
            <v>M</v>
          </cell>
          <cell r="D1825">
            <v>0</v>
          </cell>
          <cell r="E1825">
            <v>36.46</v>
          </cell>
        </row>
        <row r="1826">
          <cell r="A1826" t="str">
            <v>73860/017</v>
          </cell>
          <cell r="B1826" t="str">
            <v xml:space="preserve">Cabo de cobre isolado pvc 450/750v 120mm2 resistente a chama - fornecimento e instalacao </v>
          </cell>
          <cell r="C1826" t="str">
            <v>M</v>
          </cell>
          <cell r="D1826">
            <v>0</v>
          </cell>
          <cell r="E1826">
            <v>45.05</v>
          </cell>
        </row>
        <row r="1827">
          <cell r="A1827" t="str">
            <v>73860/018</v>
          </cell>
          <cell r="B1827" t="str">
            <v xml:space="preserve">Cabo de cobre isolado pvc 450/750v 150mm2 resistente a chama - fornecimento e instalacao </v>
          </cell>
          <cell r="C1827" t="str">
            <v>M</v>
          </cell>
          <cell r="D1827">
            <v>0</v>
          </cell>
          <cell r="E1827">
            <v>54.05</v>
          </cell>
        </row>
        <row r="1828">
          <cell r="A1828" t="str">
            <v>73860/019</v>
          </cell>
          <cell r="B1828" t="str">
            <v xml:space="preserve">Cabo de cobre isolado pvc 450/750v 185mm2 resistente a chama - fornecimento e instalacao </v>
          </cell>
          <cell r="C1828" t="str">
            <v>M</v>
          </cell>
          <cell r="D1828">
            <v>0</v>
          </cell>
          <cell r="E1828">
            <v>66.790000000000006</v>
          </cell>
        </row>
        <row r="1829">
          <cell r="A1829" t="str">
            <v>73860/020</v>
          </cell>
          <cell r="B1829" t="str">
            <v xml:space="preserve">Cabo de cobre isolado pvc 450/750v 240mm2 resistente a chama - fornecimento e instalacao </v>
          </cell>
          <cell r="C1829" t="str">
            <v>M</v>
          </cell>
          <cell r="D1829">
            <v>0</v>
          </cell>
          <cell r="E1829">
            <v>85.54</v>
          </cell>
        </row>
        <row r="1830">
          <cell r="A1830" t="str">
            <v>73860/021</v>
          </cell>
          <cell r="B1830" t="str">
            <v xml:space="preserve">Cabo de cobre isolado pvc 450/750v 300mm2 resistente a chama - fornecimento e instalacao </v>
          </cell>
          <cell r="C1830" t="str">
            <v>M</v>
          </cell>
          <cell r="D1830">
            <v>0</v>
          </cell>
          <cell r="E1830">
            <v>103.04</v>
          </cell>
        </row>
        <row r="1831">
          <cell r="A1831" t="str">
            <v>73860/022</v>
          </cell>
          <cell r="B1831" t="str">
            <v xml:space="preserve">Cabo de cobre isolado pvc 450/750v 35mm2 resistente a chama - fornecim ento e instalacao </v>
          </cell>
          <cell r="C1831" t="str">
            <v>M</v>
          </cell>
          <cell r="D1831">
            <v>0</v>
          </cell>
          <cell r="E1831">
            <v>14.26</v>
          </cell>
        </row>
        <row r="1832">
          <cell r="A1832" t="str">
            <v>83416</v>
          </cell>
          <cell r="B1832" t="str">
            <v xml:space="preserve">Cabo de cobre isolamento termoplastico 0,6/1kv 1,5mm2 anti-chama - fornecimento e instalacao </v>
          </cell>
          <cell r="C1832" t="str">
            <v>M</v>
          </cell>
          <cell r="D1832">
            <v>0</v>
          </cell>
          <cell r="E1832">
            <v>1.76</v>
          </cell>
        </row>
        <row r="1833">
          <cell r="A1833" t="str">
            <v>83417</v>
          </cell>
          <cell r="B1833" t="str">
            <v xml:space="preserve">Cabo de cobre isolamento termoplastico 0,6/1kv 2,5mm2 anti-chama - fornecimento e instalacao </v>
          </cell>
          <cell r="C1833" t="str">
            <v>M</v>
          </cell>
          <cell r="D1833">
            <v>0</v>
          </cell>
          <cell r="E1833">
            <v>2.2400000000000002</v>
          </cell>
        </row>
        <row r="1834">
          <cell r="A1834" t="str">
            <v>83418</v>
          </cell>
          <cell r="B1834" t="str">
            <v xml:space="preserve">Cabo de cobre isolamento termoplastico 0,6/1kv 4mm2 anti-chama - fornecimento e instalacao </v>
          </cell>
          <cell r="C1834" t="str">
            <v>M</v>
          </cell>
          <cell r="D1834">
            <v>0</v>
          </cell>
          <cell r="E1834">
            <v>3.36</v>
          </cell>
        </row>
        <row r="1835">
          <cell r="A1835" t="str">
            <v>83419</v>
          </cell>
          <cell r="B1835" t="str">
            <v xml:space="preserve">Cabo de cobre isolamento termoplastico 0,6/1kv 6mm2 anti-chama - fornecimento e instalacao </v>
          </cell>
          <cell r="C1835" t="str">
            <v>M</v>
          </cell>
          <cell r="D1835">
            <v>0</v>
          </cell>
          <cell r="E1835">
            <v>4.09</v>
          </cell>
        </row>
        <row r="1836">
          <cell r="A1836" t="str">
            <v>83420</v>
          </cell>
          <cell r="B1836" t="str">
            <v xml:space="preserve">Cabo de cobre isolamento termoplastico 0,6/1kv 10mm2 anti-chama - fornecimento e instalacao </v>
          </cell>
          <cell r="C1836" t="str">
            <v>M</v>
          </cell>
          <cell r="D1836">
            <v>0</v>
          </cell>
          <cell r="E1836">
            <v>5.8</v>
          </cell>
        </row>
        <row r="1837">
          <cell r="A1837" t="str">
            <v>83421</v>
          </cell>
          <cell r="B1837" t="str">
            <v xml:space="preserve">Cabo de cobre isolamento termoplastico 0,6/1kv 16mm2 anti-chama - fornecimento e instalacao </v>
          </cell>
          <cell r="C1837" t="str">
            <v>M</v>
          </cell>
          <cell r="D1837">
            <v>0</v>
          </cell>
          <cell r="E1837">
            <v>8.1999999999999993</v>
          </cell>
        </row>
        <row r="1838">
          <cell r="A1838" t="str">
            <v>83422</v>
          </cell>
          <cell r="B1838" t="str">
            <v xml:space="preserve">Cabo de cobre isolamento termoplastico 0,6/1kv 25mm2 anti-chama - fornecimento e instalacao </v>
          </cell>
          <cell r="C1838" t="str">
            <v>M</v>
          </cell>
          <cell r="D1838">
            <v>0</v>
          </cell>
          <cell r="E1838">
            <v>12</v>
          </cell>
        </row>
        <row r="1839">
          <cell r="A1839" t="str">
            <v>83423</v>
          </cell>
          <cell r="B1839" t="str">
            <v xml:space="preserve">Cabo de cobre isolamento termoplastico 0,6/1kv 35mm2 anti-chama - fornecimento e instalacao </v>
          </cell>
          <cell r="C1839" t="str">
            <v>M</v>
          </cell>
          <cell r="D1839">
            <v>0</v>
          </cell>
          <cell r="E1839">
            <v>16.11</v>
          </cell>
        </row>
        <row r="1840">
          <cell r="A1840" t="str">
            <v>83424</v>
          </cell>
          <cell r="B1840" t="str">
            <v xml:space="preserve">Cabo de cobre isolamento termoplastico 0,6/1kv 50mm2 anti-chama - fornecimento e instalacao </v>
          </cell>
          <cell r="C1840" t="str">
            <v>M</v>
          </cell>
          <cell r="D1840">
            <v>0</v>
          </cell>
          <cell r="E1840">
            <v>21.77</v>
          </cell>
        </row>
        <row r="1841">
          <cell r="A1841" t="str">
            <v>83425</v>
          </cell>
          <cell r="B1841" t="str">
            <v xml:space="preserve">Cabo de cobre isolamento termoplastico 0,6/1kv 70mm2 anti-chama - fornecimento e instalacao </v>
          </cell>
          <cell r="C1841" t="str">
            <v>M</v>
          </cell>
          <cell r="D1841">
            <v>0</v>
          </cell>
          <cell r="E1841">
            <v>29.92</v>
          </cell>
        </row>
        <row r="1842">
          <cell r="A1842" t="str">
            <v>83431</v>
          </cell>
          <cell r="B1842" t="str">
            <v xml:space="preserve">Cabo de cobre isolamento termoplastico 0,6/1kv 95mm2 anti-chama - fornecimento e instalacao </v>
          </cell>
          <cell r="C1842" t="str">
            <v>M</v>
          </cell>
          <cell r="D1842">
            <v>0</v>
          </cell>
          <cell r="E1842">
            <v>41.08</v>
          </cell>
        </row>
        <row r="1843">
          <cell r="A1843" t="str">
            <v>83432</v>
          </cell>
          <cell r="B1843" t="str">
            <v xml:space="preserve">Cabo de cobre isolamento termoplastico 0,6/1kv 120mm2 anti-chama - fornecimento e instalacao </v>
          </cell>
          <cell r="C1843" t="str">
            <v>M</v>
          </cell>
          <cell r="D1843">
            <v>0</v>
          </cell>
          <cell r="E1843">
            <v>47.52</v>
          </cell>
        </row>
        <row r="1844">
          <cell r="A1844" t="str">
            <v>83433</v>
          </cell>
          <cell r="B1844" t="str">
            <v xml:space="preserve">Cabo de cobre isolamento termoplastico 0,6/1kv 150mm2 anti-chama - fornecimento e instalacao </v>
          </cell>
          <cell r="C1844" t="str">
            <v>M</v>
          </cell>
          <cell r="D1844">
            <v>0</v>
          </cell>
          <cell r="E1844">
            <v>59.61</v>
          </cell>
        </row>
        <row r="1845">
          <cell r="A1845" t="str">
            <v>83434</v>
          </cell>
          <cell r="B1845" t="str">
            <v xml:space="preserve">Cabo de cobre isolamento termoplastico 0,6/1kv 185mm2 anti-chama - for necimento e instalacao </v>
          </cell>
          <cell r="C1845" t="str">
            <v>M</v>
          </cell>
          <cell r="D1845">
            <v>0</v>
          </cell>
          <cell r="E1845">
            <v>72.37</v>
          </cell>
        </row>
        <row r="1846">
          <cell r="A1846" t="str">
            <v>83435</v>
          </cell>
          <cell r="B1846" t="str">
            <v xml:space="preserve">Cabo de cobre isolamento termoplastico 0,6/1kv 240mm2 anti-chama - fornecimento e instalacao </v>
          </cell>
          <cell r="C1846" t="str">
            <v>M</v>
          </cell>
          <cell r="D1846">
            <v>0</v>
          </cell>
          <cell r="E1846">
            <v>96.17</v>
          </cell>
        </row>
        <row r="1847">
          <cell r="A1847" t="str">
            <v>83436</v>
          </cell>
          <cell r="B1847" t="str">
            <v xml:space="preserve">Cabo de cobre isolamento termoplastico 0,6/1kv 300mm2 anti-chama - fornecimento e instalacao </v>
          </cell>
          <cell r="C1847" t="str">
            <v>M</v>
          </cell>
          <cell r="D1847">
            <v>0</v>
          </cell>
          <cell r="E1847">
            <v>113.65</v>
          </cell>
        </row>
        <row r="1848">
          <cell r="A1848" t="str">
            <v>84682</v>
          </cell>
          <cell r="B1848" t="str">
            <v xml:space="preserve">Fio de cobre nu 4 mm2 - fornecimento e instalacao </v>
          </cell>
          <cell r="C1848" t="str">
            <v>M</v>
          </cell>
          <cell r="D1848">
            <v>0</v>
          </cell>
          <cell r="E1848">
            <v>1.07</v>
          </cell>
        </row>
        <row r="1849">
          <cell r="A1849" t="str">
            <v>0168</v>
          </cell>
          <cell r="B1849" t="str">
            <v>Caixas</v>
          </cell>
          <cell r="D1849">
            <v>0</v>
          </cell>
          <cell r="E1849">
            <v>0</v>
          </cell>
        </row>
        <row r="1850">
          <cell r="A1850" t="str">
            <v>73861</v>
          </cell>
          <cell r="B1850" t="str">
            <v xml:space="preserve">Conduletes </v>
          </cell>
          <cell r="D1850">
            <v>0</v>
          </cell>
          <cell r="E1850">
            <v>0</v>
          </cell>
        </row>
        <row r="1851">
          <cell r="A1851" t="str">
            <v>73861/001</v>
          </cell>
          <cell r="B1851" t="str">
            <v xml:space="preserve">Condulete 1/2" em liga de alumínio fundido tipo b - fornecimento e instalacao </v>
          </cell>
          <cell r="C1851" t="str">
            <v>UN</v>
          </cell>
          <cell r="D1851">
            <v>0</v>
          </cell>
          <cell r="E1851">
            <v>7.36</v>
          </cell>
        </row>
        <row r="1852">
          <cell r="A1852" t="str">
            <v>73861/002</v>
          </cell>
          <cell r="B1852" t="str">
            <v xml:space="preserve">Condulete 3/4" em liga de alumínio fundido tipo "b" - fornecimento e instalacao </v>
          </cell>
          <cell r="C1852" t="str">
            <v>UN</v>
          </cell>
          <cell r="D1852">
            <v>0</v>
          </cell>
          <cell r="E1852">
            <v>8.48</v>
          </cell>
        </row>
        <row r="1853">
          <cell r="A1853" t="str">
            <v>73861/003</v>
          </cell>
          <cell r="B1853" t="str">
            <v xml:space="preserve">Condulete 1" em liga de alumínio fundido tipo "b" - fornecimento e instalacao </v>
          </cell>
          <cell r="C1853" t="str">
            <v>UN</v>
          </cell>
          <cell r="D1853">
            <v>0</v>
          </cell>
          <cell r="E1853">
            <v>11.81</v>
          </cell>
        </row>
        <row r="1854">
          <cell r="A1854" t="str">
            <v>73861/004</v>
          </cell>
          <cell r="B1854" t="str">
            <v xml:space="preserve">Condulete 1/2" em liga de alumínio fundido tipo "c" - fornecimento e instalacao </v>
          </cell>
          <cell r="C1854" t="str">
            <v>UN</v>
          </cell>
          <cell r="D1854">
            <v>0</v>
          </cell>
          <cell r="E1854">
            <v>8.4499999999999993</v>
          </cell>
        </row>
        <row r="1855">
          <cell r="A1855" t="str">
            <v>73861/005</v>
          </cell>
          <cell r="B1855" t="str">
            <v xml:space="preserve">Condulete 3/4" em liga de alumínio fundido tipo "c" - fornecimento e instalacao </v>
          </cell>
          <cell r="C1855" t="str">
            <v>UN</v>
          </cell>
          <cell r="D1855">
            <v>0</v>
          </cell>
          <cell r="E1855">
            <v>9.2100000000000009</v>
          </cell>
        </row>
        <row r="1856">
          <cell r="A1856" t="str">
            <v>73861/006</v>
          </cell>
          <cell r="B1856" t="str">
            <v xml:space="preserve">Condulete 1" em liga de alumínio fundido tipo "c" - fornecimento e instalacao </v>
          </cell>
          <cell r="C1856" t="str">
            <v>UN</v>
          </cell>
          <cell r="D1856">
            <v>0</v>
          </cell>
          <cell r="E1856">
            <v>13.55</v>
          </cell>
        </row>
        <row r="1857">
          <cell r="A1857" t="str">
            <v>73861/007</v>
          </cell>
          <cell r="B1857" t="str">
            <v xml:space="preserve">Condulete 1/2" em liga de alumínio fundido tipo "e" - fornecimento e instalacao </v>
          </cell>
          <cell r="C1857" t="str">
            <v>UN</v>
          </cell>
          <cell r="D1857">
            <v>0</v>
          </cell>
          <cell r="E1857">
            <v>6.97</v>
          </cell>
        </row>
        <row r="1858">
          <cell r="A1858" t="str">
            <v>73861/008</v>
          </cell>
          <cell r="B1858" t="str">
            <v xml:space="preserve">Condulete 3/4" em liga de alumínio fundido tipo "e" - fornecimento e instalacao </v>
          </cell>
          <cell r="C1858" t="str">
            <v>UN</v>
          </cell>
          <cell r="D1858">
            <v>0</v>
          </cell>
          <cell r="E1858">
            <v>7.99</v>
          </cell>
        </row>
        <row r="1859">
          <cell r="A1859" t="str">
            <v>73861/009</v>
          </cell>
          <cell r="B1859" t="str">
            <v xml:space="preserve">Condulete 1" em liga de alumínio fundido tipo "e" - fornecimento e instalacao </v>
          </cell>
          <cell r="C1859" t="str">
            <v>UN</v>
          </cell>
          <cell r="D1859">
            <v>0</v>
          </cell>
          <cell r="E1859">
            <v>12</v>
          </cell>
        </row>
        <row r="1860">
          <cell r="A1860" t="str">
            <v>73861/010</v>
          </cell>
          <cell r="B1860" t="str">
            <v xml:space="preserve">Condulete 1/2" em liga de alumínio fundido tipo "lb" - fornecimento e instalacao  </v>
          </cell>
          <cell r="C1860" t="str">
            <v>UN</v>
          </cell>
          <cell r="D1860">
            <v>0</v>
          </cell>
          <cell r="E1860">
            <v>8.0299999999999994</v>
          </cell>
        </row>
        <row r="1861">
          <cell r="A1861" t="str">
            <v>73861/011</v>
          </cell>
          <cell r="B1861" t="str">
            <v xml:space="preserve">Condulete 3/4" em liga de alumínio fundido tipo "lb" - fornecimento e instalacao </v>
          </cell>
          <cell r="C1861" t="str">
            <v>UN</v>
          </cell>
          <cell r="D1861">
            <v>0</v>
          </cell>
          <cell r="E1861">
            <v>9.25</v>
          </cell>
        </row>
        <row r="1862">
          <cell r="A1862" t="str">
            <v>73861/012</v>
          </cell>
          <cell r="B1862" t="str">
            <v xml:space="preserve">Condulete 1" em liga de alumínio fundido tipo "lb" - fornecimento e instalacao </v>
          </cell>
          <cell r="C1862" t="str">
            <v>UN</v>
          </cell>
          <cell r="D1862">
            <v>0</v>
          </cell>
          <cell r="E1862">
            <v>13.38</v>
          </cell>
        </row>
        <row r="1863">
          <cell r="A1863" t="str">
            <v>73861/013</v>
          </cell>
          <cell r="B1863" t="str">
            <v xml:space="preserve">Condulete 1/2" em liga de alumínio fundido tipo "ll" - fornecimento e instalacao </v>
          </cell>
          <cell r="C1863" t="str">
            <v>UN</v>
          </cell>
          <cell r="D1863">
            <v>0</v>
          </cell>
          <cell r="E1863">
            <v>8.0299999999999994</v>
          </cell>
        </row>
        <row r="1864">
          <cell r="A1864" t="str">
            <v>73861/014</v>
          </cell>
          <cell r="B1864" t="str">
            <v xml:space="preserve">Condulete 3/4" em liga de alumínio fundido tipo "ll" - fornecimento e instalacao </v>
          </cell>
          <cell r="C1864" t="str">
            <v>UN</v>
          </cell>
          <cell r="D1864">
            <v>0</v>
          </cell>
          <cell r="E1864">
            <v>9.25</v>
          </cell>
        </row>
        <row r="1865">
          <cell r="A1865" t="str">
            <v>73861/015</v>
          </cell>
          <cell r="B1865" t="str">
            <v xml:space="preserve">Condulete 1" em liga de alumínio fundido tipo "ll" - fornecimento e instalacao </v>
          </cell>
          <cell r="C1865" t="str">
            <v>UN</v>
          </cell>
          <cell r="D1865">
            <v>0</v>
          </cell>
          <cell r="E1865">
            <v>13.38</v>
          </cell>
        </row>
        <row r="1866">
          <cell r="A1866" t="str">
            <v>73861/016</v>
          </cell>
          <cell r="B1866" t="str">
            <v xml:space="preserve">Condulete 1/2" em liga de alumínio fundido tipo "x" - fornecimento e instalacao </v>
          </cell>
          <cell r="C1866" t="str">
            <v>UN</v>
          </cell>
          <cell r="D1866">
            <v>0</v>
          </cell>
          <cell r="E1866">
            <v>10.11</v>
          </cell>
        </row>
        <row r="1867">
          <cell r="A1867" t="str">
            <v>73861/017</v>
          </cell>
          <cell r="B1867" t="str">
            <v xml:space="preserve">Condulete 3/4" em liga de alumínio fundido tipo "x" - fornecimento e instalacao </v>
          </cell>
          <cell r="C1867" t="str">
            <v>UN</v>
          </cell>
          <cell r="D1867">
            <v>0</v>
          </cell>
          <cell r="E1867">
            <v>11.7</v>
          </cell>
        </row>
        <row r="1868">
          <cell r="A1868" t="str">
            <v>73861/018</v>
          </cell>
          <cell r="B1868" t="str">
            <v xml:space="preserve">Condulete 1" em liga de alumínio fundido tipo "x" - fornecimento e instalacao </v>
          </cell>
          <cell r="C1868" t="str">
            <v>UN</v>
          </cell>
          <cell r="D1868">
            <v>0</v>
          </cell>
          <cell r="E1868">
            <v>18.25</v>
          </cell>
        </row>
        <row r="1869">
          <cell r="A1869" t="str">
            <v>73861/019</v>
          </cell>
          <cell r="B1869" t="str">
            <v xml:space="preserve">Condulete 1/2" em liga de alumínio fundido tipo "t" - fornecimento e instalacao </v>
          </cell>
          <cell r="C1869" t="str">
            <v>UN</v>
          </cell>
          <cell r="D1869">
            <v>0</v>
          </cell>
          <cell r="E1869">
            <v>9.44</v>
          </cell>
        </row>
        <row r="1870">
          <cell r="A1870" t="str">
            <v>73861/020</v>
          </cell>
          <cell r="B1870" t="str">
            <v xml:space="preserve">Condulete 3/4" em liga de alumínio fundido tipo "t" - fornecimento e instalacao </v>
          </cell>
          <cell r="C1870" t="str">
            <v>UN</v>
          </cell>
          <cell r="D1870">
            <v>0</v>
          </cell>
          <cell r="E1870">
            <v>10.49</v>
          </cell>
        </row>
        <row r="1871">
          <cell r="A1871" t="str">
            <v>73861/021</v>
          </cell>
          <cell r="B1871" t="str">
            <v xml:space="preserve">Condulete 1" em liga de alumínio fundido tipo "t" - fornecimento e instalacao </v>
          </cell>
          <cell r="C1871" t="str">
            <v>UN</v>
          </cell>
          <cell r="D1871">
            <v>0</v>
          </cell>
          <cell r="E1871">
            <v>16.100000000000001</v>
          </cell>
        </row>
        <row r="1872">
          <cell r="A1872" t="str">
            <v>74043</v>
          </cell>
          <cell r="B1872" t="str">
            <v xml:space="preserve">Condulete pvc 3/4 </v>
          </cell>
          <cell r="D1872">
            <v>0</v>
          </cell>
          <cell r="E1872">
            <v>0</v>
          </cell>
        </row>
        <row r="1873">
          <cell r="A1873" t="str">
            <v>74043/001</v>
          </cell>
          <cell r="B1873" t="str">
            <v xml:space="preserve">Condulete pvc tipo b 3/4 sem tampa, fornecimento e instalacao </v>
          </cell>
          <cell r="C1873" t="str">
            <v>UN</v>
          </cell>
          <cell r="D1873">
            <v>0</v>
          </cell>
          <cell r="E1873">
            <v>12.08</v>
          </cell>
        </row>
        <row r="1874">
          <cell r="A1874" t="str">
            <v>74043/002</v>
          </cell>
          <cell r="B1874" t="str">
            <v xml:space="preserve">Condulete pvc tipo ll 3/4 sem tampa, fornecimento e instalacao </v>
          </cell>
          <cell r="C1874" t="str">
            <v>UN</v>
          </cell>
          <cell r="D1874">
            <v>0</v>
          </cell>
          <cell r="E1874">
            <v>9.84</v>
          </cell>
        </row>
        <row r="1875">
          <cell r="A1875" t="str">
            <v>74043/003</v>
          </cell>
          <cell r="B1875" t="str">
            <v xml:space="preserve">Condulete pvc tipo tb 3/4 sem tampa, fornecimento e instalacao </v>
          </cell>
          <cell r="C1875" t="str">
            <v>UN</v>
          </cell>
          <cell r="D1875">
            <v>0</v>
          </cell>
          <cell r="E1875">
            <v>16.64</v>
          </cell>
        </row>
        <row r="1876">
          <cell r="A1876" t="str">
            <v>83386</v>
          </cell>
          <cell r="B1876" t="str">
            <v xml:space="preserve">Caixa de passagem pvc 4x4" - fornecimento e instalacao </v>
          </cell>
          <cell r="C1876" t="str">
            <v>UN</v>
          </cell>
          <cell r="D1876">
            <v>0</v>
          </cell>
          <cell r="E1876">
            <v>4.62</v>
          </cell>
        </row>
        <row r="1877">
          <cell r="A1877" t="str">
            <v>83387</v>
          </cell>
          <cell r="B1877" t="str">
            <v xml:space="preserve">Caixa de passagem pvc 4x2" - fornecimento e instalacao  </v>
          </cell>
          <cell r="C1877" t="str">
            <v>UN</v>
          </cell>
          <cell r="D1877">
            <v>0</v>
          </cell>
          <cell r="E1877">
            <v>3.84</v>
          </cell>
        </row>
        <row r="1878">
          <cell r="A1878" t="str">
            <v>83388</v>
          </cell>
          <cell r="B1878" t="str">
            <v xml:space="preserve">Caixa de passagem pvc 3" octogonal </v>
          </cell>
          <cell r="C1878" t="str">
            <v>UN</v>
          </cell>
          <cell r="D1878">
            <v>0</v>
          </cell>
          <cell r="E1878">
            <v>6.1</v>
          </cell>
        </row>
        <row r="1879">
          <cell r="A1879" t="str">
            <v>83438</v>
          </cell>
          <cell r="B1879" t="str">
            <v xml:space="preserve">Caixa metalica octogonal 4x4" fundo movel </v>
          </cell>
          <cell r="C1879" t="str">
            <v>UN</v>
          </cell>
          <cell r="D1879">
            <v>0</v>
          </cell>
          <cell r="E1879">
            <v>4.72</v>
          </cell>
        </row>
        <row r="1880">
          <cell r="A1880" t="str">
            <v>83439</v>
          </cell>
          <cell r="B1880" t="str">
            <v xml:space="preserve">Caixa metalica sextavada (hexagonal) 3x3" </v>
          </cell>
          <cell r="C1880" t="str">
            <v>UN</v>
          </cell>
          <cell r="D1880">
            <v>0</v>
          </cell>
          <cell r="E1880">
            <v>4.3600000000000003</v>
          </cell>
        </row>
        <row r="1881">
          <cell r="A1881" t="str">
            <v>83440</v>
          </cell>
          <cell r="B1881" t="str">
            <v xml:space="preserve">Caixa de passagem 4x2" em ferro galvanizado </v>
          </cell>
          <cell r="C1881" t="str">
            <v>UN</v>
          </cell>
          <cell r="D1881">
            <v>0</v>
          </cell>
          <cell r="E1881">
            <v>3.63</v>
          </cell>
        </row>
        <row r="1882">
          <cell r="A1882" t="str">
            <v>83442</v>
          </cell>
          <cell r="B1882" t="str">
            <v xml:space="preserve">Caixa de passagem 4x4" em ferro galvanizado </v>
          </cell>
          <cell r="C1882" t="str">
            <v>UN</v>
          </cell>
          <cell r="D1882">
            <v>0</v>
          </cell>
          <cell r="E1882">
            <v>4.3600000000000003</v>
          </cell>
        </row>
        <row r="1883">
          <cell r="A1883" t="str">
            <v>83443</v>
          </cell>
          <cell r="B1883" t="str">
            <v xml:space="preserve">Caixa de passagem 20x20x25 fundo brita com tampa </v>
          </cell>
          <cell r="C1883" t="str">
            <v>UN</v>
          </cell>
          <cell r="D1883">
            <v>0</v>
          </cell>
          <cell r="E1883">
            <v>29.7</v>
          </cell>
        </row>
        <row r="1884">
          <cell r="A1884" t="str">
            <v>83446</v>
          </cell>
          <cell r="B1884" t="str">
            <v xml:space="preserve">Caixa de passagem 30x30x40 com tampa e dreno brita </v>
          </cell>
          <cell r="C1884" t="str">
            <v>UN</v>
          </cell>
          <cell r="D1884">
            <v>0</v>
          </cell>
          <cell r="E1884">
            <v>90.94</v>
          </cell>
        </row>
        <row r="1885">
          <cell r="A1885" t="str">
            <v>83447</v>
          </cell>
          <cell r="B1885" t="str">
            <v xml:space="preserve">Caixa de passagem 40x40x50 fundo brita com tampa </v>
          </cell>
          <cell r="C1885" t="str">
            <v>UN</v>
          </cell>
          <cell r="D1885">
            <v>0</v>
          </cell>
          <cell r="E1885">
            <v>101.45</v>
          </cell>
        </row>
        <row r="1886">
          <cell r="A1886" t="str">
            <v>83448</v>
          </cell>
          <cell r="B1886" t="str">
            <v xml:space="preserve">Caixa de passgem 50x50x60 fundo brita c/ tampa </v>
          </cell>
          <cell r="C1886" t="str">
            <v>UN</v>
          </cell>
          <cell r="D1886">
            <v>0</v>
          </cell>
          <cell r="E1886">
            <v>153.57</v>
          </cell>
        </row>
        <row r="1887">
          <cell r="A1887" t="str">
            <v>83449</v>
          </cell>
          <cell r="B1887" t="str">
            <v xml:space="preserve">Caixa de passagem 60x60x70 fundo brita com tampa </v>
          </cell>
          <cell r="C1887" t="str">
            <v>UN</v>
          </cell>
          <cell r="D1887">
            <v>0</v>
          </cell>
          <cell r="E1887">
            <v>216.82</v>
          </cell>
        </row>
        <row r="1888">
          <cell r="A1888" t="str">
            <v>83450</v>
          </cell>
          <cell r="B1888" t="str">
            <v xml:space="preserve">Caixa de passagem 80x80x62 fundo brita com tampa </v>
          </cell>
          <cell r="C1888" t="str">
            <v>UN</v>
          </cell>
          <cell r="D1888">
            <v>0</v>
          </cell>
          <cell r="E1888">
            <v>258.58999999999997</v>
          </cell>
        </row>
        <row r="1889">
          <cell r="A1889" t="str">
            <v>83451</v>
          </cell>
          <cell r="B1889" t="str">
            <v xml:space="preserve">Condulete em liga de aluminio tipo "lr" 3/4" - fornecimento e instalacao </v>
          </cell>
          <cell r="C1889" t="str">
            <v>UN</v>
          </cell>
          <cell r="D1889">
            <v>0</v>
          </cell>
          <cell r="E1889">
            <v>10.15</v>
          </cell>
        </row>
        <row r="1890">
          <cell r="A1890" t="str">
            <v>83452</v>
          </cell>
          <cell r="B1890" t="str">
            <v>Condulete em liga de aluminio tipo "lr" 1" - fornecimento e instalacao</v>
          </cell>
          <cell r="C1890" t="str">
            <v>UN</v>
          </cell>
          <cell r="D1890">
            <v>0</v>
          </cell>
          <cell r="E1890">
            <v>12.95</v>
          </cell>
        </row>
        <row r="1891">
          <cell r="A1891" t="str">
            <v>83455</v>
          </cell>
          <cell r="B1891" t="str">
            <v xml:space="preserve">Condulete pvc tipo "b" 1/2" sem tampa - fornecimento e instalacao </v>
          </cell>
          <cell r="C1891" t="str">
            <v>UN</v>
          </cell>
          <cell r="D1891">
            <v>0</v>
          </cell>
          <cell r="E1891">
            <v>12.14</v>
          </cell>
        </row>
        <row r="1892">
          <cell r="A1892" t="str">
            <v>83456</v>
          </cell>
          <cell r="B1892" t="str">
            <v xml:space="preserve">Condulete pvc tipo "lb" 1/2" sem tampa - fornecimento e instalacao </v>
          </cell>
          <cell r="C1892" t="str">
            <v>UN</v>
          </cell>
          <cell r="D1892">
            <v>0</v>
          </cell>
          <cell r="E1892">
            <v>9.75</v>
          </cell>
        </row>
        <row r="1893">
          <cell r="A1893" t="str">
            <v>83457</v>
          </cell>
          <cell r="B1893" t="str">
            <v xml:space="preserve">Condulete pvc tipo "lb" 3/4" sem tampa - fornecimento e instalacao </v>
          </cell>
          <cell r="C1893" t="str">
            <v>UN</v>
          </cell>
          <cell r="D1893">
            <v>0</v>
          </cell>
          <cell r="E1893">
            <v>9.81</v>
          </cell>
        </row>
        <row r="1894">
          <cell r="A1894" t="str">
            <v>83458</v>
          </cell>
          <cell r="B1894" t="str">
            <v xml:space="preserve">Condulete pvc tipo "ll" 1/2" sem tampa - fornecimento e instalacao </v>
          </cell>
          <cell r="C1894" t="str">
            <v>UN</v>
          </cell>
          <cell r="D1894">
            <v>0</v>
          </cell>
          <cell r="E1894">
            <v>9.99</v>
          </cell>
        </row>
        <row r="1895">
          <cell r="A1895" t="str">
            <v>83460</v>
          </cell>
          <cell r="B1895" t="str">
            <v xml:space="preserve">Condulete pvc tipo "ta" 3/4" sem tampa - fornecimento e instalacao </v>
          </cell>
          <cell r="C1895" t="str">
            <v>UN</v>
          </cell>
          <cell r="D1895">
            <v>0</v>
          </cell>
          <cell r="E1895">
            <v>18.73</v>
          </cell>
        </row>
        <row r="1896">
          <cell r="A1896" t="str">
            <v>83461</v>
          </cell>
          <cell r="B1896" t="str">
            <v xml:space="preserve">Condulete pvc tipo "tb" 1/2" sem tampa - fornecimento e instalacao </v>
          </cell>
          <cell r="C1896" t="str">
            <v>UN</v>
          </cell>
          <cell r="D1896">
            <v>0</v>
          </cell>
          <cell r="E1896">
            <v>16.489999999999998</v>
          </cell>
        </row>
        <row r="1897">
          <cell r="A1897" t="str">
            <v>83462</v>
          </cell>
          <cell r="B1897" t="str">
            <v xml:space="preserve">Condulete pvc tipo "xa" 3/4" sem tampa - fornecimento e instalacao </v>
          </cell>
          <cell r="C1897" t="str">
            <v>UN</v>
          </cell>
          <cell r="D1897">
            <v>0</v>
          </cell>
          <cell r="E1897">
            <v>16.91</v>
          </cell>
        </row>
        <row r="1898">
          <cell r="A1898" t="str">
            <v>83471</v>
          </cell>
          <cell r="B1898" t="str">
            <v xml:space="preserve">Condulete em aluminio fundido 2" tipo "e" - fornecimento e instalacao </v>
          </cell>
          <cell r="C1898" t="str">
            <v>UN</v>
          </cell>
          <cell r="D1898">
            <v>0</v>
          </cell>
          <cell r="E1898">
            <v>30.39</v>
          </cell>
        </row>
        <row r="1899">
          <cell r="A1899" t="str">
            <v>83472</v>
          </cell>
          <cell r="B1899" t="str">
            <v xml:space="preserve">Condulete em aluminio fundido 3" tipo "e" - fornecimento e instalacao </v>
          </cell>
          <cell r="C1899" t="str">
            <v>UN</v>
          </cell>
          <cell r="D1899">
            <v>0</v>
          </cell>
          <cell r="E1899">
            <v>60.11</v>
          </cell>
        </row>
        <row r="1900">
          <cell r="A1900" t="str">
            <v>0169</v>
          </cell>
          <cell r="B1900" t="str">
            <v>Quadros/disjuntores</v>
          </cell>
          <cell r="D1900">
            <v>0</v>
          </cell>
          <cell r="E1900">
            <v>0</v>
          </cell>
        </row>
        <row r="1901">
          <cell r="A1901" t="str">
            <v>68066</v>
          </cell>
          <cell r="B1901" t="str">
            <v xml:space="preserve">Caixa de protecao para medidor monofasico, fornecimento e instalacao </v>
          </cell>
          <cell r="C1901" t="str">
            <v>UN</v>
          </cell>
          <cell r="D1901">
            <v>0</v>
          </cell>
          <cell r="E1901">
            <v>88.53</v>
          </cell>
        </row>
        <row r="1902">
          <cell r="A1902" t="str">
            <v>72319</v>
          </cell>
          <cell r="B1902" t="str">
            <v xml:space="preserve">Disjuntor baixa tensao tripolar a seco 800a/600v, inclusive eletrotécnico </v>
          </cell>
          <cell r="C1902" t="str">
            <v>UN</v>
          </cell>
          <cell r="D1902">
            <v>0</v>
          </cell>
          <cell r="E1902">
            <v>3927.09</v>
          </cell>
        </row>
        <row r="1903">
          <cell r="A1903" t="str">
            <v>72341</v>
          </cell>
          <cell r="B1903" t="str">
            <v xml:space="preserve">Contator tripolar i nominal 12a - fornecimento e instalacao inclusive  eletrotécnico </v>
          </cell>
          <cell r="C1903" t="str">
            <v>UN</v>
          </cell>
          <cell r="D1903">
            <v>0</v>
          </cell>
          <cell r="E1903">
            <v>138.56</v>
          </cell>
        </row>
        <row r="1904">
          <cell r="A1904" t="str">
            <v>72343</v>
          </cell>
          <cell r="B1904" t="str">
            <v xml:space="preserve">Contator tripolar i nominal 22a - fornecimento e instalacao inclusive eletrotécnico </v>
          </cell>
          <cell r="C1904" t="str">
            <v>UN</v>
          </cell>
          <cell r="D1904">
            <v>0</v>
          </cell>
          <cell r="E1904">
            <v>173.87</v>
          </cell>
        </row>
        <row r="1905">
          <cell r="A1905" t="str">
            <v>72344</v>
          </cell>
          <cell r="B1905" t="str">
            <v xml:space="preserve">Contator tripolar i nominal 36a - fornecimento e instalacao inclusive eletrotécnico </v>
          </cell>
          <cell r="C1905" t="str">
            <v>UN</v>
          </cell>
          <cell r="D1905">
            <v>0</v>
          </cell>
          <cell r="E1905">
            <v>323.95999999999998</v>
          </cell>
        </row>
        <row r="1906">
          <cell r="A1906" t="str">
            <v>72345</v>
          </cell>
          <cell r="B1906" t="str">
            <v xml:space="preserve">Contator tripolar i nomimal 94a - fornecimento e instalacao inclusive eletrotécnico </v>
          </cell>
          <cell r="C1906" t="str">
            <v>UN</v>
          </cell>
          <cell r="D1906">
            <v>0</v>
          </cell>
          <cell r="E1906">
            <v>873.92</v>
          </cell>
        </row>
        <row r="1907">
          <cell r="A1907" t="str">
            <v>74052</v>
          </cell>
          <cell r="B1907" t="str">
            <v xml:space="preserve">P/distribuicao 4 circuitos inclusive acessorios </v>
          </cell>
          <cell r="D1907">
            <v>0</v>
          </cell>
          <cell r="E1907">
            <v>0</v>
          </cell>
        </row>
        <row r="1908">
          <cell r="A1908" t="str">
            <v>74052/005</v>
          </cell>
          <cell r="B1908" t="str">
            <v xml:space="preserve">Quadro de medicao geral em chapa metalica para edificios com 16 aptos, inclusive disjuntores e aterramento </v>
          </cell>
          <cell r="C1908" t="str">
            <v>UN</v>
          </cell>
          <cell r="D1908">
            <v>0</v>
          </cell>
          <cell r="E1908">
            <v>895.34</v>
          </cell>
        </row>
        <row r="1909">
          <cell r="A1909" t="str">
            <v>74130</v>
          </cell>
          <cell r="B1909" t="str">
            <v xml:space="preserve">Disjuntores </v>
          </cell>
          <cell r="D1909">
            <v>0</v>
          </cell>
          <cell r="E1909">
            <v>0</v>
          </cell>
        </row>
        <row r="1910">
          <cell r="A1910" t="str">
            <v>74130/001</v>
          </cell>
          <cell r="B1910" t="str">
            <v xml:space="preserve">Disjuntor termomagnetico monopolar padrao nema (americano) 10 a 30a 240v, fornecimento e instalacao </v>
          </cell>
          <cell r="C1910" t="str">
            <v>UN</v>
          </cell>
          <cell r="D1910">
            <v>0</v>
          </cell>
          <cell r="E1910">
            <v>8.74</v>
          </cell>
        </row>
        <row r="1911">
          <cell r="A1911" t="str">
            <v>74130/002</v>
          </cell>
          <cell r="B1911" t="str">
            <v xml:space="preserve">Disjuntor termomagnetico monopolar padrao nema (americano) 35 a 50a 240v, fornecimento e instalacao </v>
          </cell>
          <cell r="C1911" t="str">
            <v>UN</v>
          </cell>
          <cell r="D1911">
            <v>0</v>
          </cell>
          <cell r="E1911">
            <v>11.48</v>
          </cell>
        </row>
        <row r="1912">
          <cell r="A1912" t="str">
            <v>74130/003</v>
          </cell>
          <cell r="B1912" t="str">
            <v xml:space="preserve">Disjuntor termomagnetico bipolar padrao nema (americano) 10 a 50a 240v, fornecimento e instalacao </v>
          </cell>
          <cell r="C1912" t="str">
            <v>UN</v>
          </cell>
          <cell r="D1912">
            <v>0</v>
          </cell>
          <cell r="E1912">
            <v>44.21</v>
          </cell>
        </row>
        <row r="1913">
          <cell r="A1913" t="str">
            <v>74130/004</v>
          </cell>
          <cell r="B1913" t="str">
            <v xml:space="preserve">Disjuntor termomagnetico tripolar padrao nema (americano) 10 a 50a 240v, fornecimento e instalacao </v>
          </cell>
          <cell r="C1913" t="str">
            <v>UN</v>
          </cell>
          <cell r="D1913">
            <v>0</v>
          </cell>
          <cell r="E1913">
            <v>53.26</v>
          </cell>
        </row>
        <row r="1914">
          <cell r="A1914" t="str">
            <v>74130/005</v>
          </cell>
          <cell r="B1914" t="str">
            <v xml:space="preserve">Disjuntor termomagnetico tripolar padrao nema (americano) 60 a 100a 240v, fornecimento e instalacao </v>
          </cell>
          <cell r="C1914" t="str">
            <v>UN</v>
          </cell>
          <cell r="D1914">
            <v>0</v>
          </cell>
          <cell r="E1914">
            <v>74.78</v>
          </cell>
        </row>
        <row r="1915">
          <cell r="A1915" t="str">
            <v>74130/006</v>
          </cell>
          <cell r="B1915" t="str">
            <v xml:space="preserve">Disjuntor termomagnetico tripolar padrao nema (americano) 125 a 150a 240v, fornecimento e instalacao </v>
          </cell>
          <cell r="C1915" t="str">
            <v>UN</v>
          </cell>
          <cell r="D1915">
            <v>0</v>
          </cell>
          <cell r="E1915">
            <v>190.72</v>
          </cell>
        </row>
        <row r="1916">
          <cell r="A1916" t="str">
            <v>74130/007</v>
          </cell>
          <cell r="B1916" t="str">
            <v xml:space="preserve">Disjuntor termomagnetico tripolar em caixa moldada 250a 600v, fornecimento e instalacao </v>
          </cell>
          <cell r="C1916" t="str">
            <v>UN</v>
          </cell>
          <cell r="D1916">
            <v>0</v>
          </cell>
          <cell r="E1916">
            <v>803.8</v>
          </cell>
        </row>
        <row r="1917">
          <cell r="A1917" t="str">
            <v>74130/008</v>
          </cell>
          <cell r="B1917" t="str">
            <v xml:space="preserve">Disjuntor termomagnetico tripolar em caixa moldada 300 a 400a 600v, fornecimento e instalacao </v>
          </cell>
          <cell r="C1917" t="str">
            <v>UN</v>
          </cell>
          <cell r="D1917">
            <v>0</v>
          </cell>
          <cell r="E1917">
            <v>1029.6600000000001</v>
          </cell>
        </row>
        <row r="1918">
          <cell r="A1918" t="str">
            <v>74130/009</v>
          </cell>
          <cell r="B1918" t="str">
            <v xml:space="preserve">Disjuntor termomagnetico tripolar em caixa moldada 500 a 600a 600v, fo rnecimento e instalacao </v>
          </cell>
          <cell r="C1918" t="str">
            <v>UN</v>
          </cell>
          <cell r="D1918">
            <v>0</v>
          </cell>
          <cell r="E1918">
            <v>2318.4499999999998</v>
          </cell>
        </row>
        <row r="1919">
          <cell r="A1919" t="str">
            <v>74130/010</v>
          </cell>
          <cell r="B1919" t="str">
            <v xml:space="preserve">Disjuntor termomagnetico tripolar em caixa moldada 175 a 225a 240v, fornecimento e instalacao </v>
          </cell>
          <cell r="C1919" t="str">
            <v>UN</v>
          </cell>
          <cell r="D1919">
            <v>0</v>
          </cell>
          <cell r="E1919">
            <v>616.89</v>
          </cell>
        </row>
        <row r="1920">
          <cell r="A1920" t="str">
            <v>74131</v>
          </cell>
          <cell r="B1920" t="str">
            <v xml:space="preserve">Quadros de distribuicao. </v>
          </cell>
          <cell r="D1920">
            <v>0</v>
          </cell>
          <cell r="E1920">
            <v>0</v>
          </cell>
        </row>
        <row r="1921">
          <cell r="A1921" t="str">
            <v>74131/001</v>
          </cell>
          <cell r="B1921" t="str">
            <v xml:space="preserve">Quadro de distribuicao de energia de embutir, em chapa metalica, para 3 disjuntores termomagneticos monopolares sem barramento fornecimento e instalacao </v>
          </cell>
          <cell r="C1921" t="str">
            <v>UN</v>
          </cell>
          <cell r="D1921">
            <v>0</v>
          </cell>
          <cell r="E1921">
            <v>32.700000000000003</v>
          </cell>
        </row>
        <row r="1922">
          <cell r="A1922" t="str">
            <v>74131/004</v>
          </cell>
          <cell r="B1922" t="str">
            <v xml:space="preserve">Quadro de distribuicao de energia de embutir, em chapa metalica, para 18 disjuntores termomagneticos monopolares, com barramento trifasico e neutro, fornecimento e instalacao </v>
          </cell>
          <cell r="C1922" t="str">
            <v>UN</v>
          </cell>
          <cell r="D1922">
            <v>0</v>
          </cell>
          <cell r="E1922">
            <v>295.12</v>
          </cell>
        </row>
        <row r="1923">
          <cell r="A1923" t="str">
            <v>74131/005</v>
          </cell>
          <cell r="B1923" t="str">
            <v xml:space="preserve">Quadro de distribuicao de energia de embutir, em chapa metalica, para 24 disjuntores termomagneticos monopolares, com barramento trifasico e neutro, fornecimento e instalacao </v>
          </cell>
          <cell r="C1923" t="str">
            <v>UN</v>
          </cell>
          <cell r="D1923">
            <v>0</v>
          </cell>
          <cell r="E1923">
            <v>323.89999999999998</v>
          </cell>
        </row>
        <row r="1924">
          <cell r="A1924" t="str">
            <v>74131/006</v>
          </cell>
          <cell r="B1924" t="str">
            <v xml:space="preserve">Quadro de distribuicao de energia de embutir, em chapa metalica, para 32 disjuntores termomagneticos monopolares, com barramento trifasico e neutro, fornecimento e instalacao </v>
          </cell>
          <cell r="C1924" t="str">
            <v>UN</v>
          </cell>
          <cell r="D1924">
            <v>0</v>
          </cell>
          <cell r="E1924">
            <v>486.95</v>
          </cell>
        </row>
        <row r="1925">
          <cell r="A1925" t="str">
            <v>74131/007</v>
          </cell>
          <cell r="B1925" t="str">
            <v xml:space="preserve">Quadro de distribuicao de energia de embutir, em chapa metalica, para 40 disjuntores termomagneticos monopolares, com barramento trifasico e neutro, fornecimento e instalacao </v>
          </cell>
          <cell r="C1925" t="str">
            <v>UN</v>
          </cell>
          <cell r="D1925">
            <v>0</v>
          </cell>
          <cell r="E1925">
            <v>522.94000000000005</v>
          </cell>
        </row>
        <row r="1926">
          <cell r="A1926" t="str">
            <v>74131/008</v>
          </cell>
          <cell r="B1926" t="str">
            <v xml:space="preserve">Quadro de distribuicao de energia de embutir, em chapa metalica, para 50 disjuntores termomagneticos monopolares, com barramento trifasico e neutro, fornecimento e instalacao </v>
          </cell>
          <cell r="C1926" t="str">
            <v>UN</v>
          </cell>
          <cell r="D1926">
            <v>0</v>
          </cell>
          <cell r="E1926">
            <v>774.36</v>
          </cell>
        </row>
        <row r="1927">
          <cell r="A1927" t="str">
            <v>83372</v>
          </cell>
          <cell r="B1927" t="str">
            <v xml:space="preserve">Caixa de medicao em alta tensao - fornecimento e instalacao </v>
          </cell>
          <cell r="C1927" t="str">
            <v>UN</v>
          </cell>
          <cell r="D1927">
            <v>0</v>
          </cell>
          <cell r="E1927">
            <v>529.05999999999995</v>
          </cell>
        </row>
        <row r="1928">
          <cell r="A1928" t="str">
            <v>83373</v>
          </cell>
          <cell r="B1928" t="str">
            <v xml:space="preserve">Disjuntor trifasico 630a/15kv pequeno volume de oleo (pvo) para instalacao abrigada, com rele primario, pot. nominal curto-circuito = 350mva - fornecimento e instalacao. </v>
          </cell>
          <cell r="C1928" t="str">
            <v>UN</v>
          </cell>
          <cell r="D1928">
            <v>0</v>
          </cell>
          <cell r="E1928">
            <v>12204.87</v>
          </cell>
        </row>
        <row r="1929">
          <cell r="A1929" t="str">
            <v>83463</v>
          </cell>
          <cell r="B1929" t="str">
            <v xml:space="preserve">Quadro de distribuicao de energia em chapa de aco galvanizado, para 12 disjuntores termomagneticos monopolares, com barramento trifasico e n eutro - fornecimento e instalacao </v>
          </cell>
          <cell r="C1929" t="str">
            <v>UN</v>
          </cell>
          <cell r="D1929">
            <v>0</v>
          </cell>
          <cell r="E1929">
            <v>197.68</v>
          </cell>
        </row>
        <row r="1930">
          <cell r="A1930" t="str">
            <v>84402</v>
          </cell>
          <cell r="B1930" t="str">
            <v xml:space="preserve">Quadro de distribuicao de energia p/ 6 disjuntores termomagneticos monopolares sem barramento, de embutir, em chapa metalica - fornecimento e instalacao </v>
          </cell>
          <cell r="C1930" t="str">
            <v>UN</v>
          </cell>
          <cell r="D1930">
            <v>0</v>
          </cell>
          <cell r="E1930">
            <v>40.85</v>
          </cell>
        </row>
        <row r="1931">
          <cell r="A1931" t="str">
            <v>0170</v>
          </cell>
          <cell r="B1931" t="str">
            <v>Interruptor/tomada</v>
          </cell>
          <cell r="D1931">
            <v>0</v>
          </cell>
          <cell r="E1931">
            <v>0</v>
          </cell>
        </row>
        <row r="1932">
          <cell r="A1932" t="str">
            <v>72331</v>
          </cell>
          <cell r="B1932" t="str">
            <v xml:space="preserve">Interruptor simples de embutir 10a/250v 1 tecla, sem placa - fornecimento e instalacao </v>
          </cell>
          <cell r="C1932" t="str">
            <v>UN</v>
          </cell>
          <cell r="D1932">
            <v>0</v>
          </cell>
          <cell r="E1932">
            <v>7.03</v>
          </cell>
        </row>
        <row r="1933">
          <cell r="A1933" t="str">
            <v>72332</v>
          </cell>
          <cell r="B1933" t="str">
            <v xml:space="preserve">Interruptor simples de embutir 10a/250v 2 teclas, sem placa - fornecimento e instalacao </v>
          </cell>
          <cell r="C1933" t="str">
            <v>UN</v>
          </cell>
          <cell r="D1933">
            <v>0</v>
          </cell>
          <cell r="E1933">
            <v>13.23</v>
          </cell>
        </row>
        <row r="1934">
          <cell r="A1934" t="str">
            <v>72333</v>
          </cell>
          <cell r="B1934" t="str">
            <v xml:space="preserve">Interruptor bipolar de embutir 20a/250v, tecla dupla c/ placa- fornecimento e instalacao </v>
          </cell>
          <cell r="C1934" t="str">
            <v>UN</v>
          </cell>
          <cell r="D1934">
            <v>0</v>
          </cell>
          <cell r="E1934">
            <v>24.2</v>
          </cell>
        </row>
        <row r="1935">
          <cell r="A1935" t="str">
            <v>72334</v>
          </cell>
          <cell r="B1935" t="str">
            <v xml:space="preserve">Interruptor paralelo de embutir 10a/250v 1 tecla, sem placa - fornecimento e instalacao </v>
          </cell>
          <cell r="C1935" t="str">
            <v>UN</v>
          </cell>
          <cell r="D1935">
            <v>0</v>
          </cell>
          <cell r="E1935">
            <v>8.68</v>
          </cell>
        </row>
        <row r="1936">
          <cell r="A1936" t="str">
            <v>72335</v>
          </cell>
          <cell r="B1936" t="str">
            <v xml:space="preserve">Espelho plastico 4x2" - fornecimento e instalacao </v>
          </cell>
          <cell r="C1936" t="str">
            <v>UN</v>
          </cell>
          <cell r="D1936">
            <v>0</v>
          </cell>
          <cell r="E1936">
            <v>2.38</v>
          </cell>
        </row>
        <row r="1937">
          <cell r="A1937" t="str">
            <v>72336</v>
          </cell>
          <cell r="B1937" t="str">
            <v xml:space="preserve">Espelho plastico 4x4" - fornecimento e instalacao </v>
          </cell>
          <cell r="C1937" t="str">
            <v>UN</v>
          </cell>
          <cell r="D1937">
            <v>0</v>
          </cell>
          <cell r="E1937">
            <v>4.34</v>
          </cell>
        </row>
        <row r="1938">
          <cell r="A1938" t="str">
            <v>72339</v>
          </cell>
          <cell r="B1938" t="str">
            <v xml:space="preserve">Tomada 3p+t 30a/440v sem placa - fornecimento e instalacao </v>
          </cell>
          <cell r="C1938" t="str">
            <v>UN</v>
          </cell>
          <cell r="D1938">
            <v>0</v>
          </cell>
          <cell r="E1938">
            <v>24.08</v>
          </cell>
        </row>
        <row r="1939">
          <cell r="A1939" t="str">
            <v>83403</v>
          </cell>
          <cell r="B1939" t="str">
            <v xml:space="preserve">Interruptor pulsador de campainha ou minuteria 2a/250v c/ caixa - fornecimento e instalacao </v>
          </cell>
          <cell r="C1939" t="str">
            <v>UN</v>
          </cell>
          <cell r="D1939">
            <v>0</v>
          </cell>
          <cell r="E1939">
            <v>10.54</v>
          </cell>
        </row>
        <row r="1940">
          <cell r="A1940" t="str">
            <v>83465</v>
          </cell>
          <cell r="B1940" t="str">
            <v xml:space="preserve">Interruptor intermediario (four-way) - fornecimento e instalacao </v>
          </cell>
          <cell r="C1940" t="str">
            <v>UN</v>
          </cell>
          <cell r="D1940">
            <v>0</v>
          </cell>
          <cell r="E1940">
            <v>25.97</v>
          </cell>
        </row>
        <row r="1941">
          <cell r="A1941" t="str">
            <v>83466</v>
          </cell>
          <cell r="B1941" t="str">
            <v xml:space="preserve">Interruptor simples com 1 tomada universal conjugados com placa - fornecimento e instalacao </v>
          </cell>
          <cell r="C1941" t="str">
            <v>UN</v>
          </cell>
          <cell r="D1941">
            <v>0</v>
          </cell>
          <cell r="E1941">
            <v>16.12</v>
          </cell>
        </row>
        <row r="1942">
          <cell r="A1942" t="str">
            <v>83467</v>
          </cell>
          <cell r="B1942" t="str">
            <v xml:space="preserve">Interruptor simples de embutir 10a/250v 3 teclas, com placa - fornecimento e instalacao </v>
          </cell>
          <cell r="C1942" t="str">
            <v>UN</v>
          </cell>
          <cell r="D1942">
            <v>0</v>
          </cell>
          <cell r="E1942">
            <v>21.23</v>
          </cell>
        </row>
        <row r="1943">
          <cell r="A1943" t="str">
            <v>83540</v>
          </cell>
          <cell r="B1943" t="str">
            <v xml:space="preserve">Tomada de embutir 2p+t 10a/250v c/ placa - fornecimento e instalacao </v>
          </cell>
          <cell r="C1943" t="str">
            <v>UN</v>
          </cell>
          <cell r="D1943">
            <v>0</v>
          </cell>
          <cell r="E1943">
            <v>8.8800000000000008</v>
          </cell>
        </row>
        <row r="1944">
          <cell r="A1944" t="str">
            <v>83555</v>
          </cell>
          <cell r="B1944" t="str">
            <v xml:space="preserve">Tomada dupla de embutir 2x2p+t 10a/250v c/ placa - fornecimento e instalacao </v>
          </cell>
          <cell r="C1944" t="str">
            <v>UN</v>
          </cell>
          <cell r="D1944">
            <v>0</v>
          </cell>
          <cell r="E1944">
            <v>15.64</v>
          </cell>
        </row>
        <row r="1945">
          <cell r="A1945" t="str">
            <v>83566</v>
          </cell>
          <cell r="B1945" t="str">
            <v xml:space="preserve">Tomada de embutir 2p+t 20a/250v c/ placa - fornecimento e instalacao </v>
          </cell>
          <cell r="C1945" t="str">
            <v>UN</v>
          </cell>
          <cell r="D1945">
            <v>0</v>
          </cell>
          <cell r="E1945">
            <v>16.239999999999998</v>
          </cell>
        </row>
        <row r="1946">
          <cell r="A1946" t="str">
            <v>84226</v>
          </cell>
          <cell r="B1946" t="str">
            <v xml:space="preserve">Interruptor paralelo com 1 tomada universal conjugados s/ placa - forn ecimento e instalacao </v>
          </cell>
          <cell r="C1946" t="str">
            <v>UN</v>
          </cell>
          <cell r="D1946">
            <v>0</v>
          </cell>
          <cell r="E1946">
            <v>16.09</v>
          </cell>
        </row>
        <row r="1947">
          <cell r="A1947" t="str">
            <v>84227</v>
          </cell>
          <cell r="B1947" t="str">
            <v xml:space="preserve">Interruptor paralelo 2 teclas com 1 tomada 2p universal s/ placa - fornecimento e instalacao </v>
          </cell>
          <cell r="C1947" t="str">
            <v>UN</v>
          </cell>
          <cell r="D1947">
            <v>0</v>
          </cell>
          <cell r="E1947">
            <v>23.51</v>
          </cell>
        </row>
        <row r="1948">
          <cell r="A1948" t="str">
            <v>84379</v>
          </cell>
          <cell r="B1948" t="str">
            <v xml:space="preserve">Interruptor simples com interruptor paralelo conjungados c/ placa - fornecimento e instalacao </v>
          </cell>
          <cell r="C1948" t="str">
            <v>UN</v>
          </cell>
          <cell r="D1948">
            <v>0</v>
          </cell>
          <cell r="E1948">
            <v>17.77</v>
          </cell>
        </row>
        <row r="1949">
          <cell r="A1949" t="str">
            <v>84542</v>
          </cell>
          <cell r="B1949" t="str">
            <v xml:space="preserve">Interruptor paralelo de embutir 10a/250v 2 teclas, com placa - fornecimento e instalacao </v>
          </cell>
          <cell r="C1949" t="str">
            <v>UN</v>
          </cell>
          <cell r="D1949">
            <v>0</v>
          </cell>
          <cell r="E1949">
            <v>21.32</v>
          </cell>
        </row>
        <row r="1950">
          <cell r="A1950" t="str">
            <v>85049</v>
          </cell>
          <cell r="B1950" t="str">
            <v xml:space="preserve">Interruptor simples 2 teclas com tomada conjugados - fornecimento e instalacao </v>
          </cell>
          <cell r="C1950" t="str">
            <v>UN</v>
          </cell>
          <cell r="D1950">
            <v>0</v>
          </cell>
          <cell r="E1950">
            <v>22.01</v>
          </cell>
        </row>
        <row r="1951">
          <cell r="A1951" t="str">
            <v>0171</v>
          </cell>
          <cell r="B1951" t="str">
            <v>Luminaria interna/bocal/lampadas</v>
          </cell>
          <cell r="D1951">
            <v>0</v>
          </cell>
          <cell r="E1951">
            <v>0</v>
          </cell>
        </row>
        <row r="1952">
          <cell r="A1952" t="str">
            <v>72248</v>
          </cell>
          <cell r="B1952" t="str">
            <v xml:space="preserve">Lampada incandescente 40w - fornecimento e instalacao </v>
          </cell>
          <cell r="C1952" t="str">
            <v>UN</v>
          </cell>
          <cell r="D1952">
            <v>0</v>
          </cell>
          <cell r="E1952">
            <v>1.53</v>
          </cell>
        </row>
        <row r="1953">
          <cell r="A1953" t="str">
            <v>72274</v>
          </cell>
          <cell r="B1953" t="str">
            <v xml:space="preserve">Lampada incandescente 100w - fornecimento e instalacao </v>
          </cell>
          <cell r="C1953" t="str">
            <v>UN</v>
          </cell>
          <cell r="D1953">
            <v>0</v>
          </cell>
          <cell r="E1953">
            <v>1.76</v>
          </cell>
        </row>
        <row r="1954">
          <cell r="A1954" t="str">
            <v>72275</v>
          </cell>
          <cell r="B1954" t="str">
            <v xml:space="preserve">Lampada incandescente 150w - fornecimento e instalacao </v>
          </cell>
          <cell r="C1954" t="str">
            <v>UN</v>
          </cell>
          <cell r="D1954">
            <v>0</v>
          </cell>
          <cell r="E1954">
            <v>2.2200000000000002</v>
          </cell>
        </row>
        <row r="1955">
          <cell r="A1955" t="str">
            <v>72277</v>
          </cell>
          <cell r="B1955" t="str">
            <v xml:space="preserve">Lampada incandescente 200w - fornecimento e instalacao </v>
          </cell>
          <cell r="C1955" t="str">
            <v>UN</v>
          </cell>
          <cell r="D1955">
            <v>0</v>
          </cell>
          <cell r="E1955">
            <v>2.6</v>
          </cell>
        </row>
        <row r="1956">
          <cell r="A1956" t="str">
            <v>72278</v>
          </cell>
          <cell r="B1956" t="str">
            <v xml:space="preserve">Lampada vapor metalico 400w - fornecimento e instalacao </v>
          </cell>
          <cell r="C1956" t="str">
            <v>UN</v>
          </cell>
          <cell r="D1956">
            <v>0</v>
          </cell>
          <cell r="E1956">
            <v>83.32</v>
          </cell>
        </row>
        <row r="1957">
          <cell r="A1957" t="str">
            <v>72280</v>
          </cell>
          <cell r="B1957" t="str">
            <v xml:space="preserve">Ignitor para partida lâmpada vapor sódio alta pressão até 400w </v>
          </cell>
          <cell r="C1957" t="str">
            <v>UN</v>
          </cell>
          <cell r="D1957">
            <v>0</v>
          </cell>
          <cell r="E1957">
            <v>21.61</v>
          </cell>
        </row>
        <row r="1958">
          <cell r="A1958" t="str">
            <v>73738</v>
          </cell>
          <cell r="B1958" t="str">
            <v xml:space="preserve">Reatores </v>
          </cell>
          <cell r="D1958">
            <v>0</v>
          </cell>
          <cell r="E1958">
            <v>0</v>
          </cell>
        </row>
        <row r="1959">
          <cell r="A1959" t="str">
            <v>73738/001</v>
          </cell>
          <cell r="B1959" t="str">
            <v xml:space="preserve">Starter de 20w ou 40w fornecimento e colocacao </v>
          </cell>
          <cell r="C1959" t="str">
            <v>UN</v>
          </cell>
          <cell r="D1959">
            <v>0</v>
          </cell>
          <cell r="E1959">
            <v>2.0099999999999998</v>
          </cell>
        </row>
        <row r="1960">
          <cell r="A1960" t="str">
            <v>73953</v>
          </cell>
          <cell r="B1960" t="str">
            <v xml:space="preserve">Luminaria interna tp calha sobrepor </v>
          </cell>
          <cell r="D1960">
            <v>0</v>
          </cell>
          <cell r="E1960">
            <v>0</v>
          </cell>
        </row>
        <row r="1961">
          <cell r="A1961" t="str">
            <v>73953/001</v>
          </cell>
          <cell r="B1961" t="str">
            <v xml:space="preserve">Luminaria tipo calha, de sobrepor, com reator de partida rapida e lampada fluorescente 1x20w, completa, fornecimento e instalacao </v>
          </cell>
          <cell r="C1961" t="str">
            <v>UN</v>
          </cell>
          <cell r="D1961">
            <v>0</v>
          </cell>
          <cell r="E1961">
            <v>47.7</v>
          </cell>
        </row>
        <row r="1962">
          <cell r="A1962" t="str">
            <v>73953/002</v>
          </cell>
          <cell r="B1962" t="str">
            <v xml:space="preserve">Luminaria tipo calha, de sobrepor, com reator de partida rapida e lampada fluorescente 2x20w, completa, fornecimento e instalacao </v>
          </cell>
          <cell r="C1962" t="str">
            <v>UN</v>
          </cell>
          <cell r="D1962">
            <v>0</v>
          </cell>
          <cell r="E1962">
            <v>72.349999999999994</v>
          </cell>
        </row>
        <row r="1963">
          <cell r="A1963" t="str">
            <v>73953/003</v>
          </cell>
          <cell r="B1963" t="str">
            <v xml:space="preserve">Luminaria tipo calha, de sobrepor, com reator de partida rapida e lampada fluorescente 3x20w, completa, fornecimento e instalacao </v>
          </cell>
          <cell r="C1963" t="str">
            <v>UN</v>
          </cell>
          <cell r="D1963">
            <v>0</v>
          </cell>
          <cell r="E1963">
            <v>109.66</v>
          </cell>
        </row>
        <row r="1964">
          <cell r="A1964" t="str">
            <v>73953/004</v>
          </cell>
          <cell r="B1964" t="str">
            <v xml:space="preserve">Luminaria tipo calha, de sobrepor, com reator de partida rapida e lampada fluorescente 4x20w, completa, fornecimento e instalacao </v>
          </cell>
          <cell r="C1964" t="str">
            <v>UN</v>
          </cell>
          <cell r="D1964">
            <v>0</v>
          </cell>
          <cell r="E1964">
            <v>117.16</v>
          </cell>
        </row>
        <row r="1965">
          <cell r="A1965" t="str">
            <v>73953/005</v>
          </cell>
          <cell r="B1965" t="str">
            <v xml:space="preserve">Luminaria tipo calha, de sobrepor, com reator de partida rapida e lamp ada fluorescente 1x40w, completa, fornecimento e instalacao </v>
          </cell>
          <cell r="C1965" t="str">
            <v>UN</v>
          </cell>
          <cell r="D1965">
            <v>0</v>
          </cell>
          <cell r="E1965">
            <v>55.35</v>
          </cell>
        </row>
        <row r="1966">
          <cell r="A1966" t="str">
            <v>73953/006</v>
          </cell>
          <cell r="B1966" t="str">
            <v xml:space="preserve">Luminaria tipo calha, de sobrepor, com reator de partida rapida e lampada fluorescente 2x40w, completa, fornecimento e instalacao </v>
          </cell>
          <cell r="C1966" t="str">
            <v>UN</v>
          </cell>
          <cell r="D1966">
            <v>0</v>
          </cell>
          <cell r="E1966">
            <v>77.849999999999994</v>
          </cell>
        </row>
        <row r="1967">
          <cell r="A1967" t="str">
            <v>73953/007</v>
          </cell>
          <cell r="B1967" t="str">
            <v xml:space="preserve">Luminaria tipo calha, de sobrepor, com reator de partida rapida e lampada fluorescente 3x40w, completa, fornecimento e instalacao </v>
          </cell>
          <cell r="C1967" t="str">
            <v>UN</v>
          </cell>
          <cell r="D1967">
            <v>0</v>
          </cell>
          <cell r="E1967">
            <v>108.22</v>
          </cell>
        </row>
        <row r="1968">
          <cell r="A1968" t="str">
            <v>73953/008</v>
          </cell>
          <cell r="B1968" t="str">
            <v xml:space="preserve">Luminaria tipo calha, de sobrepor, com reator de partida rapida e lampada fluorescente 4x40w, completa, fornecimento e instalacao </v>
          </cell>
          <cell r="C1968" t="str">
            <v>UN</v>
          </cell>
          <cell r="D1968">
            <v>0</v>
          </cell>
          <cell r="E1968">
            <v>135.63999999999999</v>
          </cell>
        </row>
        <row r="1969">
          <cell r="A1969" t="str">
            <v>73953/009</v>
          </cell>
          <cell r="B1969" t="str">
            <v xml:space="preserve">Luminaria sobrepor tp calha c/reator part convenc lamp 1x20w e starterfix em laje ou forro - fornecimento e colocacao </v>
          </cell>
          <cell r="C1969" t="str">
            <v>UN</v>
          </cell>
          <cell r="D1969">
            <v>0</v>
          </cell>
          <cell r="E1969">
            <v>44.43</v>
          </cell>
        </row>
        <row r="1970">
          <cell r="A1970" t="str">
            <v>74041</v>
          </cell>
          <cell r="B1970" t="str">
            <v xml:space="preserve">Luminaria globo </v>
          </cell>
          <cell r="D1970">
            <v>0</v>
          </cell>
          <cell r="E1970">
            <v>0</v>
          </cell>
        </row>
        <row r="1971">
          <cell r="A1971" t="str">
            <v>74041/001</v>
          </cell>
          <cell r="B1971" t="str">
            <v xml:space="preserve">Luminaria globo vidro leitoso/plafonier/bocal/lampada 60w </v>
          </cell>
          <cell r="C1971" t="str">
            <v>UN</v>
          </cell>
          <cell r="D1971">
            <v>0</v>
          </cell>
          <cell r="E1971">
            <v>36.07</v>
          </cell>
        </row>
        <row r="1972">
          <cell r="A1972" t="str">
            <v>74041/002</v>
          </cell>
          <cell r="B1972" t="str">
            <v xml:space="preserve">Luminaria globo vidro leitoso/plafonier/bocal/lampada 100w </v>
          </cell>
          <cell r="C1972" t="str">
            <v>UN</v>
          </cell>
          <cell r="D1972">
            <v>0</v>
          </cell>
          <cell r="E1972">
            <v>36.299999999999997</v>
          </cell>
        </row>
        <row r="1973">
          <cell r="A1973" t="str">
            <v>74082</v>
          </cell>
          <cell r="B1973" t="str">
            <v xml:space="preserve">Refletor </v>
          </cell>
          <cell r="D1973">
            <v>0</v>
          </cell>
          <cell r="E1973">
            <v>0</v>
          </cell>
        </row>
        <row r="1974">
          <cell r="A1974" t="str">
            <v>74082/001</v>
          </cell>
          <cell r="B1974" t="str">
            <v xml:space="preserve">Refletor redondo em aluminio com suporte e alca regulavel para fixacao, com lampada vapor de mercurio 250w </v>
          </cell>
          <cell r="C1974" t="str">
            <v>UN</v>
          </cell>
          <cell r="D1974">
            <v>0</v>
          </cell>
          <cell r="E1974">
            <v>163.36000000000001</v>
          </cell>
        </row>
        <row r="1975">
          <cell r="A1975" t="str">
            <v>74094</v>
          </cell>
          <cell r="B1975" t="str">
            <v xml:space="preserve">Luminaria interna </v>
          </cell>
          <cell r="D1975">
            <v>0</v>
          </cell>
          <cell r="E1975">
            <v>0</v>
          </cell>
        </row>
        <row r="1976">
          <cell r="A1976" t="str">
            <v>74094/001</v>
          </cell>
          <cell r="B1976" t="str">
            <v>Luminaria tipo spot para 1 lampada incandescente/fluorescente compacta</v>
          </cell>
          <cell r="C1976" t="str">
            <v>UN</v>
          </cell>
          <cell r="D1976">
            <v>0</v>
          </cell>
          <cell r="E1976">
            <v>19.07</v>
          </cell>
        </row>
        <row r="1977">
          <cell r="A1977" t="str">
            <v>83389</v>
          </cell>
          <cell r="B1977" t="str">
            <v xml:space="preserve">Reator para lampada fluorescente 1x20w partida convencional fornecimento e instalacao </v>
          </cell>
          <cell r="C1977" t="str">
            <v>UN</v>
          </cell>
          <cell r="D1977">
            <v>0</v>
          </cell>
          <cell r="E1977">
            <v>11.59</v>
          </cell>
        </row>
        <row r="1978">
          <cell r="A1978" t="str">
            <v>83390</v>
          </cell>
          <cell r="B1978" t="str">
            <v xml:space="preserve">Reator para lampada fluorescente 1x40w partida convencional fornecimento e instalacao </v>
          </cell>
          <cell r="C1978" t="str">
            <v>UN</v>
          </cell>
          <cell r="D1978">
            <v>0</v>
          </cell>
          <cell r="E1978">
            <v>20.64</v>
          </cell>
        </row>
        <row r="1979">
          <cell r="A1979" t="str">
            <v>83391</v>
          </cell>
          <cell r="B1979" t="str">
            <v xml:space="preserve">Reator para lampada fluorescente 2x40w partida rapida fornecimento e instalacao </v>
          </cell>
          <cell r="C1979" t="str">
            <v>UN</v>
          </cell>
          <cell r="D1979">
            <v>0</v>
          </cell>
          <cell r="E1979">
            <v>33.31</v>
          </cell>
        </row>
        <row r="1980">
          <cell r="A1980" t="str">
            <v>83392</v>
          </cell>
          <cell r="B1980" t="str">
            <v xml:space="preserve">Reator para lampada fluorescente 1x20w partida rapida fornecimento e instalacao </v>
          </cell>
          <cell r="C1980" t="str">
            <v>UN</v>
          </cell>
          <cell r="D1980">
            <v>0</v>
          </cell>
          <cell r="E1980">
            <v>22.37</v>
          </cell>
        </row>
        <row r="1981">
          <cell r="A1981" t="str">
            <v>83393</v>
          </cell>
          <cell r="B1981" t="str">
            <v xml:space="preserve">Reator para lampada fluorescente 1x40w partida rapida fornecimento e instalacao </v>
          </cell>
          <cell r="C1981" t="str">
            <v>UN</v>
          </cell>
          <cell r="D1981">
            <v>0</v>
          </cell>
          <cell r="E1981">
            <v>23.51</v>
          </cell>
        </row>
        <row r="1982">
          <cell r="A1982" t="str">
            <v>83468</v>
          </cell>
          <cell r="B1982" t="str">
            <v xml:space="preserve">Lampada fluorescente 20w - fornecimento e instalacao  </v>
          </cell>
          <cell r="C1982" t="str">
            <v>UN</v>
          </cell>
          <cell r="D1982">
            <v>0</v>
          </cell>
          <cell r="E1982">
            <v>3.68</v>
          </cell>
        </row>
        <row r="1983">
          <cell r="A1983" t="str">
            <v>83469</v>
          </cell>
          <cell r="B1983" t="str">
            <v xml:space="preserve">Lampada fluorescente 40w - fornecimento e instalacao </v>
          </cell>
          <cell r="C1983" t="str">
            <v>UN</v>
          </cell>
          <cell r="D1983">
            <v>0</v>
          </cell>
          <cell r="E1983">
            <v>3.68</v>
          </cell>
        </row>
        <row r="1984">
          <cell r="A1984" t="str">
            <v>83470</v>
          </cell>
          <cell r="B1984" t="str">
            <v xml:space="preserve">Lampada fluorescente tp ho 85w - fornecimento e instalacao </v>
          </cell>
          <cell r="C1984" t="str">
            <v>UN</v>
          </cell>
          <cell r="D1984">
            <v>0</v>
          </cell>
          <cell r="E1984">
            <v>8.4499999999999993</v>
          </cell>
        </row>
        <row r="1985">
          <cell r="A1985" t="str">
            <v>0172</v>
          </cell>
          <cell r="B1985" t="str">
            <v>Fornecimento de mat/mo p/eletrificacao e iluminacao publica</v>
          </cell>
          <cell r="D1985">
            <v>0</v>
          </cell>
          <cell r="E1985">
            <v>0</v>
          </cell>
        </row>
        <row r="1986">
          <cell r="A1986" t="str">
            <v>9540</v>
          </cell>
          <cell r="B1986" t="str">
            <v xml:space="preserve">Entrada de energia elétrica aérea monofásica 50a com poste de concreto, inclusive cabeamento, caixa de proteção para medidor e aterramento. </v>
          </cell>
          <cell r="C1986" t="str">
            <v>UN</v>
          </cell>
          <cell r="D1986">
            <v>0</v>
          </cell>
          <cell r="E1986">
            <v>688.74</v>
          </cell>
        </row>
        <row r="1987">
          <cell r="A1987" t="str">
            <v>72941</v>
          </cell>
          <cell r="B1987" t="str">
            <v xml:space="preserve">Aparelho sinalizador de saida de garagem, com celula fotoeletrica - fornecimento e instalacao </v>
          </cell>
          <cell r="C1987" t="str">
            <v>UN</v>
          </cell>
          <cell r="D1987">
            <v>0</v>
          </cell>
          <cell r="E1987">
            <v>363.79</v>
          </cell>
        </row>
        <row r="1988">
          <cell r="A1988" t="str">
            <v>73624</v>
          </cell>
          <cell r="B1988" t="str">
            <v xml:space="preserve">Suporte para transformador em poste de concreto circular </v>
          </cell>
          <cell r="C1988" t="str">
            <v>UN</v>
          </cell>
          <cell r="D1988">
            <v>0</v>
          </cell>
          <cell r="E1988">
            <v>92.77</v>
          </cell>
        </row>
        <row r="1989">
          <cell r="A1989" t="str">
            <v>73767</v>
          </cell>
          <cell r="B1989" t="str">
            <v xml:space="preserve">Fornec/coloc de conectores/laco de roldana e alca p/ilum publica </v>
          </cell>
          <cell r="D1989">
            <v>0</v>
          </cell>
          <cell r="E1989">
            <v>0</v>
          </cell>
        </row>
        <row r="1990">
          <cell r="A1990" t="str">
            <v>73767/001</v>
          </cell>
          <cell r="B1990" t="str">
            <v xml:space="preserve">Grampo paralelo em aluminio fundido ou estrudado de 2 parafusos, para cabo de 6 a 50 mm2, pasta antioxidante. fornec e instalação. </v>
          </cell>
          <cell r="C1990" t="str">
            <v>UN</v>
          </cell>
          <cell r="D1990">
            <v>0</v>
          </cell>
          <cell r="E1990">
            <v>5.08</v>
          </cell>
        </row>
        <row r="1991">
          <cell r="A1991" t="str">
            <v>73767/002</v>
          </cell>
          <cell r="B1991" t="str">
            <v xml:space="preserve">Alca pre-formada distribuição em aco recoberto com aluminio para cabo 25mm2, encapado. fornecimento e instalação. </v>
          </cell>
          <cell r="C1991" t="str">
            <v>UN</v>
          </cell>
          <cell r="D1991">
            <v>0</v>
          </cell>
          <cell r="E1991">
            <v>7.25</v>
          </cell>
        </row>
        <row r="1992">
          <cell r="A1992" t="str">
            <v>73767/003</v>
          </cell>
          <cell r="B1992" t="str">
            <v xml:space="preserve">Laco de roldana pre-formado aco recoberto de aluminio para cabo de aluminio nu bitola 25mm2 - fornecimento e colocacao </v>
          </cell>
          <cell r="C1992" t="str">
            <v>UN</v>
          </cell>
          <cell r="D1992">
            <v>0</v>
          </cell>
          <cell r="E1992">
            <v>4.72</v>
          </cell>
        </row>
        <row r="1993">
          <cell r="A1993" t="str">
            <v>73767/004</v>
          </cell>
          <cell r="B1993" t="str">
            <v xml:space="preserve">Alca pre-formada distribuicao em aco recoberto com aluminio nu para cabo 25mm2, encapado. fornecimento e instalacao. </v>
          </cell>
          <cell r="C1993" t="str">
            <v>UN</v>
          </cell>
          <cell r="D1993">
            <v>0</v>
          </cell>
          <cell r="E1993">
            <v>3.34</v>
          </cell>
        </row>
        <row r="1994">
          <cell r="A1994" t="str">
            <v>73767/005</v>
          </cell>
          <cell r="B1994" t="str">
            <v xml:space="preserve">Alca pre-formada serv de aco recob c/alum nu encapado 25mm2 (bitola) conf proj a4-148-cp rioluz fornecimento e colocacao </v>
          </cell>
          <cell r="C1994" t="str">
            <v>UN</v>
          </cell>
          <cell r="D1994">
            <v>0</v>
          </cell>
          <cell r="E1994">
            <v>4.5999999999999996</v>
          </cell>
        </row>
        <row r="1995">
          <cell r="A1995" t="str">
            <v>73781</v>
          </cell>
          <cell r="B1995" t="str">
            <v xml:space="preserve">Diversos para subestacao </v>
          </cell>
          <cell r="D1995">
            <v>0</v>
          </cell>
          <cell r="E1995">
            <v>0</v>
          </cell>
        </row>
        <row r="1996">
          <cell r="A1996" t="str">
            <v>73781/001</v>
          </cell>
          <cell r="B1996" t="str">
            <v>Mufla terminal primaria unipolar uso interno para cabo 35/120mm2, isolacao 15/25kv em epr - borracha de silicone. fornecimento e instalacao.</v>
          </cell>
          <cell r="C1996" t="str">
            <v>UN</v>
          </cell>
          <cell r="D1996">
            <v>0</v>
          </cell>
          <cell r="E1996">
            <v>313.27999999999997</v>
          </cell>
        </row>
        <row r="1997">
          <cell r="A1997" t="str">
            <v>73781/002</v>
          </cell>
          <cell r="B1997" t="str">
            <v xml:space="preserve">Isolador de pino tp hi-pot cilindrico classe 15kv. fornecimento e instalacao. </v>
          </cell>
          <cell r="C1997" t="str">
            <v>UN</v>
          </cell>
          <cell r="D1997">
            <v>0</v>
          </cell>
          <cell r="E1997">
            <v>24.88</v>
          </cell>
        </row>
        <row r="1998">
          <cell r="A1998" t="str">
            <v>73781/003</v>
          </cell>
          <cell r="B1998" t="str">
            <v xml:space="preserve">Isolador de suspensao (disco) tp cavilha classe 15kv - 6''. fornecimento e instalacao. </v>
          </cell>
          <cell r="C1998" t="str">
            <v>UN</v>
          </cell>
          <cell r="D1998">
            <v>0</v>
          </cell>
          <cell r="E1998">
            <v>94.88</v>
          </cell>
        </row>
        <row r="1999">
          <cell r="A1999" t="str">
            <v>73854</v>
          </cell>
          <cell r="B1999" t="str">
            <v xml:space="preserve">Ferragens rede baixa tensao-fornec e/ou instalacao </v>
          </cell>
          <cell r="D1999">
            <v>0</v>
          </cell>
          <cell r="E1999">
            <v>0</v>
          </cell>
        </row>
        <row r="2000">
          <cell r="A2000" t="str">
            <v>73854/001</v>
          </cell>
          <cell r="B2000" t="str">
            <v xml:space="preserve">Armacao secundaria vertical completa para rede baixa tensao.mao de obr a para instalacao. </v>
          </cell>
          <cell r="C2000" t="str">
            <v>UN</v>
          </cell>
          <cell r="D2000">
            <v>0</v>
          </cell>
          <cell r="E2000">
            <v>6.68</v>
          </cell>
        </row>
        <row r="2001">
          <cell r="A2001" t="str">
            <v>73854/002</v>
          </cell>
          <cell r="B2001" t="str">
            <v xml:space="preserve">Armacao secundaria vertical completa para rede de baixa tensão, conjunto de 4 estribos com condutores, alinhamento reto, angulo inferior a 90 graus e ponto terminal. fornecimento e instalação. </v>
          </cell>
          <cell r="C2001" t="str">
            <v>UN</v>
          </cell>
          <cell r="D2001">
            <v>0</v>
          </cell>
          <cell r="E2001">
            <v>43.83</v>
          </cell>
        </row>
        <row r="2002">
          <cell r="A2002" t="str">
            <v>73854/003</v>
          </cell>
          <cell r="B2002" t="str">
            <v xml:space="preserve">Armacao secundaria vertical completa para rede de baixa tensão, conjunto de 3 estribos com condutores , alinhamento reto, angulo inferior a 90graus e ponto terminal. fornecimento e instalacao </v>
          </cell>
          <cell r="C2002" t="str">
            <v>UN</v>
          </cell>
          <cell r="D2002">
            <v>0</v>
          </cell>
          <cell r="E2002">
            <v>32.119999999999997</v>
          </cell>
        </row>
        <row r="2003">
          <cell r="A2003" t="str">
            <v>0173</v>
          </cell>
          <cell r="B2003" t="str">
            <v>Poste de concreto</v>
          </cell>
          <cell r="D2003">
            <v>0</v>
          </cell>
          <cell r="E2003">
            <v>0</v>
          </cell>
        </row>
        <row r="2004">
          <cell r="A2004" t="str">
            <v>73783</v>
          </cell>
          <cell r="B2004" t="str">
            <v xml:space="preserve">Poste de concreto - assentamento </v>
          </cell>
          <cell r="D2004">
            <v>0</v>
          </cell>
          <cell r="E2004">
            <v>0</v>
          </cell>
        </row>
        <row r="2005">
          <cell r="A2005" t="str">
            <v>73783/001</v>
          </cell>
          <cell r="B2005" t="str">
            <v xml:space="preserve">Poste concreto secao circular comprimento=5m carga nominal topo 100kg inclusive escavacao exclusive transporte - fornecimento e colocacao </v>
          </cell>
          <cell r="C2005" t="str">
            <v>UN</v>
          </cell>
          <cell r="D2005">
            <v>0</v>
          </cell>
          <cell r="E2005">
            <v>276.39999999999998</v>
          </cell>
        </row>
        <row r="2006">
          <cell r="A2006" t="str">
            <v>73783/002</v>
          </cell>
          <cell r="B2006" t="str">
            <v xml:space="preserve">Poste concreto seção circular comprimento=5m carga nominal topo 200kg inclusive escavacao exclusive transporte - fornecimento e colocação </v>
          </cell>
          <cell r="C2006" t="str">
            <v>UN</v>
          </cell>
          <cell r="D2006">
            <v>0</v>
          </cell>
          <cell r="E2006">
            <v>292.36</v>
          </cell>
        </row>
        <row r="2007">
          <cell r="A2007" t="str">
            <v>73783/003</v>
          </cell>
          <cell r="B2007" t="str">
            <v xml:space="preserve">Poste concreto seção circular comprimento=5m carga nominal topo 300kg inclusive escavacao exclusive transporte - fornecimento e colocação </v>
          </cell>
          <cell r="C2007" t="str">
            <v>UN</v>
          </cell>
          <cell r="D2007">
            <v>0</v>
          </cell>
          <cell r="E2007">
            <v>349.42</v>
          </cell>
        </row>
        <row r="2008">
          <cell r="A2008" t="str">
            <v>73783/004</v>
          </cell>
          <cell r="B2008" t="str">
            <v xml:space="preserve">Poste concreto seção circular comprimento=5m carga nominal topo 400kg inclusive escavacao exclusive transporte - fornecimento e colocação </v>
          </cell>
          <cell r="C2008" t="str">
            <v>UN</v>
          </cell>
          <cell r="D2008">
            <v>0</v>
          </cell>
          <cell r="E2008">
            <v>373.23</v>
          </cell>
        </row>
        <row r="2009">
          <cell r="A2009" t="str">
            <v>73783/005</v>
          </cell>
          <cell r="B2009" t="str">
            <v xml:space="preserve">Poste concreto seção circular comprimento=7m carga nominal topo 100kg inclusive escavacao exclusive transporte - fornecimento e colocação </v>
          </cell>
          <cell r="C2009" t="str">
            <v>UN</v>
          </cell>
          <cell r="D2009">
            <v>0</v>
          </cell>
          <cell r="E2009">
            <v>383.68</v>
          </cell>
        </row>
        <row r="2010">
          <cell r="A2010" t="str">
            <v>73783/006</v>
          </cell>
          <cell r="B2010" t="str">
            <v xml:space="preserve">Poste concreto seção circular comprimento=7m carga nominal topo 200kg inclusive escavacao exclusive transporte - fornecimento e colocação </v>
          </cell>
          <cell r="C2010" t="str">
            <v>UN</v>
          </cell>
          <cell r="D2010">
            <v>0</v>
          </cell>
          <cell r="E2010">
            <v>432.42</v>
          </cell>
        </row>
        <row r="2011">
          <cell r="A2011" t="str">
            <v>73783/007</v>
          </cell>
          <cell r="B2011" t="str">
            <v xml:space="preserve">Poste concreto seção circular comprimento=7m carga nominal topo 400kg inclusive escavacao exclusive transporte - fornecimento e colocação </v>
          </cell>
          <cell r="C2011" t="str">
            <v>UN</v>
          </cell>
          <cell r="D2011">
            <v>0</v>
          </cell>
          <cell r="E2011">
            <v>541.39</v>
          </cell>
        </row>
        <row r="2012">
          <cell r="A2012" t="str">
            <v>73783/008</v>
          </cell>
          <cell r="B2012" t="str">
            <v xml:space="preserve">Poste concreto seção circular comprimento=11m e carga nominal 200kg inclusive escavacao exclusive transporte - fornecimento e colocação </v>
          </cell>
          <cell r="C2012" t="str">
            <v>UN</v>
          </cell>
          <cell r="D2012">
            <v>0</v>
          </cell>
          <cell r="E2012">
            <v>766.96</v>
          </cell>
        </row>
        <row r="2013">
          <cell r="A2013" t="str">
            <v>73783/009</v>
          </cell>
          <cell r="B2013" t="str">
            <v xml:space="preserve">Poste concreto seção circular comprimento=11m carga nominal no topo 300kg inclusive escavacao exclusive transporte - fornecimento e colocação  </v>
          </cell>
          <cell r="C2013" t="str">
            <v>UN</v>
          </cell>
          <cell r="D2013">
            <v>0</v>
          </cell>
          <cell r="E2013">
            <v>891.45</v>
          </cell>
        </row>
        <row r="2014">
          <cell r="A2014" t="str">
            <v>73783/010</v>
          </cell>
          <cell r="B2014" t="str">
            <v xml:space="preserve">Poste concreto seção circular comprimento=11m carga nominal no topo 400kg inclusive escavacao exclusive transporte - fornecimento e colocação </v>
          </cell>
          <cell r="C2014" t="str">
            <v>UN</v>
          </cell>
          <cell r="D2014">
            <v>0</v>
          </cell>
          <cell r="E2014">
            <v>1009.84</v>
          </cell>
        </row>
        <row r="2015">
          <cell r="A2015" t="str">
            <v>73783/011</v>
          </cell>
          <cell r="B2015" t="str">
            <v xml:space="preserve">Poste concreto seção circular comprimento=14m carga nominal no topo 400kg inclusive escavacao exclusive transporte - fornecimento e colocação </v>
          </cell>
          <cell r="C2015" t="str">
            <v>UN</v>
          </cell>
          <cell r="D2015">
            <v>0</v>
          </cell>
          <cell r="E2015">
            <v>1355.67</v>
          </cell>
        </row>
        <row r="2016">
          <cell r="A2016" t="str">
            <v>73783/012</v>
          </cell>
          <cell r="B2016" t="str">
            <v>Poste concreto seção circular comprimento=7m carga nominal no topo 300kg inclusive escavacao exclusive transporte - fornecimento e colocação</v>
          </cell>
          <cell r="C2016" t="str">
            <v>UN</v>
          </cell>
          <cell r="D2016">
            <v>0</v>
          </cell>
          <cell r="E2016">
            <v>518.77</v>
          </cell>
        </row>
        <row r="2017">
          <cell r="A2017" t="str">
            <v>73783/013</v>
          </cell>
          <cell r="B2017" t="str">
            <v>Poste concreto seção circular comprimento=9m carga nominal no topo 150kg inclusive escavacao exclusive transporte - fornecimento e colocação</v>
          </cell>
          <cell r="C2017" t="str">
            <v>UN</v>
          </cell>
          <cell r="D2017">
            <v>0</v>
          </cell>
          <cell r="E2017">
            <v>555.09</v>
          </cell>
        </row>
        <row r="2018">
          <cell r="A2018" t="str">
            <v>73783/014</v>
          </cell>
          <cell r="B2018" t="str">
            <v>Poste concreto seção circular comprimento=9m carga nominal no topo 200kg inclusive escavacao exclusive transporte - fornecimento e colocação</v>
          </cell>
          <cell r="C2018" t="str">
            <v>UN</v>
          </cell>
          <cell r="D2018">
            <v>0</v>
          </cell>
          <cell r="E2018">
            <v>592.97</v>
          </cell>
        </row>
        <row r="2019">
          <cell r="A2019" t="str">
            <v>73783/015</v>
          </cell>
          <cell r="B2019" t="str">
            <v>Poste concreto seção circular comprimento=9m carga nominal no topo 300kg inclusive escavacao exclusive transporte - fornecimento e colocação</v>
          </cell>
          <cell r="C2019" t="str">
            <v>UN</v>
          </cell>
          <cell r="D2019">
            <v>0</v>
          </cell>
          <cell r="E2019">
            <v>705.78</v>
          </cell>
        </row>
        <row r="2020">
          <cell r="A2020" t="str">
            <v>73783/016</v>
          </cell>
          <cell r="B2020" t="str">
            <v>Poste concreto seção circular comprimento=9m carga nominal no topo 400kg inclusive escavacao exclusive transporte - fornecimento e colocação</v>
          </cell>
          <cell r="C2020" t="str">
            <v>UN</v>
          </cell>
          <cell r="D2020">
            <v>0</v>
          </cell>
          <cell r="E2020">
            <v>741.67</v>
          </cell>
        </row>
        <row r="2021">
          <cell r="A2021" t="str">
            <v>73783/017</v>
          </cell>
          <cell r="B2021" t="str">
            <v xml:space="preserve">Poste concreto seção circular comprimento=11m carga nominal no topo 600kg inclusive escavacao exclusive transporte - fornecimento e colocação </v>
          </cell>
          <cell r="C2021" t="str">
            <v>UN</v>
          </cell>
          <cell r="D2021">
            <v>0</v>
          </cell>
          <cell r="E2021">
            <v>1009.84</v>
          </cell>
        </row>
        <row r="2022">
          <cell r="A2022" t="str">
            <v>83394</v>
          </cell>
          <cell r="B2022" t="str">
            <v xml:space="preserve">Poste de concreto duplo t h=11m e carga nominal 200kg inclusive escavacao, exclusive transporte - fornecimento e instalacao </v>
          </cell>
          <cell r="C2022" t="str">
            <v>UN</v>
          </cell>
          <cell r="D2022">
            <v>0</v>
          </cell>
          <cell r="E2022">
            <v>630.96</v>
          </cell>
        </row>
        <row r="2023">
          <cell r="A2023" t="str">
            <v>83395</v>
          </cell>
          <cell r="B2023" t="str">
            <v xml:space="preserve">Poste de concreto duplo t h=9m carga nominal 150kg inclusive escavacao, exclusive transporte - fornecimento e instalacao </v>
          </cell>
          <cell r="C2023" t="str">
            <v>UN</v>
          </cell>
          <cell r="D2023">
            <v>0</v>
          </cell>
          <cell r="E2023">
            <v>503.48</v>
          </cell>
        </row>
        <row r="2024">
          <cell r="A2024" t="str">
            <v>83396</v>
          </cell>
          <cell r="B2024" t="str">
            <v xml:space="preserve">Poste de concreto duplo t h=9m carga nominal 300kg inclusive escavacao, exclusive transporte - fornecimento e instalacao </v>
          </cell>
          <cell r="C2024" t="str">
            <v>UN</v>
          </cell>
          <cell r="D2024">
            <v>0</v>
          </cell>
          <cell r="E2024">
            <v>615.21</v>
          </cell>
        </row>
        <row r="2025">
          <cell r="A2025" t="str">
            <v>83397</v>
          </cell>
          <cell r="B2025" t="str">
            <v xml:space="preserve">Poste de concreto duplo t h=9m carga nominal 500kg inclusive escavacao, exclusive transporte - fornecimento e instalacao </v>
          </cell>
          <cell r="C2025" t="str">
            <v>UN</v>
          </cell>
          <cell r="D2025">
            <v>0</v>
          </cell>
          <cell r="E2025">
            <v>733.71</v>
          </cell>
        </row>
        <row r="2026">
          <cell r="A2026" t="str">
            <v>83398</v>
          </cell>
          <cell r="B2026" t="str">
            <v xml:space="preserve">Poste de concreto duplo t h=10m carga nominal 300kg inclusive escavaca o, exclusive transporte - fornecimento e instalacao </v>
          </cell>
          <cell r="C2026" t="str">
            <v>UN</v>
          </cell>
          <cell r="D2026">
            <v>0</v>
          </cell>
          <cell r="E2026">
            <v>691.23</v>
          </cell>
        </row>
        <row r="2027">
          <cell r="A2027" t="str">
            <v>0174</v>
          </cell>
          <cell r="B2027" t="str">
            <v>Poste metalico</v>
          </cell>
          <cell r="D2027">
            <v>0</v>
          </cell>
          <cell r="E2027">
            <v>0</v>
          </cell>
        </row>
        <row r="2028">
          <cell r="A2028" t="str">
            <v>73769</v>
          </cell>
          <cell r="B2028" t="str">
            <v xml:space="preserve">Postes de aco fornecimento e assentamento </v>
          </cell>
          <cell r="D2028">
            <v>0</v>
          </cell>
          <cell r="E2028">
            <v>0</v>
          </cell>
        </row>
        <row r="2029">
          <cell r="A2029" t="str">
            <v>73769/001</v>
          </cell>
          <cell r="B2029" t="str">
            <v xml:space="preserve">Poste aco conico continuo curvo simples sem base c/janela 9m (inspecao) - fornecimento e instalacao </v>
          </cell>
          <cell r="C2029" t="str">
            <v>UN</v>
          </cell>
          <cell r="D2029">
            <v>0</v>
          </cell>
          <cell r="E2029">
            <v>857.23</v>
          </cell>
        </row>
        <row r="2030">
          <cell r="A2030" t="str">
            <v>73769/002</v>
          </cell>
          <cell r="B2030" t="str">
            <v xml:space="preserve">Poste de aço conico contínuo curvo simples, flangeado, com janela de inspeção h=9m - fornecimento e instalacao </v>
          </cell>
          <cell r="C2030" t="str">
            <v>UN</v>
          </cell>
          <cell r="D2030">
            <v>0</v>
          </cell>
          <cell r="E2030">
            <v>732.48</v>
          </cell>
        </row>
        <row r="2031">
          <cell r="A2031" t="str">
            <v>73769/003</v>
          </cell>
          <cell r="B2031" t="str">
            <v xml:space="preserve">Poste de aco conico continuo curvo duplo, flangeado, com janela de inspecao h=9m - fornecimento e instalacao </v>
          </cell>
          <cell r="C2031" t="str">
            <v>UN</v>
          </cell>
          <cell r="D2031">
            <v>0</v>
          </cell>
          <cell r="E2031">
            <v>943.43</v>
          </cell>
        </row>
        <row r="2032">
          <cell r="A2032" t="str">
            <v>73769/004</v>
          </cell>
          <cell r="B2032" t="str">
            <v xml:space="preserve">Poste de aco conico continuo reto, flangeado, h=9m - fornecimento e instalacao </v>
          </cell>
          <cell r="C2032" t="str">
            <v>UN</v>
          </cell>
          <cell r="D2032">
            <v>0</v>
          </cell>
          <cell r="E2032">
            <v>774.53</v>
          </cell>
        </row>
        <row r="2033">
          <cell r="A2033" t="str">
            <v>73855</v>
          </cell>
          <cell r="B2033" t="str">
            <v xml:space="preserve">Chumbadores de aco </v>
          </cell>
          <cell r="D2033">
            <v>0</v>
          </cell>
          <cell r="E2033">
            <v>0</v>
          </cell>
        </row>
        <row r="2034">
          <cell r="A2034" t="str">
            <v>73855/001</v>
          </cell>
          <cell r="B2034" t="str">
            <v xml:space="preserve">Chumbador de aço para fixação de poste de aco reto ou curvo 7 a 9m com flange - fornecimento e instalacao </v>
          </cell>
          <cell r="C2034" t="str">
            <v>UN</v>
          </cell>
          <cell r="D2034">
            <v>0</v>
          </cell>
          <cell r="E2034">
            <v>1110.28</v>
          </cell>
        </row>
        <row r="2035">
          <cell r="A2035" t="str">
            <v>83473</v>
          </cell>
          <cell r="B2035" t="str">
            <v xml:space="preserve">Poste metalico decorativo externo p/ jardim h = 2,50m d = 75mm c/ 1 luminaria para lampada incandescente - fornecimento e instalacao </v>
          </cell>
          <cell r="C2035" t="str">
            <v>UN</v>
          </cell>
          <cell r="D2035">
            <v>0</v>
          </cell>
          <cell r="E2035">
            <v>197.17</v>
          </cell>
        </row>
        <row r="2036">
          <cell r="A2036" t="str">
            <v>83474</v>
          </cell>
          <cell r="B2036" t="str">
            <v xml:space="preserve">Poste metalico decorativo externo p/ jardim h = 2,50m d = 75mm c/ 2 luminarias para lampada incandescente - fornecimento e instalacao </v>
          </cell>
          <cell r="C2036" t="str">
            <v>UN</v>
          </cell>
          <cell r="D2036">
            <v>0</v>
          </cell>
          <cell r="E2036">
            <v>235.71</v>
          </cell>
        </row>
        <row r="2037">
          <cell r="A2037" t="str">
            <v>0175</v>
          </cell>
          <cell r="B2037" t="str">
            <v>Luminaria externa</v>
          </cell>
          <cell r="D2037">
            <v>0</v>
          </cell>
          <cell r="E2037">
            <v>0</v>
          </cell>
        </row>
        <row r="2038">
          <cell r="A2038" t="str">
            <v>72281</v>
          </cell>
          <cell r="B2038" t="str">
            <v xml:space="preserve">Reator para lampada vapor de mercurio uso externo 220v/400w </v>
          </cell>
          <cell r="C2038" t="str">
            <v>UN</v>
          </cell>
          <cell r="D2038">
            <v>0</v>
          </cell>
          <cell r="E2038">
            <v>75.62</v>
          </cell>
        </row>
        <row r="2039">
          <cell r="A2039" t="str">
            <v>72282</v>
          </cell>
          <cell r="B2039" t="str">
            <v xml:space="preserve">Reator para lampada vapor de sodio alta pressao - 220v/250w - uso externo </v>
          </cell>
          <cell r="C2039" t="str">
            <v>UN</v>
          </cell>
          <cell r="D2039">
            <v>0</v>
          </cell>
          <cell r="E2039">
            <v>108.77</v>
          </cell>
        </row>
        <row r="2040">
          <cell r="A2040" t="str">
            <v>73831</v>
          </cell>
          <cell r="B2040" t="str">
            <v xml:space="preserve">Lampadas e receptaculos </v>
          </cell>
          <cell r="D2040">
            <v>0</v>
          </cell>
          <cell r="E2040">
            <v>0</v>
          </cell>
        </row>
        <row r="2041">
          <cell r="A2041" t="str">
            <v>73831/001</v>
          </cell>
          <cell r="B2041" t="str">
            <v xml:space="preserve">Lampada de vapor de mercurio de 125w - fornecimento e instalacao </v>
          </cell>
          <cell r="C2041" t="str">
            <v>UN</v>
          </cell>
          <cell r="D2041">
            <v>0</v>
          </cell>
          <cell r="E2041">
            <v>10.82</v>
          </cell>
        </row>
        <row r="2042">
          <cell r="A2042" t="str">
            <v>73831/002</v>
          </cell>
          <cell r="B2042" t="str">
            <v xml:space="preserve">Lampada de vapor de mercurio de 250w - fornecimento e instalacao </v>
          </cell>
          <cell r="C2042" t="str">
            <v>UN</v>
          </cell>
          <cell r="D2042">
            <v>0</v>
          </cell>
          <cell r="E2042">
            <v>20.51</v>
          </cell>
        </row>
        <row r="2043">
          <cell r="A2043" t="str">
            <v>73831/003</v>
          </cell>
          <cell r="B2043" t="str">
            <v xml:space="preserve">Lampada de vapor de mercurio de 400w/250v - fornecimento e instalacao </v>
          </cell>
          <cell r="C2043" t="str">
            <v>UN</v>
          </cell>
          <cell r="D2043">
            <v>0</v>
          </cell>
          <cell r="E2043">
            <v>29.92</v>
          </cell>
        </row>
        <row r="2044">
          <cell r="A2044" t="str">
            <v>73831/004</v>
          </cell>
          <cell r="B2044" t="str">
            <v xml:space="preserve">Lampada mista de 160w - fornecimento e instalacao </v>
          </cell>
          <cell r="C2044" t="str">
            <v>UN</v>
          </cell>
          <cell r="D2044">
            <v>0</v>
          </cell>
          <cell r="E2044">
            <v>11.32</v>
          </cell>
        </row>
        <row r="2045">
          <cell r="A2045" t="str">
            <v>73831/005</v>
          </cell>
          <cell r="B2045" t="str">
            <v xml:space="preserve">Lampada mista de 250w - fornecimento e instalacao  </v>
          </cell>
          <cell r="C2045" t="str">
            <v>UN</v>
          </cell>
          <cell r="D2045">
            <v>0</v>
          </cell>
          <cell r="E2045">
            <v>14.39</v>
          </cell>
        </row>
        <row r="2046">
          <cell r="A2046" t="str">
            <v>73831/006</v>
          </cell>
          <cell r="B2046" t="str">
            <v xml:space="preserve">Lampada mista de 500w - fornecimento e instalacao </v>
          </cell>
          <cell r="C2046" t="str">
            <v>UN</v>
          </cell>
          <cell r="D2046">
            <v>0</v>
          </cell>
          <cell r="E2046">
            <v>30.46</v>
          </cell>
        </row>
        <row r="2047">
          <cell r="A2047" t="str">
            <v>73831/007</v>
          </cell>
          <cell r="B2047" t="str">
            <v xml:space="preserve">Lampada de vapor de sodio de 150wx220v - fornecimento e instalacao </v>
          </cell>
          <cell r="C2047" t="str">
            <v>UN</v>
          </cell>
          <cell r="D2047">
            <v>0</v>
          </cell>
          <cell r="E2047">
            <v>29.14</v>
          </cell>
        </row>
        <row r="2048">
          <cell r="A2048" t="str">
            <v>73831/008</v>
          </cell>
          <cell r="B2048" t="str">
            <v xml:space="preserve">Lampada de vapor de sodio de 250wx220v - fornecimento e instalacao </v>
          </cell>
          <cell r="C2048" t="str">
            <v>UN</v>
          </cell>
          <cell r="D2048">
            <v>0</v>
          </cell>
          <cell r="E2048">
            <v>32.97</v>
          </cell>
        </row>
        <row r="2049">
          <cell r="A2049" t="str">
            <v>73831/009</v>
          </cell>
          <cell r="B2049" t="str">
            <v xml:space="preserve">Lampada de vapor de sodio de 400wx220v - fornecimento e instalacao </v>
          </cell>
          <cell r="C2049" t="str">
            <v>UN</v>
          </cell>
          <cell r="D2049">
            <v>0</v>
          </cell>
          <cell r="E2049">
            <v>39.049999999999997</v>
          </cell>
        </row>
        <row r="2050">
          <cell r="A2050" t="str">
            <v>74231</v>
          </cell>
          <cell r="B2050" t="str">
            <v xml:space="preserve">Luminaria externa aberta </v>
          </cell>
          <cell r="D2050">
            <v>0</v>
          </cell>
          <cell r="E2050">
            <v>0</v>
          </cell>
        </row>
        <row r="2051">
          <cell r="A2051" t="str">
            <v>74231/001</v>
          </cell>
          <cell r="B2051" t="str">
            <v xml:space="preserve">Luminaria aberta para iluminacao publica, para lampada a vapor de mercurio ate 400w e mista ate 500w, com braco em tubo de aco galv d=50mm proj hor=2.500mm e proj vert= 2.200mm, fornecimento e instalacao </v>
          </cell>
          <cell r="C2051" t="str">
            <v>UN</v>
          </cell>
          <cell r="D2051">
            <v>0</v>
          </cell>
          <cell r="E2051">
            <v>89.8</v>
          </cell>
        </row>
        <row r="2052">
          <cell r="A2052" t="str">
            <v>74246</v>
          </cell>
          <cell r="B2052" t="str">
            <v xml:space="preserve">Refletor para lampadas vapor de mercurio, vapor de sodio, vapor metalico </v>
          </cell>
          <cell r="C2052">
            <v>0</v>
          </cell>
          <cell r="D2052">
            <v>0</v>
          </cell>
          <cell r="E2052">
            <v>0</v>
          </cell>
        </row>
        <row r="2053">
          <cell r="A2053" t="str">
            <v>74246/001</v>
          </cell>
          <cell r="B2053" t="str">
            <v xml:space="preserve">Refletor retangular fechado com lampada vapor metalico 400 w </v>
          </cell>
          <cell r="C2053" t="str">
            <v>UN</v>
          </cell>
          <cell r="D2053">
            <v>0</v>
          </cell>
          <cell r="E2053">
            <v>217.68</v>
          </cell>
        </row>
        <row r="2054">
          <cell r="A2054" t="str">
            <v>83399</v>
          </cell>
          <cell r="B2054" t="str">
            <v xml:space="preserve">Rele fotoeletrico p/ comando de iluminacao externa 220v/1000w - fornecimento e instalacao </v>
          </cell>
          <cell r="C2054" t="str">
            <v>UN</v>
          </cell>
          <cell r="D2054">
            <v>0</v>
          </cell>
          <cell r="E2054">
            <v>31.63</v>
          </cell>
        </row>
        <row r="2055">
          <cell r="A2055" t="str">
            <v>83400</v>
          </cell>
          <cell r="B2055" t="str">
            <v xml:space="preserve">Braco p/ iluminacao de ruas em tubo aco galv 1" comp = 1,20m e inclinacao 25graus em relacao ao plano vertical p/ fixacao em poste ou parede - fornecimento e instalacao </v>
          </cell>
          <cell r="C2055" t="str">
            <v>UN</v>
          </cell>
          <cell r="D2055">
            <v>0</v>
          </cell>
          <cell r="E2055">
            <v>55.49</v>
          </cell>
        </row>
        <row r="2056">
          <cell r="A2056" t="str">
            <v>83401</v>
          </cell>
          <cell r="B2056" t="str">
            <v xml:space="preserve">Braco p/ iluminacao de ruas, em tubo aco galv 3/4", comp = 1,5m p/fixacao em poste ou parede - fornecimento e instalacao </v>
          </cell>
          <cell r="C2056" t="str">
            <v>UN</v>
          </cell>
          <cell r="D2056">
            <v>0</v>
          </cell>
          <cell r="E2056">
            <v>126.81</v>
          </cell>
        </row>
        <row r="2057">
          <cell r="A2057" t="str">
            <v>83402</v>
          </cell>
          <cell r="B2057" t="str">
            <v xml:space="preserve">Abracadeira de fixacao de bracos de luminarias de 4" - fornecimento e instalacao </v>
          </cell>
          <cell r="C2057" t="str">
            <v>UN</v>
          </cell>
          <cell r="D2057">
            <v>0</v>
          </cell>
          <cell r="E2057">
            <v>48.36</v>
          </cell>
        </row>
        <row r="2058">
          <cell r="A2058" t="str">
            <v>83475</v>
          </cell>
          <cell r="B2058" t="str">
            <v xml:space="preserve">Luminaria fechada para iluminacao publica com reator de partida rapida com lampada a vapor de mercurio 250w - fornecimento e instalacao </v>
          </cell>
          <cell r="C2058" t="str">
            <v>UN</v>
          </cell>
          <cell r="D2058">
            <v>0</v>
          </cell>
          <cell r="E2058">
            <v>280.98</v>
          </cell>
        </row>
        <row r="2059">
          <cell r="A2059" t="str">
            <v>83476</v>
          </cell>
          <cell r="B2059" t="str">
            <v xml:space="preserve">Luminaria a prova de gases e tempo para lampada incandescente, mista ou vapor de mercurio c/ lampada incandescente de 100w </v>
          </cell>
          <cell r="C2059" t="str">
            <v>UN</v>
          </cell>
          <cell r="D2059">
            <v>0</v>
          </cell>
          <cell r="E2059">
            <v>97.47</v>
          </cell>
        </row>
        <row r="2060">
          <cell r="A2060" t="str">
            <v>83477</v>
          </cell>
          <cell r="B2060" t="str">
            <v xml:space="preserve">Luminaria a prova de gases e tempo para lampada incandescente, mista ou vapor de mercurio c/ lampada incandescente de 200w </v>
          </cell>
          <cell r="C2060" t="str">
            <v>UN</v>
          </cell>
          <cell r="D2060">
            <v>0</v>
          </cell>
          <cell r="E2060">
            <v>123.15</v>
          </cell>
        </row>
        <row r="2061">
          <cell r="A2061" t="str">
            <v>83478</v>
          </cell>
          <cell r="B2061" t="str">
            <v xml:space="preserve">Luminaria fechada para iluminacao publica - lampadas de 250/500w - fornecimento e instalacao (excluindo lampadas)  </v>
          </cell>
          <cell r="C2061" t="str">
            <v>UN</v>
          </cell>
          <cell r="D2061">
            <v>0</v>
          </cell>
          <cell r="E2061">
            <v>197.03</v>
          </cell>
        </row>
        <row r="2062">
          <cell r="A2062" t="str">
            <v>83479</v>
          </cell>
          <cell r="B2062" t="str">
            <v xml:space="preserve">Luminaria estanque - protecao contra agua, poeira ou impactos - tipo aquatic pial ou equivalente </v>
          </cell>
          <cell r="C2062" t="str">
            <v>UN</v>
          </cell>
          <cell r="D2062">
            <v>0</v>
          </cell>
          <cell r="E2062">
            <v>130.16</v>
          </cell>
        </row>
        <row r="2063">
          <cell r="A2063" t="str">
            <v>83480</v>
          </cell>
          <cell r="B2063" t="str">
            <v xml:space="preserve">Reator para lampada vapor de mercurio 125w uso externo </v>
          </cell>
          <cell r="C2063" t="str">
            <v>UN</v>
          </cell>
          <cell r="D2063">
            <v>0</v>
          </cell>
          <cell r="E2063">
            <v>58.72</v>
          </cell>
        </row>
        <row r="2064">
          <cell r="A2064" t="str">
            <v>83481</v>
          </cell>
          <cell r="B2064" t="str">
            <v xml:space="preserve">Reator para lampada vapor de mercurio 250w uso externo </v>
          </cell>
          <cell r="C2064" t="str">
            <v>UN</v>
          </cell>
          <cell r="D2064">
            <v>0</v>
          </cell>
          <cell r="E2064">
            <v>67.430000000000007</v>
          </cell>
        </row>
        <row r="2065">
          <cell r="A2065" t="str">
            <v>84225</v>
          </cell>
          <cell r="B2065" t="str">
            <v xml:space="preserve">Projetor p/ fachada a prova de tempo p/ lampada incandescente ou vapor mercurio - fornecimento e instalacao </v>
          </cell>
          <cell r="C2065" t="str">
            <v>UN</v>
          </cell>
          <cell r="D2065">
            <v>0</v>
          </cell>
          <cell r="E2065">
            <v>97</v>
          </cell>
        </row>
        <row r="2066">
          <cell r="A2066" t="str">
            <v>0176</v>
          </cell>
          <cell r="B2066" t="str">
            <v>Transformadores</v>
          </cell>
          <cell r="D2066">
            <v>0</v>
          </cell>
          <cell r="E2066">
            <v>0</v>
          </cell>
        </row>
        <row r="2067">
          <cell r="A2067" t="str">
            <v>73857</v>
          </cell>
          <cell r="B2067" t="str">
            <v xml:space="preserve">Transformadores de distribuicao </v>
          </cell>
          <cell r="D2067">
            <v>0</v>
          </cell>
          <cell r="E2067">
            <v>0</v>
          </cell>
        </row>
        <row r="2068">
          <cell r="A2068" t="str">
            <v>73857/001</v>
          </cell>
          <cell r="B2068" t="str">
            <v xml:space="preserve">Transformador distribuicao 75kva trifasico 60hz classe 15kv imerso em óleo mineral fornecimento e instalacao </v>
          </cell>
          <cell r="C2068" t="str">
            <v>UN</v>
          </cell>
          <cell r="D2068">
            <v>0</v>
          </cell>
          <cell r="E2068">
            <v>7274.35</v>
          </cell>
        </row>
        <row r="2069">
          <cell r="A2069" t="str">
            <v>73857/002</v>
          </cell>
          <cell r="B2069" t="str">
            <v xml:space="preserve">Transformador distribuicao 112,5kva trifasico 60hz classe 15kv imerso em óleo mineral fornecimento e instalacao </v>
          </cell>
          <cell r="C2069" t="str">
            <v>UN</v>
          </cell>
          <cell r="D2069">
            <v>0</v>
          </cell>
          <cell r="E2069">
            <v>9392.59</v>
          </cell>
        </row>
        <row r="2070">
          <cell r="A2070" t="str">
            <v>73857/003</v>
          </cell>
          <cell r="B2070" t="str">
            <v xml:space="preserve">Transformador distribuicao 150kva trifasico 60hz classe 15kv imerso em óleo mineral fornecimento e instalacao </v>
          </cell>
          <cell r="C2070" t="str">
            <v>UN</v>
          </cell>
          <cell r="D2070">
            <v>0</v>
          </cell>
          <cell r="E2070">
            <v>10901.29</v>
          </cell>
        </row>
        <row r="2071">
          <cell r="A2071" t="str">
            <v>73857/004</v>
          </cell>
          <cell r="B2071" t="str">
            <v xml:space="preserve">Transformador distribuicao 225kva trifasico 60hz classe 15kv imerso em óleo mineral fornecimento e instalacao </v>
          </cell>
          <cell r="C2071" t="str">
            <v>UN</v>
          </cell>
          <cell r="D2071">
            <v>0</v>
          </cell>
          <cell r="E2071">
            <v>15672.04</v>
          </cell>
        </row>
        <row r="2072">
          <cell r="A2072" t="str">
            <v>73857/005</v>
          </cell>
          <cell r="B2072" t="str">
            <v xml:space="preserve">Transformador distribuicao 300kva trifasico 60hz classe 15kv imerso em óleo mineral fornecimento e instalacao </v>
          </cell>
          <cell r="C2072" t="str">
            <v>UN</v>
          </cell>
          <cell r="D2072">
            <v>0</v>
          </cell>
          <cell r="E2072">
            <v>19288.439999999999</v>
          </cell>
        </row>
        <row r="2073">
          <cell r="A2073" t="str">
            <v>73857/006</v>
          </cell>
          <cell r="B2073" t="str">
            <v xml:space="preserve">Transformador distribuicao 500kva trifasico 60hz classe 15kv imerso em óleo mineral fornecimento e instalacao </v>
          </cell>
          <cell r="C2073" t="str">
            <v>UN</v>
          </cell>
          <cell r="D2073">
            <v>0</v>
          </cell>
          <cell r="E2073">
            <v>28853.14</v>
          </cell>
        </row>
        <row r="2074">
          <cell r="A2074" t="str">
            <v>73857/007</v>
          </cell>
          <cell r="B2074" t="str">
            <v xml:space="preserve">Transformador distribuicao 30kva trifasico 60hz classe 15kv imerso em óleo mineral fornecimento e instalacao </v>
          </cell>
          <cell r="C2074" t="str">
            <v>UN</v>
          </cell>
          <cell r="D2074">
            <v>0</v>
          </cell>
          <cell r="E2074">
            <v>4866.1000000000004</v>
          </cell>
        </row>
        <row r="2075">
          <cell r="A2075" t="str">
            <v>73857/008</v>
          </cell>
          <cell r="B2075" t="str">
            <v xml:space="preserve">Transformador distribuicao 45kva trifasico 60hz classe 15kv imerso em óleo mineral fornecimento e instalacao </v>
          </cell>
          <cell r="C2075" t="str">
            <v>UN</v>
          </cell>
          <cell r="D2075">
            <v>0</v>
          </cell>
          <cell r="E2075">
            <v>5675.9</v>
          </cell>
        </row>
        <row r="2076">
          <cell r="A2076" t="str">
            <v>73857/009</v>
          </cell>
          <cell r="B2076" t="str">
            <v xml:space="preserve">Transformador distribuicao 750kva trifasico 60hz classe 15kv imerso em óleo mineral fornecimento e instalacao </v>
          </cell>
          <cell r="C2076" t="str">
            <v>UN</v>
          </cell>
          <cell r="D2076">
            <v>0</v>
          </cell>
          <cell r="E2076">
            <v>51013.34</v>
          </cell>
        </row>
        <row r="2077">
          <cell r="A2077" t="str">
            <v>73857/010</v>
          </cell>
          <cell r="B2077" t="str">
            <v xml:space="preserve">Transformador distribuicao 1000kva trifasico 60hz classe 15kv imerso em óleo mineral fornecimento e instalacao  </v>
          </cell>
          <cell r="C2077" t="str">
            <v>UN</v>
          </cell>
          <cell r="D2077">
            <v>0</v>
          </cell>
          <cell r="E2077">
            <v>75358</v>
          </cell>
        </row>
        <row r="2078">
          <cell r="A2078" t="str">
            <v>0178</v>
          </cell>
          <cell r="B2078" t="str">
            <v>Geradores</v>
          </cell>
          <cell r="D2078">
            <v>0</v>
          </cell>
          <cell r="E2078">
            <v>0</v>
          </cell>
        </row>
        <row r="2079">
          <cell r="A2079" t="str">
            <v>74027</v>
          </cell>
          <cell r="B2079" t="str">
            <v xml:space="preserve">Grupo gerador 150/170 kva - motor diesel </v>
          </cell>
          <cell r="D2079">
            <v>0</v>
          </cell>
          <cell r="E2079">
            <v>0</v>
          </cell>
        </row>
        <row r="2080">
          <cell r="A2080" t="str">
            <v>74027/001</v>
          </cell>
          <cell r="B2080" t="str">
            <v xml:space="preserve">Grupo gerador 150/170 kva motor diesel - depreciacao </v>
          </cell>
          <cell r="C2080" t="str">
            <v>H</v>
          </cell>
          <cell r="D2080">
            <v>0</v>
          </cell>
          <cell r="E2080">
            <v>5.57</v>
          </cell>
        </row>
        <row r="2081">
          <cell r="A2081" t="str">
            <v>74027/002</v>
          </cell>
          <cell r="B2081" t="str">
            <v xml:space="preserve">Grupo gerador 150/170 kva motor diesel - juros </v>
          </cell>
          <cell r="C2081" t="str">
            <v>H</v>
          </cell>
          <cell r="D2081">
            <v>0</v>
          </cell>
          <cell r="E2081">
            <v>2.1</v>
          </cell>
        </row>
        <row r="2082">
          <cell r="A2082" t="str">
            <v>74027/003</v>
          </cell>
          <cell r="B2082" t="str">
            <v xml:space="preserve">Grupo gerador 150/170 kva motor diesel - manutencao </v>
          </cell>
          <cell r="C2082" t="str">
            <v>H</v>
          </cell>
          <cell r="D2082">
            <v>0</v>
          </cell>
          <cell r="E2082">
            <v>2.79</v>
          </cell>
        </row>
        <row r="2083">
          <cell r="A2083" t="str">
            <v>74027/004</v>
          </cell>
          <cell r="B2083" t="str">
            <v xml:space="preserve">Grupo gerador 150/170 kva motor diesel - material na operacao </v>
          </cell>
          <cell r="C2083" t="str">
            <v>H</v>
          </cell>
          <cell r="D2083">
            <v>0</v>
          </cell>
          <cell r="E2083">
            <v>68.94</v>
          </cell>
        </row>
        <row r="2084">
          <cell r="A2084" t="str">
            <v>74027/005</v>
          </cell>
          <cell r="B2084" t="str">
            <v xml:space="preserve">Grupo gerador 150/170 kva motor diesel - utilizacao operativa </v>
          </cell>
          <cell r="C2084" t="str">
            <v>CHP</v>
          </cell>
          <cell r="D2084">
            <v>0</v>
          </cell>
          <cell r="E2084">
            <v>79.41</v>
          </cell>
        </row>
        <row r="2085">
          <cell r="A2085" t="str">
            <v>74028</v>
          </cell>
          <cell r="B2085" t="str">
            <v xml:space="preserve">Grupo gerador 40 kva - motor diesel </v>
          </cell>
          <cell r="D2085">
            <v>0</v>
          </cell>
          <cell r="E2085">
            <v>0</v>
          </cell>
        </row>
        <row r="2086">
          <cell r="A2086" t="str">
            <v>74028/001</v>
          </cell>
          <cell r="B2086" t="str">
            <v xml:space="preserve">Grupo gerador 40 kva motor diesel - depreciacao e juros </v>
          </cell>
          <cell r="C2086" t="str">
            <v>H</v>
          </cell>
          <cell r="D2086">
            <v>0</v>
          </cell>
          <cell r="E2086">
            <v>2.54</v>
          </cell>
        </row>
        <row r="2087">
          <cell r="A2087" t="str">
            <v>74028/002</v>
          </cell>
          <cell r="B2087" t="str">
            <v xml:space="preserve">Grupo gerador 40 kva motor diesel - manutencao </v>
          </cell>
          <cell r="C2087" t="str">
            <v>H</v>
          </cell>
          <cell r="D2087">
            <v>0</v>
          </cell>
          <cell r="E2087">
            <v>0.89</v>
          </cell>
        </row>
        <row r="2088">
          <cell r="A2088" t="str">
            <v>74028/003</v>
          </cell>
          <cell r="B2088" t="str">
            <v xml:space="preserve">Grupo gerador 40 kva motor diesel - material na operacao </v>
          </cell>
          <cell r="C2088" t="str">
            <v>H</v>
          </cell>
          <cell r="D2088">
            <v>0</v>
          </cell>
          <cell r="E2088">
            <v>22.57</v>
          </cell>
        </row>
        <row r="2089">
          <cell r="A2089" t="str">
            <v>74028/004</v>
          </cell>
          <cell r="B2089" t="str">
            <v xml:space="preserve">Grupo gerador 40 kva motor diesel - utilizacao operativa </v>
          </cell>
          <cell r="C2089" t="str">
            <v>CHP</v>
          </cell>
          <cell r="D2089">
            <v>0</v>
          </cell>
          <cell r="E2089">
            <v>26.01</v>
          </cell>
        </row>
        <row r="2090">
          <cell r="A2090" t="str">
            <v>0243</v>
          </cell>
          <cell r="B2090" t="str">
            <v>Sistemas de protecao/aterramento</v>
          </cell>
          <cell r="D2090">
            <v>0</v>
          </cell>
          <cell r="E2090">
            <v>0</v>
          </cell>
        </row>
        <row r="2091">
          <cell r="A2091" t="str">
            <v>8260</v>
          </cell>
          <cell r="B2091" t="str">
            <v xml:space="preserve">Instalacao para-raios p/reservatorio </v>
          </cell>
          <cell r="C2091" t="str">
            <v>UN</v>
          </cell>
          <cell r="D2091">
            <v>0</v>
          </cell>
          <cell r="E2091">
            <v>2083.2800000000002</v>
          </cell>
        </row>
        <row r="2092">
          <cell r="A2092" t="str">
            <v>68069</v>
          </cell>
          <cell r="B2092" t="str">
            <v xml:space="preserve">Haste copperweld 5/8 x 3,0m com conector </v>
          </cell>
          <cell r="C2092" t="str">
            <v>UN</v>
          </cell>
          <cell r="D2092">
            <v>0</v>
          </cell>
          <cell r="E2092">
            <v>31.64</v>
          </cell>
        </row>
        <row r="2093">
          <cell r="A2093" t="str">
            <v>68070</v>
          </cell>
          <cell r="B2093" t="str">
            <v xml:space="preserve">Para-raios tipo franklin - cabo e suporte isolador </v>
          </cell>
          <cell r="C2093" t="str">
            <v>M</v>
          </cell>
          <cell r="D2093">
            <v>0</v>
          </cell>
          <cell r="E2093">
            <v>31.27</v>
          </cell>
        </row>
        <row r="2094">
          <cell r="A2094" t="str">
            <v>72315</v>
          </cell>
          <cell r="B2094" t="str">
            <v xml:space="preserve">Terminal aereo em aco galvanizado com base de fixacao h = 30cm </v>
          </cell>
          <cell r="C2094" t="str">
            <v>UN</v>
          </cell>
          <cell r="D2094">
            <v>0</v>
          </cell>
          <cell r="E2094">
            <v>15.1</v>
          </cell>
        </row>
        <row r="2095">
          <cell r="A2095" t="str">
            <v>72927</v>
          </cell>
          <cell r="B2095" t="str">
            <v xml:space="preserve">Cordoalha de cobre nu, inclusive isoladores - 16,00 mm2 - fornecimento e instalacao </v>
          </cell>
          <cell r="C2095" t="str">
            <v>M</v>
          </cell>
          <cell r="D2095">
            <v>0</v>
          </cell>
          <cell r="E2095">
            <v>18.5</v>
          </cell>
        </row>
        <row r="2096">
          <cell r="A2096" t="str">
            <v>72928</v>
          </cell>
          <cell r="B2096" t="str">
            <v xml:space="preserve">Cordoalha de cobre nu, inclusive isoladores - 25,00 mm2 - fornecimento e instalacao </v>
          </cell>
          <cell r="C2096" t="str">
            <v>M</v>
          </cell>
          <cell r="D2096">
            <v>0</v>
          </cell>
          <cell r="E2096">
            <v>23.29</v>
          </cell>
        </row>
        <row r="2097">
          <cell r="A2097" t="str">
            <v>72929</v>
          </cell>
          <cell r="B2097" t="str">
            <v xml:space="preserve">Cordoalha de cobre nu, inclusive isoladores - 35,00 mm2 - fornecimento e instalacao </v>
          </cell>
          <cell r="C2097" t="str">
            <v>M</v>
          </cell>
          <cell r="D2097">
            <v>0</v>
          </cell>
          <cell r="E2097">
            <v>26.96</v>
          </cell>
        </row>
        <row r="2098">
          <cell r="A2098" t="str">
            <v>72930</v>
          </cell>
          <cell r="B2098" t="str">
            <v xml:space="preserve">Cordoalha de cobre nu, inclusive isoladores - 50,00 mm2 - fornecimento e instalacao </v>
          </cell>
          <cell r="C2098" t="str">
            <v>M</v>
          </cell>
          <cell r="D2098">
            <v>0</v>
          </cell>
          <cell r="E2098">
            <v>32.75</v>
          </cell>
        </row>
        <row r="2099">
          <cell r="A2099" t="str">
            <v>72931</v>
          </cell>
          <cell r="B2099" t="str">
            <v xml:space="preserve">Cordoalha de cobre nu, inclusive isoladores - 70,00 mm2 - fornecimento e instalacao </v>
          </cell>
          <cell r="C2099" t="str">
            <v>M</v>
          </cell>
          <cell r="D2099">
            <v>0</v>
          </cell>
          <cell r="E2099">
            <v>41.66</v>
          </cell>
        </row>
        <row r="2100">
          <cell r="A2100" t="str">
            <v>72932</v>
          </cell>
          <cell r="B2100" t="str">
            <v xml:space="preserve">Cordoalha de cobre nu, inclusive isoladores - 95,00 mm2 - fornecimento  e instalacao </v>
          </cell>
          <cell r="C2100" t="str">
            <v>M</v>
          </cell>
          <cell r="D2100">
            <v>0</v>
          </cell>
          <cell r="E2100">
            <v>50.52</v>
          </cell>
        </row>
        <row r="2101">
          <cell r="A2101" t="str">
            <v>83483</v>
          </cell>
          <cell r="B2101" t="str">
            <v xml:space="preserve">Haste de terra cantoneira galvanizada l=2,00m com conexoes </v>
          </cell>
          <cell r="C2101" t="str">
            <v>UN</v>
          </cell>
          <cell r="D2101">
            <v>0</v>
          </cell>
          <cell r="E2101">
            <v>39.28</v>
          </cell>
        </row>
        <row r="2102">
          <cell r="A2102" t="str">
            <v>83484</v>
          </cell>
          <cell r="B2102" t="str">
            <v xml:space="preserve">Haste coperweld 3/4" x 3,00m com conector </v>
          </cell>
          <cell r="C2102" t="str">
            <v>UN</v>
          </cell>
          <cell r="D2102">
            <v>0</v>
          </cell>
          <cell r="E2102">
            <v>43.38</v>
          </cell>
        </row>
        <row r="2103">
          <cell r="A2103" t="str">
            <v>83485</v>
          </cell>
          <cell r="B2103" t="str">
            <v xml:space="preserve">Haste coperweld 3/8" x 3,00m com conector </v>
          </cell>
          <cell r="C2103" t="str">
            <v>UN</v>
          </cell>
          <cell r="D2103">
            <v>0</v>
          </cell>
          <cell r="E2103">
            <v>27.62</v>
          </cell>
        </row>
        <row r="2104">
          <cell r="A2104" t="str">
            <v>83638</v>
          </cell>
          <cell r="B2104" t="str">
            <v xml:space="preserve">Mastro simples de ferro galvanizado p/ para-raios h=3,00m incluindo base - fornecimento e instalacao </v>
          </cell>
          <cell r="C2104" t="str">
            <v>UN</v>
          </cell>
          <cell r="D2104">
            <v>0</v>
          </cell>
          <cell r="E2104">
            <v>242.19</v>
          </cell>
        </row>
        <row r="2105">
          <cell r="A2105" t="str">
            <v>83641</v>
          </cell>
          <cell r="B2105" t="str">
            <v xml:space="preserve">Para-raio tp valvula 15kv/5ka - fornecimento e instalacao </v>
          </cell>
          <cell r="C2105" t="str">
            <v>UN</v>
          </cell>
          <cell r="D2105">
            <v>0</v>
          </cell>
          <cell r="E2105">
            <v>265.26</v>
          </cell>
        </row>
        <row r="2106">
          <cell r="A2106" t="str">
            <v>0244</v>
          </cell>
          <cell r="B2106" t="str">
            <v>Servicos diversos</v>
          </cell>
          <cell r="D2106">
            <v>0</v>
          </cell>
          <cell r="E2106">
            <v>0</v>
          </cell>
        </row>
        <row r="2107">
          <cell r="A2107" t="str">
            <v>9535</v>
          </cell>
          <cell r="B2107" t="str">
            <v xml:space="preserve">Chuveiro eletrico comum corpo plastico tipo ducha, fornecimento e instalacao </v>
          </cell>
          <cell r="C2107" t="str">
            <v>UN</v>
          </cell>
          <cell r="D2107">
            <v>0</v>
          </cell>
          <cell r="E2107">
            <v>29.28</v>
          </cell>
        </row>
        <row r="2108">
          <cell r="A2108" t="str">
            <v>41598</v>
          </cell>
          <cell r="B2108" t="str">
            <v xml:space="preserve">Entrada provisoria de energia eletrica aerea trifasica 40a em poste madeira </v>
          </cell>
          <cell r="C2108" t="str">
            <v>UN</v>
          </cell>
          <cell r="D2108">
            <v>0</v>
          </cell>
          <cell r="E2108">
            <v>677.98</v>
          </cell>
        </row>
        <row r="2109">
          <cell r="A2109" t="str">
            <v>73851</v>
          </cell>
          <cell r="B2109" t="str">
            <v xml:space="preserve">Armacoes secundarias </v>
          </cell>
          <cell r="D2109">
            <v>0</v>
          </cell>
          <cell r="E2109">
            <v>0</v>
          </cell>
        </row>
        <row r="2110">
          <cell r="A2110" t="str">
            <v>73851/001</v>
          </cell>
          <cell r="B2110" t="str">
            <v xml:space="preserve">Armacao secundaria ou rex completa para duas linhas-fornecimento e instalacao. </v>
          </cell>
          <cell r="C2110" t="str">
            <v>UN</v>
          </cell>
          <cell r="D2110">
            <v>0</v>
          </cell>
          <cell r="E2110">
            <v>143.94999999999999</v>
          </cell>
        </row>
        <row r="2111">
          <cell r="A2111" t="str">
            <v>73851/002</v>
          </cell>
          <cell r="B2111" t="str">
            <v xml:space="preserve">Armacao secundaria ou rex completa para treslinhas-fornecimento e instalacao. </v>
          </cell>
          <cell r="C2111" t="str">
            <v>UN</v>
          </cell>
          <cell r="D2111">
            <v>0</v>
          </cell>
          <cell r="E2111">
            <v>256.70999999999998</v>
          </cell>
        </row>
        <row r="2112">
          <cell r="A2112" t="str">
            <v>73851/003</v>
          </cell>
          <cell r="B2112" t="str">
            <v xml:space="preserve">Armacao secundaria ou rex completa para quatro linhas-fornecimento e instalacao. </v>
          </cell>
          <cell r="C2112" t="str">
            <v>UN</v>
          </cell>
          <cell r="D2112">
            <v>0</v>
          </cell>
          <cell r="E2112">
            <v>271.69</v>
          </cell>
        </row>
        <row r="2113">
          <cell r="A2113" t="str">
            <v>83486</v>
          </cell>
          <cell r="B2113" t="str">
            <v xml:space="preserve">Bomba centrifuga c/ motor eletrico trifasico 1cv </v>
          </cell>
          <cell r="C2113" t="str">
            <v>UN</v>
          </cell>
          <cell r="D2113">
            <v>0</v>
          </cell>
          <cell r="E2113">
            <v>630.69000000000005</v>
          </cell>
        </row>
        <row r="2114">
          <cell r="A2114" t="str">
            <v>0270</v>
          </cell>
          <cell r="B2114" t="str">
            <v>Chaves em geral/fusiveis e conectores</v>
          </cell>
          <cell r="D2114">
            <v>0</v>
          </cell>
          <cell r="E2114">
            <v>0</v>
          </cell>
        </row>
        <row r="2115">
          <cell r="A2115" t="str">
            <v>72322</v>
          </cell>
          <cell r="B2115" t="str">
            <v xml:space="preserve">Chave seccionadora tripolar, abertura sob carga, com fusíveis nh - 100a/250v - fornecimento e instalacao </v>
          </cell>
          <cell r="C2115" t="str">
            <v>UN</v>
          </cell>
          <cell r="D2115">
            <v>0</v>
          </cell>
          <cell r="E2115">
            <v>147.87</v>
          </cell>
        </row>
        <row r="2116">
          <cell r="A2116" t="str">
            <v>72326</v>
          </cell>
          <cell r="B2116" t="str">
            <v xml:space="preserve">Chave seccionadora tripolar, abertura sob carga, com fusíveis nh - 200a/250v </v>
          </cell>
          <cell r="C2116" t="str">
            <v>UN</v>
          </cell>
          <cell r="D2116">
            <v>0</v>
          </cell>
          <cell r="E2116">
            <v>188.9</v>
          </cell>
        </row>
        <row r="2117">
          <cell r="A2117" t="str">
            <v>72327</v>
          </cell>
          <cell r="B2117" t="str">
            <v xml:space="preserve">Fusível tipo "diazed", tipo rápido ou retardado - 2/25a - fornecimento e instalacao </v>
          </cell>
          <cell r="C2117" t="str">
            <v>UN</v>
          </cell>
          <cell r="D2117">
            <v>0</v>
          </cell>
          <cell r="E2117">
            <v>3.39</v>
          </cell>
        </row>
        <row r="2118">
          <cell r="A2118" t="str">
            <v>72328</v>
          </cell>
          <cell r="B2118" t="str">
            <v xml:space="preserve">Fusível tipo "diazed", tipo rápido ou retardado - 35/63a - forneciment o e instalacao </v>
          </cell>
          <cell r="C2118" t="str">
            <v>UN</v>
          </cell>
          <cell r="D2118">
            <v>0</v>
          </cell>
          <cell r="E2118">
            <v>3.81</v>
          </cell>
        </row>
        <row r="2119">
          <cell r="A2119" t="str">
            <v>72330</v>
          </cell>
          <cell r="B2119" t="str">
            <v xml:space="preserve">Fusível tipo nh 200a - tamanho 01 - fornecimento e instalacao </v>
          </cell>
          <cell r="C2119" t="str">
            <v>UN</v>
          </cell>
          <cell r="D2119">
            <v>0</v>
          </cell>
          <cell r="E2119">
            <v>24.79</v>
          </cell>
        </row>
        <row r="2120">
          <cell r="A2120" t="str">
            <v>73780</v>
          </cell>
          <cell r="B2120" t="str">
            <v xml:space="preserve">Chaves </v>
          </cell>
          <cell r="D2120">
            <v>0</v>
          </cell>
          <cell r="E2120">
            <v>0</v>
          </cell>
        </row>
        <row r="2121">
          <cell r="A2121" t="str">
            <v>73780/001</v>
          </cell>
          <cell r="B2121" t="str">
            <v xml:space="preserve">Chave fusivel unipolar, 15kv - 100a, equipada com comando para haste de manobra . fornecimento e instalação. </v>
          </cell>
          <cell r="C2121" t="str">
            <v>UN</v>
          </cell>
          <cell r="D2121">
            <v>0</v>
          </cell>
          <cell r="E2121">
            <v>92.64</v>
          </cell>
        </row>
        <row r="2122">
          <cell r="A2122" t="str">
            <v>73780/002</v>
          </cell>
          <cell r="B2122" t="str">
            <v xml:space="preserve">Chave blindada tripolar 250v, 30a - fornecimento e instalacao </v>
          </cell>
          <cell r="C2122" t="str">
            <v>UN</v>
          </cell>
          <cell r="D2122">
            <v>0</v>
          </cell>
          <cell r="E2122">
            <v>56.31</v>
          </cell>
        </row>
        <row r="2123">
          <cell r="A2123" t="str">
            <v>73780/003</v>
          </cell>
          <cell r="B2123" t="str">
            <v xml:space="preserve">Chave blindada tripolar 250v, 60a - fornecimento e instalacao </v>
          </cell>
          <cell r="C2123" t="str">
            <v>UN</v>
          </cell>
          <cell r="D2123">
            <v>0</v>
          </cell>
          <cell r="E2123">
            <v>87.72</v>
          </cell>
        </row>
        <row r="2124">
          <cell r="A2124" t="str">
            <v>73780/004</v>
          </cell>
          <cell r="B2124" t="str">
            <v xml:space="preserve">Chave blindada tripolar 250v, 100a - fornecimento e instalacao </v>
          </cell>
          <cell r="C2124" t="str">
            <v>UN</v>
          </cell>
          <cell r="D2124">
            <v>0</v>
          </cell>
          <cell r="E2124">
            <v>193.17</v>
          </cell>
        </row>
        <row r="2125">
          <cell r="A2125" t="str">
            <v>83482</v>
          </cell>
          <cell r="B2125" t="str">
            <v xml:space="preserve">Fusivel tipo nh 250a - tamanho 00 - fornecimento e instalacao </v>
          </cell>
          <cell r="C2125" t="str">
            <v>UN</v>
          </cell>
          <cell r="D2125">
            <v>0</v>
          </cell>
          <cell r="E2125">
            <v>19.68</v>
          </cell>
        </row>
        <row r="2126">
          <cell r="A2126" t="str">
            <v>83487</v>
          </cell>
          <cell r="B2126" t="str">
            <v xml:space="preserve">Base para fusivel (porta-fusivel) nh 01 250a </v>
          </cell>
          <cell r="C2126" t="str">
            <v>UN</v>
          </cell>
          <cell r="D2126">
            <v>0</v>
          </cell>
          <cell r="E2126">
            <v>25.55</v>
          </cell>
        </row>
        <row r="2127">
          <cell r="A2127" t="str">
            <v>83488</v>
          </cell>
          <cell r="B2127" t="str">
            <v xml:space="preserve">Seccionador tripolar 15kv/400a acionam simult vara manobra (manobra)  fornecimento e instalacao </v>
          </cell>
          <cell r="C2127" t="str">
            <v>UN</v>
          </cell>
          <cell r="D2127">
            <v>0</v>
          </cell>
          <cell r="E2127">
            <v>636.89</v>
          </cell>
        </row>
        <row r="2128">
          <cell r="A2128" t="str">
            <v>83489</v>
          </cell>
          <cell r="B2128" t="str">
            <v xml:space="preserve">Seccionador tripolar 15kv/400a acionam simult punho manobra (comando) - fornecimento e instalacao </v>
          </cell>
          <cell r="C2128" t="str">
            <v>UN</v>
          </cell>
          <cell r="D2128">
            <v>0</v>
          </cell>
          <cell r="E2128">
            <v>689.57</v>
          </cell>
        </row>
        <row r="2129">
          <cell r="A2129" t="str">
            <v>83490</v>
          </cell>
          <cell r="B2129" t="str">
            <v xml:space="preserve">Chave faca tripolar blindada 250v/30a - fornecimento e instalacao </v>
          </cell>
          <cell r="C2129" t="str">
            <v>UN</v>
          </cell>
          <cell r="D2129">
            <v>0</v>
          </cell>
          <cell r="E2129">
            <v>54.84</v>
          </cell>
        </row>
        <row r="2130">
          <cell r="A2130" t="str">
            <v>83491</v>
          </cell>
          <cell r="B2130" t="str">
            <v xml:space="preserve">Chave guarda motor trifasico 5cv/220v c/ chave magnetica - fornecimento e instalacao </v>
          </cell>
          <cell r="C2130" t="str">
            <v>UN</v>
          </cell>
          <cell r="D2130">
            <v>0</v>
          </cell>
          <cell r="E2130">
            <v>214.66</v>
          </cell>
        </row>
        <row r="2131">
          <cell r="A2131" t="str">
            <v>83492</v>
          </cell>
          <cell r="B2131" t="str">
            <v xml:space="preserve">Chave guarda motor trifisica 10cv/220v c/ chave magnetica - fornecimento e instalacao </v>
          </cell>
          <cell r="C2131" t="str">
            <v>UN</v>
          </cell>
          <cell r="D2131">
            <v>0</v>
          </cell>
          <cell r="E2131">
            <v>208.81</v>
          </cell>
        </row>
        <row r="2132">
          <cell r="A2132" t="str">
            <v>83493</v>
          </cell>
          <cell r="B2132" t="str">
            <v xml:space="preserve">Fusivel tipo nh 250a - tamanho 01 - fornecimento e instalacao </v>
          </cell>
          <cell r="C2132" t="str">
            <v>UN</v>
          </cell>
          <cell r="D2132">
            <v>0</v>
          </cell>
          <cell r="E2132">
            <v>24.79</v>
          </cell>
        </row>
        <row r="2133">
          <cell r="A2133" t="str">
            <v>85195</v>
          </cell>
          <cell r="B2133" t="str">
            <v xml:space="preserve">Chave de boia automática </v>
          </cell>
          <cell r="C2133" t="str">
            <v>UN</v>
          </cell>
          <cell r="D2133">
            <v>0</v>
          </cell>
          <cell r="E2133">
            <v>51.36</v>
          </cell>
        </row>
        <row r="2134">
          <cell r="A2134" t="str">
            <v>0186</v>
          </cell>
          <cell r="B2134" t="str">
            <v>Incendio</v>
          </cell>
          <cell r="D2134">
            <v>0</v>
          </cell>
          <cell r="E2134">
            <v>0</v>
          </cell>
        </row>
        <row r="2135">
          <cell r="A2135" t="str">
            <v>72283</v>
          </cell>
          <cell r="B2135" t="str">
            <v xml:space="preserve">Abrigo para hidrante, 75x45x17cm, com registro globo angular 45º 2.1/2", adaptador storz 2.1/2", mangueira de incêndio 15m, redução 2.1/2x1.1/2" e esguicho em latão 1.1/2" - fornecimento e instalação </v>
          </cell>
          <cell r="C2135" t="str">
            <v>UN</v>
          </cell>
          <cell r="D2135">
            <v>0</v>
          </cell>
          <cell r="E2135">
            <v>772.61</v>
          </cell>
        </row>
        <row r="2136">
          <cell r="A2136" t="str">
            <v>72284</v>
          </cell>
          <cell r="B2136" t="str">
            <v xml:space="preserve">Abrigo para hidrante, 90x60x17cm, com registro globo angular 45º 2.1/2", adaptador storz 2.1/2", mangueira de incêndio 20m, redução 2.1/2x1. 1/2" e esguicho em latão 1.1/2" - fornecimento e instalação </v>
          </cell>
          <cell r="C2136" t="str">
            <v>UN</v>
          </cell>
          <cell r="D2136">
            <v>0</v>
          </cell>
          <cell r="E2136">
            <v>1213.57</v>
          </cell>
        </row>
        <row r="2137">
          <cell r="A2137" t="str">
            <v>72287</v>
          </cell>
          <cell r="B2137" t="str">
            <v xml:space="preserve">Caixa de incêndio 45x75x17cm - fornecimento e instalação </v>
          </cell>
          <cell r="C2137" t="str">
            <v>UN</v>
          </cell>
          <cell r="D2137">
            <v>0</v>
          </cell>
          <cell r="E2137">
            <v>212.85</v>
          </cell>
        </row>
        <row r="2138">
          <cell r="A2138" t="str">
            <v>72288</v>
          </cell>
          <cell r="B2138" t="str">
            <v xml:space="preserve">Caixa de incêndio 60x75x17cm - fornecimento e instalação </v>
          </cell>
          <cell r="C2138" t="str">
            <v>UN</v>
          </cell>
          <cell r="D2138">
            <v>0</v>
          </cell>
          <cell r="E2138">
            <v>273.3</v>
          </cell>
        </row>
        <row r="2139">
          <cell r="A2139" t="str">
            <v>72553</v>
          </cell>
          <cell r="B2139" t="str">
            <v xml:space="preserve">Extintor de pqs 4kg - fornecimento e instalacao </v>
          </cell>
          <cell r="C2139" t="str">
            <v>UN</v>
          </cell>
          <cell r="D2139">
            <v>0</v>
          </cell>
          <cell r="E2139">
            <v>129.72999999999999</v>
          </cell>
        </row>
        <row r="2140">
          <cell r="A2140" t="str">
            <v>72554</v>
          </cell>
          <cell r="B2140" t="str">
            <v xml:space="preserve">Extintor de co2 6kg - fornecimento e instalacao </v>
          </cell>
          <cell r="C2140" t="str">
            <v>UN</v>
          </cell>
          <cell r="D2140">
            <v>0</v>
          </cell>
          <cell r="E2140">
            <v>505.54</v>
          </cell>
        </row>
        <row r="2141">
          <cell r="A2141" t="str">
            <v>73775</v>
          </cell>
          <cell r="B2141" t="str">
            <v xml:space="preserve">Extintor de incendio </v>
          </cell>
          <cell r="D2141">
            <v>0</v>
          </cell>
          <cell r="E2141">
            <v>0</v>
          </cell>
        </row>
        <row r="2142">
          <cell r="A2142" t="str">
            <v>73775/001</v>
          </cell>
          <cell r="B2142" t="str">
            <v xml:space="preserve">Extintor incendio tp po quimico 4kg fornecimento e colocacao </v>
          </cell>
          <cell r="C2142" t="str">
            <v>UN</v>
          </cell>
          <cell r="D2142">
            <v>0</v>
          </cell>
          <cell r="E2142">
            <v>131.11000000000001</v>
          </cell>
        </row>
        <row r="2143">
          <cell r="A2143" t="str">
            <v>73775/002</v>
          </cell>
          <cell r="B2143" t="str">
            <v xml:space="preserve">Extintor incendio agua-pressurizada 10l incl suporte parede carga completa fornecimento e colocacao </v>
          </cell>
          <cell r="C2143" t="str">
            <v>UN</v>
          </cell>
          <cell r="D2143">
            <v>0</v>
          </cell>
          <cell r="E2143">
            <v>149.22999999999999</v>
          </cell>
        </row>
        <row r="2144">
          <cell r="A2144" t="str">
            <v>83633</v>
          </cell>
          <cell r="B2144" t="str">
            <v xml:space="preserve">Hidrante subterraneo ferro fundido c/ curva longa e caixa dn=75mm </v>
          </cell>
          <cell r="C2144" t="str">
            <v>UN</v>
          </cell>
          <cell r="D2144">
            <v>0</v>
          </cell>
          <cell r="E2144">
            <v>2696.53</v>
          </cell>
        </row>
        <row r="2145">
          <cell r="A2145" t="str">
            <v>83634</v>
          </cell>
          <cell r="B2145" t="str">
            <v xml:space="preserve">Extintor incendio tp gas carbonico 4kg completo - fornecimento e instalacao </v>
          </cell>
          <cell r="C2145" t="str">
            <v>UN</v>
          </cell>
          <cell r="D2145">
            <v>0</v>
          </cell>
          <cell r="E2145">
            <v>415.67</v>
          </cell>
        </row>
        <row r="2146">
          <cell r="A2146" t="str">
            <v>83635</v>
          </cell>
          <cell r="B2146" t="str">
            <v xml:space="preserve">Extintor incendio tp po quimico 6kg - fornecimento e instalacao </v>
          </cell>
          <cell r="C2146" t="str">
            <v>UN</v>
          </cell>
          <cell r="D2146">
            <v>0</v>
          </cell>
          <cell r="E2146">
            <v>160.66999999999999</v>
          </cell>
        </row>
        <row r="2147">
          <cell r="A2147" t="str">
            <v>0187</v>
          </cell>
          <cell r="B2147" t="str">
            <v>Telefone</v>
          </cell>
          <cell r="D2147">
            <v>0</v>
          </cell>
          <cell r="E2147">
            <v>0</v>
          </cell>
        </row>
        <row r="2148">
          <cell r="A2148" t="str">
            <v>72337</v>
          </cell>
          <cell r="B2148" t="str">
            <v xml:space="preserve">Tomada para telefone de 4 polos padrao telebras - fornecimento e instalacao </v>
          </cell>
          <cell r="C2148" t="str">
            <v>UN</v>
          </cell>
          <cell r="D2148">
            <v>0</v>
          </cell>
          <cell r="E2148">
            <v>12.95</v>
          </cell>
        </row>
        <row r="2149">
          <cell r="A2149" t="str">
            <v>73688</v>
          </cell>
          <cell r="B2149" t="str">
            <v xml:space="preserve">Cabo telefonico ctp-apl-50, 30 pares (uso externo) - fornecimento e instalacao </v>
          </cell>
          <cell r="C2149" t="str">
            <v>M</v>
          </cell>
          <cell r="D2149">
            <v>0</v>
          </cell>
          <cell r="E2149">
            <v>7.86</v>
          </cell>
        </row>
        <row r="2150">
          <cell r="A2150" t="str">
            <v>73689</v>
          </cell>
          <cell r="B2150" t="str">
            <v xml:space="preserve">Cabo telefonico ctp-apl-50, 20 pares (uso externo) - fornecimento e instalacao </v>
          </cell>
          <cell r="C2150" t="str">
            <v>M</v>
          </cell>
          <cell r="D2150">
            <v>0</v>
          </cell>
          <cell r="E2150">
            <v>6.23</v>
          </cell>
        </row>
        <row r="2151">
          <cell r="A2151" t="str">
            <v>73690</v>
          </cell>
          <cell r="B2151" t="str">
            <v xml:space="preserve">Cabo telefonico ctp-apl-50, 10 pares (uso externo) - fornecimento e instalacao </v>
          </cell>
          <cell r="C2151" t="str">
            <v>M</v>
          </cell>
          <cell r="D2151">
            <v>0</v>
          </cell>
          <cell r="E2151">
            <v>4.0599999999999996</v>
          </cell>
        </row>
        <row r="2152">
          <cell r="A2152" t="str">
            <v>73749</v>
          </cell>
          <cell r="B2152" t="str">
            <v xml:space="preserve">Caixas para instalacoes telefonicas </v>
          </cell>
          <cell r="D2152">
            <v>0</v>
          </cell>
          <cell r="E2152">
            <v>0</v>
          </cell>
        </row>
        <row r="2153">
          <cell r="A2153" t="str">
            <v>73749/001</v>
          </cell>
          <cell r="B2153" t="str">
            <v xml:space="preserve">Caixa enterrada para instalacoes telefonicas tipo r1 0,60x0,35x0,50m em blocos de concreto estrutural </v>
          </cell>
          <cell r="C2153" t="str">
            <v>UN</v>
          </cell>
          <cell r="D2153">
            <v>0</v>
          </cell>
          <cell r="E2153">
            <v>144.16999999999999</v>
          </cell>
        </row>
        <row r="2154">
          <cell r="A2154" t="str">
            <v>73749/002</v>
          </cell>
          <cell r="B2154" t="str">
            <v xml:space="preserve">Caixa enterrada para instalacoes telefonicas tipo r2 1,07x0,52x0,50m em blocos de concreto estrutural </v>
          </cell>
          <cell r="C2154" t="str">
            <v>UN</v>
          </cell>
          <cell r="D2154">
            <v>0</v>
          </cell>
          <cell r="E2154">
            <v>261.51</v>
          </cell>
        </row>
        <row r="2155">
          <cell r="A2155" t="str">
            <v>73749/003</v>
          </cell>
          <cell r="B2155" t="str">
            <v xml:space="preserve">Caixa enterrada para instalacoes telefonicas tipo r3 1,30x1,20x1,20m e m blocos de concreto estrutural </v>
          </cell>
          <cell r="C2155" t="str">
            <v>UN</v>
          </cell>
          <cell r="D2155">
            <v>0</v>
          </cell>
          <cell r="E2155">
            <v>881.99</v>
          </cell>
        </row>
        <row r="2156">
          <cell r="A2156" t="str">
            <v>73768</v>
          </cell>
          <cell r="B2156" t="str">
            <v xml:space="preserve">Cabos telefonicos </v>
          </cell>
          <cell r="D2156">
            <v>0</v>
          </cell>
          <cell r="E2156">
            <v>0</v>
          </cell>
        </row>
        <row r="2157">
          <cell r="A2157" t="str">
            <v>73768/001</v>
          </cell>
          <cell r="B2157" t="str">
            <v xml:space="preserve">Fio telefonico fi 0,6mm, 2 condutores (uso interno)- fornecimento e instalacao </v>
          </cell>
          <cell r="C2157" t="str">
            <v>M</v>
          </cell>
          <cell r="D2157">
            <v>0</v>
          </cell>
          <cell r="E2157">
            <v>0.99</v>
          </cell>
        </row>
        <row r="2158">
          <cell r="A2158" t="str">
            <v>73768/002</v>
          </cell>
          <cell r="B2158" t="str">
            <v xml:space="preserve">Cabo telefonico fe 1,0mm, 2 condutores (uso externo) - fornecimento e instalacao </v>
          </cell>
          <cell r="C2158" t="str">
            <v>M</v>
          </cell>
          <cell r="D2158">
            <v>0</v>
          </cell>
          <cell r="E2158">
            <v>1.83</v>
          </cell>
        </row>
        <row r="2159">
          <cell r="A2159" t="str">
            <v>73768/003</v>
          </cell>
          <cell r="B2159" t="str">
            <v xml:space="preserve">Cabo telefonico ci-50 10 pares (uso interno) - fornecimento e instalacao </v>
          </cell>
          <cell r="C2159" t="str">
            <v>M</v>
          </cell>
          <cell r="D2159">
            <v>0</v>
          </cell>
          <cell r="E2159">
            <v>3.06</v>
          </cell>
        </row>
        <row r="2160">
          <cell r="A2160" t="str">
            <v>73768/004</v>
          </cell>
          <cell r="B2160" t="str">
            <v xml:space="preserve">Cabo telefonico ci-50 20pares (uso interno) - fornecimento e instalacao </v>
          </cell>
          <cell r="C2160" t="str">
            <v>M</v>
          </cell>
          <cell r="D2160">
            <v>0</v>
          </cell>
          <cell r="E2160">
            <v>4.4800000000000004</v>
          </cell>
        </row>
        <row r="2161">
          <cell r="A2161" t="str">
            <v>73768/005</v>
          </cell>
          <cell r="B2161" t="str">
            <v xml:space="preserve">Cabo telefonico ci-50 30pares (uso interno) - fornecimento e instalacao </v>
          </cell>
          <cell r="C2161" t="str">
            <v>M</v>
          </cell>
          <cell r="D2161">
            <v>0</v>
          </cell>
          <cell r="E2161">
            <v>5.98</v>
          </cell>
        </row>
        <row r="2162">
          <cell r="A2162" t="str">
            <v>73768/006</v>
          </cell>
          <cell r="B2162" t="str">
            <v xml:space="preserve">Cabo telefonico ci-50 50pares (uso interno) - fornecimento e instalacao </v>
          </cell>
          <cell r="C2162" t="str">
            <v>M</v>
          </cell>
          <cell r="D2162">
            <v>0</v>
          </cell>
          <cell r="E2162">
            <v>9.7899999999999991</v>
          </cell>
        </row>
        <row r="2163">
          <cell r="A2163" t="str">
            <v>73768/007</v>
          </cell>
          <cell r="B2163" t="str">
            <v xml:space="preserve">Cabo telefonico ci-50 75 pares (uso interno) - fornecimento e instalacao </v>
          </cell>
          <cell r="C2163" t="str">
            <v>M</v>
          </cell>
          <cell r="D2163">
            <v>0</v>
          </cell>
          <cell r="E2163">
            <v>11.98</v>
          </cell>
        </row>
        <row r="2164">
          <cell r="A2164" t="str">
            <v>73768/008</v>
          </cell>
          <cell r="B2164" t="str">
            <v xml:space="preserve">Cabo telefonico ci-50 200 pares (uso interno) - fornecimento e instalacao </v>
          </cell>
          <cell r="C2164" t="str">
            <v>M</v>
          </cell>
          <cell r="D2164">
            <v>0</v>
          </cell>
          <cell r="E2164">
            <v>34.01</v>
          </cell>
        </row>
        <row r="2165">
          <cell r="A2165" t="str">
            <v>73768/009</v>
          </cell>
          <cell r="B2165" t="str">
            <v>Cabo telefonico cci-50 1 par (uso interno) - fornecimento e instalacao</v>
          </cell>
          <cell r="C2165" t="str">
            <v>M</v>
          </cell>
          <cell r="D2165">
            <v>0</v>
          </cell>
          <cell r="E2165">
            <v>0.6</v>
          </cell>
        </row>
        <row r="2166">
          <cell r="A2166" t="str">
            <v>73768/010</v>
          </cell>
          <cell r="B2166" t="str">
            <v xml:space="preserve">Cabo telefonico cci-50 2 pares (uso interno) - fornecimento e instalacao </v>
          </cell>
          <cell r="C2166" t="str">
            <v>M</v>
          </cell>
          <cell r="D2166">
            <v>0</v>
          </cell>
          <cell r="E2166">
            <v>0.78</v>
          </cell>
        </row>
        <row r="2167">
          <cell r="A2167" t="str">
            <v>73768/011</v>
          </cell>
          <cell r="B2167" t="str">
            <v xml:space="preserve">Cabo telefonico cci-50 3 pares (uso interno) - fornecimento e instalacao </v>
          </cell>
          <cell r="C2167" t="str">
            <v>M</v>
          </cell>
          <cell r="D2167">
            <v>0</v>
          </cell>
          <cell r="E2167">
            <v>0.99</v>
          </cell>
        </row>
        <row r="2168">
          <cell r="A2168" t="str">
            <v>73768/012</v>
          </cell>
          <cell r="B2168" t="str">
            <v xml:space="preserve">Cabo telefonico cci-50 4 pares (uso interno) - fornecimento e instalacao </v>
          </cell>
          <cell r="C2168" t="str">
            <v>M</v>
          </cell>
          <cell r="D2168">
            <v>0</v>
          </cell>
          <cell r="E2168">
            <v>1.17</v>
          </cell>
        </row>
        <row r="2169">
          <cell r="A2169" t="str">
            <v>73768/013</v>
          </cell>
          <cell r="B2169" t="str">
            <v xml:space="preserve">Cabo telefonico cci-50 5 pares (uso interno) - fornecimento e instalacao </v>
          </cell>
          <cell r="C2169" t="str">
            <v>M</v>
          </cell>
          <cell r="D2169">
            <v>0</v>
          </cell>
          <cell r="E2169">
            <v>1.38</v>
          </cell>
        </row>
        <row r="2170">
          <cell r="A2170" t="str">
            <v>73768/014</v>
          </cell>
          <cell r="B2170" t="str">
            <v xml:space="preserve">Cabo telefonico cci-50 6 pares (uso interno) - fornecimento e instala cao </v>
          </cell>
          <cell r="C2170" t="str">
            <v>M</v>
          </cell>
          <cell r="D2170">
            <v>0</v>
          </cell>
          <cell r="E2170">
            <v>1.92</v>
          </cell>
        </row>
        <row r="2171">
          <cell r="A2171" t="str">
            <v>74002</v>
          </cell>
          <cell r="B2171" t="str">
            <v xml:space="preserve">Instalacao telefonica </v>
          </cell>
          <cell r="D2171">
            <v>0</v>
          </cell>
          <cell r="E2171">
            <v>0</v>
          </cell>
        </row>
        <row r="2172">
          <cell r="A2172" t="str">
            <v>74002/001</v>
          </cell>
          <cell r="B2172" t="str">
            <v xml:space="preserve">Instalacoes telefonicas p/ edificio residencial c/ 4 pavtos 16 unid. </v>
          </cell>
          <cell r="C2172" t="str">
            <v>UN</v>
          </cell>
          <cell r="D2172">
            <v>0</v>
          </cell>
          <cell r="E2172">
            <v>3029.8</v>
          </cell>
        </row>
        <row r="2173">
          <cell r="A2173" t="str">
            <v>83366</v>
          </cell>
          <cell r="B2173" t="str">
            <v xml:space="preserve">Caixa de passagem para telefone 10x10x5cm (sobrepor) fornecimento e instalacao </v>
          </cell>
          <cell r="C2173" t="str">
            <v>UN</v>
          </cell>
          <cell r="D2173">
            <v>0</v>
          </cell>
          <cell r="E2173">
            <v>32.020000000000003</v>
          </cell>
        </row>
        <row r="2174">
          <cell r="A2174" t="str">
            <v>83367</v>
          </cell>
          <cell r="B2174" t="str">
            <v xml:space="preserve">Caixa de passagem para telefone 80x80x15cm (sobrepor) fornecimento e instalacao </v>
          </cell>
          <cell r="C2174" t="str">
            <v>UN</v>
          </cell>
          <cell r="D2174">
            <v>0</v>
          </cell>
          <cell r="E2174">
            <v>308.63</v>
          </cell>
        </row>
        <row r="2175">
          <cell r="A2175" t="str">
            <v>83368</v>
          </cell>
          <cell r="B2175" t="str">
            <v xml:space="preserve">Caixa de passagem para telefone 150x150x15cm (sobrepor) fornecimento e instalacao </v>
          </cell>
          <cell r="C2175" t="str">
            <v>UN</v>
          </cell>
          <cell r="D2175">
            <v>0</v>
          </cell>
          <cell r="E2175">
            <v>1122.7</v>
          </cell>
        </row>
        <row r="2176">
          <cell r="A2176" t="str">
            <v>83369</v>
          </cell>
          <cell r="B2176" t="str">
            <v xml:space="preserve">Quadro de distribuicao para telefone n.4, 60x60x12cm em chapa metalica, de embutir, sem acessorios, padrao telebras, fornecimento e instalacao </v>
          </cell>
          <cell r="C2176" t="str">
            <v>UN</v>
          </cell>
          <cell r="D2176">
            <v>0</v>
          </cell>
          <cell r="E2176">
            <v>196.95</v>
          </cell>
        </row>
        <row r="2177">
          <cell r="A2177" t="str">
            <v>83370</v>
          </cell>
          <cell r="B2177" t="str">
            <v xml:space="preserve">Quadro de distribuicao para telefone n.3, 40x40x12cm em chapa metalica, de embutir, sem acessorios, padrao telebras, fornecimento e instalacao </v>
          </cell>
          <cell r="C2177" t="str">
            <v>UN</v>
          </cell>
          <cell r="D2177">
            <v>0</v>
          </cell>
          <cell r="E2177">
            <v>134.01</v>
          </cell>
        </row>
        <row r="2178">
          <cell r="A2178" t="str">
            <v>83371</v>
          </cell>
          <cell r="B2178" t="str">
            <v xml:space="preserve">Quadro de distribuicao para telefone n.2, 20x20x12cm em chapa metalica, de embutir, sem acessorios, padrao telebras, fornecimento e instalacao </v>
          </cell>
          <cell r="C2178" t="str">
            <v>UN</v>
          </cell>
          <cell r="D2178">
            <v>0</v>
          </cell>
          <cell r="E2178">
            <v>81.37</v>
          </cell>
        </row>
        <row r="2179">
          <cell r="A2179" t="str">
            <v>83639</v>
          </cell>
          <cell r="B2179" t="str">
            <v xml:space="preserve">Cabo telefonico ct-apl-50, 100 pares (uso externo) - fornecimento e instalacao </v>
          </cell>
          <cell r="C2179" t="str">
            <v>M</v>
          </cell>
          <cell r="D2179">
            <v>0</v>
          </cell>
          <cell r="E2179">
            <v>15.72</v>
          </cell>
        </row>
        <row r="2180">
          <cell r="A2180" t="str">
            <v>84676</v>
          </cell>
          <cell r="B2180" t="str">
            <v xml:space="preserve">Quadro de distribuicao para telefone n.5, 80x80x12cm em chapa metalica, sem acessorios, padrao telebras, fornecimento e instalacao </v>
          </cell>
          <cell r="C2180" t="str">
            <v>UN</v>
          </cell>
          <cell r="D2180">
            <v>0</v>
          </cell>
          <cell r="E2180">
            <v>270.5</v>
          </cell>
        </row>
        <row r="2181">
          <cell r="A2181" t="str">
            <v>84796</v>
          </cell>
          <cell r="B2181" t="str">
            <v xml:space="preserve">Tampao fofo p/ caixa r2 padrao telebras completo - fornecimento e instalacao </v>
          </cell>
          <cell r="C2181" t="str">
            <v>UN</v>
          </cell>
          <cell r="D2181">
            <v>0</v>
          </cell>
          <cell r="E2181">
            <v>490.38</v>
          </cell>
        </row>
        <row r="2182">
          <cell r="A2182" t="str">
            <v>84798</v>
          </cell>
          <cell r="B2182" t="str">
            <v xml:space="preserve">Tampao fofo p/ caixa r1 padrao telebras completo - fornecimento e instalacao </v>
          </cell>
          <cell r="C2182" t="str">
            <v>UN</v>
          </cell>
          <cell r="D2182">
            <v>0</v>
          </cell>
          <cell r="E2182">
            <v>301.52999999999997</v>
          </cell>
        </row>
        <row r="2183">
          <cell r="A2183" t="str">
            <v>0190</v>
          </cell>
          <cell r="B2183" t="str">
            <v>Ar condicionado</v>
          </cell>
          <cell r="D2183">
            <v>0</v>
          </cell>
          <cell r="E2183">
            <v>0</v>
          </cell>
        </row>
        <row r="2184">
          <cell r="A2184" t="str">
            <v>83636</v>
          </cell>
          <cell r="B2184" t="str">
            <v xml:space="preserve">Duto chapa galvanizada num 26 p/ ar condicionado  </v>
          </cell>
          <cell r="C2184" t="str">
            <v>M2</v>
          </cell>
          <cell r="D2184">
            <v>0</v>
          </cell>
          <cell r="E2184">
            <v>135.57</v>
          </cell>
        </row>
        <row r="2185">
          <cell r="A2185" t="str">
            <v>83637</v>
          </cell>
          <cell r="B2185" t="str">
            <v xml:space="preserve">Duto chapa galvanizada num 22 p/ ar condicionado </v>
          </cell>
          <cell r="C2185" t="str">
            <v>M2</v>
          </cell>
          <cell r="D2185">
            <v>0</v>
          </cell>
          <cell r="E2185">
            <v>131.96</v>
          </cell>
        </row>
        <row r="2186">
          <cell r="A2186" t="str">
            <v>0274</v>
          </cell>
          <cell r="B2186" t="str">
            <v>Gas</v>
          </cell>
          <cell r="D2186">
            <v>0</v>
          </cell>
          <cell r="E2186">
            <v>0</v>
          </cell>
        </row>
        <row r="2187">
          <cell r="A2187" t="str">
            <v>74003</v>
          </cell>
          <cell r="B2187" t="str">
            <v xml:space="preserve">Instalacao gas </v>
          </cell>
          <cell r="C2187">
            <v>0</v>
          </cell>
          <cell r="D2187">
            <v>0</v>
          </cell>
          <cell r="E2187">
            <v>0</v>
          </cell>
        </row>
        <row r="2188">
          <cell r="A2188" t="str">
            <v>74003/001</v>
          </cell>
          <cell r="B2188" t="str">
            <v xml:space="preserve">Instalacoes gas central p/ edificio residencial c/ 4 pavtos 16 unid. uma central por bloco com 16 pontos </v>
          </cell>
          <cell r="C2188" t="str">
            <v>UN</v>
          </cell>
          <cell r="D2188">
            <v>0</v>
          </cell>
          <cell r="E2188">
            <v>3225.33</v>
          </cell>
        </row>
        <row r="2189">
          <cell r="A2189" t="str">
            <v>85120</v>
          </cell>
          <cell r="B2189" t="str">
            <v xml:space="preserve">Manometro 0 a 200 psi (0 a 14 kgf/cm2), d = 50mm - fornecimento e colocacao </v>
          </cell>
          <cell r="C2189" t="str">
            <v>UN</v>
          </cell>
          <cell r="D2189">
            <v>0</v>
          </cell>
          <cell r="E2189">
            <v>37.24</v>
          </cell>
        </row>
        <row r="2190">
          <cell r="A2190" t="str">
            <v>0312</v>
          </cell>
          <cell r="B2190" t="str">
            <v>Bombas p/instalacao predial</v>
          </cell>
          <cell r="C2190">
            <v>0</v>
          </cell>
          <cell r="D2190">
            <v>0</v>
          </cell>
          <cell r="E2190">
            <v>0</v>
          </cell>
        </row>
        <row r="2191">
          <cell r="A2191" t="str">
            <v>83643</v>
          </cell>
          <cell r="B2191" t="str">
            <v xml:space="preserve">Bomba submersivel trifasica 1cv para drenagem, de atm=8mca e q=21,6m3/h a atm=14mca a q=7m3/h </v>
          </cell>
          <cell r="C2191" t="str">
            <v>UN</v>
          </cell>
          <cell r="D2191">
            <v>0</v>
          </cell>
          <cell r="E2191">
            <v>2575.86</v>
          </cell>
        </row>
        <row r="2192">
          <cell r="A2192" t="str">
            <v>83644</v>
          </cell>
          <cell r="B2192" t="str">
            <v xml:space="preserve">Bomba recalque d'agua trifasica 10,0 hp </v>
          </cell>
          <cell r="C2192" t="str">
            <v>UN</v>
          </cell>
          <cell r="D2192">
            <v>0</v>
          </cell>
          <cell r="E2192">
            <v>2707.86</v>
          </cell>
        </row>
        <row r="2193">
          <cell r="A2193" t="str">
            <v>83645</v>
          </cell>
          <cell r="B2193" t="str">
            <v xml:space="preserve">Bomba recalque d'agua trifasica 3,0 hp </v>
          </cell>
          <cell r="C2193" t="str">
            <v>UN</v>
          </cell>
          <cell r="D2193">
            <v>0</v>
          </cell>
          <cell r="E2193">
            <v>961.05</v>
          </cell>
        </row>
        <row r="2194">
          <cell r="A2194" t="str">
            <v>83646</v>
          </cell>
          <cell r="B2194" t="str">
            <v xml:space="preserve">Bomba recalque d'agua de estagios trifasica 2,0 hp </v>
          </cell>
          <cell r="C2194" t="str">
            <v>UN</v>
          </cell>
          <cell r="D2194">
            <v>0</v>
          </cell>
          <cell r="E2194">
            <v>1244.18</v>
          </cell>
        </row>
        <row r="2195">
          <cell r="A2195" t="str">
            <v>83647</v>
          </cell>
          <cell r="B2195" t="str">
            <v xml:space="preserve">Bomba recalque d'agua trifasica 1,5hp </v>
          </cell>
          <cell r="C2195" t="str">
            <v>UN</v>
          </cell>
          <cell r="D2195">
            <v>0</v>
          </cell>
          <cell r="E2195">
            <v>831.96</v>
          </cell>
        </row>
        <row r="2196">
          <cell r="A2196" t="str">
            <v>83648</v>
          </cell>
          <cell r="B2196" t="str">
            <v xml:space="preserve">Bomba recalque d'agua trifasica 0,5 hp </v>
          </cell>
          <cell r="C2196" t="str">
            <v>UN</v>
          </cell>
          <cell r="D2196">
            <v>0</v>
          </cell>
          <cell r="E2196">
            <v>501.97</v>
          </cell>
        </row>
        <row r="2197">
          <cell r="A2197" t="str">
            <v>83649</v>
          </cell>
          <cell r="B2197" t="str">
            <v xml:space="preserve">Bomba recalque d'agua predio 6 a 10 pavtos - 2ud </v>
          </cell>
          <cell r="C2197" t="str">
            <v>UN</v>
          </cell>
          <cell r="D2197">
            <v>0</v>
          </cell>
          <cell r="E2197">
            <v>2610.7600000000002</v>
          </cell>
        </row>
        <row r="2198">
          <cell r="A2198" t="str">
            <v>83650</v>
          </cell>
          <cell r="B2198" t="str">
            <v xml:space="preserve">Bomba recalque d'agua predio 3 a 5 pavtos - 2ud </v>
          </cell>
          <cell r="C2198" t="str">
            <v>UN</v>
          </cell>
          <cell r="D2198">
            <v>0</v>
          </cell>
          <cell r="E2198">
            <v>2352.5700000000002</v>
          </cell>
        </row>
        <row r="2199">
          <cell r="A2199" t="str">
            <v>0179</v>
          </cell>
          <cell r="B2199" t="str">
            <v>Fornec. e assentamento de tubos p/instalacao domiciliar</v>
          </cell>
          <cell r="D2199">
            <v>0</v>
          </cell>
          <cell r="E2199">
            <v>0</v>
          </cell>
        </row>
        <row r="2200">
          <cell r="A2200" t="str">
            <v>6516</v>
          </cell>
          <cell r="B2200" t="str">
            <v xml:space="preserve">Fornecimento e assentamento simples de tubo pvc p/esgoto d = 100 mm </v>
          </cell>
          <cell r="C2200" t="str">
            <v>M</v>
          </cell>
          <cell r="D2200">
            <v>0</v>
          </cell>
          <cell r="E2200">
            <v>14.19</v>
          </cell>
        </row>
        <row r="2201">
          <cell r="A2201" t="str">
            <v>73976</v>
          </cell>
          <cell r="B2201" t="str">
            <v xml:space="preserve">Tubulação em aço galvanizado c/ costura c/ conexões </v>
          </cell>
          <cell r="D2201">
            <v>0</v>
          </cell>
          <cell r="E2201">
            <v>0</v>
          </cell>
        </row>
        <row r="2202">
          <cell r="A2202" t="str">
            <v>73976/002</v>
          </cell>
          <cell r="B2202" t="str">
            <v xml:space="preserve">Tubo de aço galvanizado com costura 1/2" (15mm), inclusive conexões  fornecimento e instalação </v>
          </cell>
          <cell r="C2202" t="str">
            <v>M</v>
          </cell>
          <cell r="D2202">
            <v>0</v>
          </cell>
          <cell r="E2202">
            <v>12.88</v>
          </cell>
        </row>
        <row r="2203">
          <cell r="A2203" t="str">
            <v>73976/003</v>
          </cell>
          <cell r="B2203" t="str">
            <v xml:space="preserve">Tubo de aço galvanizado com costura 3/4" (20mm), inclusive conexões fornecimento e instalação </v>
          </cell>
          <cell r="C2203" t="str">
            <v>M</v>
          </cell>
          <cell r="D2203">
            <v>0</v>
          </cell>
          <cell r="E2203">
            <v>17.29</v>
          </cell>
        </row>
        <row r="2204">
          <cell r="A2204" t="str">
            <v>73976/004</v>
          </cell>
          <cell r="B2204" t="str">
            <v xml:space="preserve">Tubo de aço galvanizado com costura 1" (25mm), inclusive conexoes - fornecimento e instalacao  </v>
          </cell>
          <cell r="C2204" t="str">
            <v>M</v>
          </cell>
          <cell r="D2204">
            <v>0</v>
          </cell>
          <cell r="E2204">
            <v>41.95</v>
          </cell>
        </row>
        <row r="2205">
          <cell r="A2205" t="str">
            <v>73976/005</v>
          </cell>
          <cell r="B2205" t="str">
            <v xml:space="preserve">Tubo de aço galvanizado com costura 1.1/4" (32mm), inclusive conexoes - fornecimento e instalacao </v>
          </cell>
          <cell r="C2205" t="str">
            <v>M</v>
          </cell>
          <cell r="D2205">
            <v>0</v>
          </cell>
          <cell r="E2205">
            <v>56.82</v>
          </cell>
        </row>
        <row r="2206">
          <cell r="A2206" t="str">
            <v>73976/006</v>
          </cell>
          <cell r="B2206" t="str">
            <v xml:space="preserve">Tubo de aço galvanizado com costura 1.1/2" (40mm), inclusive conexoes - fornecimento e instalacao </v>
          </cell>
          <cell r="C2206" t="str">
            <v>M</v>
          </cell>
          <cell r="D2206">
            <v>0</v>
          </cell>
          <cell r="E2206">
            <v>61.35</v>
          </cell>
        </row>
        <row r="2207">
          <cell r="A2207" t="str">
            <v>73976/007</v>
          </cell>
          <cell r="B2207" t="str">
            <v xml:space="preserve">Tubo de aço galvanizado com costura 2" (50mm), inclusive conexoes - fornecimento e instalacao </v>
          </cell>
          <cell r="C2207" t="str">
            <v>M</v>
          </cell>
          <cell r="D2207">
            <v>0</v>
          </cell>
          <cell r="E2207">
            <v>79.66</v>
          </cell>
        </row>
        <row r="2208">
          <cell r="A2208" t="str">
            <v>73976/008</v>
          </cell>
          <cell r="B2208" t="str">
            <v xml:space="preserve">Tubo de aço galvanizado com costura 2.1/2" (65mm), inclusive conexoes - fornecimento e instalacao </v>
          </cell>
          <cell r="C2208" t="str">
            <v>M</v>
          </cell>
          <cell r="D2208">
            <v>0</v>
          </cell>
          <cell r="E2208">
            <v>100.02</v>
          </cell>
        </row>
        <row r="2209">
          <cell r="A2209" t="str">
            <v>73976/009</v>
          </cell>
          <cell r="B2209" t="str">
            <v xml:space="preserve">Tubo de aço galvanizado com costura 3" (80mm), inclusive conexoes - fornecimento e instalacao </v>
          </cell>
          <cell r="C2209" t="str">
            <v>M</v>
          </cell>
          <cell r="D2209">
            <v>0</v>
          </cell>
          <cell r="E2209">
            <v>107.07</v>
          </cell>
        </row>
        <row r="2210">
          <cell r="A2210" t="str">
            <v>73976/010</v>
          </cell>
          <cell r="B2210" t="str">
            <v xml:space="preserve">Tubo de aço galvanizado com costura 4" (100mm), inclusive conexoes - fornecimento e instalacao </v>
          </cell>
          <cell r="C2210" t="str">
            <v>M</v>
          </cell>
          <cell r="D2210">
            <v>0</v>
          </cell>
          <cell r="E2210">
            <v>155.59</v>
          </cell>
        </row>
        <row r="2211">
          <cell r="A2211" t="str">
            <v>73976/011</v>
          </cell>
          <cell r="B2211" t="str">
            <v xml:space="preserve">Tubo de aço galvanizado com costura 6" (150mm), inclusive conexões - instalação </v>
          </cell>
          <cell r="C2211" t="str">
            <v>M</v>
          </cell>
          <cell r="D2211">
            <v>0</v>
          </cell>
          <cell r="E2211">
            <v>228.19</v>
          </cell>
        </row>
        <row r="2212">
          <cell r="A2212" t="str">
            <v>74061</v>
          </cell>
          <cell r="B2212" t="str">
            <v xml:space="preserve">Tubulação em cobre s/ conexões </v>
          </cell>
          <cell r="D2212">
            <v>0</v>
          </cell>
          <cell r="E2212">
            <v>0</v>
          </cell>
        </row>
        <row r="2213">
          <cell r="A2213" t="str">
            <v>74061/001</v>
          </cell>
          <cell r="B2213" t="str">
            <v xml:space="preserve">Tubo de cobre classe "e" 15mm - fornecimento e instalacao </v>
          </cell>
          <cell r="C2213" t="str">
            <v>M</v>
          </cell>
          <cell r="D2213">
            <v>0</v>
          </cell>
          <cell r="E2213">
            <v>12.31</v>
          </cell>
        </row>
        <row r="2214">
          <cell r="A2214" t="str">
            <v>74061/002</v>
          </cell>
          <cell r="B2214" t="str">
            <v xml:space="preserve">Tubo de cobre classe "e" 22mm - fornecimento e instalacao </v>
          </cell>
          <cell r="C2214" t="str">
            <v>M</v>
          </cell>
          <cell r="D2214">
            <v>0</v>
          </cell>
          <cell r="E2214">
            <v>16.5</v>
          </cell>
        </row>
        <row r="2215">
          <cell r="A2215" t="str">
            <v>74061/003</v>
          </cell>
          <cell r="B2215" t="str">
            <v xml:space="preserve">Tubo de cobre classe "e" 28mm - fornecimento e instalacao </v>
          </cell>
          <cell r="C2215" t="str">
            <v>M</v>
          </cell>
          <cell r="D2215">
            <v>0</v>
          </cell>
          <cell r="E2215">
            <v>19.649999999999999</v>
          </cell>
        </row>
        <row r="2216">
          <cell r="A2216" t="str">
            <v>74061/004</v>
          </cell>
          <cell r="B2216" t="str">
            <v xml:space="preserve">Tubo de cobre classe "e" 35mm - fornecimento e instalacao </v>
          </cell>
          <cell r="C2216" t="str">
            <v>M</v>
          </cell>
          <cell r="D2216">
            <v>0</v>
          </cell>
          <cell r="E2216">
            <v>28.29</v>
          </cell>
        </row>
        <row r="2217">
          <cell r="A2217" t="str">
            <v>74061/005</v>
          </cell>
          <cell r="B2217" t="str">
            <v xml:space="preserve">Tubo de cobre classe "e" 42mm - fornecimento e instalacao </v>
          </cell>
          <cell r="C2217" t="str">
            <v>M</v>
          </cell>
          <cell r="D2217">
            <v>0</v>
          </cell>
          <cell r="E2217">
            <v>44.54</v>
          </cell>
        </row>
        <row r="2218">
          <cell r="A2218" t="str">
            <v>74061/006</v>
          </cell>
          <cell r="B2218" t="str">
            <v xml:space="preserve">Tubo de cobre classe "e" 54mm - fornecimento e instalacao </v>
          </cell>
          <cell r="C2218" t="str">
            <v>M</v>
          </cell>
          <cell r="D2218">
            <v>0</v>
          </cell>
          <cell r="E2218">
            <v>54.86</v>
          </cell>
        </row>
        <row r="2219">
          <cell r="A2219" t="str">
            <v>74061/007</v>
          </cell>
          <cell r="B2219" t="str">
            <v xml:space="preserve">Tubo de cobre classe "e" 66mm - fornecimento e instalacao </v>
          </cell>
          <cell r="C2219" t="str">
            <v>M</v>
          </cell>
          <cell r="D2219">
            <v>0</v>
          </cell>
          <cell r="E2219">
            <v>76.150000000000006</v>
          </cell>
        </row>
        <row r="2220">
          <cell r="A2220" t="str">
            <v>74061/008</v>
          </cell>
          <cell r="B2220" t="str">
            <v xml:space="preserve">Tubo de cobre classe "e" 79mm - fornecimento e instalacao </v>
          </cell>
          <cell r="C2220" t="str">
            <v>M</v>
          </cell>
          <cell r="D2220">
            <v>0</v>
          </cell>
          <cell r="E2220">
            <v>107.53</v>
          </cell>
        </row>
        <row r="2221">
          <cell r="A2221" t="str">
            <v>74061/009</v>
          </cell>
          <cell r="B2221" t="str">
            <v xml:space="preserve">Tubo de cobre classe "e" 104mm - fornecimento e instalacao </v>
          </cell>
          <cell r="C2221" t="str">
            <v>M</v>
          </cell>
          <cell r="D2221">
            <v>0</v>
          </cell>
          <cell r="E2221">
            <v>153.4</v>
          </cell>
        </row>
        <row r="2222">
          <cell r="A2222" t="str">
            <v>74165</v>
          </cell>
          <cell r="B2222" t="str">
            <v xml:space="preserve">Tubulação em pvc c/ conexões p/ esgoto e aguas pluviais </v>
          </cell>
          <cell r="D2222">
            <v>0</v>
          </cell>
          <cell r="E2222">
            <v>0</v>
          </cell>
        </row>
        <row r="2223">
          <cell r="A2223" t="str">
            <v>74165/001</v>
          </cell>
          <cell r="B2223" t="str">
            <v xml:space="preserve">Tubo pvc esgoto js predial dn 40mm, inclusive conexoes - fornecimento e instalacao </v>
          </cell>
          <cell r="C2223" t="str">
            <v>M</v>
          </cell>
          <cell r="D2223">
            <v>0</v>
          </cell>
          <cell r="E2223">
            <v>14.7</v>
          </cell>
        </row>
        <row r="2224">
          <cell r="A2224" t="str">
            <v>74165/002</v>
          </cell>
          <cell r="B2224" t="str">
            <v xml:space="preserve">Tubo pvc esgoto predial dn 50mm, inclusive conexoes - fornecimento e i nstalacao </v>
          </cell>
          <cell r="C2224" t="str">
            <v>M</v>
          </cell>
          <cell r="D2224">
            <v>0</v>
          </cell>
          <cell r="E2224">
            <v>20.3</v>
          </cell>
        </row>
        <row r="2225">
          <cell r="A2225" t="str">
            <v>74165/003</v>
          </cell>
          <cell r="B2225" t="str">
            <v xml:space="preserve">Tubo pvc esgoto predial dn 75mm, inclusive conexoes - fornecimento e instalacao </v>
          </cell>
          <cell r="C2225" t="str">
            <v>M</v>
          </cell>
          <cell r="D2225">
            <v>0</v>
          </cell>
          <cell r="E2225">
            <v>27.56</v>
          </cell>
        </row>
        <row r="2226">
          <cell r="A2226" t="str">
            <v>74165/004</v>
          </cell>
          <cell r="B2226" t="str">
            <v xml:space="preserve">Tubo pvc esgoto predial dn 100mm, inclusive conexoes - fornecimento e instalacao </v>
          </cell>
          <cell r="C2226" t="str">
            <v>M</v>
          </cell>
          <cell r="D2226">
            <v>0</v>
          </cell>
          <cell r="E2226">
            <v>29.6</v>
          </cell>
        </row>
        <row r="2227">
          <cell r="A2227" t="str">
            <v>74168</v>
          </cell>
          <cell r="B2227" t="str">
            <v xml:space="preserve">Tubulação em pvc serie 'r' c/ anel de borracha p/ esgoto e aguas pluviais </v>
          </cell>
          <cell r="D2227">
            <v>0</v>
          </cell>
          <cell r="E2227">
            <v>0</v>
          </cell>
        </row>
        <row r="2228">
          <cell r="A2228" t="str">
            <v>74168/001</v>
          </cell>
          <cell r="B2228" t="str">
            <v xml:space="preserve">Tubo pvc esgoto serie r dn 150mm c/ anel de borracha - fornecimento e instalacao </v>
          </cell>
          <cell r="C2228" t="str">
            <v>M</v>
          </cell>
          <cell r="D2228">
            <v>0</v>
          </cell>
          <cell r="E2228">
            <v>58.9</v>
          </cell>
        </row>
        <row r="2229">
          <cell r="A2229" t="str">
            <v>74168/002</v>
          </cell>
          <cell r="B2229" t="str">
            <v xml:space="preserve">Tubo pvc esgoto serie r dn 100mm c/ anel de borracha - fornecimento e instalacao </v>
          </cell>
          <cell r="C2229" t="str">
            <v>M</v>
          </cell>
          <cell r="D2229">
            <v>0</v>
          </cell>
          <cell r="E2229">
            <v>30.4</v>
          </cell>
        </row>
        <row r="2230">
          <cell r="A2230" t="str">
            <v>75027</v>
          </cell>
          <cell r="B2230" t="str">
            <v xml:space="preserve">Tubulação em aço preto s/ costura c/ conexões </v>
          </cell>
          <cell r="D2230">
            <v>0</v>
          </cell>
          <cell r="E2230">
            <v>0</v>
          </cell>
        </row>
        <row r="2231">
          <cell r="A2231" t="str">
            <v>75027/001</v>
          </cell>
          <cell r="B2231" t="str">
            <v xml:space="preserve">Tubo de aço preto 2" sem costura schedule 40/nbr 5590, inclusive conexoes - fornecimento e instalacao </v>
          </cell>
          <cell r="C2231" t="str">
            <v>M</v>
          </cell>
          <cell r="D2231">
            <v>0</v>
          </cell>
          <cell r="E2231">
            <v>94.42</v>
          </cell>
        </row>
        <row r="2232">
          <cell r="A2232" t="str">
            <v>75027/002</v>
          </cell>
          <cell r="B2232" t="str">
            <v xml:space="preserve">Tubo de aço preto 2.1/2" sem costura schedule 40/nbr 5590, inclusive conexoes - fornecimento e instalacao </v>
          </cell>
          <cell r="C2232" t="str">
            <v>M</v>
          </cell>
          <cell r="D2232">
            <v>0</v>
          </cell>
          <cell r="E2232">
            <v>104.33</v>
          </cell>
        </row>
        <row r="2233">
          <cell r="A2233" t="str">
            <v>75027/003</v>
          </cell>
          <cell r="B2233" t="str">
            <v xml:space="preserve">Tubo de aço preto 3" sem costura schedule 40/nbr 5590, inclusive conexoes - fornecimento e instalacao </v>
          </cell>
          <cell r="C2233" t="str">
            <v>M</v>
          </cell>
          <cell r="D2233">
            <v>0</v>
          </cell>
          <cell r="E2233">
            <v>116.96</v>
          </cell>
        </row>
        <row r="2234">
          <cell r="A2234" t="str">
            <v>75027/004</v>
          </cell>
          <cell r="B2234" t="str">
            <v xml:space="preserve">Tubo de aço preto 4" sem costura schedule 40/nbr 5590, inclusive conexoes - fornecimento e instalacao </v>
          </cell>
          <cell r="C2234" t="str">
            <v>M</v>
          </cell>
          <cell r="D2234">
            <v>0</v>
          </cell>
          <cell r="E2234">
            <v>168.76</v>
          </cell>
        </row>
        <row r="2235">
          <cell r="A2235" t="str">
            <v>75027/005</v>
          </cell>
          <cell r="B2235" t="str">
            <v xml:space="preserve">Tubo de aço preto 6" sem costura schedule 40/nbr 5590, inclusive conexões - fornecimento e instalação </v>
          </cell>
          <cell r="C2235" t="str">
            <v>M</v>
          </cell>
          <cell r="D2235">
            <v>0</v>
          </cell>
          <cell r="E2235">
            <v>261.22000000000003</v>
          </cell>
        </row>
        <row r="2236">
          <cell r="A2236" t="str">
            <v>75030</v>
          </cell>
          <cell r="B2236" t="str">
            <v xml:space="preserve">Tubulação em pvc soldavel c/ conexões p/ agua fria </v>
          </cell>
          <cell r="D2236">
            <v>0</v>
          </cell>
          <cell r="E2236">
            <v>0</v>
          </cell>
        </row>
        <row r="2237">
          <cell r="A2237" t="str">
            <v>75030/001</v>
          </cell>
          <cell r="B2237" t="str">
            <v xml:space="preserve">Tubo pvc soldavel agua fria dn 25mm, inclusive conexoes - fornecimento e instalacao </v>
          </cell>
          <cell r="C2237" t="str">
            <v>M</v>
          </cell>
          <cell r="D2237">
            <v>0</v>
          </cell>
          <cell r="E2237">
            <v>10.37</v>
          </cell>
        </row>
        <row r="2238">
          <cell r="A2238" t="str">
            <v>75030/002</v>
          </cell>
          <cell r="B2238" t="str">
            <v xml:space="preserve">Tubo pvc soldavel agua fria dn 32mm, inclusive conexoes - fornecimento e instalacao </v>
          </cell>
          <cell r="C2238" t="str">
            <v>M</v>
          </cell>
          <cell r="D2238">
            <v>0</v>
          </cell>
          <cell r="E2238">
            <v>15.3</v>
          </cell>
        </row>
        <row r="2239">
          <cell r="A2239" t="str">
            <v>75030/003</v>
          </cell>
          <cell r="B2239" t="str">
            <v xml:space="preserve">Tubo pvc soldavel agua fria dn 40mm, inclusive conexoes - fornecimento  e instalacao </v>
          </cell>
          <cell r="C2239" t="str">
            <v>M</v>
          </cell>
          <cell r="D2239">
            <v>0</v>
          </cell>
          <cell r="E2239">
            <v>18.93</v>
          </cell>
        </row>
        <row r="2240">
          <cell r="A2240" t="str">
            <v>75030/004</v>
          </cell>
          <cell r="B2240" t="str">
            <v xml:space="preserve">Tubo pvc soldavel agua fria dn 50mm, inclusive conexoes - fornecimento e instalacao </v>
          </cell>
          <cell r="C2240" t="str">
            <v>M</v>
          </cell>
          <cell r="D2240">
            <v>0</v>
          </cell>
          <cell r="E2240">
            <v>21.64</v>
          </cell>
        </row>
        <row r="2241">
          <cell r="A2241" t="str">
            <v>75030/005</v>
          </cell>
          <cell r="B2241" t="str">
            <v xml:space="preserve">Tubo pvc soldavel agua fria dn 60mm, inclusive conexoes - fornecimento e instalacao </v>
          </cell>
          <cell r="C2241" t="str">
            <v>M</v>
          </cell>
          <cell r="D2241">
            <v>0</v>
          </cell>
          <cell r="E2241">
            <v>33.159999999999997</v>
          </cell>
        </row>
        <row r="2242">
          <cell r="A2242" t="str">
            <v>75030/006</v>
          </cell>
          <cell r="B2242" t="str">
            <v xml:space="preserve">Tubo pvc soldavel agua fria dn 75mm, inclusive conexoes - fornecimento e instalacao </v>
          </cell>
          <cell r="C2242" t="str">
            <v>M</v>
          </cell>
          <cell r="D2242">
            <v>0</v>
          </cell>
          <cell r="E2242">
            <v>48.83</v>
          </cell>
        </row>
        <row r="2243">
          <cell r="A2243" t="str">
            <v>75030/007</v>
          </cell>
          <cell r="B2243" t="str">
            <v xml:space="preserve">Tubo pvc soldavel agua fria dn 85mm, inclusive conexoes - fornecimento e instalacao </v>
          </cell>
          <cell r="C2243" t="str">
            <v>M</v>
          </cell>
          <cell r="D2243">
            <v>0</v>
          </cell>
          <cell r="E2243">
            <v>57.75</v>
          </cell>
        </row>
        <row r="2244">
          <cell r="A2244" t="str">
            <v>75030/008</v>
          </cell>
          <cell r="B2244" t="str">
            <v xml:space="preserve">Tubo pvc soldavel agua fria dn 20mm, inclusive conexoes - fornecimento e instalacao </v>
          </cell>
          <cell r="C2244" t="str">
            <v>M</v>
          </cell>
          <cell r="D2244">
            <v>0</v>
          </cell>
          <cell r="E2244">
            <v>8.57</v>
          </cell>
        </row>
        <row r="2245">
          <cell r="A2245" t="str">
            <v>75031</v>
          </cell>
          <cell r="B2245" t="str">
            <v xml:space="preserve">Tubulação em cpvc s/ conexões p/ agua quente </v>
          </cell>
          <cell r="D2245">
            <v>0</v>
          </cell>
          <cell r="E2245">
            <v>0</v>
          </cell>
        </row>
        <row r="2246">
          <cell r="A2246" t="str">
            <v>75031/001</v>
          </cell>
          <cell r="B2246" t="str">
            <v xml:space="preserve">Tubo cpvc 15mm - fornecimento e instalacao </v>
          </cell>
          <cell r="C2246" t="str">
            <v>M</v>
          </cell>
          <cell r="D2246">
            <v>0</v>
          </cell>
          <cell r="E2246">
            <v>8.1999999999999993</v>
          </cell>
        </row>
        <row r="2247">
          <cell r="A2247" t="str">
            <v>75031/002</v>
          </cell>
          <cell r="B2247" t="str">
            <v xml:space="preserve">Tubo cpvc 22mm - fornecimento e instalacao </v>
          </cell>
          <cell r="C2247" t="str">
            <v>M</v>
          </cell>
          <cell r="D2247">
            <v>0</v>
          </cell>
          <cell r="E2247">
            <v>13.42</v>
          </cell>
        </row>
        <row r="2248">
          <cell r="A2248" t="str">
            <v>75031/003</v>
          </cell>
          <cell r="B2248" t="str">
            <v xml:space="preserve">Tubo cpvc 28mm - fornecimento e instalacao </v>
          </cell>
          <cell r="C2248" t="str">
            <v>M</v>
          </cell>
          <cell r="D2248">
            <v>0</v>
          </cell>
          <cell r="E2248">
            <v>20.59</v>
          </cell>
        </row>
        <row r="2249">
          <cell r="A2249" t="str">
            <v>75051</v>
          </cell>
          <cell r="B2249" t="str">
            <v xml:space="preserve">Tubulação em pvc soldavel s/ conexões p/ agua fria </v>
          </cell>
          <cell r="D2249">
            <v>0</v>
          </cell>
          <cell r="E2249">
            <v>0</v>
          </cell>
        </row>
        <row r="2250">
          <cell r="A2250" t="str">
            <v>75051/001</v>
          </cell>
          <cell r="B2250" t="str">
            <v xml:space="preserve">Tubo de pvc soldavel, sem conexoes 20mm - fornecimento e instalacao </v>
          </cell>
          <cell r="C2250" t="str">
            <v>M</v>
          </cell>
          <cell r="D2250">
            <v>0</v>
          </cell>
          <cell r="E2250">
            <v>3.28</v>
          </cell>
        </row>
        <row r="2251">
          <cell r="A2251" t="str">
            <v>75051/002</v>
          </cell>
          <cell r="B2251" t="str">
            <v xml:space="preserve">Tubo de pvc soldavel, sem conexoes 25mm - fornecimento e instalacao </v>
          </cell>
          <cell r="C2251" t="str">
            <v>M</v>
          </cell>
          <cell r="D2251">
            <v>0</v>
          </cell>
          <cell r="E2251">
            <v>4.2</v>
          </cell>
        </row>
        <row r="2252">
          <cell r="A2252" t="str">
            <v>75051/003</v>
          </cell>
          <cell r="B2252" t="str">
            <v xml:space="preserve">Tubo de pvc soldavel, sem conexoes 32mm - fornecimento e instalacao </v>
          </cell>
          <cell r="C2252" t="str">
            <v>M</v>
          </cell>
          <cell r="D2252">
            <v>0</v>
          </cell>
          <cell r="E2252">
            <v>7.23</v>
          </cell>
        </row>
        <row r="2253">
          <cell r="A2253" t="str">
            <v>75051/004</v>
          </cell>
          <cell r="B2253" t="str">
            <v xml:space="preserve">Tubo de pvc soldavel, sem conexoes 40mm - fornecimento e instalacao </v>
          </cell>
          <cell r="C2253" t="str">
            <v>M</v>
          </cell>
          <cell r="D2253">
            <v>0</v>
          </cell>
          <cell r="E2253">
            <v>10.23</v>
          </cell>
        </row>
        <row r="2254">
          <cell r="A2254" t="str">
            <v>75051/005</v>
          </cell>
          <cell r="B2254" t="str">
            <v xml:space="preserve">Tubo de pvc soldavel, sem conexoes 50mm - fornecimento e instalacao </v>
          </cell>
          <cell r="C2254" t="str">
            <v>M</v>
          </cell>
          <cell r="D2254">
            <v>0</v>
          </cell>
          <cell r="E2254">
            <v>12.09</v>
          </cell>
        </row>
        <row r="2255">
          <cell r="A2255" t="str">
            <v>75051/006</v>
          </cell>
          <cell r="B2255" t="str">
            <v xml:space="preserve">Tubo de pvc soldavel, sem conexoes 60mm - fornecimento e instalacao </v>
          </cell>
          <cell r="C2255" t="str">
            <v>M</v>
          </cell>
          <cell r="D2255">
            <v>0</v>
          </cell>
          <cell r="E2255">
            <v>20.079999999999998</v>
          </cell>
        </row>
        <row r="2256">
          <cell r="A2256" t="str">
            <v>75051/007</v>
          </cell>
          <cell r="B2256" t="str">
            <v xml:space="preserve">Tubo de pvc soldavel, sem conexoes 85mm - fornecimento e instalacao </v>
          </cell>
          <cell r="C2256" t="str">
            <v>M</v>
          </cell>
          <cell r="D2256">
            <v>0</v>
          </cell>
          <cell r="E2256">
            <v>39.18</v>
          </cell>
        </row>
        <row r="2257">
          <cell r="A2257" t="str">
            <v>83654</v>
          </cell>
          <cell r="B2257" t="str">
            <v xml:space="preserve">Tubo pvc soldavel agua fria dn 110 mm, inclusive conexoes - fornecimento e instalacao. </v>
          </cell>
          <cell r="C2257" t="str">
            <v>M</v>
          </cell>
          <cell r="D2257">
            <v>0</v>
          </cell>
          <cell r="E2257">
            <v>71.02</v>
          </cell>
        </row>
        <row r="2258">
          <cell r="A2258" t="str">
            <v>83699</v>
          </cell>
          <cell r="B2258" t="str">
            <v xml:space="preserve">Tubo leve pvc rigido d=125mm </v>
          </cell>
          <cell r="C2258" t="str">
            <v>M</v>
          </cell>
          <cell r="D2258">
            <v>0</v>
          </cell>
          <cell r="E2258">
            <v>26.82</v>
          </cell>
        </row>
        <row r="2259">
          <cell r="A2259" t="str">
            <v>83700</v>
          </cell>
          <cell r="B2259" t="str">
            <v xml:space="preserve">Tubo leve pvc rigido d=150mm </v>
          </cell>
          <cell r="C2259" t="str">
            <v>M</v>
          </cell>
          <cell r="D2259">
            <v>0</v>
          </cell>
          <cell r="E2259">
            <v>31.3</v>
          </cell>
        </row>
        <row r="2260">
          <cell r="A2260" t="str">
            <v>83701</v>
          </cell>
          <cell r="B2260" t="str">
            <v xml:space="preserve">Tubo leve pvc rigido d=200mm  </v>
          </cell>
          <cell r="C2260" t="str">
            <v>M</v>
          </cell>
          <cell r="D2260">
            <v>0</v>
          </cell>
          <cell r="E2260">
            <v>37.479999999999997</v>
          </cell>
        </row>
        <row r="2261">
          <cell r="A2261" t="str">
            <v>83702</v>
          </cell>
          <cell r="B2261" t="str">
            <v xml:space="preserve">Tubo leve pvc rigido d=300mm </v>
          </cell>
          <cell r="C2261" t="str">
            <v>M</v>
          </cell>
          <cell r="D2261">
            <v>0</v>
          </cell>
          <cell r="E2261">
            <v>63.97</v>
          </cell>
        </row>
        <row r="2262">
          <cell r="A2262" t="str">
            <v>83706</v>
          </cell>
          <cell r="B2262" t="str">
            <v xml:space="preserve">Tubo pvc ponta/bolsa c/virola dn=150mm p/ esgoto junta c/ anel </v>
          </cell>
          <cell r="C2262" t="str">
            <v>M</v>
          </cell>
          <cell r="D2262">
            <v>0</v>
          </cell>
          <cell r="E2262">
            <v>41.26</v>
          </cell>
        </row>
        <row r="2263">
          <cell r="A2263" t="str">
            <v>83707</v>
          </cell>
          <cell r="B2263" t="str">
            <v xml:space="preserve">Tubo pvc ponta/bolsa c/ virola dn=200mm p/ esgoto junta com anel </v>
          </cell>
          <cell r="C2263" t="str">
            <v>M</v>
          </cell>
          <cell r="D2263">
            <v>0</v>
          </cell>
          <cell r="E2263">
            <v>58.64</v>
          </cell>
        </row>
        <row r="2264">
          <cell r="A2264" t="str">
            <v>83727</v>
          </cell>
          <cell r="B2264" t="str">
            <v xml:space="preserve">Assentamento tubo pvc com junta soldada - dn 25 </v>
          </cell>
          <cell r="C2264" t="str">
            <v>M</v>
          </cell>
          <cell r="D2264">
            <v>0</v>
          </cell>
          <cell r="E2264">
            <v>0.92</v>
          </cell>
        </row>
        <row r="2265">
          <cell r="A2265" t="str">
            <v>85122</v>
          </cell>
          <cell r="B2265" t="str">
            <v xml:space="preserve">Tubo pvc esgoto serie r dn 75mm c/anel de borracha - fornecimento e instalacao </v>
          </cell>
          <cell r="C2265" t="str">
            <v>M</v>
          </cell>
          <cell r="D2265">
            <v>0</v>
          </cell>
          <cell r="E2265">
            <v>23.95</v>
          </cell>
        </row>
        <row r="2266">
          <cell r="A2266" t="str">
            <v>85123</v>
          </cell>
          <cell r="B2266" t="str">
            <v xml:space="preserve">Tubo pvc ponta/bolsa c/ virola dn=100mm p/ esgoto junta com anel - fornecimento e instalacao </v>
          </cell>
          <cell r="C2266" t="str">
            <v>M</v>
          </cell>
          <cell r="D2266">
            <v>0</v>
          </cell>
          <cell r="E2266">
            <v>19.239999999999998</v>
          </cell>
        </row>
        <row r="2267">
          <cell r="A2267" t="str">
            <v>0180</v>
          </cell>
          <cell r="B2267" t="str">
            <v>Conexoes</v>
          </cell>
          <cell r="D2267">
            <v>0</v>
          </cell>
          <cell r="E2267">
            <v>0</v>
          </cell>
        </row>
        <row r="2268">
          <cell r="A2268" t="str">
            <v>72293</v>
          </cell>
          <cell r="B2268" t="str">
            <v xml:space="preserve">Cap pvc esgoto 50mm (tampão) - fornecimento e instalação </v>
          </cell>
          <cell r="C2268" t="str">
            <v>UN</v>
          </cell>
          <cell r="D2268">
            <v>0</v>
          </cell>
          <cell r="E2268">
            <v>4.63</v>
          </cell>
        </row>
        <row r="2269">
          <cell r="A2269" t="str">
            <v>72294</v>
          </cell>
          <cell r="B2269" t="str">
            <v xml:space="preserve">Cap pvc esgoto 75mm (tampão) - fornecimento e instalação </v>
          </cell>
          <cell r="C2269" t="str">
            <v>UN</v>
          </cell>
          <cell r="D2269">
            <v>0</v>
          </cell>
          <cell r="E2269">
            <v>7.38</v>
          </cell>
        </row>
        <row r="2270">
          <cell r="A2270" t="str">
            <v>72295</v>
          </cell>
          <cell r="B2270" t="str">
            <v xml:space="preserve">Cap pvc esgoto 100mm (tampão) - fornecimento e instalação </v>
          </cell>
          <cell r="C2270" t="str">
            <v>UN</v>
          </cell>
          <cell r="D2270">
            <v>0</v>
          </cell>
          <cell r="E2270">
            <v>9.9700000000000006</v>
          </cell>
        </row>
        <row r="2271">
          <cell r="A2271" t="str">
            <v>72297</v>
          </cell>
          <cell r="B2271" t="str">
            <v xml:space="preserve">Cotovelo de aço galvanizado 1.1/2" - fornecimento e instalação </v>
          </cell>
          <cell r="C2271" t="str">
            <v>UN</v>
          </cell>
          <cell r="D2271">
            <v>0</v>
          </cell>
          <cell r="E2271">
            <v>23.87</v>
          </cell>
        </row>
        <row r="2272">
          <cell r="A2272" t="str">
            <v>72298</v>
          </cell>
          <cell r="B2272" t="str">
            <v xml:space="preserve">Cotovelo de aço galvanizado 1.1/4" - fornecimento e instalação </v>
          </cell>
          <cell r="C2272" t="str">
            <v>UN</v>
          </cell>
          <cell r="D2272">
            <v>0</v>
          </cell>
          <cell r="E2272">
            <v>19.07</v>
          </cell>
        </row>
        <row r="2273">
          <cell r="A2273" t="str">
            <v>72300</v>
          </cell>
          <cell r="B2273" t="str">
            <v xml:space="preserve">Cotovelo de aço galvanizado 1" - fornecimento e instalação </v>
          </cell>
          <cell r="C2273" t="str">
            <v>UN</v>
          </cell>
          <cell r="D2273">
            <v>0</v>
          </cell>
          <cell r="E2273">
            <v>12.25</v>
          </cell>
        </row>
        <row r="2274">
          <cell r="A2274" t="str">
            <v>72301</v>
          </cell>
          <cell r="B2274" t="str">
            <v xml:space="preserve">Cotovelo de aço galvanizado 1/2" - fornecimento e instalação </v>
          </cell>
          <cell r="C2274" t="str">
            <v>UN</v>
          </cell>
          <cell r="D2274">
            <v>0</v>
          </cell>
          <cell r="E2274">
            <v>9.66</v>
          </cell>
        </row>
        <row r="2275">
          <cell r="A2275" t="str">
            <v>72302</v>
          </cell>
          <cell r="B2275" t="str">
            <v xml:space="preserve">Cotovelo de aço galvanizado 2.1/2" </v>
          </cell>
          <cell r="C2275" t="str">
            <v>UN</v>
          </cell>
          <cell r="D2275">
            <v>0</v>
          </cell>
          <cell r="E2275">
            <v>51.33</v>
          </cell>
        </row>
        <row r="2276">
          <cell r="A2276" t="str">
            <v>72303</v>
          </cell>
          <cell r="B2276" t="str">
            <v xml:space="preserve">Cotovelo de aço galvanizado 2" - fornecimento e instalação </v>
          </cell>
          <cell r="C2276" t="str">
            <v>UN</v>
          </cell>
          <cell r="D2276">
            <v>0</v>
          </cell>
          <cell r="E2276">
            <v>31.73</v>
          </cell>
        </row>
        <row r="2277">
          <cell r="A2277" t="str">
            <v>72304</v>
          </cell>
          <cell r="B2277" t="str">
            <v xml:space="preserve">Cotovelo de aço galvanizado 3" - fornecimento e instalação </v>
          </cell>
          <cell r="C2277" t="str">
            <v>UN</v>
          </cell>
          <cell r="D2277">
            <v>0</v>
          </cell>
          <cell r="E2277">
            <v>66.08</v>
          </cell>
        </row>
        <row r="2278">
          <cell r="A2278" t="str">
            <v>72305</v>
          </cell>
          <cell r="B2278" t="str">
            <v xml:space="preserve">Cotovelo de aço galvanizado 3/4" - fornecimento e instalação </v>
          </cell>
          <cell r="C2278" t="str">
            <v>UN</v>
          </cell>
          <cell r="D2278">
            <v>0</v>
          </cell>
          <cell r="E2278">
            <v>10.33</v>
          </cell>
        </row>
        <row r="2279">
          <cell r="A2279" t="str">
            <v>72306</v>
          </cell>
          <cell r="B2279" t="str">
            <v xml:space="preserve">Cotovelo de aço galvanizado 4" - fornecimento e instalação </v>
          </cell>
          <cell r="C2279" t="str">
            <v>UN</v>
          </cell>
          <cell r="D2279">
            <v>0</v>
          </cell>
          <cell r="E2279">
            <v>108.75</v>
          </cell>
        </row>
        <row r="2280">
          <cell r="A2280" t="str">
            <v>72307</v>
          </cell>
          <cell r="B2280" t="str">
            <v xml:space="preserve">Cotovelo de aço galvanizado 5" - fornecimento e instalação </v>
          </cell>
          <cell r="C2280" t="str">
            <v>UN</v>
          </cell>
          <cell r="D2280">
            <v>0</v>
          </cell>
          <cell r="E2280">
            <v>253.05</v>
          </cell>
        </row>
        <row r="2281">
          <cell r="A2281" t="str">
            <v>72313</v>
          </cell>
          <cell r="B2281" t="str">
            <v xml:space="preserve">Cotovelo de aço galvanizado 6" - fornecimento e instalação </v>
          </cell>
          <cell r="C2281" t="str">
            <v>UN</v>
          </cell>
          <cell r="D2281">
            <v>0</v>
          </cell>
          <cell r="E2281">
            <v>313.38</v>
          </cell>
        </row>
        <row r="2282">
          <cell r="A2282" t="str">
            <v>72314</v>
          </cell>
          <cell r="B2282" t="str">
            <v xml:space="preserve">Cotovelo de cobre 42mm, ligação soldada - fornecimento e instalação </v>
          </cell>
          <cell r="C2282" t="str">
            <v>UN</v>
          </cell>
          <cell r="D2282">
            <v>0</v>
          </cell>
          <cell r="E2282">
            <v>33.49</v>
          </cell>
        </row>
        <row r="2283">
          <cell r="A2283" t="str">
            <v>72317</v>
          </cell>
          <cell r="B2283" t="str">
            <v xml:space="preserve">Cotovelo de cobre 54mm, ligação soldada - fornecimento e instalação </v>
          </cell>
          <cell r="C2283" t="str">
            <v>UN</v>
          </cell>
          <cell r="D2283">
            <v>0</v>
          </cell>
          <cell r="E2283">
            <v>47.52</v>
          </cell>
        </row>
        <row r="2284">
          <cell r="A2284" t="str">
            <v>72318</v>
          </cell>
          <cell r="B2284" t="str">
            <v xml:space="preserve">Cotovelo de cobre 66mm, ligação soldada - fornecimento e instalação </v>
          </cell>
          <cell r="C2284" t="str">
            <v>UN</v>
          </cell>
          <cell r="D2284">
            <v>0</v>
          </cell>
          <cell r="E2284">
            <v>131.46</v>
          </cell>
        </row>
        <row r="2285">
          <cell r="A2285" t="str">
            <v>72320</v>
          </cell>
          <cell r="B2285" t="str">
            <v xml:space="preserve">Cotovelo de cobre 79mm, ligação soldada - fornecimento e instalação </v>
          </cell>
          <cell r="C2285" t="str">
            <v>UN</v>
          </cell>
          <cell r="D2285">
            <v>0</v>
          </cell>
          <cell r="E2285">
            <v>156.29</v>
          </cell>
        </row>
        <row r="2286">
          <cell r="A2286" t="str">
            <v>72431</v>
          </cell>
          <cell r="B2286" t="str">
            <v xml:space="preserve">Te de pvc rosqueavel agua fria 1.1/2" - fornecimento e instalacao  </v>
          </cell>
          <cell r="C2286" t="str">
            <v>UN</v>
          </cell>
          <cell r="D2286">
            <v>0</v>
          </cell>
          <cell r="E2286">
            <v>17</v>
          </cell>
        </row>
        <row r="2287">
          <cell r="A2287" t="str">
            <v>72432</v>
          </cell>
          <cell r="B2287" t="str">
            <v xml:space="preserve">Te de pvc rosqueavel agua fria 1.1/4" - fornecimento e instalacao </v>
          </cell>
          <cell r="C2287" t="str">
            <v>UN</v>
          </cell>
          <cell r="D2287">
            <v>0</v>
          </cell>
          <cell r="E2287">
            <v>15.65</v>
          </cell>
        </row>
        <row r="2288">
          <cell r="A2288" t="str">
            <v>72433</v>
          </cell>
          <cell r="B2288" t="str">
            <v xml:space="preserve">Te de pvc rosqueavel agua fria 1" - fornecimento e instalacao </v>
          </cell>
          <cell r="C2288" t="str">
            <v>UN</v>
          </cell>
          <cell r="D2288">
            <v>0</v>
          </cell>
          <cell r="E2288">
            <v>9.51</v>
          </cell>
        </row>
        <row r="2289">
          <cell r="A2289" t="str">
            <v>72434</v>
          </cell>
          <cell r="B2289" t="str">
            <v xml:space="preserve">Te de pvc rosqueavel agua fria 1/2" - fornecimento e instalacao </v>
          </cell>
          <cell r="C2289" t="str">
            <v>UN</v>
          </cell>
          <cell r="D2289">
            <v>0</v>
          </cell>
          <cell r="E2289">
            <v>4.55</v>
          </cell>
        </row>
        <row r="2290">
          <cell r="A2290" t="str">
            <v>72435</v>
          </cell>
          <cell r="B2290" t="str">
            <v xml:space="preserve">Te de pvc rosqueavel agua fria 2" - fornecimento e instalacao </v>
          </cell>
          <cell r="C2290" t="str">
            <v>UN</v>
          </cell>
          <cell r="D2290">
            <v>0</v>
          </cell>
          <cell r="E2290">
            <v>27.29</v>
          </cell>
        </row>
        <row r="2291">
          <cell r="A2291" t="str">
            <v>72436</v>
          </cell>
          <cell r="B2291" t="str">
            <v xml:space="preserve">Te de pvc rosqueavel agua fria 3/4" - fornecimento e instalacao </v>
          </cell>
          <cell r="C2291" t="str">
            <v>UN</v>
          </cell>
          <cell r="D2291">
            <v>0</v>
          </cell>
          <cell r="E2291">
            <v>5.17</v>
          </cell>
        </row>
        <row r="2292">
          <cell r="A2292" t="str">
            <v>72437</v>
          </cell>
          <cell r="B2292" t="str">
            <v xml:space="preserve">Te de pvc soldavel agua fria 110mm - fornecimento e instalacao </v>
          </cell>
          <cell r="C2292" t="str">
            <v>UN</v>
          </cell>
          <cell r="D2292">
            <v>0</v>
          </cell>
          <cell r="E2292">
            <v>123.37</v>
          </cell>
        </row>
        <row r="2293">
          <cell r="A2293" t="str">
            <v>72438</v>
          </cell>
          <cell r="B2293" t="str">
            <v xml:space="preserve">Te de pvc soldavel agua fria 20mm - fornecimento e instalacao </v>
          </cell>
          <cell r="C2293" t="str">
            <v>UN</v>
          </cell>
          <cell r="D2293">
            <v>0</v>
          </cell>
          <cell r="E2293">
            <v>3.75</v>
          </cell>
        </row>
        <row r="2294">
          <cell r="A2294" t="str">
            <v>72439</v>
          </cell>
          <cell r="B2294" t="str">
            <v xml:space="preserve">Te de pvc soldavel agua fria 25mm - fornecimento e instalacao </v>
          </cell>
          <cell r="C2294" t="str">
            <v>UN</v>
          </cell>
          <cell r="D2294">
            <v>0</v>
          </cell>
          <cell r="E2294">
            <v>4.09</v>
          </cell>
        </row>
        <row r="2295">
          <cell r="A2295" t="str">
            <v>72440</v>
          </cell>
          <cell r="B2295" t="str">
            <v xml:space="preserve">Te de pvc soldavel agua fria 32mm - fornecimento e instalacao </v>
          </cell>
          <cell r="C2295" t="str">
            <v>UN</v>
          </cell>
          <cell r="D2295">
            <v>0</v>
          </cell>
          <cell r="E2295">
            <v>5.87</v>
          </cell>
        </row>
        <row r="2296">
          <cell r="A2296" t="str">
            <v>72441</v>
          </cell>
          <cell r="B2296" t="str">
            <v xml:space="preserve">Te de pvc soldavel agua fria 40mm - fornecimento e instalacao </v>
          </cell>
          <cell r="C2296" t="str">
            <v>UN</v>
          </cell>
          <cell r="D2296">
            <v>0</v>
          </cell>
          <cell r="E2296">
            <v>10.3</v>
          </cell>
        </row>
        <row r="2297">
          <cell r="A2297" t="str">
            <v>72442</v>
          </cell>
          <cell r="B2297" t="str">
            <v xml:space="preserve">Te de pvc soldavel agua fria 50mm - fornecimento e instalacao </v>
          </cell>
          <cell r="C2297" t="str">
            <v>UN</v>
          </cell>
          <cell r="D2297">
            <v>0</v>
          </cell>
          <cell r="E2297">
            <v>11.42</v>
          </cell>
        </row>
        <row r="2298">
          <cell r="A2298" t="str">
            <v>72443</v>
          </cell>
          <cell r="B2298" t="str">
            <v xml:space="preserve">Te de pvc soldavel agua fria 60mm - fornecimento e instalacao </v>
          </cell>
          <cell r="C2298" t="str">
            <v>UN</v>
          </cell>
          <cell r="D2298">
            <v>0</v>
          </cell>
          <cell r="E2298">
            <v>29.87</v>
          </cell>
        </row>
        <row r="2299">
          <cell r="A2299" t="str">
            <v>72444</v>
          </cell>
          <cell r="B2299" t="str">
            <v xml:space="preserve">Te de pvc soldavel agua fria 75mm - fornecimento e instalacao </v>
          </cell>
          <cell r="C2299" t="str">
            <v>UN</v>
          </cell>
          <cell r="D2299">
            <v>0</v>
          </cell>
          <cell r="E2299">
            <v>47.16</v>
          </cell>
        </row>
        <row r="2300">
          <cell r="A2300" t="str">
            <v>72445</v>
          </cell>
          <cell r="B2300" t="str">
            <v xml:space="preserve">Te de pvc soldavel agua fria 85mm - fornecimento e instalacao </v>
          </cell>
          <cell r="C2300" t="str">
            <v>UN</v>
          </cell>
          <cell r="D2300">
            <v>0</v>
          </cell>
          <cell r="E2300">
            <v>63.31</v>
          </cell>
        </row>
        <row r="2301">
          <cell r="A2301" t="str">
            <v>72446</v>
          </cell>
          <cell r="B2301" t="str">
            <v xml:space="preserve">Te redução pvc rosqueavel agua fria 1.1/2x3/4" - fornecimento e instalacao </v>
          </cell>
          <cell r="C2301" t="str">
            <v>UN</v>
          </cell>
          <cell r="D2301">
            <v>0</v>
          </cell>
          <cell r="E2301">
            <v>14.72</v>
          </cell>
        </row>
        <row r="2302">
          <cell r="A2302" t="str">
            <v>72447</v>
          </cell>
          <cell r="B2302" t="str">
            <v>Te redução pvc rosqueavel agua fria 1x3/4" - fornecimento e instalacao</v>
          </cell>
          <cell r="C2302" t="str">
            <v>UN</v>
          </cell>
          <cell r="D2302">
            <v>0</v>
          </cell>
          <cell r="E2302">
            <v>8.84</v>
          </cell>
        </row>
        <row r="2303">
          <cell r="A2303" t="str">
            <v>72448</v>
          </cell>
          <cell r="B2303" t="str">
            <v xml:space="preserve">Te redução pvc rosqueavel agua fria 3/4x1/2" - fornecimento e instalacao </v>
          </cell>
          <cell r="C2303" t="str">
            <v>UN</v>
          </cell>
          <cell r="D2303">
            <v>0</v>
          </cell>
          <cell r="E2303">
            <v>6.59</v>
          </cell>
        </row>
        <row r="2304">
          <cell r="A2304" t="str">
            <v>72449</v>
          </cell>
          <cell r="B2304" t="str">
            <v>Te redução pvc soldavel agua fria 110x60mm - fornecimento e instalacao</v>
          </cell>
          <cell r="C2304" t="str">
            <v>UN</v>
          </cell>
          <cell r="D2304">
            <v>0</v>
          </cell>
          <cell r="E2304">
            <v>82.61</v>
          </cell>
        </row>
        <row r="2305">
          <cell r="A2305" t="str">
            <v>72450</v>
          </cell>
          <cell r="B2305" t="str">
            <v xml:space="preserve">Te redução pvc soldavel agua fria 25x20mm - fornecimento e instalacao </v>
          </cell>
          <cell r="C2305" t="str">
            <v>UN</v>
          </cell>
          <cell r="D2305">
            <v>0</v>
          </cell>
          <cell r="E2305">
            <v>5.16</v>
          </cell>
        </row>
        <row r="2306">
          <cell r="A2306" t="str">
            <v>72451</v>
          </cell>
          <cell r="B2306" t="str">
            <v xml:space="preserve">Te redução pvc soldavel agua fria 32x25mm - fornecimento e instalacao </v>
          </cell>
          <cell r="C2306" t="str">
            <v>UN</v>
          </cell>
          <cell r="D2306">
            <v>0</v>
          </cell>
          <cell r="E2306">
            <v>7.7</v>
          </cell>
        </row>
        <row r="2307">
          <cell r="A2307" t="str">
            <v>72452</v>
          </cell>
          <cell r="B2307" t="str">
            <v xml:space="preserve">Te redução pvc soldavel agua fria 40x32mm - fornecimento e instalacao </v>
          </cell>
          <cell r="C2307" t="str">
            <v>UN</v>
          </cell>
          <cell r="D2307">
            <v>0</v>
          </cell>
          <cell r="E2307">
            <v>9.34</v>
          </cell>
        </row>
        <row r="2308">
          <cell r="A2308" t="str">
            <v>72453</v>
          </cell>
          <cell r="B2308" t="str">
            <v xml:space="preserve">Te redução pvc soldavel agua fria 50x20mm - fornecimento e instalacao </v>
          </cell>
          <cell r="C2308" t="str">
            <v>UN</v>
          </cell>
          <cell r="D2308">
            <v>0</v>
          </cell>
          <cell r="E2308">
            <v>11.87</v>
          </cell>
        </row>
        <row r="2309">
          <cell r="A2309" t="str">
            <v>72454</v>
          </cell>
          <cell r="B2309" t="str">
            <v xml:space="preserve">Te redução pvc soldavel agua fria 50x25mm - fornecimento e instalacao </v>
          </cell>
          <cell r="C2309" t="str">
            <v>UN</v>
          </cell>
          <cell r="D2309">
            <v>0</v>
          </cell>
          <cell r="E2309">
            <v>11.75</v>
          </cell>
        </row>
        <row r="2310">
          <cell r="A2310" t="str">
            <v>72455</v>
          </cell>
          <cell r="B2310" t="str">
            <v xml:space="preserve">Te redução pvc soldavel agua fria 50x32mm - fornecimento e instalacao </v>
          </cell>
          <cell r="C2310" t="str">
            <v>UN</v>
          </cell>
          <cell r="D2310">
            <v>0</v>
          </cell>
          <cell r="E2310">
            <v>15.58</v>
          </cell>
        </row>
        <row r="2311">
          <cell r="A2311" t="str">
            <v>72456</v>
          </cell>
          <cell r="B2311" t="str">
            <v xml:space="preserve">Te redução pvc soldavel agua fria 50x40mm - fornecimento e instalacao </v>
          </cell>
          <cell r="C2311" t="str">
            <v>UN</v>
          </cell>
          <cell r="D2311">
            <v>0</v>
          </cell>
          <cell r="E2311">
            <v>18.399999999999999</v>
          </cell>
        </row>
        <row r="2312">
          <cell r="A2312" t="str">
            <v>72457</v>
          </cell>
          <cell r="B2312" t="str">
            <v xml:space="preserve">Te reducao pvc soldavel agua fria 75x50mm - fornecimento e instalacao  </v>
          </cell>
          <cell r="C2312" t="str">
            <v>UN</v>
          </cell>
          <cell r="D2312">
            <v>0</v>
          </cell>
          <cell r="E2312">
            <v>34.56</v>
          </cell>
        </row>
        <row r="2313">
          <cell r="A2313" t="str">
            <v>72458</v>
          </cell>
          <cell r="B2313" t="str">
            <v xml:space="preserve">Te reducao pvc soldavel agua fria 85x60mm - fornecimento e instalacao </v>
          </cell>
          <cell r="C2313" t="str">
            <v>UN</v>
          </cell>
          <cell r="D2313">
            <v>0</v>
          </cell>
          <cell r="E2313">
            <v>67.290000000000006</v>
          </cell>
        </row>
        <row r="2314">
          <cell r="A2314" t="str">
            <v>72459</v>
          </cell>
          <cell r="B2314" t="str">
            <v xml:space="preserve">Te sanitario 100x100mm, junta soldada - fornecimento e instalacao </v>
          </cell>
          <cell r="C2314" t="str">
            <v>UN</v>
          </cell>
          <cell r="D2314">
            <v>0</v>
          </cell>
          <cell r="E2314">
            <v>20.94</v>
          </cell>
        </row>
        <row r="2315">
          <cell r="A2315" t="str">
            <v>72460</v>
          </cell>
          <cell r="B2315" t="str">
            <v xml:space="preserve">Te sanitario 100x100mm, com aneis - fornecimento e instalacao </v>
          </cell>
          <cell r="C2315" t="str">
            <v>UN</v>
          </cell>
          <cell r="D2315">
            <v>0</v>
          </cell>
          <cell r="E2315">
            <v>25.04</v>
          </cell>
        </row>
        <row r="2316">
          <cell r="A2316" t="str">
            <v>72461</v>
          </cell>
          <cell r="B2316" t="str">
            <v xml:space="preserve">Te sanitario 100x50mm, com anéis - fornecimento e instalacao </v>
          </cell>
          <cell r="C2316" t="str">
            <v>UN</v>
          </cell>
          <cell r="D2316">
            <v>0</v>
          </cell>
          <cell r="E2316">
            <v>22.15</v>
          </cell>
        </row>
        <row r="2317">
          <cell r="A2317" t="str">
            <v>72462</v>
          </cell>
          <cell r="B2317" t="str">
            <v xml:space="preserve">Te sanitario 100x75mm, com anéis - fornecimento e instalacao </v>
          </cell>
          <cell r="C2317" t="str">
            <v>UN</v>
          </cell>
          <cell r="D2317">
            <v>0</v>
          </cell>
          <cell r="E2317">
            <v>22.42</v>
          </cell>
        </row>
        <row r="2318">
          <cell r="A2318" t="str">
            <v>72463</v>
          </cell>
          <cell r="B2318" t="str">
            <v xml:space="preserve">Te sanitario 50x50mm, junta soldada - fornecimento e instalacao </v>
          </cell>
          <cell r="C2318" t="str">
            <v>UN</v>
          </cell>
          <cell r="D2318">
            <v>0</v>
          </cell>
          <cell r="E2318">
            <v>10.32</v>
          </cell>
        </row>
        <row r="2319">
          <cell r="A2319" t="str">
            <v>72464</v>
          </cell>
          <cell r="B2319" t="str">
            <v xml:space="preserve">Te sanitario 50x50mm, com anéis - fornecimento e instalacao </v>
          </cell>
          <cell r="C2319" t="str">
            <v>UN</v>
          </cell>
          <cell r="D2319">
            <v>0</v>
          </cell>
          <cell r="E2319">
            <v>12.51</v>
          </cell>
        </row>
        <row r="2320">
          <cell r="A2320" t="str">
            <v>72465</v>
          </cell>
          <cell r="B2320" t="str">
            <v xml:space="preserve">Te sanitario 75x50mm, com anéis - fornecimento e instalacao </v>
          </cell>
          <cell r="C2320" t="str">
            <v>UN</v>
          </cell>
          <cell r="D2320">
            <v>0</v>
          </cell>
          <cell r="E2320">
            <v>17.760000000000002</v>
          </cell>
        </row>
        <row r="2321">
          <cell r="A2321" t="str">
            <v>72466</v>
          </cell>
          <cell r="B2321" t="str">
            <v xml:space="preserve">Te sanitario 75x75mm, junta soldada - fornecimento e instalacao </v>
          </cell>
          <cell r="C2321" t="str">
            <v>UN</v>
          </cell>
          <cell r="D2321">
            <v>0</v>
          </cell>
          <cell r="E2321">
            <v>19.03</v>
          </cell>
        </row>
        <row r="2322">
          <cell r="A2322" t="str">
            <v>72467</v>
          </cell>
          <cell r="B2322" t="str">
            <v xml:space="preserve">Te sanitario 75x75mm, com aneis - fornecimento e instalacao </v>
          </cell>
          <cell r="C2322" t="str">
            <v>UN</v>
          </cell>
          <cell r="D2322">
            <v>0</v>
          </cell>
          <cell r="E2322">
            <v>23.15</v>
          </cell>
        </row>
        <row r="2323">
          <cell r="A2323" t="str">
            <v>72474</v>
          </cell>
          <cell r="B2323" t="str">
            <v xml:space="preserve">Uniao de aco galvanizado 1.1/2" - fornecimento e instalacao </v>
          </cell>
          <cell r="C2323" t="str">
            <v>UN</v>
          </cell>
          <cell r="D2323">
            <v>0</v>
          </cell>
          <cell r="E2323">
            <v>39.68</v>
          </cell>
        </row>
        <row r="2324">
          <cell r="A2324" t="str">
            <v>72475</v>
          </cell>
          <cell r="B2324" t="str">
            <v xml:space="preserve">Uniao de aco galvanizado 1.1/4" - fornecimento e instalacao </v>
          </cell>
          <cell r="C2324" t="str">
            <v>UN</v>
          </cell>
          <cell r="D2324">
            <v>0</v>
          </cell>
          <cell r="E2324">
            <v>31.97</v>
          </cell>
        </row>
        <row r="2325">
          <cell r="A2325" t="str">
            <v>72476</v>
          </cell>
          <cell r="B2325" t="str">
            <v xml:space="preserve">Uniao de aco galvanizado 1" - fornecimento e instalacao </v>
          </cell>
          <cell r="C2325" t="str">
            <v>UN</v>
          </cell>
          <cell r="D2325">
            <v>0</v>
          </cell>
          <cell r="E2325">
            <v>22.81</v>
          </cell>
        </row>
        <row r="2326">
          <cell r="A2326" t="str">
            <v>72477</v>
          </cell>
          <cell r="B2326" t="str">
            <v xml:space="preserve">Uniao de aco galvanizado 1/2" - fornecimento e instalacao </v>
          </cell>
          <cell r="C2326" t="str">
            <v>UN</v>
          </cell>
          <cell r="D2326">
            <v>0</v>
          </cell>
          <cell r="E2326">
            <v>16.09</v>
          </cell>
        </row>
        <row r="2327">
          <cell r="A2327" t="str">
            <v>72479</v>
          </cell>
          <cell r="B2327" t="str">
            <v xml:space="preserve">Uniao de aco galvanizado 2" - fornecimento e instalacao </v>
          </cell>
          <cell r="C2327" t="str">
            <v>UN</v>
          </cell>
          <cell r="D2327">
            <v>0</v>
          </cell>
          <cell r="E2327">
            <v>52.47</v>
          </cell>
        </row>
        <row r="2328">
          <cell r="A2328" t="str">
            <v>72480</v>
          </cell>
          <cell r="B2328" t="str">
            <v xml:space="preserve">Uniao de aco galvanizado 3" - fornecimento e instalacao </v>
          </cell>
          <cell r="C2328" t="str">
            <v>UN</v>
          </cell>
          <cell r="D2328">
            <v>0</v>
          </cell>
          <cell r="E2328">
            <v>112.95</v>
          </cell>
        </row>
        <row r="2329">
          <cell r="A2329" t="str">
            <v>72481</v>
          </cell>
          <cell r="B2329" t="str">
            <v xml:space="preserve">Uniao de aco galvanizado 3/4" - fornecimento e instalacao </v>
          </cell>
          <cell r="C2329" t="str">
            <v>UN</v>
          </cell>
          <cell r="D2329">
            <v>0</v>
          </cell>
          <cell r="E2329">
            <v>20.52</v>
          </cell>
        </row>
        <row r="2330">
          <cell r="A2330" t="str">
            <v>72482</v>
          </cell>
          <cell r="B2330" t="str">
            <v xml:space="preserve">Uniao de aco galvanizado 4" - fornecimento e instalacao </v>
          </cell>
          <cell r="C2330" t="str">
            <v>UN</v>
          </cell>
          <cell r="D2330">
            <v>0</v>
          </cell>
          <cell r="E2330">
            <v>149.66</v>
          </cell>
        </row>
        <row r="2331">
          <cell r="A2331" t="str">
            <v>72539</v>
          </cell>
          <cell r="B2331" t="str">
            <v xml:space="preserve">Curva pvc 90º esgoto 100x50mm com visita - fornecimento e instalacao </v>
          </cell>
          <cell r="C2331" t="str">
            <v>UN</v>
          </cell>
          <cell r="D2331">
            <v>0</v>
          </cell>
          <cell r="E2331">
            <v>10.79</v>
          </cell>
        </row>
        <row r="2332">
          <cell r="A2332" t="str">
            <v>72540</v>
          </cell>
          <cell r="B2332" t="str">
            <v xml:space="preserve">Curva pvc 90º esgoto 100x75mm com visita - fornecimento e instalacao </v>
          </cell>
          <cell r="C2332" t="str">
            <v>UN</v>
          </cell>
          <cell r="D2332">
            <v>0</v>
          </cell>
          <cell r="E2332">
            <v>21.3</v>
          </cell>
        </row>
        <row r="2333">
          <cell r="A2333" t="str">
            <v>72541</v>
          </cell>
          <cell r="B2333" t="str">
            <v xml:space="preserve">Curva pvc curta 90º esgoto 100mm - fornecimento e instalacao </v>
          </cell>
          <cell r="C2333" t="str">
            <v>UN</v>
          </cell>
          <cell r="D2333">
            <v>0</v>
          </cell>
          <cell r="E2333">
            <v>18.62</v>
          </cell>
        </row>
        <row r="2334">
          <cell r="A2334" t="str">
            <v>72542</v>
          </cell>
          <cell r="B2334" t="str">
            <v xml:space="preserve">Curva pvc longa 90º esgoto 100mm - fornecimento e instalacao </v>
          </cell>
          <cell r="C2334" t="str">
            <v>UN</v>
          </cell>
          <cell r="D2334">
            <v>0</v>
          </cell>
          <cell r="E2334">
            <v>30.96</v>
          </cell>
        </row>
        <row r="2335">
          <cell r="A2335" t="str">
            <v>72543</v>
          </cell>
          <cell r="B2335" t="str">
            <v xml:space="preserve">Curva pvc longa 45º esgoto 100mm - fornecimento e instalacao </v>
          </cell>
          <cell r="C2335" t="str">
            <v>UN</v>
          </cell>
          <cell r="D2335">
            <v>0</v>
          </cell>
          <cell r="E2335">
            <v>31.45</v>
          </cell>
        </row>
        <row r="2336">
          <cell r="A2336" t="str">
            <v>72544</v>
          </cell>
          <cell r="B2336" t="str">
            <v xml:space="preserve">Curva pvc curta 90º esgoto 50mm - fornecimento e instalacao </v>
          </cell>
          <cell r="C2336" t="str">
            <v>UN</v>
          </cell>
          <cell r="D2336">
            <v>0</v>
          </cell>
          <cell r="E2336">
            <v>9.69</v>
          </cell>
        </row>
        <row r="2337">
          <cell r="A2337" t="str">
            <v>72545</v>
          </cell>
          <cell r="B2337" t="str">
            <v xml:space="preserve">Curva pvc longa 90º esgoto 50mm - fornecimento e instalacao </v>
          </cell>
          <cell r="C2337" t="str">
            <v>UN</v>
          </cell>
          <cell r="D2337">
            <v>0</v>
          </cell>
          <cell r="E2337">
            <v>8.1199999999999992</v>
          </cell>
        </row>
        <row r="2338">
          <cell r="A2338" t="str">
            <v>72546</v>
          </cell>
          <cell r="B2338" t="str">
            <v xml:space="preserve">Curva pvc longa 45º esgoto 50mm - fornecimento e instalacao </v>
          </cell>
          <cell r="C2338" t="str">
            <v>UN</v>
          </cell>
          <cell r="D2338">
            <v>0</v>
          </cell>
          <cell r="E2338">
            <v>14.09</v>
          </cell>
        </row>
        <row r="2339">
          <cell r="A2339" t="str">
            <v>72547</v>
          </cell>
          <cell r="B2339" t="str">
            <v xml:space="preserve">Curva pvc curta 90º esgoto 40mm - fornecimento e instalacao </v>
          </cell>
          <cell r="C2339" t="str">
            <v>UN</v>
          </cell>
          <cell r="D2339">
            <v>0</v>
          </cell>
          <cell r="E2339">
            <v>4.68</v>
          </cell>
        </row>
        <row r="2340">
          <cell r="A2340" t="str">
            <v>72548</v>
          </cell>
          <cell r="B2340" t="str">
            <v xml:space="preserve">Curva pvc longa 90º esgoto 40mm - fornecimento e instalacao  </v>
          </cell>
          <cell r="C2340" t="str">
            <v>UN</v>
          </cell>
          <cell r="D2340">
            <v>0</v>
          </cell>
          <cell r="E2340">
            <v>5.26</v>
          </cell>
        </row>
        <row r="2341">
          <cell r="A2341" t="str">
            <v>72550</v>
          </cell>
          <cell r="B2341" t="str">
            <v xml:space="preserve">Curva pvc curta 90º esgoto 75mm - fornecimento e instalacao </v>
          </cell>
          <cell r="C2341" t="str">
            <v>UN</v>
          </cell>
          <cell r="D2341">
            <v>0</v>
          </cell>
          <cell r="E2341">
            <v>16.440000000000001</v>
          </cell>
        </row>
        <row r="2342">
          <cell r="A2342" t="str">
            <v>72551</v>
          </cell>
          <cell r="B2342" t="str">
            <v xml:space="preserve">Curva pvc longa 90º esgoto 75mm - fornecimento e instalacao </v>
          </cell>
          <cell r="C2342" t="str">
            <v>UN</v>
          </cell>
          <cell r="D2342">
            <v>0</v>
          </cell>
          <cell r="E2342">
            <v>19.72</v>
          </cell>
        </row>
        <row r="2343">
          <cell r="A2343" t="str">
            <v>72552</v>
          </cell>
          <cell r="B2343" t="str">
            <v xml:space="preserve">Curva pvc longa 45º esgoto 75mm - fornecimento e instalacao </v>
          </cell>
          <cell r="C2343" t="str">
            <v>UN</v>
          </cell>
          <cell r="D2343">
            <v>0</v>
          </cell>
          <cell r="E2343">
            <v>28.82</v>
          </cell>
        </row>
        <row r="2344">
          <cell r="A2344" t="str">
            <v>72556</v>
          </cell>
          <cell r="B2344" t="str">
            <v xml:space="preserve">Joelho pvc 90º esgoto 100mm - fornecimento e instalacao </v>
          </cell>
          <cell r="C2344" t="str">
            <v>UN</v>
          </cell>
          <cell r="D2344">
            <v>0</v>
          </cell>
          <cell r="E2344">
            <v>11.51</v>
          </cell>
        </row>
        <row r="2345">
          <cell r="A2345" t="str">
            <v>72557</v>
          </cell>
          <cell r="B2345" t="str">
            <v xml:space="preserve">Joelho pvc 45º esgoto 100mm - fornecimento e instalacao </v>
          </cell>
          <cell r="C2345" t="str">
            <v>UN</v>
          </cell>
          <cell r="D2345">
            <v>0</v>
          </cell>
          <cell r="E2345">
            <v>11.29</v>
          </cell>
        </row>
        <row r="2346">
          <cell r="A2346" t="str">
            <v>72558</v>
          </cell>
          <cell r="B2346" t="str">
            <v xml:space="preserve">Joelho pvc 90º esgoto 40mm - fornecimento e instalacao </v>
          </cell>
          <cell r="C2346" t="str">
            <v>UN</v>
          </cell>
          <cell r="D2346">
            <v>0</v>
          </cell>
          <cell r="E2346">
            <v>5.07</v>
          </cell>
        </row>
        <row r="2347">
          <cell r="A2347" t="str">
            <v>72559</v>
          </cell>
          <cell r="B2347" t="str">
            <v xml:space="preserve">Joelho pvc 45º esgoto 40mm - fornecimento e instalacao </v>
          </cell>
          <cell r="C2347" t="str">
            <v>UN</v>
          </cell>
          <cell r="D2347">
            <v>0</v>
          </cell>
          <cell r="E2347">
            <v>5.17</v>
          </cell>
        </row>
        <row r="2348">
          <cell r="A2348" t="str">
            <v>72560</v>
          </cell>
          <cell r="B2348" t="str">
            <v xml:space="preserve">Joelho pvc 90º esgoto 50mm - fornecimento e instalacao </v>
          </cell>
          <cell r="C2348" t="str">
            <v>UN</v>
          </cell>
          <cell r="D2348">
            <v>0</v>
          </cell>
          <cell r="E2348">
            <v>5.89</v>
          </cell>
        </row>
        <row r="2349">
          <cell r="A2349" t="str">
            <v>72561</v>
          </cell>
          <cell r="B2349" t="str">
            <v xml:space="preserve">Joelho pvc 45º esgoto 50mm - fornecimento e instalacao </v>
          </cell>
          <cell r="C2349" t="str">
            <v>UN</v>
          </cell>
          <cell r="D2349">
            <v>0</v>
          </cell>
          <cell r="E2349">
            <v>6.13</v>
          </cell>
        </row>
        <row r="2350">
          <cell r="A2350" t="str">
            <v>72562</v>
          </cell>
          <cell r="B2350" t="str">
            <v xml:space="preserve">Joelho pvc 90º esgoto 75mm - fornecimento e instalacao </v>
          </cell>
          <cell r="C2350" t="str">
            <v>UN</v>
          </cell>
          <cell r="D2350">
            <v>0</v>
          </cell>
          <cell r="E2350">
            <v>8.91</v>
          </cell>
        </row>
        <row r="2351">
          <cell r="A2351" t="str">
            <v>72563</v>
          </cell>
          <cell r="B2351" t="str">
            <v xml:space="preserve">Joelho pvc soldavel 90º agua fria 110mm - fornecimento e instalacao </v>
          </cell>
          <cell r="C2351" t="str">
            <v>UN</v>
          </cell>
          <cell r="D2351">
            <v>0</v>
          </cell>
          <cell r="E2351">
            <v>77.290000000000006</v>
          </cell>
        </row>
        <row r="2352">
          <cell r="A2352" t="str">
            <v>72564</v>
          </cell>
          <cell r="B2352" t="str">
            <v xml:space="preserve">Joelho pvc 45º esgoto 75mm - fornecimento e instalacao </v>
          </cell>
          <cell r="C2352" t="str">
            <v>UN</v>
          </cell>
          <cell r="D2352">
            <v>0</v>
          </cell>
          <cell r="E2352">
            <v>9.2200000000000006</v>
          </cell>
        </row>
        <row r="2353">
          <cell r="A2353" t="str">
            <v>72570</v>
          </cell>
          <cell r="B2353" t="str">
            <v xml:space="preserve">Joelho pvc soldavel 45º agua fria 110mm - fornecimento e instalacao </v>
          </cell>
          <cell r="C2353" t="str">
            <v>UN</v>
          </cell>
          <cell r="D2353">
            <v>0</v>
          </cell>
          <cell r="E2353">
            <v>71.349999999999994</v>
          </cell>
        </row>
        <row r="2354">
          <cell r="A2354" t="str">
            <v>72571</v>
          </cell>
          <cell r="B2354" t="str">
            <v xml:space="preserve">Joelho pvc soldavel 90º agua fria 20mm - fornecimento e instalacao </v>
          </cell>
          <cell r="C2354" t="str">
            <v>UN</v>
          </cell>
          <cell r="D2354">
            <v>0</v>
          </cell>
          <cell r="E2354">
            <v>3.17</v>
          </cell>
        </row>
        <row r="2355">
          <cell r="A2355" t="str">
            <v>72572</v>
          </cell>
          <cell r="B2355" t="str">
            <v xml:space="preserve">Joelho pvc soldavel 45º agua fria 20mm - fornecimento e instalacao </v>
          </cell>
          <cell r="C2355" t="str">
            <v>UN</v>
          </cell>
          <cell r="D2355">
            <v>0</v>
          </cell>
          <cell r="E2355">
            <v>3.24</v>
          </cell>
        </row>
        <row r="2356">
          <cell r="A2356" t="str">
            <v>72573</v>
          </cell>
          <cell r="B2356" t="str">
            <v xml:space="preserve">Joelho pvc soldavel 90º agua fria 25mm - fornecimento e instalacao </v>
          </cell>
          <cell r="C2356" t="str">
            <v>UN</v>
          </cell>
          <cell r="D2356">
            <v>0</v>
          </cell>
          <cell r="E2356">
            <v>3.43</v>
          </cell>
        </row>
        <row r="2357">
          <cell r="A2357" t="str">
            <v>72574</v>
          </cell>
          <cell r="B2357" t="str">
            <v xml:space="preserve">Joelho pvc soldavel 45º agua fria 25mm - fornecimento e instalacao </v>
          </cell>
          <cell r="C2357" t="str">
            <v>UN</v>
          </cell>
          <cell r="D2357">
            <v>0</v>
          </cell>
          <cell r="E2357">
            <v>3.69</v>
          </cell>
        </row>
        <row r="2358">
          <cell r="A2358" t="str">
            <v>72575</v>
          </cell>
          <cell r="B2358" t="str">
            <v xml:space="preserve">Joelho pvc soldavel 90º agua fria 32mm - fornecimento e instalacao </v>
          </cell>
          <cell r="C2358" t="str">
            <v>UN</v>
          </cell>
          <cell r="D2358">
            <v>0</v>
          </cell>
          <cell r="E2358">
            <v>3.88</v>
          </cell>
        </row>
        <row r="2359">
          <cell r="A2359" t="str">
            <v>72576</v>
          </cell>
          <cell r="B2359" t="str">
            <v xml:space="preserve">Joelho pvc soldavel 45º agua fria 32mm - fornecimento e instalacao </v>
          </cell>
          <cell r="C2359" t="str">
            <v>UN</v>
          </cell>
          <cell r="D2359">
            <v>0</v>
          </cell>
          <cell r="E2359">
            <v>4.4800000000000004</v>
          </cell>
        </row>
        <row r="2360">
          <cell r="A2360" t="str">
            <v>72577</v>
          </cell>
          <cell r="B2360" t="str">
            <v xml:space="preserve">Joelho pvc soldavel 90º agua fria 40mm - fornecimento e instalacao </v>
          </cell>
          <cell r="C2360" t="str">
            <v>UN</v>
          </cell>
          <cell r="D2360">
            <v>0</v>
          </cell>
          <cell r="E2360">
            <v>5.77</v>
          </cell>
        </row>
        <row r="2361">
          <cell r="A2361" t="str">
            <v>72578</v>
          </cell>
          <cell r="B2361" t="str">
            <v xml:space="preserve">Joelho pvc soldavel 45º agua fria 40mm - fornecimento e instalacao </v>
          </cell>
          <cell r="C2361" t="str">
            <v>UN</v>
          </cell>
          <cell r="D2361">
            <v>0</v>
          </cell>
          <cell r="E2361">
            <v>6.13</v>
          </cell>
        </row>
        <row r="2362">
          <cell r="A2362" t="str">
            <v>72579</v>
          </cell>
          <cell r="B2362" t="str">
            <v xml:space="preserve">Joelho pvc soldavel 90º agua fria 50mm - fornecimento e instalacao </v>
          </cell>
          <cell r="C2362" t="str">
            <v>UN</v>
          </cell>
          <cell r="D2362">
            <v>0</v>
          </cell>
          <cell r="E2362">
            <v>6.17</v>
          </cell>
        </row>
        <row r="2363">
          <cell r="A2363" t="str">
            <v>72580</v>
          </cell>
          <cell r="B2363" t="str">
            <v xml:space="preserve">Joelho pvc soldavel 45º agua fria 50mm - fornecimento e instalacao </v>
          </cell>
          <cell r="C2363" t="str">
            <v>UN</v>
          </cell>
          <cell r="D2363">
            <v>0</v>
          </cell>
          <cell r="E2363">
            <v>6.77</v>
          </cell>
        </row>
        <row r="2364">
          <cell r="A2364" t="str">
            <v>72581</v>
          </cell>
          <cell r="B2364" t="str">
            <v xml:space="preserve">Joelho pvc soldavel 90º agua fria 60mm - fornecimento e instalacao </v>
          </cell>
          <cell r="C2364" t="str">
            <v>UN</v>
          </cell>
          <cell r="D2364">
            <v>0</v>
          </cell>
          <cell r="E2364">
            <v>13.55</v>
          </cell>
        </row>
        <row r="2365">
          <cell r="A2365" t="str">
            <v>72582</v>
          </cell>
          <cell r="B2365" t="str">
            <v xml:space="preserve">Joelho pvc soldavel 45º agua fria 60mm - fornecimento e instalacao </v>
          </cell>
          <cell r="C2365" t="str">
            <v>UN</v>
          </cell>
          <cell r="D2365">
            <v>0</v>
          </cell>
          <cell r="E2365">
            <v>13.35</v>
          </cell>
        </row>
        <row r="2366">
          <cell r="A2366" t="str">
            <v>72583</v>
          </cell>
          <cell r="B2366" t="str">
            <v xml:space="preserve">Joelho pvc soldavel 90º agua fria 75mm - fornecimento e instalacao </v>
          </cell>
          <cell r="C2366" t="str">
            <v>UN</v>
          </cell>
          <cell r="D2366">
            <v>0</v>
          </cell>
          <cell r="E2366">
            <v>32.56</v>
          </cell>
        </row>
        <row r="2367">
          <cell r="A2367" t="str">
            <v>72584</v>
          </cell>
          <cell r="B2367" t="str">
            <v xml:space="preserve">Joelho pvc soldavel 45º agua fria 75mm - fornecimento e instalacao </v>
          </cell>
          <cell r="C2367" t="str">
            <v>UN</v>
          </cell>
          <cell r="D2367">
            <v>0</v>
          </cell>
          <cell r="E2367">
            <v>25.64</v>
          </cell>
        </row>
        <row r="2368">
          <cell r="A2368" t="str">
            <v>72585</v>
          </cell>
          <cell r="B2368" t="str">
            <v xml:space="preserve">Joelho pvc soldavel 90º agua fria 85mm - fornecimento e instalacao  </v>
          </cell>
          <cell r="C2368" t="str">
            <v>UN</v>
          </cell>
          <cell r="D2368">
            <v>0</v>
          </cell>
          <cell r="E2368">
            <v>36.75</v>
          </cell>
        </row>
        <row r="2369">
          <cell r="A2369" t="str">
            <v>72586</v>
          </cell>
          <cell r="B2369" t="str">
            <v xml:space="preserve">Joelho pvc soldavel 45º agua fria 85mm - fornecimento e instalacao </v>
          </cell>
          <cell r="C2369" t="str">
            <v>UN</v>
          </cell>
          <cell r="D2369">
            <v>0</v>
          </cell>
          <cell r="E2369">
            <v>29.08</v>
          </cell>
        </row>
        <row r="2370">
          <cell r="A2370" t="str">
            <v>72587</v>
          </cell>
          <cell r="B2370" t="str">
            <v>Joelho pvc rosqueavel 90º agua fria 1.1/2" - fornecimento e instalacao</v>
          </cell>
          <cell r="C2370" t="str">
            <v>UN</v>
          </cell>
          <cell r="D2370">
            <v>0</v>
          </cell>
          <cell r="E2370">
            <v>12.95</v>
          </cell>
        </row>
        <row r="2371">
          <cell r="A2371" t="str">
            <v>72588</v>
          </cell>
          <cell r="B2371" t="str">
            <v>Joelho pvc rosqueavel 45º agua fria 1.1/2" - fornecimento e instalacao</v>
          </cell>
          <cell r="C2371" t="str">
            <v>UN</v>
          </cell>
          <cell r="D2371">
            <v>0</v>
          </cell>
          <cell r="E2371">
            <v>14.6</v>
          </cell>
        </row>
        <row r="2372">
          <cell r="A2372" t="str">
            <v>72589</v>
          </cell>
          <cell r="B2372" t="str">
            <v>Joelho pvc rosqueavel 90º agua fria 1.1/4" - fornecimento e instalacao</v>
          </cell>
          <cell r="C2372" t="str">
            <v>UN</v>
          </cell>
          <cell r="D2372">
            <v>0</v>
          </cell>
          <cell r="E2372">
            <v>12.09</v>
          </cell>
        </row>
        <row r="2373">
          <cell r="A2373" t="str">
            <v>72590</v>
          </cell>
          <cell r="B2373" t="str">
            <v>Joelho pvc rosqueavel 45º agua fria 1.1/4" - fornecimento e instalacao</v>
          </cell>
          <cell r="C2373" t="str">
            <v>UN</v>
          </cell>
          <cell r="D2373">
            <v>0</v>
          </cell>
          <cell r="E2373">
            <v>10.53</v>
          </cell>
        </row>
        <row r="2374">
          <cell r="A2374" t="str">
            <v>72591</v>
          </cell>
          <cell r="B2374" t="str">
            <v xml:space="preserve">Joelho pvc rosqueavel 90º agua fria 1" - fornecimento e instalacao </v>
          </cell>
          <cell r="C2374" t="str">
            <v>UN</v>
          </cell>
          <cell r="D2374">
            <v>0</v>
          </cell>
          <cell r="E2374">
            <v>5.0599999999999996</v>
          </cell>
        </row>
        <row r="2375">
          <cell r="A2375" t="str">
            <v>72592</v>
          </cell>
          <cell r="B2375" t="str">
            <v xml:space="preserve">Joelho pvc rosqueavel 45º agua fria 1" - fornecimento e instalacao </v>
          </cell>
          <cell r="C2375" t="str">
            <v>UN</v>
          </cell>
          <cell r="D2375">
            <v>0</v>
          </cell>
          <cell r="E2375">
            <v>6.64</v>
          </cell>
        </row>
        <row r="2376">
          <cell r="A2376" t="str">
            <v>72593</v>
          </cell>
          <cell r="B2376" t="str">
            <v xml:space="preserve">Joelho pvc rosqueavel 90º agua fria 1/2" - fornecimento e instalacao </v>
          </cell>
          <cell r="C2376" t="str">
            <v>UN</v>
          </cell>
          <cell r="D2376">
            <v>0</v>
          </cell>
          <cell r="E2376">
            <v>3.56</v>
          </cell>
        </row>
        <row r="2377">
          <cell r="A2377" t="str">
            <v>72594</v>
          </cell>
          <cell r="B2377" t="str">
            <v xml:space="preserve">Joelho pvc rosqueavel 45º agua fria 1/2" - fornecimento e instalacao </v>
          </cell>
          <cell r="C2377" t="str">
            <v>UN</v>
          </cell>
          <cell r="D2377">
            <v>0</v>
          </cell>
          <cell r="E2377">
            <v>3.92</v>
          </cell>
        </row>
        <row r="2378">
          <cell r="A2378" t="str">
            <v>72595</v>
          </cell>
          <cell r="B2378" t="str">
            <v xml:space="preserve">Joelho pvc rosqueavel 90º agua fria 2" - fornecimento e instalacao </v>
          </cell>
          <cell r="C2378" t="str">
            <v>UN</v>
          </cell>
          <cell r="D2378">
            <v>0</v>
          </cell>
          <cell r="E2378">
            <v>22.53</v>
          </cell>
        </row>
        <row r="2379">
          <cell r="A2379" t="str">
            <v>72596</v>
          </cell>
          <cell r="B2379" t="str">
            <v xml:space="preserve">Joelho pvc rosqueavel 45º agua fria 2" - fornecimento e instalacao </v>
          </cell>
          <cell r="C2379" t="str">
            <v>UN</v>
          </cell>
          <cell r="D2379">
            <v>0</v>
          </cell>
          <cell r="E2379">
            <v>19.71</v>
          </cell>
        </row>
        <row r="2380">
          <cell r="A2380" t="str">
            <v>72597</v>
          </cell>
          <cell r="B2380" t="str">
            <v xml:space="preserve">Joelho pvc rosqueavel 90º agua fria 3/4" - fornecimento e instalacao </v>
          </cell>
          <cell r="C2380" t="str">
            <v>UN</v>
          </cell>
          <cell r="D2380">
            <v>0</v>
          </cell>
          <cell r="E2380">
            <v>4.12</v>
          </cell>
        </row>
        <row r="2381">
          <cell r="A2381" t="str">
            <v>72598</v>
          </cell>
          <cell r="B2381" t="str">
            <v xml:space="preserve">Joelho pvc rosqueavel 45º agua fria 3/4" - fornecimento e instalacao </v>
          </cell>
          <cell r="C2381" t="str">
            <v>UN</v>
          </cell>
          <cell r="D2381">
            <v>0</v>
          </cell>
          <cell r="E2381">
            <v>4.53</v>
          </cell>
        </row>
        <row r="2382">
          <cell r="A2382" t="str">
            <v>72599</v>
          </cell>
          <cell r="B2382" t="str">
            <v xml:space="preserve">Joelho reducao pvc rosqueavel 90º agua fria 1x3/4" - fornecimento e instalacao </v>
          </cell>
          <cell r="C2382" t="str">
            <v>UN</v>
          </cell>
          <cell r="D2382">
            <v>0</v>
          </cell>
          <cell r="E2382">
            <v>5.07</v>
          </cell>
        </row>
        <row r="2383">
          <cell r="A2383" t="str">
            <v>72600</v>
          </cell>
          <cell r="B2383" t="str">
            <v xml:space="preserve">Joelho reducao pvc rosqueavel 90º agua fria 3/4x1/2" - fornecimento e instalacao </v>
          </cell>
          <cell r="C2383" t="str">
            <v>UN</v>
          </cell>
          <cell r="D2383">
            <v>0</v>
          </cell>
          <cell r="E2383">
            <v>4.2</v>
          </cell>
        </row>
        <row r="2384">
          <cell r="A2384" t="str">
            <v>72601</v>
          </cell>
          <cell r="B2384" t="str">
            <v xml:space="preserve">Joelho reducao pvc soldavel 90º agua fria 25x20mm - fornecimento e instalacao </v>
          </cell>
          <cell r="C2384" t="str">
            <v>UN</v>
          </cell>
          <cell r="D2384">
            <v>0</v>
          </cell>
          <cell r="E2384">
            <v>3.84</v>
          </cell>
        </row>
        <row r="2385">
          <cell r="A2385" t="str">
            <v>72602</v>
          </cell>
          <cell r="B2385" t="str">
            <v xml:space="preserve">Joelho reducao pvc soldavel 90º agua fria 32x25mm - fornecimento e instalacao </v>
          </cell>
          <cell r="C2385" t="str">
            <v>UN</v>
          </cell>
          <cell r="D2385">
            <v>0</v>
          </cell>
          <cell r="E2385">
            <v>4.46</v>
          </cell>
        </row>
        <row r="2386">
          <cell r="A2386" t="str">
            <v>72603</v>
          </cell>
          <cell r="B2386" t="str">
            <v xml:space="preserve">Juncao pvc esgoto 100x100mm - fornecimento e instalacao </v>
          </cell>
          <cell r="C2386" t="str">
            <v>UN</v>
          </cell>
          <cell r="D2386">
            <v>0</v>
          </cell>
          <cell r="E2386">
            <v>15.53</v>
          </cell>
        </row>
        <row r="2387">
          <cell r="A2387" t="str">
            <v>72604</v>
          </cell>
          <cell r="B2387" t="str">
            <v xml:space="preserve">Juncao pvc esgoto 50x50mm - fornecimento e instalacao </v>
          </cell>
          <cell r="C2387" t="str">
            <v>UN</v>
          </cell>
          <cell r="D2387">
            <v>0</v>
          </cell>
          <cell r="E2387">
            <v>7.08</v>
          </cell>
        </row>
        <row r="2388">
          <cell r="A2388" t="str">
            <v>72605</v>
          </cell>
          <cell r="B2388" t="str">
            <v xml:space="preserve">Juncao pvc esgoto 75x75mm - fornecimento e instalacao </v>
          </cell>
          <cell r="C2388" t="str">
            <v>UN</v>
          </cell>
          <cell r="D2388">
            <v>0</v>
          </cell>
          <cell r="E2388">
            <v>12.19</v>
          </cell>
        </row>
        <row r="2389">
          <cell r="A2389" t="str">
            <v>72609</v>
          </cell>
          <cell r="B2389" t="str">
            <v xml:space="preserve">Juncao dupla pvc esgoto 100x100x100mm - fornecimento e instalacao </v>
          </cell>
          <cell r="C2389" t="str">
            <v>UN</v>
          </cell>
          <cell r="D2389">
            <v>0</v>
          </cell>
          <cell r="E2389">
            <v>22</v>
          </cell>
        </row>
        <row r="2390">
          <cell r="A2390" t="str">
            <v>72610</v>
          </cell>
          <cell r="B2390" t="str">
            <v xml:space="preserve">Juncao dupla pvc esgoto 75x75x75mm - fornecimento e instalacao </v>
          </cell>
          <cell r="C2390" t="str">
            <v>UN</v>
          </cell>
          <cell r="D2390">
            <v>0</v>
          </cell>
          <cell r="E2390">
            <v>13.91</v>
          </cell>
        </row>
        <row r="2391">
          <cell r="A2391" t="str">
            <v>72611</v>
          </cell>
          <cell r="B2391" t="str">
            <v xml:space="preserve">Luva de aco galvanizado 1.1/2" - fornecimento e instalacao </v>
          </cell>
          <cell r="C2391" t="str">
            <v>UN</v>
          </cell>
          <cell r="D2391">
            <v>0</v>
          </cell>
          <cell r="E2391">
            <v>14.71</v>
          </cell>
        </row>
        <row r="2392">
          <cell r="A2392" t="str">
            <v>72612</v>
          </cell>
          <cell r="B2392" t="str">
            <v xml:space="preserve">Luva de aco galvanizado 1.1/4" - fornecimento e instalacao  </v>
          </cell>
          <cell r="C2392" t="str">
            <v>UN</v>
          </cell>
          <cell r="D2392">
            <v>0</v>
          </cell>
          <cell r="E2392">
            <v>11.94</v>
          </cell>
        </row>
        <row r="2393">
          <cell r="A2393" t="str">
            <v>72613</v>
          </cell>
          <cell r="B2393" t="str">
            <v xml:space="preserve">Luva de aco galvanizado 1" - fornecimento e instalacao </v>
          </cell>
          <cell r="C2393" t="str">
            <v>UN</v>
          </cell>
          <cell r="D2393">
            <v>0</v>
          </cell>
          <cell r="E2393">
            <v>9.5500000000000007</v>
          </cell>
        </row>
        <row r="2394">
          <cell r="A2394" t="str">
            <v>72614</v>
          </cell>
          <cell r="B2394" t="str">
            <v xml:space="preserve">Luva de aco galvanizado 1/2" - fornecimento e instalacao </v>
          </cell>
          <cell r="C2394" t="str">
            <v>UN</v>
          </cell>
          <cell r="D2394">
            <v>0</v>
          </cell>
          <cell r="E2394">
            <v>6.24</v>
          </cell>
        </row>
        <row r="2395">
          <cell r="A2395" t="str">
            <v>72615</v>
          </cell>
          <cell r="B2395" t="str">
            <v xml:space="preserve">Luva de aco galvanizado 2.1/2" - fornecimento e instalacao </v>
          </cell>
          <cell r="C2395" t="str">
            <v>UN</v>
          </cell>
          <cell r="D2395">
            <v>0</v>
          </cell>
          <cell r="E2395">
            <v>33.21</v>
          </cell>
        </row>
        <row r="2396">
          <cell r="A2396" t="str">
            <v>72616</v>
          </cell>
          <cell r="B2396" t="str">
            <v xml:space="preserve">Luva de aco galvanizado 2" - fornecimento e instalacao </v>
          </cell>
          <cell r="C2396" t="str">
            <v>UN</v>
          </cell>
          <cell r="D2396">
            <v>0</v>
          </cell>
          <cell r="E2396">
            <v>19.829999999999998</v>
          </cell>
        </row>
        <row r="2397">
          <cell r="A2397" t="str">
            <v>72617</v>
          </cell>
          <cell r="B2397" t="str">
            <v xml:space="preserve">Luva de aco galvanizado 3" - fornecimento e instalacao </v>
          </cell>
          <cell r="C2397" t="str">
            <v>UN</v>
          </cell>
          <cell r="D2397">
            <v>0</v>
          </cell>
          <cell r="E2397">
            <v>46.53</v>
          </cell>
        </row>
        <row r="2398">
          <cell r="A2398" t="str">
            <v>72618</v>
          </cell>
          <cell r="B2398" t="str">
            <v xml:space="preserve">Luva de aco galvanizado 3/4" - fornecimento e instalacao </v>
          </cell>
          <cell r="C2398" t="str">
            <v>UN</v>
          </cell>
          <cell r="D2398">
            <v>0</v>
          </cell>
          <cell r="E2398">
            <v>7.63</v>
          </cell>
        </row>
        <row r="2399">
          <cell r="A2399" t="str">
            <v>72619</v>
          </cell>
          <cell r="B2399" t="str">
            <v xml:space="preserve">Luva de aco galvanizado 4" - fornecimento e instalacao </v>
          </cell>
          <cell r="C2399" t="str">
            <v>UN</v>
          </cell>
          <cell r="D2399">
            <v>0</v>
          </cell>
          <cell r="E2399">
            <v>66.23</v>
          </cell>
        </row>
        <row r="2400">
          <cell r="A2400" t="str">
            <v>72620</v>
          </cell>
          <cell r="B2400" t="str">
            <v xml:space="preserve">Luva de aco galvanizado 5" - fornecimento e instalacao </v>
          </cell>
          <cell r="C2400" t="str">
            <v>UN</v>
          </cell>
          <cell r="D2400">
            <v>0</v>
          </cell>
          <cell r="E2400">
            <v>125.34</v>
          </cell>
        </row>
        <row r="2401">
          <cell r="A2401" t="str">
            <v>72621</v>
          </cell>
          <cell r="B2401" t="str">
            <v xml:space="preserve">Luva de aco galvanizado 6" - fornecimento e instalacao </v>
          </cell>
          <cell r="C2401" t="str">
            <v>UN</v>
          </cell>
          <cell r="D2401">
            <v>0</v>
          </cell>
          <cell r="E2401">
            <v>177.07</v>
          </cell>
        </row>
        <row r="2402">
          <cell r="A2402" t="str">
            <v>72622</v>
          </cell>
          <cell r="B2402" t="str">
            <v xml:space="preserve">Luva de cobre sem anel solda 15mm - fornecimento e instalacao </v>
          </cell>
          <cell r="C2402" t="str">
            <v>UN</v>
          </cell>
          <cell r="D2402">
            <v>0</v>
          </cell>
          <cell r="E2402">
            <v>3.58</v>
          </cell>
        </row>
        <row r="2403">
          <cell r="A2403" t="str">
            <v>72623</v>
          </cell>
          <cell r="B2403" t="str">
            <v xml:space="preserve">Luva de cobre sem anel solda 28mm - fornecimento e instalacao </v>
          </cell>
          <cell r="C2403" t="str">
            <v>UN</v>
          </cell>
          <cell r="D2403">
            <v>0</v>
          </cell>
          <cell r="E2403">
            <v>7.42</v>
          </cell>
        </row>
        <row r="2404">
          <cell r="A2404" t="str">
            <v>72624</v>
          </cell>
          <cell r="B2404" t="str">
            <v xml:space="preserve">Luva de cobre sem anel solda 42mm - fornecimento e instalacao </v>
          </cell>
          <cell r="C2404" t="str">
            <v>UN</v>
          </cell>
          <cell r="D2404">
            <v>0</v>
          </cell>
          <cell r="E2404">
            <v>19.12</v>
          </cell>
        </row>
        <row r="2405">
          <cell r="A2405" t="str">
            <v>72625</v>
          </cell>
          <cell r="B2405" t="str">
            <v xml:space="preserve">Luva de cobre sem anel solda 54mm - fornecimento e instalacao </v>
          </cell>
          <cell r="C2405" t="str">
            <v>UN</v>
          </cell>
          <cell r="D2405">
            <v>0</v>
          </cell>
          <cell r="E2405">
            <v>27.89</v>
          </cell>
        </row>
        <row r="2406">
          <cell r="A2406" t="str">
            <v>72626</v>
          </cell>
          <cell r="B2406" t="str">
            <v xml:space="preserve">Luva de cobre sem anel solda 66mm - fornecimento e instalacao </v>
          </cell>
          <cell r="C2406" t="str">
            <v>UN</v>
          </cell>
          <cell r="D2406">
            <v>0</v>
          </cell>
          <cell r="E2406">
            <v>73.430000000000007</v>
          </cell>
        </row>
        <row r="2407">
          <cell r="A2407" t="str">
            <v>72627</v>
          </cell>
          <cell r="B2407" t="str">
            <v xml:space="preserve">Luva de cobre sem anel solda 79mm - fornecimento e instalacao </v>
          </cell>
          <cell r="C2407" t="str">
            <v>UN</v>
          </cell>
          <cell r="D2407">
            <v>0</v>
          </cell>
          <cell r="E2407">
            <v>99.47</v>
          </cell>
        </row>
        <row r="2408">
          <cell r="A2408" t="str">
            <v>72628</v>
          </cell>
          <cell r="B2408" t="str">
            <v xml:space="preserve">Luva pvc esgoto 100mm - fornecimento e instalacao </v>
          </cell>
          <cell r="C2408" t="str">
            <v>UN</v>
          </cell>
          <cell r="D2408">
            <v>0</v>
          </cell>
          <cell r="E2408">
            <v>9.2200000000000006</v>
          </cell>
        </row>
        <row r="2409">
          <cell r="A2409" t="str">
            <v>72629</v>
          </cell>
          <cell r="B2409" t="str">
            <v xml:space="preserve">Luva pvc esgoto 40mm - fornecimento e instalacao </v>
          </cell>
          <cell r="C2409" t="str">
            <v>UN</v>
          </cell>
          <cell r="D2409">
            <v>0</v>
          </cell>
          <cell r="E2409">
            <v>3.3</v>
          </cell>
        </row>
        <row r="2410">
          <cell r="A2410" t="str">
            <v>72630</v>
          </cell>
          <cell r="B2410" t="str">
            <v xml:space="preserve">Luva pvc esgoto 50mm - fornecimento e instalacao </v>
          </cell>
          <cell r="C2410" t="str">
            <v>UN</v>
          </cell>
          <cell r="D2410">
            <v>0</v>
          </cell>
          <cell r="E2410">
            <v>4.8099999999999996</v>
          </cell>
        </row>
        <row r="2411">
          <cell r="A2411" t="str">
            <v>72631</v>
          </cell>
          <cell r="B2411" t="str">
            <v xml:space="preserve">Luva pvc esgoto 75mm - fornecimento e instalacao </v>
          </cell>
          <cell r="C2411" t="str">
            <v>UN</v>
          </cell>
          <cell r="D2411">
            <v>0</v>
          </cell>
          <cell r="E2411">
            <v>7.09</v>
          </cell>
        </row>
        <row r="2412">
          <cell r="A2412" t="str">
            <v>72632</v>
          </cell>
          <cell r="B2412" t="str">
            <v xml:space="preserve">Luva pvc rosqueavel agua fria 1.1/2" - fornecimento e instalacao </v>
          </cell>
          <cell r="C2412" t="str">
            <v>UN</v>
          </cell>
          <cell r="D2412">
            <v>0</v>
          </cell>
          <cell r="E2412">
            <v>4.49</v>
          </cell>
        </row>
        <row r="2413">
          <cell r="A2413" t="str">
            <v>72633</v>
          </cell>
          <cell r="B2413" t="str">
            <v xml:space="preserve">Luva pvc rosqueavel agua fria 1.1/4" - fornecimento e instalacao </v>
          </cell>
          <cell r="C2413" t="str">
            <v>UN</v>
          </cell>
          <cell r="D2413">
            <v>0</v>
          </cell>
          <cell r="E2413">
            <v>5.67</v>
          </cell>
        </row>
        <row r="2414">
          <cell r="A2414" t="str">
            <v>72634</v>
          </cell>
          <cell r="B2414" t="str">
            <v xml:space="preserve">Luva pvc rosqueavel agua fria 1" - fornecimento e instalacao </v>
          </cell>
          <cell r="C2414" t="str">
            <v>UN</v>
          </cell>
          <cell r="D2414">
            <v>0</v>
          </cell>
          <cell r="E2414">
            <v>3.96</v>
          </cell>
        </row>
        <row r="2415">
          <cell r="A2415" t="str">
            <v>72636</v>
          </cell>
          <cell r="B2415" t="str">
            <v xml:space="preserve">Luva pvc rosqueavel agua fria 2.1/2" - fornecimento e instalacao </v>
          </cell>
          <cell r="C2415" t="str">
            <v>UN</v>
          </cell>
          <cell r="D2415">
            <v>0</v>
          </cell>
          <cell r="E2415">
            <v>14.31</v>
          </cell>
        </row>
        <row r="2416">
          <cell r="A2416" t="str">
            <v>72637</v>
          </cell>
          <cell r="B2416" t="str">
            <v xml:space="preserve">Luva pvc rosqueavel agua fria 2" - fornecimento e instalacao </v>
          </cell>
          <cell r="C2416" t="str">
            <v>UN</v>
          </cell>
          <cell r="D2416">
            <v>0</v>
          </cell>
          <cell r="E2416">
            <v>10.45</v>
          </cell>
        </row>
        <row r="2417">
          <cell r="A2417" t="str">
            <v>72638</v>
          </cell>
          <cell r="B2417" t="str">
            <v xml:space="preserve">Luva pvc rosqueavel agua fria 3" - fornecimento e instalacao </v>
          </cell>
          <cell r="C2417" t="str">
            <v>UN</v>
          </cell>
          <cell r="D2417">
            <v>0</v>
          </cell>
          <cell r="E2417">
            <v>16.96</v>
          </cell>
        </row>
        <row r="2418">
          <cell r="A2418" t="str">
            <v>72639</v>
          </cell>
          <cell r="B2418" t="str">
            <v xml:space="preserve">Luva pvc rosqueavel agua fria 3/4" - fornecimento e instalacao </v>
          </cell>
          <cell r="C2418" t="str">
            <v>UN</v>
          </cell>
          <cell r="D2418">
            <v>0</v>
          </cell>
          <cell r="E2418">
            <v>2.93</v>
          </cell>
        </row>
        <row r="2419">
          <cell r="A2419" t="str">
            <v>72640</v>
          </cell>
          <cell r="B2419" t="str">
            <v xml:space="preserve">Luva pvc rosqueavel agua fria 4" - fornecimento e instalacao </v>
          </cell>
          <cell r="C2419" t="str">
            <v>UN</v>
          </cell>
          <cell r="D2419">
            <v>0</v>
          </cell>
          <cell r="E2419">
            <v>26.57</v>
          </cell>
        </row>
        <row r="2420">
          <cell r="A2420" t="str">
            <v>72641</v>
          </cell>
          <cell r="B2420" t="str">
            <v xml:space="preserve">Luva pvc soldavel agua fria 110mm - fornecimento e instalacao  </v>
          </cell>
          <cell r="C2420" t="str">
            <v>UN</v>
          </cell>
          <cell r="D2420">
            <v>0</v>
          </cell>
          <cell r="E2420">
            <v>54.91</v>
          </cell>
        </row>
        <row r="2421">
          <cell r="A2421" t="str">
            <v>72642</v>
          </cell>
          <cell r="B2421" t="str">
            <v xml:space="preserve">Luva pvc soldavel agua fria 20mm - fornecimento e instalacao </v>
          </cell>
          <cell r="C2421" t="str">
            <v>UN</v>
          </cell>
          <cell r="D2421">
            <v>0</v>
          </cell>
          <cell r="E2421">
            <v>2.14</v>
          </cell>
        </row>
        <row r="2422">
          <cell r="A2422" t="str">
            <v>72643</v>
          </cell>
          <cell r="B2422" t="str">
            <v xml:space="preserve">Luva pvc soldavel agua fria 25mm - fornecimento e instalacao </v>
          </cell>
          <cell r="C2422" t="str">
            <v>UN</v>
          </cell>
          <cell r="D2422">
            <v>0</v>
          </cell>
          <cell r="E2422">
            <v>2.36</v>
          </cell>
        </row>
        <row r="2423">
          <cell r="A2423" t="str">
            <v>72644</v>
          </cell>
          <cell r="B2423" t="str">
            <v xml:space="preserve">Luva pvc soldavel agua fria 32mm - fornecimento e instalacao </v>
          </cell>
          <cell r="C2423" t="str">
            <v>UN</v>
          </cell>
          <cell r="D2423">
            <v>0</v>
          </cell>
          <cell r="E2423">
            <v>3.3</v>
          </cell>
        </row>
        <row r="2424">
          <cell r="A2424" t="str">
            <v>72645</v>
          </cell>
          <cell r="B2424" t="str">
            <v xml:space="preserve">Luva pvc soldavel agua fria 40mm - fornecimento e instalacao </v>
          </cell>
          <cell r="C2424" t="str">
            <v>UN</v>
          </cell>
          <cell r="D2424">
            <v>0</v>
          </cell>
          <cell r="E2424">
            <v>5.28</v>
          </cell>
        </row>
        <row r="2425">
          <cell r="A2425" t="str">
            <v>72646</v>
          </cell>
          <cell r="B2425" t="str">
            <v xml:space="preserve">Luva pvc soldavel agua fria 50mm - fornecimento e instalacao </v>
          </cell>
          <cell r="C2425" t="str">
            <v>UN</v>
          </cell>
          <cell r="D2425">
            <v>0</v>
          </cell>
          <cell r="E2425">
            <v>5.54</v>
          </cell>
        </row>
        <row r="2426">
          <cell r="A2426" t="str">
            <v>72647</v>
          </cell>
          <cell r="B2426" t="str">
            <v xml:space="preserve">Luva pvc soldavel agua fria 60mm - fornecimento e instalacao </v>
          </cell>
          <cell r="C2426" t="str">
            <v>UN</v>
          </cell>
          <cell r="D2426">
            <v>0</v>
          </cell>
          <cell r="E2426">
            <v>13.18</v>
          </cell>
        </row>
        <row r="2427">
          <cell r="A2427" t="str">
            <v>72648</v>
          </cell>
          <cell r="B2427" t="str">
            <v xml:space="preserve">Luva pvc soldavel agua fria 75mm - fornecimento e instalacao </v>
          </cell>
          <cell r="C2427" t="str">
            <v>UN</v>
          </cell>
          <cell r="D2427">
            <v>0</v>
          </cell>
          <cell r="E2427">
            <v>16.87</v>
          </cell>
        </row>
        <row r="2428">
          <cell r="A2428" t="str">
            <v>72649</v>
          </cell>
          <cell r="B2428" t="str">
            <v xml:space="preserve">Luva pvc soldavel agua fria 85mm - fornecimento e instalacao </v>
          </cell>
          <cell r="C2428" t="str">
            <v>UN</v>
          </cell>
          <cell r="D2428">
            <v>0</v>
          </cell>
          <cell r="E2428">
            <v>40.82</v>
          </cell>
        </row>
        <row r="2429">
          <cell r="A2429" t="str">
            <v>72650</v>
          </cell>
          <cell r="B2429" t="str">
            <v xml:space="preserve">Luva reducao aco galvanizado 1.1/2x1.1/4" - fornecimento e instalacao </v>
          </cell>
          <cell r="C2429" t="str">
            <v>UN</v>
          </cell>
          <cell r="D2429">
            <v>0</v>
          </cell>
          <cell r="E2429">
            <v>22.1</v>
          </cell>
        </row>
        <row r="2430">
          <cell r="A2430" t="str">
            <v>72651</v>
          </cell>
          <cell r="B2430" t="str">
            <v xml:space="preserve">Luva reducao aco galvanizado 1.1/2x1" - fornecimento e instalacao </v>
          </cell>
          <cell r="C2430" t="str">
            <v>UN</v>
          </cell>
          <cell r="D2430">
            <v>0</v>
          </cell>
          <cell r="E2430">
            <v>21.2</v>
          </cell>
        </row>
        <row r="2431">
          <cell r="A2431" t="str">
            <v>72652</v>
          </cell>
          <cell r="B2431" t="str">
            <v xml:space="preserve">Luva reducao aco galvanizado 1.1/2x3/4" - fornecimento e instalacao </v>
          </cell>
          <cell r="C2431" t="str">
            <v>UN</v>
          </cell>
          <cell r="D2431">
            <v>0</v>
          </cell>
          <cell r="E2431">
            <v>19.899999999999999</v>
          </cell>
        </row>
        <row r="2432">
          <cell r="A2432" t="str">
            <v>72653</v>
          </cell>
          <cell r="B2432" t="str">
            <v xml:space="preserve">Luva reducao aco galvanizado 1.1/4x1" - fornecimento e instalacao </v>
          </cell>
          <cell r="C2432" t="str">
            <v>UN</v>
          </cell>
          <cell r="D2432">
            <v>0</v>
          </cell>
          <cell r="E2432">
            <v>17.03</v>
          </cell>
        </row>
        <row r="2433">
          <cell r="A2433" t="str">
            <v>72654</v>
          </cell>
          <cell r="B2433" t="str">
            <v xml:space="preserve">Luva reducao aco galvanizado 1.1/4x1/2" - fornecimento e instalacao </v>
          </cell>
          <cell r="C2433" t="str">
            <v>UN</v>
          </cell>
          <cell r="D2433">
            <v>0</v>
          </cell>
          <cell r="E2433">
            <v>15.19</v>
          </cell>
        </row>
        <row r="2434">
          <cell r="A2434" t="str">
            <v>72655</v>
          </cell>
          <cell r="B2434" t="str">
            <v xml:space="preserve">Luva reducao aco galvanizado 1.1/4x3/4" - fornecimento e instalacao </v>
          </cell>
          <cell r="C2434" t="str">
            <v>UN</v>
          </cell>
          <cell r="D2434">
            <v>0</v>
          </cell>
          <cell r="E2434">
            <v>16.04</v>
          </cell>
        </row>
        <row r="2435">
          <cell r="A2435" t="str">
            <v>72656</v>
          </cell>
          <cell r="B2435" t="str">
            <v xml:space="preserve">Luva reducao aco galvanizado 1x1/2" - fornecimento e instalacao </v>
          </cell>
          <cell r="C2435" t="str">
            <v>UN</v>
          </cell>
          <cell r="D2435">
            <v>0</v>
          </cell>
          <cell r="E2435">
            <v>11.65</v>
          </cell>
        </row>
        <row r="2436">
          <cell r="A2436" t="str">
            <v>72657</v>
          </cell>
          <cell r="B2436" t="str">
            <v xml:space="preserve">Luva reducao aco galvanizado 1x3/4" - fornecimento e instalacao </v>
          </cell>
          <cell r="C2436" t="str">
            <v>UN</v>
          </cell>
          <cell r="D2436">
            <v>0</v>
          </cell>
          <cell r="E2436">
            <v>12.4</v>
          </cell>
        </row>
        <row r="2437">
          <cell r="A2437" t="str">
            <v>72658</v>
          </cell>
          <cell r="B2437" t="str">
            <v xml:space="preserve">Luva reducao aco galvanizado 2.1/2x1.1/2" - fornecimento e instalacao </v>
          </cell>
          <cell r="C2437" t="str">
            <v>UN</v>
          </cell>
          <cell r="D2437">
            <v>0</v>
          </cell>
          <cell r="E2437">
            <v>41.6</v>
          </cell>
        </row>
        <row r="2438">
          <cell r="A2438" t="str">
            <v>72659</v>
          </cell>
          <cell r="B2438" t="str">
            <v xml:space="preserve">Luva reducao aco galvanizado 2.1/2x2" - fornecimento e instalacao </v>
          </cell>
          <cell r="C2438" t="str">
            <v>UN</v>
          </cell>
          <cell r="D2438">
            <v>0</v>
          </cell>
          <cell r="E2438">
            <v>41.96</v>
          </cell>
        </row>
        <row r="2439">
          <cell r="A2439" t="str">
            <v>72660</v>
          </cell>
          <cell r="B2439" t="str">
            <v xml:space="preserve">Luva reducao aco galvanizado 2x1.1/2" - fornecimento e instalacao </v>
          </cell>
          <cell r="C2439" t="str">
            <v>UN</v>
          </cell>
          <cell r="D2439">
            <v>0</v>
          </cell>
          <cell r="E2439">
            <v>28.52</v>
          </cell>
        </row>
        <row r="2440">
          <cell r="A2440" t="str">
            <v>72661</v>
          </cell>
          <cell r="B2440" t="str">
            <v xml:space="preserve">Luva reducao aco galvanizado 2x1.1/4" - fornecimento e instalacao </v>
          </cell>
          <cell r="C2440" t="str">
            <v>UN</v>
          </cell>
          <cell r="D2440">
            <v>0</v>
          </cell>
          <cell r="E2440">
            <v>27.8</v>
          </cell>
        </row>
        <row r="2441">
          <cell r="A2441" t="str">
            <v>72662</v>
          </cell>
          <cell r="B2441" t="str">
            <v xml:space="preserve">Luva reducao aco galvanizado 2x1" - fornecimento e instalacao </v>
          </cell>
          <cell r="C2441" t="str">
            <v>UN</v>
          </cell>
          <cell r="D2441">
            <v>0</v>
          </cell>
          <cell r="E2441">
            <v>27.32</v>
          </cell>
        </row>
        <row r="2442">
          <cell r="A2442" t="str">
            <v>72663</v>
          </cell>
          <cell r="B2442" t="str">
            <v xml:space="preserve">Luva reducao aco galvanizado 3/4x1/2" - fornecimento e instalacao </v>
          </cell>
          <cell r="C2442" t="str">
            <v>UN</v>
          </cell>
          <cell r="D2442">
            <v>0</v>
          </cell>
          <cell r="E2442">
            <v>9.5</v>
          </cell>
        </row>
        <row r="2443">
          <cell r="A2443" t="str">
            <v>72664</v>
          </cell>
          <cell r="B2443" t="str">
            <v xml:space="preserve">Luva reducao aco galvanizado 3x1.1/2" - fornecimento e instalacao </v>
          </cell>
          <cell r="C2443" t="str">
            <v>UN</v>
          </cell>
          <cell r="D2443">
            <v>0</v>
          </cell>
          <cell r="E2443">
            <v>54.55</v>
          </cell>
        </row>
        <row r="2444">
          <cell r="A2444" t="str">
            <v>72665</v>
          </cell>
          <cell r="B2444" t="str">
            <v xml:space="preserve">Luva reducao aco galvanizado 3x2.1/2" - fornecimento e instalacao </v>
          </cell>
          <cell r="C2444" t="str">
            <v>UN</v>
          </cell>
          <cell r="D2444">
            <v>0</v>
          </cell>
          <cell r="E2444">
            <v>55.43</v>
          </cell>
        </row>
        <row r="2445">
          <cell r="A2445" t="str">
            <v>72666</v>
          </cell>
          <cell r="B2445" t="str">
            <v xml:space="preserve">Luva reducao aco galvanizado 3x2" - fornecimento e instalacao </v>
          </cell>
          <cell r="C2445" t="str">
            <v>UN</v>
          </cell>
          <cell r="D2445">
            <v>0</v>
          </cell>
          <cell r="E2445">
            <v>54.91</v>
          </cell>
        </row>
        <row r="2446">
          <cell r="A2446" t="str">
            <v>72667</v>
          </cell>
          <cell r="B2446" t="str">
            <v xml:space="preserve">Luva reducao aco galvanizado 4x2.1/2" - fornecimento e instalacao </v>
          </cell>
          <cell r="C2446" t="str">
            <v>UN</v>
          </cell>
          <cell r="D2446">
            <v>0</v>
          </cell>
          <cell r="E2446">
            <v>75.17</v>
          </cell>
        </row>
        <row r="2447">
          <cell r="A2447" t="str">
            <v>72668</v>
          </cell>
          <cell r="B2447" t="str">
            <v xml:space="preserve">Luva reducao aco galvanizado 4x2" - fornecimento e instalacao </v>
          </cell>
          <cell r="C2447" t="str">
            <v>UN</v>
          </cell>
          <cell r="D2447">
            <v>0</v>
          </cell>
          <cell r="E2447">
            <v>74.83</v>
          </cell>
        </row>
        <row r="2448">
          <cell r="A2448" t="str">
            <v>72669</v>
          </cell>
          <cell r="B2448" t="str">
            <v xml:space="preserve">Luva reducao aco galvanizado 4x3" - fornecimento e instalacao  </v>
          </cell>
          <cell r="C2448" t="str">
            <v>UN</v>
          </cell>
          <cell r="D2448">
            <v>0</v>
          </cell>
          <cell r="E2448">
            <v>77.84</v>
          </cell>
        </row>
        <row r="2449">
          <cell r="A2449" t="str">
            <v>72670</v>
          </cell>
          <cell r="B2449" t="str">
            <v xml:space="preserve">Niple de pvc rosqueavel agua fria 1" - fornecimento e instalacao </v>
          </cell>
          <cell r="C2449" t="str">
            <v>UN</v>
          </cell>
          <cell r="D2449">
            <v>0</v>
          </cell>
          <cell r="E2449">
            <v>3.77</v>
          </cell>
        </row>
        <row r="2450">
          <cell r="A2450" t="str">
            <v>72671</v>
          </cell>
          <cell r="B2450" t="str">
            <v xml:space="preserve">Niple de pvc rosqueavel agua fria 1/2" - fornecimento e instalacao </v>
          </cell>
          <cell r="C2450" t="str">
            <v>UN</v>
          </cell>
          <cell r="D2450">
            <v>0</v>
          </cell>
          <cell r="E2450">
            <v>2.57</v>
          </cell>
        </row>
        <row r="2451">
          <cell r="A2451" t="str">
            <v>72672</v>
          </cell>
          <cell r="B2451" t="str">
            <v xml:space="preserve">Niple de pvc rosqueavel agua fria 2" - fornecimento e instalacao </v>
          </cell>
          <cell r="C2451" t="str">
            <v>UN</v>
          </cell>
          <cell r="D2451">
            <v>0</v>
          </cell>
          <cell r="E2451">
            <v>9.43</v>
          </cell>
        </row>
        <row r="2452">
          <cell r="A2452" t="str">
            <v>72673</v>
          </cell>
          <cell r="B2452" t="str">
            <v xml:space="preserve">Niple de aco galvanizado 1.1/2" - fornecimento e instalacao </v>
          </cell>
          <cell r="C2452" t="str">
            <v>UN</v>
          </cell>
          <cell r="D2452">
            <v>0</v>
          </cell>
          <cell r="E2452">
            <v>12.47</v>
          </cell>
        </row>
        <row r="2453">
          <cell r="A2453" t="str">
            <v>72674</v>
          </cell>
          <cell r="B2453" t="str">
            <v xml:space="preserve">Niple de aco galvanizado 1.1/4" - fornecimento e instalacao </v>
          </cell>
          <cell r="C2453" t="str">
            <v>UN</v>
          </cell>
          <cell r="D2453">
            <v>0</v>
          </cell>
          <cell r="E2453">
            <v>11.01</v>
          </cell>
        </row>
        <row r="2454">
          <cell r="A2454" t="str">
            <v>72675</v>
          </cell>
          <cell r="B2454" t="str">
            <v xml:space="preserve">Niple de aco galvanizado 1" - fornecimento e instalacao </v>
          </cell>
          <cell r="C2454" t="str">
            <v>UN</v>
          </cell>
          <cell r="D2454">
            <v>0</v>
          </cell>
          <cell r="E2454">
            <v>8.9600000000000009</v>
          </cell>
        </row>
        <row r="2455">
          <cell r="A2455" t="str">
            <v>72676</v>
          </cell>
          <cell r="B2455" t="str">
            <v xml:space="preserve">Niple de aco galvanizado 1/2" - fornecimento e instalacao </v>
          </cell>
          <cell r="C2455" t="str">
            <v>UN</v>
          </cell>
          <cell r="D2455">
            <v>0</v>
          </cell>
          <cell r="E2455">
            <v>5.74</v>
          </cell>
        </row>
        <row r="2456">
          <cell r="A2456" t="str">
            <v>72677</v>
          </cell>
          <cell r="B2456" t="str">
            <v xml:space="preserve">Niple de aco galvanizado 2.1/2" - fornecimento e instalacao </v>
          </cell>
          <cell r="C2456" t="str">
            <v>UN</v>
          </cell>
          <cell r="D2456">
            <v>0</v>
          </cell>
          <cell r="E2456">
            <v>28.04</v>
          </cell>
        </row>
        <row r="2457">
          <cell r="A2457" t="str">
            <v>72678</v>
          </cell>
          <cell r="B2457" t="str">
            <v xml:space="preserve">Niple de aco galvanizado 2" - fornecimento e instalacao </v>
          </cell>
          <cell r="C2457" t="str">
            <v>UN</v>
          </cell>
          <cell r="D2457">
            <v>0</v>
          </cell>
          <cell r="E2457">
            <v>21.27</v>
          </cell>
        </row>
        <row r="2458">
          <cell r="A2458" t="str">
            <v>72679</v>
          </cell>
          <cell r="B2458" t="str">
            <v xml:space="preserve">Niple de aco galvanizado 3" - fornecimento e instalacao </v>
          </cell>
          <cell r="C2458" t="str">
            <v>UN</v>
          </cell>
          <cell r="D2458">
            <v>0</v>
          </cell>
          <cell r="E2458">
            <v>37.909999999999997</v>
          </cell>
        </row>
        <row r="2459">
          <cell r="A2459" t="str">
            <v>72680</v>
          </cell>
          <cell r="B2459" t="str">
            <v xml:space="preserve">Niple de aco galvanizado 3/4" - fornecimento e instalacao </v>
          </cell>
          <cell r="C2459" t="str">
            <v>UN</v>
          </cell>
          <cell r="D2459">
            <v>0</v>
          </cell>
          <cell r="E2459">
            <v>6.84</v>
          </cell>
        </row>
        <row r="2460">
          <cell r="A2460" t="str">
            <v>72681</v>
          </cell>
          <cell r="B2460" t="str">
            <v xml:space="preserve">Niple de aco galvanizado 4" - fornecimento e instalacao </v>
          </cell>
          <cell r="C2460" t="str">
            <v>UN</v>
          </cell>
          <cell r="D2460">
            <v>0</v>
          </cell>
          <cell r="E2460">
            <v>56.16</v>
          </cell>
        </row>
        <row r="2461">
          <cell r="A2461" t="str">
            <v>72682</v>
          </cell>
          <cell r="B2461" t="str">
            <v xml:space="preserve">Niple de aco galvanizado 5" - fornecimento e instalacao </v>
          </cell>
          <cell r="C2461" t="str">
            <v>UN</v>
          </cell>
          <cell r="D2461">
            <v>0</v>
          </cell>
          <cell r="E2461">
            <v>95.17</v>
          </cell>
        </row>
        <row r="2462">
          <cell r="A2462" t="str">
            <v>72683</v>
          </cell>
          <cell r="B2462" t="str">
            <v xml:space="preserve">Niple de aco galvanizado 6" - fornecimento e instalacao </v>
          </cell>
          <cell r="C2462" t="str">
            <v>UN</v>
          </cell>
          <cell r="D2462">
            <v>0</v>
          </cell>
          <cell r="E2462">
            <v>115.11</v>
          </cell>
        </row>
        <row r="2463">
          <cell r="A2463" t="str">
            <v>72686</v>
          </cell>
          <cell r="B2463" t="str">
            <v xml:space="preserve">Reducao de pvc rosqueavel agua fria 1.1/2x1.1/4" - fornecimento e instalacao </v>
          </cell>
          <cell r="C2463" t="str">
            <v>UN</v>
          </cell>
          <cell r="D2463">
            <v>0</v>
          </cell>
          <cell r="E2463">
            <v>7.22</v>
          </cell>
        </row>
        <row r="2464">
          <cell r="A2464" t="str">
            <v>72687</v>
          </cell>
          <cell r="B2464" t="str">
            <v xml:space="preserve">Reducao de pvc rosqueavel agua fria 1.1/2x1" - fornecimento e instalacao </v>
          </cell>
          <cell r="C2464" t="str">
            <v>UN</v>
          </cell>
          <cell r="D2464">
            <v>0</v>
          </cell>
          <cell r="E2464">
            <v>8.5500000000000007</v>
          </cell>
        </row>
        <row r="2465">
          <cell r="A2465" t="str">
            <v>72688</v>
          </cell>
          <cell r="B2465" t="str">
            <v xml:space="preserve">Reducao de pvc rosqueavel agua fria 1.1/2x3/4" - fornecimento e instalacao </v>
          </cell>
          <cell r="C2465" t="str">
            <v>UN</v>
          </cell>
          <cell r="D2465">
            <v>0</v>
          </cell>
          <cell r="E2465">
            <v>8.1199999999999992</v>
          </cell>
        </row>
        <row r="2466">
          <cell r="A2466" t="str">
            <v>72689</v>
          </cell>
          <cell r="B2466" t="str">
            <v xml:space="preserve">Reducao de pvc rosqueavel agua fria 1.1/4x1" - fornecimento e instalacao </v>
          </cell>
          <cell r="C2466" t="str">
            <v>UN</v>
          </cell>
          <cell r="D2466">
            <v>0</v>
          </cell>
          <cell r="E2466">
            <v>5.1100000000000003</v>
          </cell>
        </row>
        <row r="2467">
          <cell r="A2467" t="str">
            <v>72690</v>
          </cell>
          <cell r="B2467" t="str">
            <v xml:space="preserve">Reducao de pvc rosqueavel agua fria 1.1/4x3/4" - fornecimento e instalacao </v>
          </cell>
          <cell r="C2467" t="str">
            <v>UN</v>
          </cell>
          <cell r="D2467">
            <v>0</v>
          </cell>
          <cell r="E2467">
            <v>4.7</v>
          </cell>
        </row>
        <row r="2468">
          <cell r="A2468" t="str">
            <v>72691</v>
          </cell>
          <cell r="B2468" t="str">
            <v>Reducao de pvc rosqueavel agua fria 1x1/2" - fornecimento e instalacao</v>
          </cell>
          <cell r="C2468" t="str">
            <v>UN</v>
          </cell>
          <cell r="D2468">
            <v>0</v>
          </cell>
          <cell r="E2468">
            <v>3.81</v>
          </cell>
        </row>
        <row r="2469">
          <cell r="A2469" t="str">
            <v>72692</v>
          </cell>
          <cell r="B2469" t="str">
            <v>Reducao de pvc rosqueavel agua fria 1x3/4" - fornecimento e instalacao</v>
          </cell>
          <cell r="C2469" t="str">
            <v>UN</v>
          </cell>
          <cell r="D2469">
            <v>0</v>
          </cell>
          <cell r="E2469">
            <v>3.43</v>
          </cell>
        </row>
        <row r="2470">
          <cell r="A2470" t="str">
            <v>72693</v>
          </cell>
          <cell r="B2470" t="str">
            <v xml:space="preserve">Reducao de pvc rosqueavel agua fria 2x1.1/2" - fornecimento e instalacao  </v>
          </cell>
          <cell r="C2470" t="str">
            <v>UN</v>
          </cell>
          <cell r="D2470">
            <v>0</v>
          </cell>
          <cell r="E2470">
            <v>11.99</v>
          </cell>
        </row>
        <row r="2471">
          <cell r="A2471" t="str">
            <v>72694</v>
          </cell>
          <cell r="B2471" t="str">
            <v xml:space="preserve">Reducao de pvc rosqueavel agua fria 2x1.1/4" - fornecimento e instalacao </v>
          </cell>
          <cell r="C2471" t="str">
            <v>UN</v>
          </cell>
          <cell r="D2471">
            <v>0</v>
          </cell>
          <cell r="E2471">
            <v>12.34</v>
          </cell>
        </row>
        <row r="2472">
          <cell r="A2472" t="str">
            <v>72695</v>
          </cell>
          <cell r="B2472" t="str">
            <v xml:space="preserve">Reducao de pvc rosqueavel agua fria 2x1" - fornecimento e instalacao </v>
          </cell>
          <cell r="C2472" t="str">
            <v>UN</v>
          </cell>
          <cell r="D2472">
            <v>0</v>
          </cell>
          <cell r="E2472">
            <v>13.45</v>
          </cell>
        </row>
        <row r="2473">
          <cell r="A2473" t="str">
            <v>72696</v>
          </cell>
          <cell r="B2473" t="str">
            <v xml:space="preserve">Reducao de pvc rosqueavel agua fria 3/4x1/2" - fornecimento e instalacao </v>
          </cell>
          <cell r="C2473" t="str">
            <v>UN</v>
          </cell>
          <cell r="D2473">
            <v>0</v>
          </cell>
          <cell r="E2473">
            <v>2.34</v>
          </cell>
        </row>
        <row r="2474">
          <cell r="A2474" t="str">
            <v>72697</v>
          </cell>
          <cell r="B2474" t="str">
            <v>Reducao de pvc soldavel agua fria 110x60mm - fornecimento e instalacao</v>
          </cell>
          <cell r="C2474" t="str">
            <v>UN</v>
          </cell>
          <cell r="D2474">
            <v>0</v>
          </cell>
          <cell r="E2474">
            <v>25.29</v>
          </cell>
        </row>
        <row r="2475">
          <cell r="A2475" t="str">
            <v>72698</v>
          </cell>
          <cell r="B2475" t="str">
            <v>Reducao de pvc soldavel agua fria 110x75mm - fornecimento e instalacao</v>
          </cell>
          <cell r="C2475" t="str">
            <v>UN</v>
          </cell>
          <cell r="D2475">
            <v>0</v>
          </cell>
          <cell r="E2475">
            <v>29.16</v>
          </cell>
        </row>
        <row r="2476">
          <cell r="A2476" t="str">
            <v>72699</v>
          </cell>
          <cell r="B2476" t="str">
            <v xml:space="preserve">Reducao de pvc soldavel agua fria 32x20mm - fornecimento e instalacao </v>
          </cell>
          <cell r="C2476" t="str">
            <v>UN</v>
          </cell>
          <cell r="D2476">
            <v>0</v>
          </cell>
          <cell r="E2476">
            <v>3.06</v>
          </cell>
        </row>
        <row r="2477">
          <cell r="A2477" t="str">
            <v>72700</v>
          </cell>
          <cell r="B2477" t="str">
            <v xml:space="preserve">Reducao de pvc soldavel agua fria 40x20mm - fornecimento e instalacao </v>
          </cell>
          <cell r="C2477" t="str">
            <v>UN</v>
          </cell>
          <cell r="D2477">
            <v>0</v>
          </cell>
          <cell r="E2477">
            <v>3.87</v>
          </cell>
        </row>
        <row r="2478">
          <cell r="A2478" t="str">
            <v>72701</v>
          </cell>
          <cell r="B2478" t="str">
            <v xml:space="preserve">Reducao de pvc soldavel agua fria 40x25mm - fornecimento e instalacao </v>
          </cell>
          <cell r="C2478" t="str">
            <v>UN</v>
          </cell>
          <cell r="D2478">
            <v>0</v>
          </cell>
          <cell r="E2478">
            <v>4.33</v>
          </cell>
        </row>
        <row r="2479">
          <cell r="A2479" t="str">
            <v>72702</v>
          </cell>
          <cell r="B2479" t="str">
            <v xml:space="preserve">Reducao de pvc soldavel agua fria 50x20mm - fornecimento e instalacao </v>
          </cell>
          <cell r="C2479" t="str">
            <v>UN</v>
          </cell>
          <cell r="D2479">
            <v>0</v>
          </cell>
          <cell r="E2479">
            <v>4.8899999999999997</v>
          </cell>
        </row>
        <row r="2480">
          <cell r="A2480" t="str">
            <v>72703</v>
          </cell>
          <cell r="B2480" t="str">
            <v xml:space="preserve">Reducao de pvc soldavel agua fria 50x25mm - fornecimento e instalacao </v>
          </cell>
          <cell r="C2480" t="str">
            <v>UN</v>
          </cell>
          <cell r="D2480">
            <v>0</v>
          </cell>
          <cell r="E2480">
            <v>5.0199999999999996</v>
          </cell>
        </row>
        <row r="2481">
          <cell r="A2481" t="str">
            <v>72704</v>
          </cell>
          <cell r="B2481" t="str">
            <v xml:space="preserve">Reducao de pvc soldavel agua fria 50x32mm - fornecimento e instalacao </v>
          </cell>
          <cell r="C2481" t="str">
            <v>UN</v>
          </cell>
          <cell r="D2481">
            <v>0</v>
          </cell>
          <cell r="E2481">
            <v>6.05</v>
          </cell>
        </row>
        <row r="2482">
          <cell r="A2482" t="str">
            <v>72705</v>
          </cell>
          <cell r="B2482" t="str">
            <v xml:space="preserve">Reducao de pvc soldavel agua fria 60x25mm - fornecimento e instalacao </v>
          </cell>
          <cell r="C2482" t="str">
            <v>UN</v>
          </cell>
          <cell r="D2482">
            <v>0</v>
          </cell>
          <cell r="E2482">
            <v>8.74</v>
          </cell>
        </row>
        <row r="2483">
          <cell r="A2483" t="str">
            <v>72706</v>
          </cell>
          <cell r="B2483" t="str">
            <v xml:space="preserve">Reducao de pvc soldavel agua fria 60x32mm - fornecimento e instalacao </v>
          </cell>
          <cell r="C2483" t="str">
            <v>UN</v>
          </cell>
          <cell r="D2483">
            <v>0</v>
          </cell>
          <cell r="E2483">
            <v>10.44</v>
          </cell>
        </row>
        <row r="2484">
          <cell r="A2484" t="str">
            <v>72707</v>
          </cell>
          <cell r="B2484" t="str">
            <v xml:space="preserve">Reducao de pvc soldavel agua fria 60x40mm - fornecimento e instalacao </v>
          </cell>
          <cell r="C2484" t="str">
            <v>UN</v>
          </cell>
          <cell r="D2484">
            <v>0</v>
          </cell>
          <cell r="E2484">
            <v>11.66</v>
          </cell>
        </row>
        <row r="2485">
          <cell r="A2485" t="str">
            <v>72708</v>
          </cell>
          <cell r="B2485" t="str">
            <v xml:space="preserve">Reducao de pvc soldavel agua fria 60x50mm - fornecimento e instalacao </v>
          </cell>
          <cell r="C2485" t="str">
            <v>UN</v>
          </cell>
          <cell r="D2485">
            <v>0</v>
          </cell>
          <cell r="E2485">
            <v>14.66</v>
          </cell>
        </row>
        <row r="2486">
          <cell r="A2486" t="str">
            <v>72709</v>
          </cell>
          <cell r="B2486" t="str">
            <v xml:space="preserve">Reducao de pvc soldavel agua fria 75x50mm - fornecimento e instalacao </v>
          </cell>
          <cell r="C2486" t="str">
            <v>UN</v>
          </cell>
          <cell r="D2486">
            <v>0</v>
          </cell>
          <cell r="E2486">
            <v>16.63</v>
          </cell>
        </row>
        <row r="2487">
          <cell r="A2487" t="str">
            <v>72710</v>
          </cell>
          <cell r="B2487" t="str">
            <v xml:space="preserve">Reducao de pvc soldavel agua fria 85x60mm - fornecimento e instalacao </v>
          </cell>
          <cell r="C2487" t="str">
            <v>UN</v>
          </cell>
          <cell r="D2487">
            <v>0</v>
          </cell>
          <cell r="E2487">
            <v>18.329999999999998</v>
          </cell>
        </row>
        <row r="2488">
          <cell r="A2488" t="str">
            <v>72712</v>
          </cell>
          <cell r="B2488" t="str">
            <v xml:space="preserve">Te de aco galvanizado 1.1/2" - fornecimento e instalacao </v>
          </cell>
          <cell r="C2488" t="str">
            <v>UN</v>
          </cell>
          <cell r="D2488">
            <v>0</v>
          </cell>
          <cell r="E2488">
            <v>26.22</v>
          </cell>
        </row>
        <row r="2489">
          <cell r="A2489" t="str">
            <v>72713</v>
          </cell>
          <cell r="B2489" t="str">
            <v xml:space="preserve">Te de aco galvanizado 1.1/4" - fornecimento e instalacao </v>
          </cell>
          <cell r="C2489" t="str">
            <v>UN</v>
          </cell>
          <cell r="D2489">
            <v>0</v>
          </cell>
          <cell r="E2489">
            <v>21.95</v>
          </cell>
        </row>
        <row r="2490">
          <cell r="A2490" t="str">
            <v>72714</v>
          </cell>
          <cell r="B2490" t="str">
            <v xml:space="preserve">Te de aco galvanizado 1" - fornecimento e instalacao </v>
          </cell>
          <cell r="C2490" t="str">
            <v>UN</v>
          </cell>
          <cell r="D2490">
            <v>0</v>
          </cell>
          <cell r="E2490">
            <v>15.25</v>
          </cell>
        </row>
        <row r="2491">
          <cell r="A2491" t="str">
            <v>72715</v>
          </cell>
          <cell r="B2491" t="str">
            <v xml:space="preserve">Te de aco galvanizado 2.1/2" - fornecimento e instalacao </v>
          </cell>
          <cell r="C2491" t="str">
            <v>UN</v>
          </cell>
          <cell r="D2491">
            <v>0</v>
          </cell>
          <cell r="E2491">
            <v>61.13</v>
          </cell>
        </row>
        <row r="2492">
          <cell r="A2492" t="str">
            <v>72716</v>
          </cell>
          <cell r="B2492" t="str">
            <v xml:space="preserve">Te de aco galvanizado 2" - fornecimento e instalacao </v>
          </cell>
          <cell r="C2492" t="str">
            <v>UN</v>
          </cell>
          <cell r="D2492">
            <v>0</v>
          </cell>
          <cell r="E2492">
            <v>39.9</v>
          </cell>
        </row>
        <row r="2493">
          <cell r="A2493" t="str">
            <v>72717</v>
          </cell>
          <cell r="B2493" t="str">
            <v xml:space="preserve">Te de aco galvanizado 3" - fornecimento e instalacao </v>
          </cell>
          <cell r="C2493" t="str">
            <v>UN</v>
          </cell>
          <cell r="D2493">
            <v>0</v>
          </cell>
          <cell r="E2493">
            <v>76.010000000000005</v>
          </cell>
        </row>
        <row r="2494">
          <cell r="A2494" t="str">
            <v>72718</v>
          </cell>
          <cell r="B2494" t="str">
            <v xml:space="preserve">Te de aco galvanizado 3/4" - fornecimento e instalacao </v>
          </cell>
          <cell r="C2494" t="str">
            <v>UN</v>
          </cell>
          <cell r="D2494">
            <v>0</v>
          </cell>
          <cell r="E2494">
            <v>11.51</v>
          </cell>
        </row>
        <row r="2495">
          <cell r="A2495" t="str">
            <v>72719</v>
          </cell>
          <cell r="B2495" t="str">
            <v xml:space="preserve">Te de aco galvanizado 4" - fornecimento e instalacao </v>
          </cell>
          <cell r="C2495" t="str">
            <v>UN</v>
          </cell>
          <cell r="D2495">
            <v>0</v>
          </cell>
          <cell r="E2495">
            <v>134.72</v>
          </cell>
        </row>
        <row r="2496">
          <cell r="A2496" t="str">
            <v>72720</v>
          </cell>
          <cell r="B2496" t="str">
            <v xml:space="preserve">Te de aco galvanizado 5" - fornecimento e instalacao  </v>
          </cell>
          <cell r="C2496" t="str">
            <v>UN</v>
          </cell>
          <cell r="D2496">
            <v>0</v>
          </cell>
          <cell r="E2496">
            <v>239.91</v>
          </cell>
        </row>
        <row r="2497">
          <cell r="A2497" t="str">
            <v>72721</v>
          </cell>
          <cell r="B2497" t="str">
            <v xml:space="preserve">Te de aco galvanizado 6" - fornecimento e instalacao </v>
          </cell>
          <cell r="C2497" t="str">
            <v>UN</v>
          </cell>
          <cell r="D2497">
            <v>0</v>
          </cell>
          <cell r="E2497">
            <v>337.22</v>
          </cell>
        </row>
        <row r="2498">
          <cell r="A2498" t="str">
            <v>72722</v>
          </cell>
          <cell r="B2498" t="str">
            <v xml:space="preserve">Te de cobre 15mm ligação soldada - fornecimento e instalacao </v>
          </cell>
          <cell r="C2498" t="str">
            <v>UN</v>
          </cell>
          <cell r="D2498">
            <v>0</v>
          </cell>
          <cell r="E2498">
            <v>5</v>
          </cell>
        </row>
        <row r="2499">
          <cell r="A2499" t="str">
            <v>72723</v>
          </cell>
          <cell r="B2499" t="str">
            <v xml:space="preserve">Te de cobre 22mm ligação soldada - fornecimento e instalacao </v>
          </cell>
          <cell r="C2499" t="str">
            <v>UN</v>
          </cell>
          <cell r="D2499">
            <v>0</v>
          </cell>
          <cell r="E2499">
            <v>8.48</v>
          </cell>
        </row>
        <row r="2500">
          <cell r="A2500" t="str">
            <v>72724</v>
          </cell>
          <cell r="B2500" t="str">
            <v xml:space="preserve">Te de cobre 28mm ligação soldada - fornecimento e instalacao </v>
          </cell>
          <cell r="C2500" t="str">
            <v>UN</v>
          </cell>
          <cell r="D2500">
            <v>0</v>
          </cell>
          <cell r="E2500">
            <v>12.8</v>
          </cell>
        </row>
        <row r="2501">
          <cell r="A2501" t="str">
            <v>72725</v>
          </cell>
          <cell r="B2501" t="str">
            <v xml:space="preserve">Te de cobre 35mm ligação soldada - fornecimento e instalacao </v>
          </cell>
          <cell r="C2501" t="str">
            <v>UN</v>
          </cell>
          <cell r="D2501">
            <v>0</v>
          </cell>
          <cell r="E2501">
            <v>26.46</v>
          </cell>
        </row>
        <row r="2502">
          <cell r="A2502" t="str">
            <v>72726</v>
          </cell>
          <cell r="B2502" t="str">
            <v xml:space="preserve">Te de cobre 42mm ligação soldada - fornecimento e instalacao </v>
          </cell>
          <cell r="C2502" t="str">
            <v>UN</v>
          </cell>
          <cell r="D2502">
            <v>0</v>
          </cell>
          <cell r="E2502">
            <v>34.94</v>
          </cell>
        </row>
        <row r="2503">
          <cell r="A2503" t="str">
            <v>72727</v>
          </cell>
          <cell r="B2503" t="str">
            <v xml:space="preserve">Te de cobre 54mm ligação soldada - fornecimento e instalacao </v>
          </cell>
          <cell r="C2503" t="str">
            <v>UN</v>
          </cell>
          <cell r="D2503">
            <v>0</v>
          </cell>
          <cell r="E2503">
            <v>69.64</v>
          </cell>
        </row>
        <row r="2504">
          <cell r="A2504" t="str">
            <v>72728</v>
          </cell>
          <cell r="B2504" t="str">
            <v xml:space="preserve">Te de cobre 66mm ligação soldada - fornecimento e instalacao </v>
          </cell>
          <cell r="C2504" t="str">
            <v>UN</v>
          </cell>
          <cell r="D2504">
            <v>0</v>
          </cell>
          <cell r="E2504">
            <v>152.76</v>
          </cell>
        </row>
        <row r="2505">
          <cell r="A2505" t="str">
            <v>72729</v>
          </cell>
          <cell r="B2505" t="str">
            <v xml:space="preserve">Te de cobre 79mm ligação soldada - fornecimento e instalacao </v>
          </cell>
          <cell r="C2505" t="str">
            <v>UN</v>
          </cell>
          <cell r="D2505">
            <v>0</v>
          </cell>
          <cell r="E2505">
            <v>244.85</v>
          </cell>
        </row>
        <row r="2506">
          <cell r="A2506" t="str">
            <v>72773</v>
          </cell>
          <cell r="B2506" t="str">
            <v xml:space="preserve">Juncao pvc esgoto 75x50mm - fornecimento e instalacao </v>
          </cell>
          <cell r="C2506" t="str">
            <v>UN</v>
          </cell>
          <cell r="D2506">
            <v>0</v>
          </cell>
          <cell r="E2506">
            <v>13.51</v>
          </cell>
        </row>
        <row r="2507">
          <cell r="A2507" t="str">
            <v>72774</v>
          </cell>
          <cell r="B2507" t="str">
            <v xml:space="preserve">Juncao pvc esgoto 100x50mm - fornecimento e instalacao </v>
          </cell>
          <cell r="C2507" t="str">
            <v>UN</v>
          </cell>
          <cell r="D2507">
            <v>0</v>
          </cell>
          <cell r="E2507">
            <v>16.32</v>
          </cell>
        </row>
        <row r="2508">
          <cell r="A2508" t="str">
            <v>72775</v>
          </cell>
          <cell r="B2508" t="str">
            <v xml:space="preserve">Juncao pvc esgoto 100x75mm - fornecimento e instalacao </v>
          </cell>
          <cell r="C2508" t="str">
            <v>UN</v>
          </cell>
          <cell r="D2508">
            <v>0</v>
          </cell>
          <cell r="E2508">
            <v>20.47</v>
          </cell>
        </row>
        <row r="2509">
          <cell r="A2509" t="str">
            <v>72783</v>
          </cell>
          <cell r="B2509" t="str">
            <v xml:space="preserve">Adaptador pvc soldavel com flanges e anel para caixa d'agua 20mmx1/2" - fornecimento e instalacao </v>
          </cell>
          <cell r="C2509" t="str">
            <v>UN</v>
          </cell>
          <cell r="D2509">
            <v>0</v>
          </cell>
          <cell r="E2509">
            <v>8.58</v>
          </cell>
        </row>
        <row r="2510">
          <cell r="A2510" t="str">
            <v>72784</v>
          </cell>
          <cell r="B2510" t="str">
            <v xml:space="preserve">Adaptador pvc soldavel com flanges e anel para caixa d'agua 25mmx3/4" - fornecimento e instalacao </v>
          </cell>
          <cell r="C2510" t="str">
            <v>UN</v>
          </cell>
          <cell r="D2510">
            <v>0</v>
          </cell>
          <cell r="E2510">
            <v>10.26</v>
          </cell>
        </row>
        <row r="2511">
          <cell r="A2511" t="str">
            <v>72785</v>
          </cell>
          <cell r="B2511" t="str">
            <v xml:space="preserve">Adaptador pvc soldavel com flanges e anel para caixa d'agua 32mmx1" fornecimento e instalacao </v>
          </cell>
          <cell r="C2511" t="str">
            <v>UN</v>
          </cell>
          <cell r="D2511">
            <v>0</v>
          </cell>
          <cell r="E2511">
            <v>16.7</v>
          </cell>
        </row>
        <row r="2512">
          <cell r="A2512" t="str">
            <v>72786</v>
          </cell>
          <cell r="B2512" t="str">
            <v xml:space="preserve">Adaptador pvc soldavel com flanges e anel para caixa d'agua 40mmx1.1/4" - fornecimento e instalacao </v>
          </cell>
          <cell r="C2512" t="str">
            <v>UN</v>
          </cell>
          <cell r="D2512">
            <v>0</v>
          </cell>
          <cell r="E2512">
            <v>22.09</v>
          </cell>
        </row>
        <row r="2513">
          <cell r="A2513" t="str">
            <v>72787</v>
          </cell>
          <cell r="B2513" t="str">
            <v xml:space="preserve">Adaptador pvc soldavel com flanges e anel para caixa d'agua 50mmx1.1/2" - fornecimento e instalacao </v>
          </cell>
          <cell r="C2513" t="str">
            <v>UN</v>
          </cell>
          <cell r="D2513">
            <v>0</v>
          </cell>
          <cell r="E2513">
            <v>22.84</v>
          </cell>
        </row>
        <row r="2514">
          <cell r="A2514" t="str">
            <v>72788</v>
          </cell>
          <cell r="B2514" t="str">
            <v xml:space="preserve">Adaptador pvc soldavel com flanges e anel para caixa d'agua 60mmx2" fornecimento e instalacao </v>
          </cell>
          <cell r="C2514" t="str">
            <v>UN</v>
          </cell>
          <cell r="D2514">
            <v>0</v>
          </cell>
          <cell r="E2514">
            <v>34.619999999999997</v>
          </cell>
        </row>
        <row r="2515">
          <cell r="A2515" t="str">
            <v>72789</v>
          </cell>
          <cell r="B2515" t="str">
            <v xml:space="preserve">Adaptador pvc soldavel com flanges livres para caixa d'agua 25mmx3/4" - fornecimento e instalacao </v>
          </cell>
          <cell r="C2515" t="str">
            <v>UN</v>
          </cell>
          <cell r="D2515">
            <v>0</v>
          </cell>
          <cell r="E2515">
            <v>11.46</v>
          </cell>
        </row>
        <row r="2516">
          <cell r="A2516" t="str">
            <v>72790</v>
          </cell>
          <cell r="B2516" t="str">
            <v xml:space="preserve">Adaptador pvc soldavel com flanges livres para caixa d'agua 32mmx1" fornecimento e instalacao  </v>
          </cell>
          <cell r="C2516" t="str">
            <v>UN</v>
          </cell>
          <cell r="D2516">
            <v>0</v>
          </cell>
          <cell r="E2516">
            <v>13.88</v>
          </cell>
        </row>
        <row r="2517">
          <cell r="A2517" t="str">
            <v>72791</v>
          </cell>
          <cell r="B2517" t="str">
            <v xml:space="preserve">Adaptador pvc soldavel com flanges livres para caixa d'agua 40mmx1.1/4" - fornecimento e instalacao </v>
          </cell>
          <cell r="C2517" t="str">
            <v>UN</v>
          </cell>
          <cell r="D2517">
            <v>0</v>
          </cell>
          <cell r="E2517">
            <v>17.59</v>
          </cell>
        </row>
        <row r="2518">
          <cell r="A2518" t="str">
            <v>72792</v>
          </cell>
          <cell r="B2518" t="str">
            <v xml:space="preserve">Adaptador pvc soldavel com flanges livres para caixa d'agua 50mmx1.1/2" - fornecimento e instalacao </v>
          </cell>
          <cell r="C2518" t="str">
            <v>UN</v>
          </cell>
          <cell r="D2518">
            <v>0</v>
          </cell>
          <cell r="E2518">
            <v>31.3</v>
          </cell>
        </row>
        <row r="2519">
          <cell r="A2519" t="str">
            <v>72793</v>
          </cell>
          <cell r="B2519" t="str">
            <v xml:space="preserve">Adaptador pvc soldavel com flanges livres para caixa d'agua 60mmx2" fornecimento e instalacao </v>
          </cell>
          <cell r="C2519" t="str">
            <v>UN</v>
          </cell>
          <cell r="D2519">
            <v>0</v>
          </cell>
          <cell r="E2519">
            <v>43.98</v>
          </cell>
        </row>
        <row r="2520">
          <cell r="A2520" t="str">
            <v>72794</v>
          </cell>
          <cell r="B2520" t="str">
            <v xml:space="preserve">Adaptador pvc soldavel com flanges livres para caixa d'agua 75mmx2.1/2" - fornecimento e instalacao </v>
          </cell>
          <cell r="C2520" t="str">
            <v>UN</v>
          </cell>
          <cell r="D2520">
            <v>0</v>
          </cell>
          <cell r="E2520">
            <v>132.66999999999999</v>
          </cell>
        </row>
        <row r="2521">
          <cell r="A2521" t="str">
            <v>72795</v>
          </cell>
          <cell r="B2521" t="str">
            <v xml:space="preserve">Adaptador pvc soldavel com flanges livres para caixa d'agua 85mmx3" fornecimento e instalacao </v>
          </cell>
          <cell r="C2521" t="str">
            <v>UN</v>
          </cell>
          <cell r="D2521">
            <v>0</v>
          </cell>
          <cell r="E2521">
            <v>180.41</v>
          </cell>
        </row>
        <row r="2522">
          <cell r="A2522" t="str">
            <v>72796</v>
          </cell>
          <cell r="B2522" t="str">
            <v xml:space="preserve">Adaptador pvc soldavel com flanges livres para caixa d'agua 110mmx4"  fornecimento e instalacao </v>
          </cell>
          <cell r="C2522" t="str">
            <v>UN</v>
          </cell>
          <cell r="D2522">
            <v>0</v>
          </cell>
          <cell r="E2522">
            <v>253.16</v>
          </cell>
        </row>
        <row r="2523">
          <cell r="A2523" t="str">
            <v>72797</v>
          </cell>
          <cell r="B2523" t="str">
            <v xml:space="preserve">Adaptador pvc soldavel longo com flanges livres para caixa d'agua 25mmx3/4" - fornecimento e instalacao </v>
          </cell>
          <cell r="C2523" t="str">
            <v>UN</v>
          </cell>
          <cell r="D2523">
            <v>0</v>
          </cell>
          <cell r="E2523">
            <v>13.08</v>
          </cell>
        </row>
        <row r="2524">
          <cell r="A2524" t="str">
            <v>72798</v>
          </cell>
          <cell r="B2524" t="str">
            <v xml:space="preserve">Adaptador pvc soldavel longo com flanges livres para caixa d'agua 32mmx1" - fornecimento e instalacao </v>
          </cell>
          <cell r="C2524" t="str">
            <v>UN</v>
          </cell>
          <cell r="D2524">
            <v>0</v>
          </cell>
          <cell r="E2524">
            <v>15.8</v>
          </cell>
        </row>
        <row r="2525">
          <cell r="A2525" t="str">
            <v>72800</v>
          </cell>
          <cell r="B2525" t="str">
            <v xml:space="preserve">Adaptador pvc soldavel longo com flanges livres para caixa d'agua 40mmx1.1/4" - fornecimento e instalacao </v>
          </cell>
          <cell r="C2525" t="str">
            <v>UN</v>
          </cell>
          <cell r="D2525">
            <v>0</v>
          </cell>
          <cell r="E2525">
            <v>20.05</v>
          </cell>
        </row>
        <row r="2526">
          <cell r="A2526" t="str">
            <v>72801</v>
          </cell>
          <cell r="B2526" t="str">
            <v xml:space="preserve">Adaptador pvc soldavel longo com flanges livres para caixa d'agua 50mmx1.1/2" - fornecimento e instalacao </v>
          </cell>
          <cell r="C2526" t="str">
            <v>UN</v>
          </cell>
          <cell r="D2526">
            <v>0</v>
          </cell>
          <cell r="E2526">
            <v>35.799999999999997</v>
          </cell>
        </row>
        <row r="2527">
          <cell r="A2527" t="str">
            <v>72802</v>
          </cell>
          <cell r="B2527" t="str">
            <v xml:space="preserve">Adaptador pvc soldavel longo com flanges livres para caixa d'agua 60mmx2" - fornecimento e instalacao </v>
          </cell>
          <cell r="C2527" t="str">
            <v>UN</v>
          </cell>
          <cell r="D2527">
            <v>0</v>
          </cell>
          <cell r="E2527">
            <v>48.12</v>
          </cell>
        </row>
        <row r="2528">
          <cell r="A2528" t="str">
            <v>72803</v>
          </cell>
          <cell r="B2528" t="str">
            <v xml:space="preserve">Adaptador pvc soldavel longo com flanges livres para caixa d'agua 75mmx2.1/2" - fornecimento e instalacao </v>
          </cell>
          <cell r="C2528" t="str">
            <v>UN</v>
          </cell>
          <cell r="D2528">
            <v>0</v>
          </cell>
          <cell r="E2528">
            <v>145.51</v>
          </cell>
        </row>
        <row r="2529">
          <cell r="A2529" t="str">
            <v>72804</v>
          </cell>
          <cell r="B2529" t="str">
            <v xml:space="preserve">Adaptador pvc soldavel longo com flanges livres para caixa d'agua 85mmx3" - fornecimento e instalacao </v>
          </cell>
          <cell r="C2529" t="str">
            <v>UN</v>
          </cell>
          <cell r="D2529">
            <v>0</v>
          </cell>
          <cell r="E2529">
            <v>196.77</v>
          </cell>
        </row>
        <row r="2530">
          <cell r="A2530" t="str">
            <v>72805</v>
          </cell>
          <cell r="B2530" t="str">
            <v xml:space="preserve">Adaptador pvc soldavel longo com flanges livres para caixa d'agua 110mmx4" - fornecimento e instalacao  </v>
          </cell>
          <cell r="C2530" t="str">
            <v>UN</v>
          </cell>
          <cell r="D2530">
            <v>0</v>
          </cell>
          <cell r="E2530">
            <v>278.12</v>
          </cell>
        </row>
        <row r="2531">
          <cell r="A2531" t="str">
            <v>72806</v>
          </cell>
          <cell r="B2531" t="str">
            <v xml:space="preserve">Te pvc soldavel com rosca agua fria 20mmx20mmx1/2" - fornecimento e instalacao </v>
          </cell>
          <cell r="C2531" t="str">
            <v>UN</v>
          </cell>
          <cell r="D2531">
            <v>0</v>
          </cell>
          <cell r="E2531">
            <v>3.84</v>
          </cell>
        </row>
        <row r="2532">
          <cell r="A2532" t="str">
            <v>72808</v>
          </cell>
          <cell r="B2532" t="str">
            <v xml:space="preserve">Te pvc soldavel com rosca agua fria 25mmx25mmx1/2" - fornecimento e instalacao </v>
          </cell>
          <cell r="C2532" t="str">
            <v>UN</v>
          </cell>
          <cell r="D2532">
            <v>0</v>
          </cell>
          <cell r="E2532">
            <v>4.95</v>
          </cell>
        </row>
        <row r="2533">
          <cell r="A2533" t="str">
            <v>72809</v>
          </cell>
          <cell r="B2533" t="str">
            <v xml:space="preserve">Te pvc soldavel com rosca agua fria 32mmx32mmx3/4" - fornecimento e instalacao </v>
          </cell>
          <cell r="C2533" t="str">
            <v>UN</v>
          </cell>
          <cell r="D2533">
            <v>0</v>
          </cell>
          <cell r="E2533">
            <v>9.44</v>
          </cell>
        </row>
        <row r="2534">
          <cell r="A2534" t="str">
            <v>73636</v>
          </cell>
          <cell r="B2534" t="str">
            <v xml:space="preserve">Te pvc soldavel com rosca metalica agua fria 25mmx25mmx1/2" - fornecimento e instalacao </v>
          </cell>
          <cell r="C2534" t="str">
            <v>UN</v>
          </cell>
          <cell r="D2534">
            <v>0</v>
          </cell>
          <cell r="E2534">
            <v>10.74</v>
          </cell>
        </row>
        <row r="2535">
          <cell r="A2535" t="str">
            <v>73637</v>
          </cell>
          <cell r="B2535" t="str">
            <v xml:space="preserve">Te pvc soldavel com rosca metalica agua fria 25mmx25mmx3/4" - fornecimento e instalacao </v>
          </cell>
          <cell r="C2535" t="str">
            <v>UN</v>
          </cell>
          <cell r="D2535">
            <v>0</v>
          </cell>
          <cell r="E2535">
            <v>10.91</v>
          </cell>
        </row>
        <row r="2536">
          <cell r="A2536" t="str">
            <v>73638</v>
          </cell>
          <cell r="B2536" t="str">
            <v xml:space="preserve">Te pvc soldavel com rosca metalica agua fria 20mmx20mmx1/2" - fornecimento e instalacao </v>
          </cell>
          <cell r="C2536" t="str">
            <v>UN</v>
          </cell>
          <cell r="D2536">
            <v>0</v>
          </cell>
          <cell r="E2536">
            <v>10</v>
          </cell>
        </row>
        <row r="2537">
          <cell r="A2537" t="str">
            <v>73639</v>
          </cell>
          <cell r="B2537" t="str">
            <v xml:space="preserve">Joelho pvc soldavel com rosca metalica 90º agua fria 25mmx3/4" - fornecimento e instalacao </v>
          </cell>
          <cell r="C2537" t="str">
            <v>UN</v>
          </cell>
          <cell r="D2537">
            <v>0</v>
          </cell>
          <cell r="E2537">
            <v>5.54</v>
          </cell>
        </row>
        <row r="2538">
          <cell r="A2538" t="str">
            <v>73640</v>
          </cell>
          <cell r="B2538" t="str">
            <v xml:space="preserve">Joelho pvc soldavel com rosca metalica 90º água fria 20mmx1/2" - fornecimento e instalacao </v>
          </cell>
          <cell r="C2538" t="str">
            <v>UN</v>
          </cell>
          <cell r="D2538">
            <v>0</v>
          </cell>
          <cell r="E2538">
            <v>4.9800000000000004</v>
          </cell>
        </row>
        <row r="2539">
          <cell r="A2539" t="str">
            <v>73641</v>
          </cell>
          <cell r="B2539" t="str">
            <v xml:space="preserve">Joelho pvc soldavel com rosca 90º agua fria 25mmx1/2" - fornecimento e instalacao </v>
          </cell>
          <cell r="C2539" t="str">
            <v>UN</v>
          </cell>
          <cell r="D2539">
            <v>0</v>
          </cell>
          <cell r="E2539">
            <v>4.0999999999999996</v>
          </cell>
        </row>
        <row r="2540">
          <cell r="A2540" t="str">
            <v>73642</v>
          </cell>
          <cell r="B2540" t="str">
            <v xml:space="preserve">Joelho pvc soldavel com rosca metalica 90º agua fria 25mmx1/2" - fornecimento e instalacao </v>
          </cell>
          <cell r="C2540" t="str">
            <v>UN</v>
          </cell>
          <cell r="D2540">
            <v>0</v>
          </cell>
          <cell r="E2540">
            <v>5.15</v>
          </cell>
        </row>
        <row r="2541">
          <cell r="A2541" t="str">
            <v>73643</v>
          </cell>
          <cell r="B2541" t="str">
            <v xml:space="preserve">Joelho pvc soldavel com rosca 90º agua fria 25mmx3/4" - fornecimento e instalacao </v>
          </cell>
          <cell r="C2541" t="str">
            <v>UN</v>
          </cell>
          <cell r="D2541">
            <v>0</v>
          </cell>
          <cell r="E2541">
            <v>4.3499999999999996</v>
          </cell>
        </row>
        <row r="2542">
          <cell r="A2542" t="str">
            <v>73644</v>
          </cell>
          <cell r="B2542" t="str">
            <v xml:space="preserve">Joelho pvc soldavel com rosca 90º agua fria 20mmx1/2" - fornecimento e instalacao </v>
          </cell>
          <cell r="C2542" t="str">
            <v>UN</v>
          </cell>
          <cell r="D2542">
            <v>0</v>
          </cell>
          <cell r="E2542">
            <v>3.95</v>
          </cell>
        </row>
        <row r="2543">
          <cell r="A2543" t="str">
            <v>73645</v>
          </cell>
          <cell r="B2543" t="str">
            <v xml:space="preserve">Luva pvc soldavel com rosca agua fria 50mmx1.1/2" - fornecimento e instalacao </v>
          </cell>
          <cell r="C2543" t="str">
            <v>UN</v>
          </cell>
          <cell r="D2543">
            <v>0</v>
          </cell>
          <cell r="E2543">
            <v>23.25</v>
          </cell>
        </row>
        <row r="2544">
          <cell r="A2544" t="str">
            <v>73646</v>
          </cell>
          <cell r="B2544" t="str">
            <v xml:space="preserve">Luva pvc soldavel com rosca agua fria 40mmx1.1/4" - fornecimento e instalacao  </v>
          </cell>
          <cell r="C2544" t="str">
            <v>UN</v>
          </cell>
          <cell r="D2544">
            <v>0</v>
          </cell>
          <cell r="E2544">
            <v>12.08</v>
          </cell>
        </row>
        <row r="2545">
          <cell r="A2545" t="str">
            <v>73647</v>
          </cell>
          <cell r="B2545" t="str">
            <v xml:space="preserve">Luva pvc soldavel com rosca agua fria 32mmx1" - fornecimento e instalacao </v>
          </cell>
          <cell r="C2545" t="str">
            <v>UN</v>
          </cell>
          <cell r="D2545">
            <v>0</v>
          </cell>
          <cell r="E2545">
            <v>5.37</v>
          </cell>
        </row>
        <row r="2546">
          <cell r="A2546" t="str">
            <v>73648</v>
          </cell>
          <cell r="B2546" t="str">
            <v xml:space="preserve">Luva pvc soldavel com rosca agua fria 25mmx3/4" - fornecimento e instalacao </v>
          </cell>
          <cell r="C2546" t="str">
            <v>UN</v>
          </cell>
          <cell r="D2546">
            <v>0</v>
          </cell>
          <cell r="E2546">
            <v>3.53</v>
          </cell>
        </row>
        <row r="2547">
          <cell r="A2547" t="str">
            <v>73649</v>
          </cell>
          <cell r="B2547" t="str">
            <v xml:space="preserve">Luva pvc soldavel com rosca agua fria 20mmx1/2" - fornecimento e instalacao </v>
          </cell>
          <cell r="C2547" t="str">
            <v>UN</v>
          </cell>
          <cell r="D2547">
            <v>0</v>
          </cell>
          <cell r="E2547">
            <v>3.36</v>
          </cell>
        </row>
        <row r="2548">
          <cell r="A2548" t="str">
            <v>73650</v>
          </cell>
          <cell r="B2548" t="str">
            <v xml:space="preserve">Luva pvc soldavel com rosca agua fria 25mmx1/2" - fornecimento e instalacao </v>
          </cell>
          <cell r="C2548" t="str">
            <v>UN</v>
          </cell>
          <cell r="D2548">
            <v>0</v>
          </cell>
          <cell r="E2548">
            <v>3.93</v>
          </cell>
        </row>
        <row r="2549">
          <cell r="A2549" t="str">
            <v>73691</v>
          </cell>
          <cell r="B2549" t="str">
            <v xml:space="preserve">Luva pvc soldavel com rosca metalica agua fria 25mmx1/2" - fornecimento e instalacao </v>
          </cell>
          <cell r="C2549" t="str">
            <v>UN</v>
          </cell>
          <cell r="D2549">
            <v>0</v>
          </cell>
          <cell r="E2549">
            <v>5.58</v>
          </cell>
        </row>
        <row r="2550">
          <cell r="A2550" t="str">
            <v>74059</v>
          </cell>
          <cell r="B2550" t="str">
            <v xml:space="preserve">Luva cobre </v>
          </cell>
          <cell r="D2550">
            <v>0</v>
          </cell>
          <cell r="E2550">
            <v>0</v>
          </cell>
        </row>
        <row r="2551">
          <cell r="A2551" t="str">
            <v>74059/001</v>
          </cell>
          <cell r="B2551" t="str">
            <v xml:space="preserve">Luva de cobre sem anel solda 22mm - fornecimento e instalacao </v>
          </cell>
          <cell r="C2551" t="str">
            <v>UN</v>
          </cell>
          <cell r="D2551">
            <v>0</v>
          </cell>
          <cell r="E2551">
            <v>5.26</v>
          </cell>
        </row>
        <row r="2552">
          <cell r="A2552" t="str">
            <v>74059/002</v>
          </cell>
          <cell r="B2552" t="str">
            <v xml:space="preserve">Luva de cobre sem anel solda 35mm - fornecimento e instalação </v>
          </cell>
          <cell r="C2552" t="str">
            <v>UN</v>
          </cell>
          <cell r="D2552">
            <v>0</v>
          </cell>
          <cell r="E2552">
            <v>15.43</v>
          </cell>
        </row>
        <row r="2553">
          <cell r="A2553" t="str">
            <v>74060</v>
          </cell>
          <cell r="B2553" t="str">
            <v xml:space="preserve">Cotovelo cobre </v>
          </cell>
          <cell r="D2553">
            <v>0</v>
          </cell>
          <cell r="E2553">
            <v>0</v>
          </cell>
        </row>
        <row r="2554">
          <cell r="A2554" t="str">
            <v>74060/001</v>
          </cell>
          <cell r="B2554" t="str">
            <v xml:space="preserve">Cotovelo de cobre sem anel solda 22mm - fornecimento e instalacao </v>
          </cell>
          <cell r="C2554" t="str">
            <v>UN</v>
          </cell>
          <cell r="D2554">
            <v>0</v>
          </cell>
          <cell r="E2554">
            <v>8.2200000000000006</v>
          </cell>
        </row>
        <row r="2555">
          <cell r="A2555" t="str">
            <v>74060/002</v>
          </cell>
          <cell r="B2555" t="str">
            <v xml:space="preserve">Cotovelo de cobre sem anel solda 28mm - fornecimento e instalacao </v>
          </cell>
          <cell r="C2555" t="str">
            <v>UN</v>
          </cell>
          <cell r="D2555">
            <v>0</v>
          </cell>
          <cell r="E2555">
            <v>10.15</v>
          </cell>
        </row>
        <row r="2556">
          <cell r="A2556" t="str">
            <v>74060/003</v>
          </cell>
          <cell r="B2556" t="str">
            <v xml:space="preserve">Cotovelo de cobre sem anel solda 35mm - fornecimento e instalacao </v>
          </cell>
          <cell r="C2556" t="str">
            <v>UN</v>
          </cell>
          <cell r="D2556">
            <v>0</v>
          </cell>
          <cell r="E2556">
            <v>23.89</v>
          </cell>
        </row>
        <row r="2557">
          <cell r="A2557" t="str">
            <v>74060/004</v>
          </cell>
          <cell r="B2557" t="str">
            <v xml:space="preserve">Cotovelo de cobre sem anel solda 15mm - fornecimento e instalacao </v>
          </cell>
          <cell r="C2557" t="str">
            <v>UN</v>
          </cell>
          <cell r="D2557">
            <v>0</v>
          </cell>
          <cell r="E2557">
            <v>5.19</v>
          </cell>
        </row>
        <row r="2558">
          <cell r="A2558" t="str">
            <v>0181</v>
          </cell>
          <cell r="B2558" t="str">
            <v>Caixas d'dagua, de inspecao e de gordura</v>
          </cell>
          <cell r="D2558">
            <v>0</v>
          </cell>
          <cell r="E2558">
            <v>0</v>
          </cell>
        </row>
        <row r="2559">
          <cell r="A2559" t="str">
            <v>6171</v>
          </cell>
          <cell r="B2559" t="str">
            <v xml:space="preserve">Tampa de concreto armado 60x60x5cm para caixa </v>
          </cell>
          <cell r="C2559" t="str">
            <v>UN</v>
          </cell>
          <cell r="D2559">
            <v>0</v>
          </cell>
          <cell r="E2559">
            <v>18.649999999999999</v>
          </cell>
        </row>
        <row r="2560">
          <cell r="A2560" t="str">
            <v>73735</v>
          </cell>
          <cell r="B2560" t="str">
            <v xml:space="preserve">Reservatorio de fibrocimento </v>
          </cell>
          <cell r="D2560">
            <v>0</v>
          </cell>
          <cell r="E2560">
            <v>0</v>
          </cell>
        </row>
        <row r="2561">
          <cell r="A2561" t="str">
            <v>73735/001</v>
          </cell>
          <cell r="B2561" t="str">
            <v xml:space="preserve">Reserv. de fibroc. cap=1000l c/acessorios </v>
          </cell>
          <cell r="C2561" t="str">
            <v>UN</v>
          </cell>
          <cell r="D2561">
            <v>0</v>
          </cell>
          <cell r="E2561">
            <v>565.22</v>
          </cell>
        </row>
        <row r="2562">
          <cell r="A2562" t="str">
            <v>74051</v>
          </cell>
          <cell r="B2562" t="str">
            <v xml:space="preserve">Caixa gordura concreto pre-moldado </v>
          </cell>
          <cell r="D2562">
            <v>0</v>
          </cell>
          <cell r="E2562">
            <v>0</v>
          </cell>
        </row>
        <row r="2563">
          <cell r="A2563" t="str">
            <v>74051/001</v>
          </cell>
          <cell r="B2563" t="str">
            <v xml:space="preserve">Caixa de gordura dupla em concreto pre-moldado dn 60mm com tampa - fornecimento e instalacao </v>
          </cell>
          <cell r="C2563" t="str">
            <v>UN</v>
          </cell>
          <cell r="D2563">
            <v>0</v>
          </cell>
          <cell r="E2563">
            <v>102.8</v>
          </cell>
        </row>
        <row r="2564">
          <cell r="A2564" t="str">
            <v>74051/002</v>
          </cell>
          <cell r="B2564" t="str">
            <v xml:space="preserve">Caixa de gordura simples em concreto pre-moldado dn 40mm com tampa - fornecimento e instalacao </v>
          </cell>
          <cell r="C2564" t="str">
            <v>UN</v>
          </cell>
          <cell r="D2564">
            <v>0</v>
          </cell>
          <cell r="E2564">
            <v>51.36</v>
          </cell>
        </row>
        <row r="2565">
          <cell r="A2565" t="str">
            <v>74058</v>
          </cell>
          <cell r="B2565" t="str">
            <v xml:space="preserve">Torneira boia bruto 1"  </v>
          </cell>
          <cell r="D2565">
            <v>0</v>
          </cell>
          <cell r="E2565">
            <v>0</v>
          </cell>
        </row>
        <row r="2566">
          <cell r="A2566" t="str">
            <v>74058/001</v>
          </cell>
          <cell r="B2566" t="str">
            <v xml:space="preserve">Torneira de boia real 1/2 com balao metalico - fornecimento e instalacao </v>
          </cell>
          <cell r="C2566" t="str">
            <v>UN</v>
          </cell>
          <cell r="D2566">
            <v>0</v>
          </cell>
          <cell r="E2566">
            <v>32.04</v>
          </cell>
        </row>
        <row r="2567">
          <cell r="A2567" t="str">
            <v>74058/002</v>
          </cell>
          <cell r="B2567" t="str">
            <v xml:space="preserve">Torneira de boia vazao total 3/4 com balao plastico - fornecimento e instalacao </v>
          </cell>
          <cell r="C2567" t="str">
            <v>UN</v>
          </cell>
          <cell r="D2567">
            <v>0</v>
          </cell>
          <cell r="E2567">
            <v>42.97</v>
          </cell>
        </row>
        <row r="2568">
          <cell r="A2568" t="str">
            <v>74058/003</v>
          </cell>
          <cell r="B2568" t="str">
            <v xml:space="preserve">Torneira de boia real 1 com balao plastico - fornecimento e instalacao </v>
          </cell>
          <cell r="C2568" t="str">
            <v>UN</v>
          </cell>
          <cell r="D2568">
            <v>0</v>
          </cell>
          <cell r="E2568">
            <v>45.04</v>
          </cell>
        </row>
        <row r="2569">
          <cell r="A2569" t="str">
            <v>74058/004</v>
          </cell>
          <cell r="B2569" t="str">
            <v xml:space="preserve">Torneira de bóia real 2" com balao plastico - fornecimento e instalacao </v>
          </cell>
          <cell r="C2569" t="str">
            <v>UN</v>
          </cell>
          <cell r="D2569">
            <v>0</v>
          </cell>
          <cell r="E2569">
            <v>95.25</v>
          </cell>
        </row>
        <row r="2570">
          <cell r="A2570" t="str">
            <v>74104</v>
          </cell>
          <cell r="B2570" t="str">
            <v xml:space="preserve">Caixa de inspecao ou passagem 60x60cm tampa de concreto </v>
          </cell>
          <cell r="D2570">
            <v>0</v>
          </cell>
          <cell r="E2570">
            <v>0</v>
          </cell>
        </row>
        <row r="2571">
          <cell r="A2571" t="str">
            <v>74104/001</v>
          </cell>
          <cell r="B2571" t="str">
            <v xml:space="preserve">Caixa de inspeção em alvenaria de tijolo maciço 60x60x60cm, revestida internamento com barra lisa (cimento e areia, traço 1:4) e=2,0cm, com tampa pré-moldada de concreto e fundo de concreto 15mpa tipo c - escavação e confecção </v>
          </cell>
          <cell r="C2571" t="str">
            <v>UN</v>
          </cell>
          <cell r="D2571">
            <v>0</v>
          </cell>
          <cell r="E2571">
            <v>97.08</v>
          </cell>
        </row>
        <row r="2572">
          <cell r="A2572" t="str">
            <v>74166</v>
          </cell>
          <cell r="B2572" t="str">
            <v xml:space="preserve">Caixa de passagem (inspecao) pre-moldada dn 60 cm </v>
          </cell>
          <cell r="D2572">
            <v>0</v>
          </cell>
          <cell r="E2572">
            <v>0</v>
          </cell>
        </row>
        <row r="2573">
          <cell r="A2573" t="str">
            <v>74166/001</v>
          </cell>
          <cell r="B2573" t="str">
            <v xml:space="preserve">Caixa de inspeção em concreto pré-moldado dn 60mm com tampa h= 60cm fornecimento e instalacao </v>
          </cell>
          <cell r="C2573" t="str">
            <v>UN</v>
          </cell>
          <cell r="D2573">
            <v>0</v>
          </cell>
          <cell r="E2573">
            <v>86.77</v>
          </cell>
        </row>
        <row r="2574">
          <cell r="A2574" t="str">
            <v>74166/002</v>
          </cell>
          <cell r="B2574" t="str">
            <v xml:space="preserve">Caixa de inspecao em anel de concreto pre moldado, com 950mm de altura total. aneis com esp=50mm, diam.=600mm. exclusive tampao e escavacao - fornecimento e instalacao </v>
          </cell>
          <cell r="C2574" t="str">
            <v>UN</v>
          </cell>
          <cell r="D2574">
            <v>0</v>
          </cell>
          <cell r="E2574">
            <v>121.01</v>
          </cell>
        </row>
        <row r="2575">
          <cell r="A2575" t="str">
            <v>74225</v>
          </cell>
          <cell r="B2575" t="str">
            <v xml:space="preserve">Caixa gordura pvc </v>
          </cell>
          <cell r="D2575">
            <v>0</v>
          </cell>
          <cell r="E2575">
            <v>0</v>
          </cell>
        </row>
        <row r="2576">
          <cell r="A2576" t="str">
            <v>74225/001</v>
          </cell>
          <cell r="B2576" t="str">
            <v xml:space="preserve">Caixa de gordura em pvc 250x230x75mm, com tampa e porta-tampa - fornecimento e instalacao </v>
          </cell>
          <cell r="C2576" t="str">
            <v>UN</v>
          </cell>
          <cell r="D2576">
            <v>0</v>
          </cell>
          <cell r="E2576">
            <v>53.55</v>
          </cell>
        </row>
        <row r="2577">
          <cell r="A2577" t="str">
            <v>78598</v>
          </cell>
          <cell r="B2577" t="str">
            <v xml:space="preserve">Fornecimento e instalacao de caixas d'agua em fibrocimento </v>
          </cell>
          <cell r="D2577">
            <v>0</v>
          </cell>
          <cell r="E2577">
            <v>0</v>
          </cell>
        </row>
        <row r="2578">
          <cell r="A2578" t="str">
            <v>78598/001</v>
          </cell>
          <cell r="B2578" t="str">
            <v xml:space="preserve">Reservatorio de fibrocimento 500l com acessorios </v>
          </cell>
          <cell r="C2578" t="str">
            <v>UN</v>
          </cell>
          <cell r="D2578">
            <v>0</v>
          </cell>
          <cell r="E2578">
            <v>377.38</v>
          </cell>
        </row>
        <row r="2579">
          <cell r="A2579" t="str">
            <v>83703</v>
          </cell>
          <cell r="B2579" t="str">
            <v xml:space="preserve">Torneira boia metalica d=32mm (1 1/4") </v>
          </cell>
          <cell r="C2579" t="str">
            <v>UN</v>
          </cell>
          <cell r="D2579">
            <v>0</v>
          </cell>
          <cell r="E2579">
            <v>68.400000000000006</v>
          </cell>
        </row>
        <row r="2580">
          <cell r="A2580" t="str">
            <v>83704</v>
          </cell>
          <cell r="B2580" t="str">
            <v xml:space="preserve">Torneira boia metalica d=40mm (1 1/2") </v>
          </cell>
          <cell r="C2580" t="str">
            <v>UN</v>
          </cell>
          <cell r="D2580">
            <v>0</v>
          </cell>
          <cell r="E2580">
            <v>79.98</v>
          </cell>
        </row>
        <row r="2581">
          <cell r="A2581" t="str">
            <v>0182</v>
          </cell>
          <cell r="B2581" t="str">
            <v>Ralos/caixa sifonada</v>
          </cell>
          <cell r="D2581">
            <v>0</v>
          </cell>
          <cell r="E2581">
            <v>0</v>
          </cell>
        </row>
        <row r="2582">
          <cell r="A2582" t="str">
            <v>40777</v>
          </cell>
          <cell r="B2582" t="str">
            <v xml:space="preserve">Caixa sifonada pvc 150x150x50mm com grelha redonda branca - fornecimen to e instalacao </v>
          </cell>
          <cell r="C2582" t="str">
            <v>UN</v>
          </cell>
          <cell r="D2582">
            <v>0</v>
          </cell>
          <cell r="E2582">
            <v>23.9</v>
          </cell>
        </row>
        <row r="2583">
          <cell r="A2583" t="str">
            <v>72291</v>
          </cell>
          <cell r="B2583" t="str">
            <v>Caixa sifonada em pvc 150x185x75mm simples - fornecimento e instalação</v>
          </cell>
          <cell r="C2583" t="str">
            <v>UN</v>
          </cell>
          <cell r="D2583">
            <v>0</v>
          </cell>
          <cell r="E2583">
            <v>31.95</v>
          </cell>
        </row>
        <row r="2584">
          <cell r="A2584" t="str">
            <v>72292</v>
          </cell>
          <cell r="B2584" t="str">
            <v>Caixa sifonada em pvc 100x100x50mm simples - fornecimento e instalação</v>
          </cell>
          <cell r="C2584" t="str">
            <v>UN</v>
          </cell>
          <cell r="D2584">
            <v>0</v>
          </cell>
          <cell r="E2584">
            <v>25.29</v>
          </cell>
        </row>
        <row r="2585">
          <cell r="A2585" t="str">
            <v>72684</v>
          </cell>
          <cell r="B2585" t="str">
            <v xml:space="preserve">Ralo seco de pvc 100x100mm simples - fornecimento e instalacao </v>
          </cell>
          <cell r="C2585" t="str">
            <v>UN</v>
          </cell>
          <cell r="D2585">
            <v>0</v>
          </cell>
          <cell r="E2585">
            <v>12.07</v>
          </cell>
        </row>
        <row r="2586">
          <cell r="A2586" t="str">
            <v>72685</v>
          </cell>
          <cell r="B2586" t="str">
            <v xml:space="preserve">Ralo sifonado de pvc 100x100mm simples - fornecimento e instalacao </v>
          </cell>
          <cell r="C2586" t="str">
            <v>UN</v>
          </cell>
          <cell r="D2586">
            <v>0</v>
          </cell>
          <cell r="E2586">
            <v>13.98</v>
          </cell>
        </row>
        <row r="2587">
          <cell r="A2587" t="str">
            <v>0183</v>
          </cell>
          <cell r="B2587" t="str">
            <v>Aparelhos sanitarios, loucas, metais e outros</v>
          </cell>
          <cell r="D2587">
            <v>0</v>
          </cell>
          <cell r="E2587">
            <v>0</v>
          </cell>
        </row>
        <row r="2588">
          <cell r="A2588" t="str">
            <v>6004</v>
          </cell>
          <cell r="B2588" t="str">
            <v xml:space="preserve">Papeleira de louca branca - fornecimento e instalacao </v>
          </cell>
          <cell r="C2588" t="str">
            <v>UN</v>
          </cell>
          <cell r="D2588">
            <v>0</v>
          </cell>
          <cell r="E2588">
            <v>42.11</v>
          </cell>
        </row>
        <row r="2589">
          <cell r="A2589" t="str">
            <v>6007</v>
          </cell>
          <cell r="B2589" t="str">
            <v xml:space="preserve">Saboneteira de louca branca 7,5x15cm - fornecimento e instalacao </v>
          </cell>
          <cell r="C2589" t="str">
            <v>UN</v>
          </cell>
          <cell r="D2589">
            <v>0</v>
          </cell>
          <cell r="E2589">
            <v>34.450000000000003</v>
          </cell>
        </row>
        <row r="2590">
          <cell r="A2590" t="str">
            <v>6008</v>
          </cell>
          <cell r="B2590" t="str">
            <v>Cabide de louca branca simples tipo gancho - fornecimento e instalacao</v>
          </cell>
          <cell r="C2590" t="str">
            <v>UN</v>
          </cell>
          <cell r="D2590">
            <v>0</v>
          </cell>
          <cell r="E2590">
            <v>28.56</v>
          </cell>
        </row>
        <row r="2591">
          <cell r="A2591" t="str">
            <v>6009</v>
          </cell>
          <cell r="B2591" t="str">
            <v xml:space="preserve">Lavatorio em louca branca, sem coluna padrao popular, com torneira cromada popular , sifao,valvula e engate plastico </v>
          </cell>
          <cell r="C2591" t="str">
            <v>UN</v>
          </cell>
          <cell r="D2591">
            <v>0</v>
          </cell>
          <cell r="E2591">
            <v>131.1</v>
          </cell>
        </row>
        <row r="2592">
          <cell r="A2592" t="str">
            <v>6021</v>
          </cell>
          <cell r="B2592" t="str">
            <v xml:space="preserve">Vaso sanitario sifonado louça branca padrao popular, com conjunto para fixaçao para vaso sanitário com parafuso, arruela e bucha - fornecimento e instalacao </v>
          </cell>
          <cell r="C2592" t="str">
            <v>UN</v>
          </cell>
          <cell r="D2592">
            <v>0</v>
          </cell>
          <cell r="E2592">
            <v>179.3</v>
          </cell>
        </row>
        <row r="2593">
          <cell r="A2593" t="str">
            <v>6024</v>
          </cell>
          <cell r="B2593" t="str">
            <v xml:space="preserve">Caixa de descarga plastica externa completa,capacidade 9l com tubo de descarga, engate flexivel, boia e suporte para fixação, bolsa de ligação em pvc flexível e conjunto para fixacao de caixa de descarga - fornecimento e instalacao </v>
          </cell>
          <cell r="C2593" t="str">
            <v>UN</v>
          </cell>
          <cell r="D2593">
            <v>0</v>
          </cell>
          <cell r="E2593">
            <v>46.67</v>
          </cell>
        </row>
        <row r="2594">
          <cell r="A2594" t="str">
            <v>6031</v>
          </cell>
          <cell r="B2594" t="str">
            <v xml:space="preserve">Banca (tampo) de marmore sintetico 120x60cm com cuba, valvula em plastico branco 1", sifao plastico tipo copo 1" e torneira cromada longa 1/2" ou 3/4" para pia padrao popular - fornecimento e instalacao </v>
          </cell>
          <cell r="C2594" t="str">
            <v>UN</v>
          </cell>
          <cell r="D2594">
            <v>0</v>
          </cell>
          <cell r="E2594">
            <v>141.35</v>
          </cell>
        </row>
        <row r="2595">
          <cell r="A2595" t="str">
            <v>6043</v>
          </cell>
          <cell r="B2595" t="str">
            <v xml:space="preserve">Banca (tampo) de marmorite, granilite ou granitita 120x60cm com cuba, valvula em plastico branco 1, sifao plastico tipo copo 1 e torneira cromada longa 1/2 ou 3/4 para pia padrao popular - fornecimento e in stalacao </v>
          </cell>
          <cell r="C2595" t="str">
            <v>UN</v>
          </cell>
          <cell r="D2595">
            <v>0</v>
          </cell>
          <cell r="E2595">
            <v>149.72999999999999</v>
          </cell>
        </row>
        <row r="2596">
          <cell r="A2596" t="str">
            <v>6049</v>
          </cell>
          <cell r="B2596" t="str">
            <v xml:space="preserve">Tanque simples pre-moldado de concreto com valvula em plastico branco 1.1/4"x1.1/2", sifao plastico tipo copo 1.1/4" e torneira de metal amarelo curta 1/2" ou 3/4" para tanque - fornecimento e instalacao  </v>
          </cell>
          <cell r="C2596" t="str">
            <v>UN</v>
          </cell>
          <cell r="D2596">
            <v>0</v>
          </cell>
          <cell r="E2596">
            <v>114.3</v>
          </cell>
        </row>
        <row r="2597">
          <cell r="A2597" t="str">
            <v>6052</v>
          </cell>
          <cell r="B2597" t="str">
            <v xml:space="preserve">Tanque de marmore sintetico 22 litros com valvula em plastico branco 1.1/4"x1.1/2", sifao plastico tipo copo 1.1/4" e torneira de metal amarelo curta 1/2" ou 3/4" para tanque - fornecimento e instalacao </v>
          </cell>
          <cell r="C2597" t="str">
            <v>UN</v>
          </cell>
          <cell r="D2597">
            <v>0</v>
          </cell>
          <cell r="E2597">
            <v>118.41</v>
          </cell>
        </row>
        <row r="2598">
          <cell r="A2598" t="str">
            <v>68061</v>
          </cell>
          <cell r="B2598" t="str">
            <v xml:space="preserve">Chuveiro plastico branco simples - fornecimento e instalacao </v>
          </cell>
          <cell r="C2598" t="str">
            <v>UN</v>
          </cell>
          <cell r="D2598">
            <v>0</v>
          </cell>
          <cell r="E2598">
            <v>9.3800000000000008</v>
          </cell>
        </row>
        <row r="2599">
          <cell r="A2599" t="str">
            <v>72739</v>
          </cell>
          <cell r="B2599" t="str">
            <v xml:space="preserve">Vaso sanitario infantil sifonado, para valvula de descarga, em louca branca, com acessorios, inclusive assento plastico, bolsa de borracha para ligacao, tubo pvc ligacao - fornecimento e instalacao </v>
          </cell>
          <cell r="C2599" t="str">
            <v>UN</v>
          </cell>
          <cell r="D2599">
            <v>0</v>
          </cell>
          <cell r="E2599">
            <v>187.91</v>
          </cell>
        </row>
        <row r="2600">
          <cell r="A2600" t="str">
            <v>73628</v>
          </cell>
          <cell r="B2600" t="str">
            <v xml:space="preserve">Bacia turca c/tubo de ligacao - 50508 </v>
          </cell>
          <cell r="C2600" t="str">
            <v>UN</v>
          </cell>
          <cell r="D2600">
            <v>0</v>
          </cell>
          <cell r="E2600">
            <v>147.15</v>
          </cell>
        </row>
        <row r="2601">
          <cell r="A2601" t="str">
            <v>73911</v>
          </cell>
          <cell r="B2601" t="str">
            <v xml:space="preserve">Aparelhos de aco inoxidavel </v>
          </cell>
          <cell r="D2601">
            <v>0</v>
          </cell>
          <cell r="E2601">
            <v>0</v>
          </cell>
        </row>
        <row r="2602">
          <cell r="A2602" t="str">
            <v>73911/001</v>
          </cell>
          <cell r="B2602" t="str">
            <v xml:space="preserve">Cuba aco inoxidavel 40,0x34,0x11,5 cm, com sifao em metal cromado 1.1/2x1.1/2", valvula em metal cromado tipo americana 3.1/2"x1.1/2" para pia - fornecimento e instalacao </v>
          </cell>
          <cell r="C2602" t="str">
            <v>UN</v>
          </cell>
          <cell r="D2602">
            <v>0</v>
          </cell>
          <cell r="E2602">
            <v>192.17</v>
          </cell>
        </row>
        <row r="2603">
          <cell r="A2603" t="str">
            <v>73911/002</v>
          </cell>
          <cell r="B2603" t="str">
            <v xml:space="preserve">Cuba aco inoxidavel 56,0x33,0x11,5 cm, com sifao em metal cromado 1.1/2x1.1/2", valvula em metal cromado tipo americana 3.1/2"x1.1/2" para pia - fornecimento e instalacao </v>
          </cell>
          <cell r="C2603" t="str">
            <v>UN</v>
          </cell>
          <cell r="D2603">
            <v>0</v>
          </cell>
          <cell r="E2603">
            <v>200.64</v>
          </cell>
        </row>
        <row r="2604">
          <cell r="A2604" t="str">
            <v>73913</v>
          </cell>
          <cell r="B2604" t="str">
            <v xml:space="preserve">Balcao de pia em resilinea 1,2 x 0,6 m c/sifao plastico (pia de cozinha em granilite/marmorite) </v>
          </cell>
          <cell r="D2604">
            <v>0</v>
          </cell>
          <cell r="E2604">
            <v>0</v>
          </cell>
        </row>
        <row r="2605">
          <cell r="A2605" t="str">
            <v>73913/001</v>
          </cell>
          <cell r="B2605" t="str">
            <v xml:space="preserve">Bancada (tampo) com cuba em marmorite, granilite ou granitina 120x60cm para pia - fornecimento e instalacao </v>
          </cell>
          <cell r="C2605" t="str">
            <v>UN</v>
          </cell>
          <cell r="D2605">
            <v>0</v>
          </cell>
          <cell r="E2605">
            <v>78.099999999999994</v>
          </cell>
        </row>
        <row r="2606">
          <cell r="A2606" t="str">
            <v>73947</v>
          </cell>
          <cell r="B2606" t="str">
            <v xml:space="preserve">Aparelhos de louca - fornecimento e/ou colocacao </v>
          </cell>
          <cell r="D2606">
            <v>0</v>
          </cell>
          <cell r="E2606">
            <v>0</v>
          </cell>
        </row>
        <row r="2607">
          <cell r="A2607" t="str">
            <v>73947/001</v>
          </cell>
          <cell r="B2607" t="str">
            <v xml:space="preserve">Lavatorio louca br medio luxo c/ladrao med 55x45 rabicho cromado de 1/2", c/coluna incl acessorios de fixacao.ferragens em metal cromado sifao 1680 de 1"x1.1/4" aparelho misturador 1875/c45 c/arejador val vula de escoamento 1603 rabicho em pvc. forn </v>
          </cell>
          <cell r="C2607" t="str">
            <v>UN</v>
          </cell>
          <cell r="D2607">
            <v>0</v>
          </cell>
          <cell r="E2607">
            <v>383.99</v>
          </cell>
        </row>
        <row r="2608">
          <cell r="A2608" t="str">
            <v>73947/002</v>
          </cell>
          <cell r="B2608" t="str">
            <v xml:space="preserve">Lavatorio louca br embutir(cuba) medio luxo s/ladrao 52x39cm ferra gens em metal cromado sifao 1680 1"x1.1/4" torneira de pressao 1193 de 1/2" e valvula de escoamento 1600 rabicho em pvc fornecimento </v>
          </cell>
          <cell r="C2608" t="str">
            <v>UN</v>
          </cell>
          <cell r="D2608">
            <v>0</v>
          </cell>
          <cell r="E2608">
            <v>207.79</v>
          </cell>
        </row>
        <row r="2609">
          <cell r="A2609" t="str">
            <v>73947/003</v>
          </cell>
          <cell r="B2609" t="str">
            <v xml:space="preserve">Tanque louca branca c/coluna med 56x48cm (em torno)incl acessorios  de fix ferragens em metal cromado torneira de pressao 1158 de 1/2" valvula de escoamento 1605 e sifao 1680 de 1.1/4"x1.1/2" - fornec </v>
          </cell>
          <cell r="C2609" t="str">
            <v>UN</v>
          </cell>
          <cell r="D2609">
            <v>0</v>
          </cell>
          <cell r="E2609">
            <v>303.04000000000002</v>
          </cell>
        </row>
        <row r="2610">
          <cell r="A2610" t="str">
            <v>73947/004</v>
          </cell>
          <cell r="B2610" t="str">
            <v xml:space="preserve">Tanque louca branca c/colunas e med 60x56cm (em torno)incl acessorios de fix ferragens em metal cromado torneira pressao 1158 1/2" valvula escoamento 1605 e sifao 1680 de 1.1/2"x1.1/2" - fornecimento </v>
          </cell>
          <cell r="C2610" t="str">
            <v>UN</v>
          </cell>
          <cell r="D2610">
            <v>0</v>
          </cell>
          <cell r="E2610">
            <v>299.8</v>
          </cell>
        </row>
        <row r="2611">
          <cell r="A2611" t="str">
            <v>73947/005</v>
          </cell>
          <cell r="B2611" t="str">
            <v xml:space="preserve">Mictorio de louca branca c/sifao integrado e med 33x28x53cm ferragens em metal cromado registro de pressao 1416 de 1/2" e tubo de ligacao de1/2" - fornecimento </v>
          </cell>
          <cell r="C2611" t="str">
            <v>UN</v>
          </cell>
          <cell r="D2611">
            <v>0</v>
          </cell>
          <cell r="E2611">
            <v>175.56</v>
          </cell>
        </row>
        <row r="2612">
          <cell r="A2612" t="str">
            <v>73947/006</v>
          </cell>
          <cell r="B2612" t="str">
            <v xml:space="preserve">Lavatorio louca branca d/sobrepor med luxo c/ladrao 53x43cm ferragens e metal cromado sifao 1680 1"x1.1/4",torneira d/pressao 1193 1/2" e valvula de escoamento 1603 rabicho em pvc fornecimento. </v>
          </cell>
          <cell r="C2612" t="str">
            <v>UN</v>
          </cell>
          <cell r="D2612">
            <v>0</v>
          </cell>
          <cell r="E2612">
            <v>246.22</v>
          </cell>
        </row>
        <row r="2613">
          <cell r="A2613" t="str">
            <v>73947/007</v>
          </cell>
          <cell r="B2613" t="str">
            <v xml:space="preserve">Lavatorio louca branca d/embutir(cuba) med luxo 52x39cm c/ladrao ferragens em metal cromado sifao 1680 1"x1.1/4" torneira de pressao 1193 de 1/2" e valvula de escoamento 1603 rabicho em pvc fornecimento </v>
          </cell>
          <cell r="C2613" t="str">
            <v>UN</v>
          </cell>
          <cell r="D2613">
            <v>0</v>
          </cell>
          <cell r="E2613">
            <v>248.05</v>
          </cell>
        </row>
        <row r="2614">
          <cell r="A2614" t="str">
            <v>73947/008</v>
          </cell>
          <cell r="B2614" t="str">
            <v xml:space="preserve">Lavatorio louca branca popular s/ladrao med 47x35cm inclusive acesso rios de fix - fornecimento </v>
          </cell>
          <cell r="C2614" t="str">
            <v>UN</v>
          </cell>
          <cell r="D2614">
            <v>0</v>
          </cell>
          <cell r="E2614">
            <v>35.57</v>
          </cell>
        </row>
        <row r="2615">
          <cell r="A2615" t="str">
            <v>73947/009</v>
          </cell>
          <cell r="B2615" t="str">
            <v xml:space="preserve">Saboneteira louca branca 15x15cm - fornecimento e instalacao </v>
          </cell>
          <cell r="C2615" t="str">
            <v>UN</v>
          </cell>
          <cell r="D2615">
            <v>0</v>
          </cell>
          <cell r="E2615">
            <v>28.71</v>
          </cell>
        </row>
        <row r="2616">
          <cell r="A2616" t="str">
            <v>73947/010</v>
          </cell>
          <cell r="B2616" t="str">
            <v xml:space="preserve">Porta-toalha de louca branca com bastão plastico - fornecimento e instalacao </v>
          </cell>
          <cell r="C2616" t="str">
            <v>UN</v>
          </cell>
          <cell r="D2616">
            <v>0</v>
          </cell>
          <cell r="E2616">
            <v>30.48</v>
          </cell>
        </row>
        <row r="2617">
          <cell r="A2617" t="str">
            <v>73947/011</v>
          </cell>
          <cell r="B2617" t="str">
            <v xml:space="preserve">Vaso sanitario louca branca caixa descarga acoplada 35x65x35cm incl assento plastico e rabicho cromado excl colocacao. </v>
          </cell>
          <cell r="C2617" t="str">
            <v>UN</v>
          </cell>
          <cell r="D2617">
            <v>0</v>
          </cell>
          <cell r="E2617">
            <v>239.65</v>
          </cell>
        </row>
        <row r="2618">
          <cell r="A2618" t="str">
            <v>73947/012</v>
          </cell>
          <cell r="B2618" t="str">
            <v xml:space="preserve">Porta sabonete liquido fornecimento </v>
          </cell>
          <cell r="C2618" t="str">
            <v>UN</v>
          </cell>
          <cell r="D2618">
            <v>0</v>
          </cell>
          <cell r="E2618">
            <v>22.34</v>
          </cell>
        </row>
        <row r="2619">
          <cell r="A2619" t="str">
            <v>73949</v>
          </cell>
          <cell r="B2619" t="str">
            <v xml:space="preserve">Torneira pressao cromada </v>
          </cell>
          <cell r="D2619">
            <v>0</v>
          </cell>
          <cell r="E2619">
            <v>0</v>
          </cell>
        </row>
        <row r="2620">
          <cell r="A2620" t="str">
            <v>73949/001</v>
          </cell>
          <cell r="B2620" t="str">
            <v xml:space="preserve">Torneira cromada 1/2" ou 3/4" para jardim ou tanque, padrao alto - fornecimento e instalacao </v>
          </cell>
          <cell r="C2620" t="str">
            <v>UN</v>
          </cell>
          <cell r="D2620">
            <v>0</v>
          </cell>
          <cell r="E2620">
            <v>55.15</v>
          </cell>
        </row>
        <row r="2621">
          <cell r="A2621" t="str">
            <v>73949/002</v>
          </cell>
          <cell r="B2621" t="str">
            <v xml:space="preserve">Torneira cromada longa 1/2" ou 3/4" de parede para pia, padrao popular - fornecimento e instalacao </v>
          </cell>
          <cell r="C2621" t="str">
            <v>UN</v>
          </cell>
          <cell r="D2621">
            <v>0</v>
          </cell>
          <cell r="E2621">
            <v>34.39</v>
          </cell>
        </row>
        <row r="2622">
          <cell r="A2622" t="str">
            <v>73949/003</v>
          </cell>
          <cell r="B2622" t="str">
            <v xml:space="preserve">Torneira cromada longa 1/2" ou 3/4" de parede para pia de cozinha com  arejador, padrao medio - fornecimento e instalacao </v>
          </cell>
          <cell r="C2622" t="str">
            <v>UN</v>
          </cell>
          <cell r="D2622">
            <v>0</v>
          </cell>
          <cell r="E2622">
            <v>91.57</v>
          </cell>
        </row>
        <row r="2623">
          <cell r="A2623" t="str">
            <v>73949/004</v>
          </cell>
          <cell r="B2623" t="str">
            <v xml:space="preserve">Torneira cromada tubo movel de parede 1/2" ou 3/4" para pia de cozinha, padrao medio - fornecimento e instalacao </v>
          </cell>
          <cell r="C2623" t="str">
            <v>UN</v>
          </cell>
          <cell r="D2623">
            <v>0</v>
          </cell>
          <cell r="E2623">
            <v>104.72</v>
          </cell>
        </row>
        <row r="2624">
          <cell r="A2624" t="str">
            <v>73949/005</v>
          </cell>
          <cell r="B2624" t="str">
            <v xml:space="preserve">Torneira cromada 1/2" ou 3/4" de bancada para lavatorio, padrao popular com engate flexivel em metal cromado 1/2"x30cm- fornecimento e instalacao </v>
          </cell>
          <cell r="C2624" t="str">
            <v>UN</v>
          </cell>
          <cell r="D2624">
            <v>0</v>
          </cell>
          <cell r="E2624">
            <v>60.4</v>
          </cell>
        </row>
        <row r="2625">
          <cell r="A2625" t="str">
            <v>73949/006</v>
          </cell>
          <cell r="B2625" t="str">
            <v xml:space="preserve">Torneira cromada média 1/2" ou 3/4", de parede, padrão popular - fornecimento e instalacao </v>
          </cell>
          <cell r="C2625" t="str">
            <v>UN</v>
          </cell>
          <cell r="D2625">
            <v>0</v>
          </cell>
          <cell r="E2625">
            <v>35.58</v>
          </cell>
        </row>
        <row r="2626">
          <cell r="A2626" t="str">
            <v>73949/007</v>
          </cell>
          <cell r="B2626" t="str">
            <v xml:space="preserve">Torneira cromada tubo movel para bancada 1/2" ou 3/4" para pia de cozinha, padrao alto - fornecimento e instalacao </v>
          </cell>
          <cell r="C2626" t="str">
            <v>UN</v>
          </cell>
          <cell r="D2626">
            <v>0</v>
          </cell>
          <cell r="E2626">
            <v>174.25</v>
          </cell>
        </row>
        <row r="2627">
          <cell r="A2627" t="str">
            <v>73949/008</v>
          </cell>
          <cell r="B2627" t="str">
            <v xml:space="preserve">Torneira cromada 1/2" ou 3/4" para tanque, padrão popular - fornecimento e instalacao </v>
          </cell>
          <cell r="C2627" t="str">
            <v>UN</v>
          </cell>
          <cell r="D2627">
            <v>0</v>
          </cell>
          <cell r="E2627">
            <v>22.08</v>
          </cell>
        </row>
        <row r="2628">
          <cell r="A2628" t="str">
            <v>73949/009</v>
          </cell>
          <cell r="B2628" t="str">
            <v xml:space="preserve">Torneira cromada 1/2" ou 3/4" para lavatorio, padrão popular, com engate flexivel plastico 1/2"x30cm - fornecimento e instalacao </v>
          </cell>
          <cell r="C2628" t="str">
            <v>UN</v>
          </cell>
          <cell r="D2628">
            <v>0</v>
          </cell>
          <cell r="E2628">
            <v>40.03</v>
          </cell>
        </row>
        <row r="2629">
          <cell r="A2629" t="str">
            <v>73951</v>
          </cell>
          <cell r="B2629" t="str">
            <v xml:space="preserve">Sifao plastico </v>
          </cell>
          <cell r="D2629">
            <v>0</v>
          </cell>
          <cell r="E2629">
            <v>0</v>
          </cell>
        </row>
        <row r="2630">
          <cell r="A2630" t="str">
            <v>73951/001</v>
          </cell>
          <cell r="B2630" t="str">
            <v xml:space="preserve">Sifao plastico para lavatorio ou pia tipo copo 1.1/4" - fornecimento e instalacao </v>
          </cell>
          <cell r="C2630" t="str">
            <v>UN</v>
          </cell>
          <cell r="D2630">
            <v>0</v>
          </cell>
          <cell r="E2630">
            <v>14.92</v>
          </cell>
        </row>
        <row r="2631">
          <cell r="A2631" t="str">
            <v>73951/002</v>
          </cell>
          <cell r="B2631" t="str">
            <v xml:space="preserve">Sifao plastico para lavatorio ou pia tipo copo 1" - fornecimento e instalacao </v>
          </cell>
          <cell r="C2631" t="str">
            <v>UN</v>
          </cell>
          <cell r="D2631">
            <v>0</v>
          </cell>
          <cell r="E2631">
            <v>14.99</v>
          </cell>
        </row>
        <row r="2632">
          <cell r="A2632" t="str">
            <v>73956</v>
          </cell>
          <cell r="B2632" t="str">
            <v xml:space="preserve">Torneira pressao plastica </v>
          </cell>
          <cell r="D2632">
            <v>0</v>
          </cell>
          <cell r="E2632">
            <v>0</v>
          </cell>
        </row>
        <row r="2633">
          <cell r="A2633" t="str">
            <v>73956/001</v>
          </cell>
          <cell r="B2633" t="str">
            <v xml:space="preserve">Torneira plástica 3/4" para tanque - fornecimento e instalacao </v>
          </cell>
          <cell r="C2633" t="str">
            <v>UN</v>
          </cell>
          <cell r="D2633">
            <v>0</v>
          </cell>
          <cell r="E2633">
            <v>15.36</v>
          </cell>
        </row>
        <row r="2634">
          <cell r="A2634" t="str">
            <v>73956/002</v>
          </cell>
          <cell r="B2634" t="str">
            <v xml:space="preserve">Torneira plastica 1/2 para pia - fornecimento e instalacao </v>
          </cell>
          <cell r="C2634" t="str">
            <v>UN</v>
          </cell>
          <cell r="D2634">
            <v>0</v>
          </cell>
          <cell r="E2634">
            <v>15.68</v>
          </cell>
        </row>
        <row r="2635">
          <cell r="A2635" t="str">
            <v>73956/003</v>
          </cell>
          <cell r="B2635" t="str">
            <v xml:space="preserve">Torneira plastica 1/2" para lavatorio com engate flexivel em metal cromado 1/2"x30cm - fornecimento e instalacao </v>
          </cell>
          <cell r="C2635" t="str">
            <v>UN</v>
          </cell>
          <cell r="D2635">
            <v>0</v>
          </cell>
          <cell r="E2635">
            <v>40.590000000000003</v>
          </cell>
        </row>
        <row r="2636">
          <cell r="A2636" t="str">
            <v>73996</v>
          </cell>
          <cell r="B2636" t="str">
            <v xml:space="preserve">Tanque pre-moldado concreto, completo </v>
          </cell>
          <cell r="D2636">
            <v>0</v>
          </cell>
          <cell r="E2636">
            <v>0</v>
          </cell>
        </row>
        <row r="2637">
          <cell r="A2637" t="str">
            <v>73996/001</v>
          </cell>
          <cell r="B2637" t="str">
            <v xml:space="preserve">Tanque simples pre-moldado de concreto com valvula em plastico branco 1.1/4"x1.1/2", sifao plastico tipo copo 1.1/4" e torneira plastica 3/4" - fornecimento e instalacao  </v>
          </cell>
          <cell r="C2637" t="str">
            <v>UN</v>
          </cell>
          <cell r="D2637">
            <v>0</v>
          </cell>
          <cell r="E2637">
            <v>111.22</v>
          </cell>
        </row>
        <row r="2638">
          <cell r="A2638" t="str">
            <v>74013</v>
          </cell>
          <cell r="B2638" t="str">
            <v xml:space="preserve">Banca marmore s/furo sobre apoio de alvenaria/verga </v>
          </cell>
          <cell r="D2638">
            <v>0</v>
          </cell>
          <cell r="E2638">
            <v>0</v>
          </cell>
        </row>
        <row r="2639">
          <cell r="A2639" t="str">
            <v>74013/001</v>
          </cell>
          <cell r="B2639" t="str">
            <v xml:space="preserve">Bancada de marmore polido branco e=3,0cm, largura 60cm, com previsao de alvenaria e cinta de amarracao - fornecimento e instalacao </v>
          </cell>
          <cell r="C2639" t="str">
            <v>M</v>
          </cell>
          <cell r="D2639">
            <v>0</v>
          </cell>
          <cell r="E2639">
            <v>342.5</v>
          </cell>
        </row>
        <row r="2640">
          <cell r="A2640" t="str">
            <v>74014</v>
          </cell>
          <cell r="B2640" t="str">
            <v xml:space="preserve">Valvula cromada p/pia, lavatorio, tanque </v>
          </cell>
          <cell r="D2640">
            <v>0</v>
          </cell>
          <cell r="E2640">
            <v>0</v>
          </cell>
        </row>
        <row r="2641">
          <cell r="A2641" t="str">
            <v>74014/001</v>
          </cell>
          <cell r="B2641" t="str">
            <v xml:space="preserve">Válvula em metal cromado 3.1/2" x 1.1/2" , tipo americama - fornecimento e instalação </v>
          </cell>
          <cell r="C2641" t="str">
            <v>UN</v>
          </cell>
          <cell r="D2641">
            <v>0</v>
          </cell>
          <cell r="E2641">
            <v>44.45</v>
          </cell>
        </row>
        <row r="2642">
          <cell r="A2642" t="str">
            <v>74014/002</v>
          </cell>
          <cell r="B2642" t="str">
            <v xml:space="preserve">Valvula em plastico cromado 1" para lavatorio - fornecimento e instalacao </v>
          </cell>
          <cell r="C2642" t="str">
            <v>UN</v>
          </cell>
          <cell r="D2642">
            <v>0</v>
          </cell>
          <cell r="E2642">
            <v>8.7799999999999994</v>
          </cell>
        </row>
        <row r="2643">
          <cell r="A2643" t="str">
            <v>74049</v>
          </cell>
          <cell r="B2643" t="str">
            <v xml:space="preserve">Prateleira marmore </v>
          </cell>
          <cell r="D2643">
            <v>0</v>
          </cell>
          <cell r="E2643">
            <v>0</v>
          </cell>
        </row>
        <row r="2644">
          <cell r="A2644" t="str">
            <v>74049/001</v>
          </cell>
          <cell r="B2644" t="str">
            <v xml:space="preserve">Marmore branco polido para bancada (tampo) e=3cm, largura 55cm engastada na parede - fornecimento e instalacao </v>
          </cell>
          <cell r="C2644" t="str">
            <v>M</v>
          </cell>
          <cell r="D2644">
            <v>0</v>
          </cell>
          <cell r="E2644">
            <v>303.52</v>
          </cell>
        </row>
        <row r="2645">
          <cell r="A2645" t="str">
            <v>74049/002</v>
          </cell>
          <cell r="B2645" t="str">
            <v xml:space="preserve">Marmore branco polido para bancada (tampo) e=3cm, largura 60cm engastada na parede - fornecimento e instalacao </v>
          </cell>
          <cell r="C2645" t="str">
            <v>M</v>
          </cell>
          <cell r="D2645">
            <v>0</v>
          </cell>
          <cell r="E2645">
            <v>328.09</v>
          </cell>
        </row>
        <row r="2646">
          <cell r="A2646" t="str">
            <v>74049/003</v>
          </cell>
          <cell r="B2646" t="str">
            <v xml:space="preserve">Marmore branco polido para bancada (tampo) e=3cm, largura 40cm engastada na parede - fornecimento e instalacao </v>
          </cell>
          <cell r="C2646" t="str">
            <v>M</v>
          </cell>
          <cell r="D2646">
            <v>0</v>
          </cell>
          <cell r="E2646">
            <v>229.81</v>
          </cell>
        </row>
        <row r="2647">
          <cell r="A2647" t="str">
            <v>74049/004</v>
          </cell>
          <cell r="B2647" t="str">
            <v xml:space="preserve">Marmore branco polido para bancada (tampo) e=3cm, largura 30cm engastada na parede - fornecimento e instalacao </v>
          </cell>
          <cell r="C2647" t="str">
            <v>M</v>
          </cell>
          <cell r="D2647">
            <v>0</v>
          </cell>
          <cell r="E2647">
            <v>180.67</v>
          </cell>
        </row>
        <row r="2648">
          <cell r="A2648" t="str">
            <v>74050</v>
          </cell>
          <cell r="B2648" t="str">
            <v xml:space="preserve">Banca aco inox c/cuba em parede,sem complementos (sifao/valv/torn) </v>
          </cell>
          <cell r="D2648">
            <v>0</v>
          </cell>
          <cell r="E2648">
            <v>0</v>
          </cell>
        </row>
        <row r="2649">
          <cell r="A2649" t="str">
            <v>74050/001</v>
          </cell>
          <cell r="B2649" t="str">
            <v xml:space="preserve">Pia aco inoxidavel 120x60cm com 1 cuba - fornecimento e instalacao </v>
          </cell>
          <cell r="C2649" t="str">
            <v>UN</v>
          </cell>
          <cell r="D2649">
            <v>0</v>
          </cell>
          <cell r="E2649">
            <v>159.51</v>
          </cell>
        </row>
        <row r="2650">
          <cell r="A2650" t="str">
            <v>74050/002</v>
          </cell>
          <cell r="B2650" t="str">
            <v xml:space="preserve">Pia aco inoxidavel 200x60cm com 2 cubas - fornecimento e instalacao </v>
          </cell>
          <cell r="C2650" t="str">
            <v>UN</v>
          </cell>
          <cell r="D2650">
            <v>0</v>
          </cell>
          <cell r="E2650">
            <v>307.88</v>
          </cell>
        </row>
        <row r="2651">
          <cell r="A2651" t="str">
            <v>74055</v>
          </cell>
          <cell r="B2651" t="str">
            <v xml:space="preserve">Tanque marmore sintetica cap=22l s/complementos </v>
          </cell>
          <cell r="D2651">
            <v>0</v>
          </cell>
          <cell r="E2651">
            <v>0</v>
          </cell>
        </row>
        <row r="2652">
          <cell r="A2652" t="str">
            <v>74055/001</v>
          </cell>
          <cell r="B2652" t="str">
            <v xml:space="preserve">Tanque marmore sintetico 22 litros, com conjunto para fixacao - fornecimento e instalacao </v>
          </cell>
          <cell r="C2652" t="str">
            <v>UN</v>
          </cell>
          <cell r="D2652">
            <v>0</v>
          </cell>
          <cell r="E2652">
            <v>106.9</v>
          </cell>
        </row>
        <row r="2653">
          <cell r="A2653" t="str">
            <v>74055/002</v>
          </cell>
          <cell r="B2653" t="str">
            <v xml:space="preserve">Tanque marmore sintetico 22 litros, com valvula em plastico branco 1.1/4" x 1.1/2" conjunto para fixacao- fornecimento e instalacao </v>
          </cell>
          <cell r="C2653" t="str">
            <v>UN</v>
          </cell>
          <cell r="D2653">
            <v>0</v>
          </cell>
          <cell r="E2653">
            <v>113.02</v>
          </cell>
        </row>
        <row r="2654">
          <cell r="A2654" t="str">
            <v>74056</v>
          </cell>
          <cell r="B2654" t="str">
            <v xml:space="preserve">Banca/cuba resina sintetica </v>
          </cell>
          <cell r="D2654">
            <v>0</v>
          </cell>
          <cell r="E2654">
            <v>0</v>
          </cell>
        </row>
        <row r="2655">
          <cell r="A2655" t="str">
            <v>74056/001</v>
          </cell>
          <cell r="B2655" t="str">
            <v xml:space="preserve">Bancada (tampo) marmore sintetico 120x60cm com cuba - fornecimento e instalacao  </v>
          </cell>
          <cell r="C2655" t="str">
            <v>UN</v>
          </cell>
          <cell r="D2655">
            <v>0</v>
          </cell>
          <cell r="E2655">
            <v>88.36</v>
          </cell>
        </row>
        <row r="2656">
          <cell r="A2656" t="str">
            <v>74056/002</v>
          </cell>
          <cell r="B2656" t="str">
            <v xml:space="preserve">Bancada (tampo) marmore sintetico 150x50cm com cuba - fornecimento e instalacao </v>
          </cell>
          <cell r="C2656" t="str">
            <v>UN</v>
          </cell>
          <cell r="D2656">
            <v>0</v>
          </cell>
          <cell r="E2656">
            <v>114.65</v>
          </cell>
        </row>
        <row r="2657">
          <cell r="A2657" t="str">
            <v>74056/003</v>
          </cell>
          <cell r="B2657" t="str">
            <v xml:space="preserve">Banca de marmore sintetico 120x60cm com cuba, com sifao plastico tipo copo 1.1/4" e valvula plastico cromado tipo americana 3.1/2"x1.1/2"  fornecimento e instalacao </v>
          </cell>
          <cell r="C2657" t="str">
            <v>UN</v>
          </cell>
          <cell r="D2657">
            <v>0</v>
          </cell>
          <cell r="E2657">
            <v>107.98</v>
          </cell>
        </row>
        <row r="2658">
          <cell r="A2658" t="str">
            <v>74057</v>
          </cell>
          <cell r="B2658" t="str">
            <v xml:space="preserve">Lavatorio suspenso </v>
          </cell>
          <cell r="D2658">
            <v>0</v>
          </cell>
          <cell r="E2658">
            <v>0</v>
          </cell>
        </row>
        <row r="2659">
          <cell r="A2659" t="str">
            <v>74057/001</v>
          </cell>
          <cell r="B2659" t="str">
            <v xml:space="preserve">Lavatorio louca branca suspenso 29,5 x 39,0cm, padrao popular, com conjunto para fixacao - fornecimento e instalacao </v>
          </cell>
          <cell r="C2659" t="str">
            <v>UN</v>
          </cell>
          <cell r="D2659">
            <v>0</v>
          </cell>
          <cell r="E2659">
            <v>74.150000000000006</v>
          </cell>
        </row>
        <row r="2660">
          <cell r="A2660" t="str">
            <v>74057/002</v>
          </cell>
          <cell r="B2660" t="str">
            <v xml:space="preserve">Lavatorio louca branca suspenso 29,5 x 39,0cm, padrao popular, com sifao plastico tipo copo 1", valvula em plastico branco 1" e conjunto para fixacao- fornecimento e instalacao </v>
          </cell>
          <cell r="C2660" t="str">
            <v>UN</v>
          </cell>
          <cell r="D2660">
            <v>0</v>
          </cell>
          <cell r="E2660">
            <v>95.27</v>
          </cell>
        </row>
        <row r="2661">
          <cell r="A2661" t="str">
            <v>74101</v>
          </cell>
          <cell r="B2661" t="str">
            <v xml:space="preserve">Bacia sanitaria, assento plastico, caixa de descarga pvc de sobrepor, engate plastico, tubo de descida e bolsa de borracha </v>
          </cell>
          <cell r="D2661">
            <v>0</v>
          </cell>
          <cell r="E2661">
            <v>0</v>
          </cell>
        </row>
        <row r="2662">
          <cell r="A2662" t="str">
            <v>74101/001</v>
          </cell>
          <cell r="B2662" t="str">
            <v xml:space="preserve">Vaso sanitario, assento plastico, caixa de descarga pvc de sobrepor, engate plastico, tubo de descida e bolsa de borracha </v>
          </cell>
          <cell r="C2662" t="str">
            <v>UN</v>
          </cell>
          <cell r="D2662">
            <v>0</v>
          </cell>
          <cell r="E2662">
            <v>199.57</v>
          </cell>
        </row>
        <row r="2663">
          <cell r="A2663" t="str">
            <v>74113</v>
          </cell>
          <cell r="B2663" t="str">
            <v xml:space="preserve">Tampo p/vaso sanitario </v>
          </cell>
          <cell r="D2663">
            <v>0</v>
          </cell>
          <cell r="E2663">
            <v>0</v>
          </cell>
        </row>
        <row r="2664">
          <cell r="A2664" t="str">
            <v>74113/001</v>
          </cell>
          <cell r="B2664" t="str">
            <v xml:space="preserve">Assento para vaso sanitario infantil de plastico - fornecimento e instalacao </v>
          </cell>
          <cell r="C2664" t="str">
            <v>UN</v>
          </cell>
          <cell r="D2664">
            <v>0</v>
          </cell>
          <cell r="E2664">
            <v>17.649999999999999</v>
          </cell>
        </row>
        <row r="2665">
          <cell r="A2665" t="str">
            <v>74123</v>
          </cell>
          <cell r="B2665" t="str">
            <v xml:space="preserve">Aparelho misturador </v>
          </cell>
          <cell r="D2665">
            <v>0</v>
          </cell>
          <cell r="E2665">
            <v>0</v>
          </cell>
        </row>
        <row r="2666">
          <cell r="A2666" t="str">
            <v>74123/001</v>
          </cell>
          <cell r="B2666" t="str">
            <v xml:space="preserve">Aparelho misturador cromado para lavatorio com engate flexivel em metal cromado 1/2"x30cm - fornecimento e instalacao </v>
          </cell>
          <cell r="C2666" t="str">
            <v>UN</v>
          </cell>
          <cell r="D2666">
            <v>0</v>
          </cell>
          <cell r="E2666">
            <v>265.05</v>
          </cell>
        </row>
        <row r="2667">
          <cell r="A2667" t="str">
            <v>74123/002</v>
          </cell>
          <cell r="B2667" t="str">
            <v xml:space="preserve">Aparelho misturador cromado para bide com ducha com engate flexivel em metal cromado 1/2"x30cm - fornecimento e instalacao </v>
          </cell>
          <cell r="C2667" t="str">
            <v>UN</v>
          </cell>
          <cell r="D2667">
            <v>0</v>
          </cell>
          <cell r="E2667">
            <v>292.41000000000003</v>
          </cell>
        </row>
        <row r="2668">
          <cell r="A2668" t="str">
            <v>74123/003</v>
          </cell>
          <cell r="B2668" t="str">
            <v xml:space="preserve">Aparelho misturador cromado para pia - fornecimento e instalacao </v>
          </cell>
          <cell r="C2668" t="str">
            <v>UN</v>
          </cell>
          <cell r="D2668">
            <v>0</v>
          </cell>
          <cell r="E2668">
            <v>293.37</v>
          </cell>
        </row>
        <row r="2669">
          <cell r="A2669" t="str">
            <v>74126</v>
          </cell>
          <cell r="B2669" t="str">
            <v xml:space="preserve">Banca granito </v>
          </cell>
          <cell r="D2669">
            <v>0</v>
          </cell>
          <cell r="E2669">
            <v>0</v>
          </cell>
        </row>
        <row r="2670">
          <cell r="A2670" t="str">
            <v>74126/001</v>
          </cell>
          <cell r="B2670" t="str">
            <v xml:space="preserve">Granito cinza polido para bancada e=2,5 cm, largura 60cm - fornecimento e instalacao </v>
          </cell>
          <cell r="C2670" t="str">
            <v>M</v>
          </cell>
          <cell r="D2670">
            <v>0</v>
          </cell>
          <cell r="E2670">
            <v>265.42</v>
          </cell>
        </row>
        <row r="2671">
          <cell r="A2671" t="str">
            <v>74126/002</v>
          </cell>
          <cell r="B2671" t="str">
            <v xml:space="preserve">Granito amendoa polido para bancada e=2,0 cm, largura 60cm - fornecime nto e instalacao </v>
          </cell>
          <cell r="C2671" t="str">
            <v>M</v>
          </cell>
          <cell r="D2671">
            <v>0</v>
          </cell>
          <cell r="E2671">
            <v>320.99</v>
          </cell>
        </row>
        <row r="2672">
          <cell r="A2672" t="str">
            <v>74127</v>
          </cell>
          <cell r="B2672" t="str">
            <v xml:space="preserve">Valvula plastica p/pia, lavatorio, tanque </v>
          </cell>
          <cell r="D2672">
            <v>0</v>
          </cell>
          <cell r="E2672">
            <v>0</v>
          </cell>
        </row>
        <row r="2673">
          <cell r="A2673" t="str">
            <v>74127/001</v>
          </cell>
          <cell r="B2673" t="str">
            <v xml:space="preserve">Valvula em plastico branco 1" para pia, tanque ou lavatorio sem ladrao - fornecimento e instalacao </v>
          </cell>
          <cell r="C2673" t="str">
            <v>UN</v>
          </cell>
          <cell r="D2673">
            <v>0</v>
          </cell>
          <cell r="E2673">
            <v>5.93</v>
          </cell>
        </row>
        <row r="2674">
          <cell r="A2674" t="str">
            <v>74127/002</v>
          </cell>
          <cell r="B2674" t="str">
            <v xml:space="preserve">Valvula em plastico branco 1" para lavatorio com ladrao - fornecimento e instalacao </v>
          </cell>
          <cell r="C2674" t="str">
            <v>UN</v>
          </cell>
          <cell r="D2674">
            <v>0</v>
          </cell>
          <cell r="E2674">
            <v>6.11</v>
          </cell>
        </row>
        <row r="2675">
          <cell r="A2675" t="str">
            <v>74127/003</v>
          </cell>
          <cell r="B2675" t="str">
            <v xml:space="preserve">Valvula em plastico branco 1.1/2"x1.1/4" para tanque - fornecimento e instalacao </v>
          </cell>
          <cell r="C2675" t="str">
            <v>UN</v>
          </cell>
          <cell r="D2675">
            <v>0</v>
          </cell>
          <cell r="E2675">
            <v>6.11</v>
          </cell>
        </row>
        <row r="2676">
          <cell r="A2676" t="str">
            <v>74128</v>
          </cell>
          <cell r="B2676" t="str">
            <v xml:space="preserve">Sifao cromado </v>
          </cell>
          <cell r="D2676">
            <v>0</v>
          </cell>
          <cell r="E2676">
            <v>0</v>
          </cell>
        </row>
        <row r="2677">
          <cell r="A2677" t="str">
            <v>74128/001</v>
          </cell>
          <cell r="B2677" t="str">
            <v xml:space="preserve">Sifao em metal cromado 1.1/2"x2" - fornecimento e instalacao </v>
          </cell>
          <cell r="C2677" t="str">
            <v>UN</v>
          </cell>
          <cell r="D2677">
            <v>0</v>
          </cell>
          <cell r="E2677">
            <v>118.77</v>
          </cell>
        </row>
        <row r="2678">
          <cell r="A2678" t="str">
            <v>74128/002</v>
          </cell>
          <cell r="B2678" t="str">
            <v xml:space="preserve">Sifão em metal cromado 1 x 1.1/2 para lavatório - fornecimento e instalação </v>
          </cell>
          <cell r="C2678" t="str">
            <v>UN</v>
          </cell>
          <cell r="D2678">
            <v>0</v>
          </cell>
          <cell r="E2678">
            <v>95.31</v>
          </cell>
        </row>
        <row r="2679">
          <cell r="A2679" t="str">
            <v>74128/003</v>
          </cell>
          <cell r="B2679" t="str">
            <v xml:space="preserve">Sifao em metal cromado 1"x1.1/4" - fornecimento e instalacao </v>
          </cell>
          <cell r="C2679" t="str">
            <v>UN</v>
          </cell>
          <cell r="D2679">
            <v>0</v>
          </cell>
          <cell r="E2679">
            <v>123.72</v>
          </cell>
        </row>
        <row r="2680">
          <cell r="A2680" t="str">
            <v>74129</v>
          </cell>
          <cell r="B2680" t="str">
            <v xml:space="preserve">Cuba de aco inoxidavel s/complementos </v>
          </cell>
          <cell r="D2680">
            <v>0</v>
          </cell>
          <cell r="E2680">
            <v>0</v>
          </cell>
        </row>
        <row r="2681">
          <cell r="A2681" t="str">
            <v>74129/001</v>
          </cell>
          <cell r="B2681" t="str">
            <v xml:space="preserve">Cuba de aco inoxidavel 46,5x30,0x11,5cm - fornecimento e instalacao </v>
          </cell>
          <cell r="C2681" t="str">
            <v>UN</v>
          </cell>
          <cell r="D2681">
            <v>0</v>
          </cell>
          <cell r="E2681">
            <v>61.45</v>
          </cell>
        </row>
        <row r="2682">
          <cell r="A2682" t="str">
            <v>74129/002</v>
          </cell>
          <cell r="B2682" t="str">
            <v xml:space="preserve">Cuba de aco inoxidavel 56,0x33,0x11,5cm - fornecimento e instalacao </v>
          </cell>
          <cell r="C2682" t="str">
            <v>UN</v>
          </cell>
          <cell r="D2682">
            <v>0</v>
          </cell>
          <cell r="E2682">
            <v>69.739999999999995</v>
          </cell>
        </row>
        <row r="2683">
          <cell r="A2683" t="str">
            <v>74129/003</v>
          </cell>
          <cell r="B2683" t="str">
            <v xml:space="preserve">Cuba de aco inoxidavel 40,0x34,0x11,5cm - fornecimento e instalacao </v>
          </cell>
          <cell r="C2683" t="str">
            <v>UN</v>
          </cell>
          <cell r="D2683">
            <v>0</v>
          </cell>
          <cell r="E2683">
            <v>66.180000000000007</v>
          </cell>
        </row>
        <row r="2684">
          <cell r="A2684" t="str">
            <v>74135</v>
          </cell>
          <cell r="B2684" t="str">
            <v xml:space="preserve">Banca marmore </v>
          </cell>
          <cell r="D2684">
            <v>0</v>
          </cell>
          <cell r="E2684">
            <v>0</v>
          </cell>
        </row>
        <row r="2685">
          <cell r="A2685" t="str">
            <v>74135/001</v>
          </cell>
          <cell r="B2685" t="str">
            <v xml:space="preserve">Bancada (tampo) marmore branco nacional e = 3cm, largura 50cm, polido com furo para cuba - fornecimento e instalacao </v>
          </cell>
          <cell r="C2685" t="str">
            <v>M</v>
          </cell>
          <cell r="D2685">
            <v>0</v>
          </cell>
          <cell r="E2685">
            <v>294.18</v>
          </cell>
        </row>
        <row r="2686">
          <cell r="A2686" t="str">
            <v>74135/002</v>
          </cell>
          <cell r="B2686" t="str">
            <v xml:space="preserve">Bancada (tampo) marmore branco nacional e = 3cm, largura 55cm, polido com furo para cuba - fornecimento e instalacao </v>
          </cell>
          <cell r="C2686" t="str">
            <v>M</v>
          </cell>
          <cell r="D2686">
            <v>0</v>
          </cell>
          <cell r="E2686">
            <v>320.18</v>
          </cell>
        </row>
        <row r="2687">
          <cell r="A2687" t="str">
            <v>74135/003</v>
          </cell>
          <cell r="B2687" t="str">
            <v xml:space="preserve">Bancada (tampo) marmore branco nacional e = 3cm, largura 60cm, polido com furo para cuba </v>
          </cell>
          <cell r="C2687" t="str">
            <v>M</v>
          </cell>
          <cell r="D2687">
            <v>0</v>
          </cell>
          <cell r="E2687">
            <v>346.18</v>
          </cell>
        </row>
        <row r="2688">
          <cell r="A2688" t="str">
            <v>74135/004</v>
          </cell>
          <cell r="B2688" t="str">
            <v xml:space="preserve">Bancada (tampo) marmore branco nacional e = 3cm, largura 62cm, polido com furo para cuba - fornecimento e instalacao </v>
          </cell>
          <cell r="C2688" t="str">
            <v>M</v>
          </cell>
          <cell r="D2688">
            <v>0</v>
          </cell>
          <cell r="E2688">
            <v>356.58</v>
          </cell>
        </row>
        <row r="2689">
          <cell r="A2689" t="str">
            <v>74135/005</v>
          </cell>
          <cell r="B2689" t="str">
            <v xml:space="preserve">Bancada (tampo) marmore branco nacional e = 3cm, largura 67cm, polido com furo para cuba - fornecimento e instalacao  </v>
          </cell>
          <cell r="C2689" t="str">
            <v>M</v>
          </cell>
          <cell r="D2689">
            <v>0</v>
          </cell>
          <cell r="E2689">
            <v>382.58</v>
          </cell>
        </row>
        <row r="2690">
          <cell r="A2690" t="str">
            <v>74146</v>
          </cell>
          <cell r="B2690" t="str">
            <v xml:space="preserve">Tanque louca branco sem coluna, completo </v>
          </cell>
          <cell r="D2690">
            <v>0</v>
          </cell>
          <cell r="E2690">
            <v>0</v>
          </cell>
        </row>
        <row r="2691">
          <cell r="A2691" t="str">
            <v>74146/001</v>
          </cell>
          <cell r="B2691" t="str">
            <v xml:space="preserve">Tanque louca branco sem coluna, completo inclusive torneira metalica </v>
          </cell>
          <cell r="C2691" t="str">
            <v>UN</v>
          </cell>
          <cell r="D2691">
            <v>0</v>
          </cell>
          <cell r="E2691">
            <v>193.64</v>
          </cell>
        </row>
        <row r="2692">
          <cell r="A2692" t="str">
            <v>74148</v>
          </cell>
          <cell r="B2692" t="str">
            <v xml:space="preserve">Lavatorio(banca marmore br 80x55cm c/cuba embutir) </v>
          </cell>
          <cell r="D2692">
            <v>0</v>
          </cell>
          <cell r="E2692">
            <v>0</v>
          </cell>
        </row>
        <row r="2693">
          <cell r="A2693" t="str">
            <v>74148/001</v>
          </cell>
          <cell r="B2693" t="str">
            <v xml:space="preserve">Lavatorio em banca marmore branco 80x55cm com cuba embutir oval </v>
          </cell>
          <cell r="C2693" t="str">
            <v>UN</v>
          </cell>
          <cell r="D2693">
            <v>0</v>
          </cell>
          <cell r="E2693">
            <v>360.24</v>
          </cell>
        </row>
        <row r="2694">
          <cell r="A2694" t="str">
            <v>74149</v>
          </cell>
          <cell r="B2694" t="str">
            <v xml:space="preserve">Pia cozinha (banca granito cinza / cuba inox / torneira parede) </v>
          </cell>
          <cell r="D2694">
            <v>0</v>
          </cell>
          <cell r="E2694">
            <v>0</v>
          </cell>
        </row>
        <row r="2695">
          <cell r="A2695" t="str">
            <v>74149/001</v>
          </cell>
          <cell r="B2695" t="str">
            <v xml:space="preserve">Pia cozinha em banca granito cinza 1,20x0,60m/cuba inox/torneira parede </v>
          </cell>
          <cell r="C2695" t="str">
            <v>UN</v>
          </cell>
          <cell r="D2695">
            <v>0</v>
          </cell>
          <cell r="E2695">
            <v>430.41</v>
          </cell>
        </row>
        <row r="2696">
          <cell r="A2696" t="str">
            <v>74193</v>
          </cell>
          <cell r="B2696" t="str">
            <v xml:space="preserve">Vaso sanitario com caixa de descarga acoplada </v>
          </cell>
          <cell r="D2696">
            <v>0</v>
          </cell>
          <cell r="E2696">
            <v>0</v>
          </cell>
        </row>
        <row r="2697">
          <cell r="A2697" t="str">
            <v>74193/001</v>
          </cell>
          <cell r="B2697" t="str">
            <v xml:space="preserve">Vaso sanitario com caixa de descarga acoplada - louca branca </v>
          </cell>
          <cell r="C2697" t="str">
            <v>UN</v>
          </cell>
          <cell r="D2697">
            <v>0</v>
          </cell>
          <cell r="E2697">
            <v>299.2</v>
          </cell>
        </row>
        <row r="2698">
          <cell r="A2698" t="str">
            <v>74226</v>
          </cell>
          <cell r="B2698" t="str">
            <v xml:space="preserve">Tampo marmore p/balcao </v>
          </cell>
          <cell r="D2698">
            <v>0</v>
          </cell>
          <cell r="E2698">
            <v>0</v>
          </cell>
        </row>
        <row r="2699">
          <cell r="A2699" t="str">
            <v>74226/001</v>
          </cell>
          <cell r="B2699" t="str">
            <v xml:space="preserve">Bancada de marmore polido branco e=3,0cm, largura 45cm - fornecimento e instalacao </v>
          </cell>
          <cell r="C2699" t="str">
            <v>M</v>
          </cell>
          <cell r="D2699">
            <v>0</v>
          </cell>
          <cell r="E2699">
            <v>242.88</v>
          </cell>
        </row>
        <row r="2700">
          <cell r="A2700" t="str">
            <v>74227</v>
          </cell>
          <cell r="B2700" t="str">
            <v xml:space="preserve">Caixa descarga embutir plastica </v>
          </cell>
          <cell r="D2700">
            <v>0</v>
          </cell>
          <cell r="E2700">
            <v>0</v>
          </cell>
        </row>
        <row r="2701">
          <cell r="A2701" t="str">
            <v>74227/001</v>
          </cell>
          <cell r="B2701" t="str">
            <v xml:space="preserve">Caixa descarga plastica, embutir, completa, com espelho cromado e tubo bengala pvc para ligacao em caixa descarga de embutir - fornecimento e instalacao </v>
          </cell>
          <cell r="C2701" t="str">
            <v>UN</v>
          </cell>
          <cell r="D2701">
            <v>0</v>
          </cell>
          <cell r="E2701">
            <v>183.73</v>
          </cell>
        </row>
        <row r="2702">
          <cell r="A2702" t="str">
            <v>74230</v>
          </cell>
          <cell r="B2702" t="str">
            <v xml:space="preserve">Assento plastico p/bacia sanitaria </v>
          </cell>
          <cell r="D2702">
            <v>0</v>
          </cell>
          <cell r="E2702">
            <v>0</v>
          </cell>
        </row>
        <row r="2703">
          <cell r="A2703" t="str">
            <v>74230/001</v>
          </cell>
          <cell r="B2703" t="str">
            <v xml:space="preserve">Assento para vaso sanitario de plastico padrao popular - fornecimento e instalacao </v>
          </cell>
          <cell r="C2703" t="str">
            <v>UN</v>
          </cell>
          <cell r="D2703">
            <v>0</v>
          </cell>
          <cell r="E2703">
            <v>16.100000000000001</v>
          </cell>
        </row>
        <row r="2704">
          <cell r="A2704" t="str">
            <v>85095</v>
          </cell>
          <cell r="B2704" t="str">
            <v xml:space="preserve">Ducha higienica manual c/ registro 1/2" </v>
          </cell>
          <cell r="C2704" t="str">
            <v>UN</v>
          </cell>
          <cell r="D2704">
            <v>0</v>
          </cell>
          <cell r="E2704">
            <v>52.31</v>
          </cell>
        </row>
        <row r="2705">
          <cell r="A2705" t="str">
            <v>85097</v>
          </cell>
          <cell r="B2705" t="str">
            <v xml:space="preserve">Cuba de embutir, em louca, tipo oval branca, sem complementos, padrao medio </v>
          </cell>
          <cell r="C2705" t="str">
            <v>UN</v>
          </cell>
          <cell r="D2705">
            <v>0</v>
          </cell>
          <cell r="E2705">
            <v>63.52</v>
          </cell>
        </row>
        <row r="2706">
          <cell r="A2706" t="str">
            <v>85098</v>
          </cell>
          <cell r="B2706" t="str">
            <v xml:space="preserve">Engate pvc flexivel - fornecimento e instalacao </v>
          </cell>
          <cell r="C2706" t="str">
            <v>UN</v>
          </cell>
          <cell r="D2706">
            <v>0</v>
          </cell>
          <cell r="E2706">
            <v>5.0599999999999996</v>
          </cell>
        </row>
        <row r="2707">
          <cell r="A2707" t="str">
            <v>85121</v>
          </cell>
          <cell r="B2707" t="str">
            <v xml:space="preserve">Tanque louca branco sem coluna, padrao medio, completo inclusive torneira cromada </v>
          </cell>
          <cell r="C2707" t="str">
            <v>UN</v>
          </cell>
          <cell r="D2707">
            <v>0</v>
          </cell>
          <cell r="E2707">
            <v>284.04000000000002</v>
          </cell>
        </row>
        <row r="2708">
          <cell r="A2708" t="str">
            <v>85124</v>
          </cell>
          <cell r="B2708" t="str">
            <v xml:space="preserve">Sifao plastico flexivel 3/4" x 1 1/2" </v>
          </cell>
          <cell r="C2708" t="str">
            <v>UN</v>
          </cell>
          <cell r="D2708">
            <v>0</v>
          </cell>
          <cell r="E2708">
            <v>23.21</v>
          </cell>
        </row>
        <row r="2709">
          <cell r="A2709" t="str">
            <v>85222</v>
          </cell>
          <cell r="B2709" t="str">
            <v xml:space="preserve">Torneira cromada 1/2" para tanque, padrao medio </v>
          </cell>
          <cell r="C2709" t="str">
            <v>UN</v>
          </cell>
          <cell r="D2709">
            <v>0</v>
          </cell>
          <cell r="E2709">
            <v>34.729999999999997</v>
          </cell>
        </row>
        <row r="2710">
          <cell r="A2710" t="str">
            <v>85223</v>
          </cell>
          <cell r="B2710" t="str">
            <v xml:space="preserve">Torneira de pressao 1/2" para irrigacao, uso geral e mlr  </v>
          </cell>
          <cell r="C2710" t="str">
            <v>UN</v>
          </cell>
          <cell r="D2710">
            <v>0</v>
          </cell>
          <cell r="E2710">
            <v>54.96</v>
          </cell>
        </row>
        <row r="2711">
          <cell r="A2711" t="str">
            <v>85224</v>
          </cell>
          <cell r="B2711" t="str">
            <v xml:space="preserve">Vaso sanitario branco com caixa acoplada, padrao medio, inclusive engate </v>
          </cell>
          <cell r="C2711" t="str">
            <v>UN</v>
          </cell>
          <cell r="D2711">
            <v>0</v>
          </cell>
          <cell r="E2711">
            <v>276.23</v>
          </cell>
        </row>
        <row r="2712">
          <cell r="A2712" t="str">
            <v>85226</v>
          </cell>
          <cell r="B2712" t="str">
            <v xml:space="preserve">Lavatorio em louca, com coluna, cor branco, sem complementos, padrao medio </v>
          </cell>
          <cell r="C2712" t="str">
            <v>UN</v>
          </cell>
          <cell r="D2712">
            <v>0</v>
          </cell>
          <cell r="E2712">
            <v>124.6</v>
          </cell>
        </row>
        <row r="2713">
          <cell r="A2713" t="str">
            <v>0184</v>
          </cell>
          <cell r="B2713" t="str">
            <v>Fossas/sumidouros</v>
          </cell>
          <cell r="D2713">
            <v>0</v>
          </cell>
          <cell r="E2713">
            <v>0</v>
          </cell>
        </row>
        <row r="2714">
          <cell r="A2714" t="str">
            <v>74197</v>
          </cell>
          <cell r="B2714" t="str">
            <v xml:space="preserve">Fossa septica 1500l / alvenaria tijolo macico 1/2vez </v>
          </cell>
          <cell r="D2714">
            <v>0</v>
          </cell>
          <cell r="E2714">
            <v>0</v>
          </cell>
        </row>
        <row r="2715">
          <cell r="A2715" t="str">
            <v>74197/001</v>
          </cell>
          <cell r="B2715" t="str">
            <v xml:space="preserve">Fossa septica em alvenaria de tijolo ceramico macico dimensoes externas 1,90x1,10x1,40m, 1.500 litros, revestida internamente com barra lisa, com tampa em concreto armado com espessura 8cm </v>
          </cell>
          <cell r="C2715" t="str">
            <v>UN</v>
          </cell>
          <cell r="D2715">
            <v>0</v>
          </cell>
          <cell r="E2715">
            <v>750.69</v>
          </cell>
        </row>
        <row r="2716">
          <cell r="A2716" t="str">
            <v>74198</v>
          </cell>
          <cell r="B2716" t="str">
            <v xml:space="preserve">Sumidouro h=5,0m com tijolos macicos a crivo argamassados </v>
          </cell>
          <cell r="D2716">
            <v>0</v>
          </cell>
          <cell r="E2716">
            <v>0</v>
          </cell>
        </row>
        <row r="2717">
          <cell r="A2717" t="str">
            <v>74198/002</v>
          </cell>
          <cell r="B2717" t="str">
            <v>Sumidouro em alvenaria de tijolo ceramico maciço diametro 1,40m e altura 5,00m, com tampa em concreto armado diametro 1,60m e espessura 10cm</v>
          </cell>
          <cell r="C2717" t="str">
            <v>UN</v>
          </cell>
          <cell r="D2717">
            <v>0</v>
          </cell>
          <cell r="E2717">
            <v>1199.1600000000001</v>
          </cell>
        </row>
        <row r="2718">
          <cell r="A2718" t="str">
            <v>0271</v>
          </cell>
          <cell r="B2718" t="str">
            <v>Registros/valvulas</v>
          </cell>
          <cell r="D2718">
            <v>0</v>
          </cell>
          <cell r="E2718">
            <v>0</v>
          </cell>
        </row>
        <row r="2719">
          <cell r="A2719" t="str">
            <v>40729</v>
          </cell>
          <cell r="B2719" t="str">
            <v xml:space="preserve">Valvula descarga 1.1/2" com registro, acabamento em metal cromado - fornecimento e instalacao </v>
          </cell>
          <cell r="C2719" t="str">
            <v>UN</v>
          </cell>
          <cell r="D2719">
            <v>0</v>
          </cell>
          <cell r="E2719">
            <v>183.71</v>
          </cell>
        </row>
        <row r="2720">
          <cell r="A2720" t="str">
            <v>72711</v>
          </cell>
          <cell r="B2720" t="str">
            <v xml:space="preserve">Registro gaveta 1/2" bruto latao - fornecimento e instalacao </v>
          </cell>
          <cell r="C2720" t="str">
            <v>UN</v>
          </cell>
          <cell r="D2720">
            <v>0</v>
          </cell>
          <cell r="E2720">
            <v>25.4</v>
          </cell>
        </row>
        <row r="2721">
          <cell r="A2721" t="str">
            <v>73663</v>
          </cell>
          <cell r="B2721" t="str">
            <v xml:space="preserve">Registro de pressão com canopla ø 25mm (1") - fornecimento e instalação </v>
          </cell>
          <cell r="C2721" t="str">
            <v>UN</v>
          </cell>
          <cell r="D2721">
            <v>0</v>
          </cell>
          <cell r="E2721">
            <v>61.07</v>
          </cell>
        </row>
        <row r="2722">
          <cell r="A2722" t="str">
            <v>73664</v>
          </cell>
          <cell r="B2722" t="str">
            <v xml:space="preserve">Registro de pressão com canopla ø 15mm (1/2") - fornecimento e instalação </v>
          </cell>
          <cell r="C2722" t="str">
            <v>UN</v>
          </cell>
          <cell r="D2722">
            <v>0</v>
          </cell>
          <cell r="E2722">
            <v>47.34</v>
          </cell>
        </row>
        <row r="2723">
          <cell r="A2723" t="str">
            <v>73795</v>
          </cell>
          <cell r="B2723" t="str">
            <v xml:space="preserve">Fornecimento e colocacao de valvulas de retencao </v>
          </cell>
          <cell r="D2723">
            <v>0</v>
          </cell>
          <cell r="E2723">
            <v>0</v>
          </cell>
        </row>
        <row r="2724">
          <cell r="A2724" t="str">
            <v>73795/001</v>
          </cell>
          <cell r="B2724" t="str">
            <v>Válvula de retenção vertical ø 20mm (3/4") - fornecimento e instalação</v>
          </cell>
          <cell r="C2724" t="str">
            <v>UN</v>
          </cell>
          <cell r="D2724">
            <v>0</v>
          </cell>
          <cell r="E2724">
            <v>105.46</v>
          </cell>
        </row>
        <row r="2725">
          <cell r="A2725" t="str">
            <v>73795/002</v>
          </cell>
          <cell r="B2725" t="str">
            <v xml:space="preserve">Válvula de retenção vertical ø 25mm (1") - fornecimento e instalação </v>
          </cell>
          <cell r="C2725" t="str">
            <v>UN</v>
          </cell>
          <cell r="D2725">
            <v>0</v>
          </cell>
          <cell r="E2725">
            <v>120.8</v>
          </cell>
        </row>
        <row r="2726">
          <cell r="A2726" t="str">
            <v>73795/003</v>
          </cell>
          <cell r="B2726" t="str">
            <v xml:space="preserve">Válvula de retenção vertical ø 32mm (1.1/4") - fornecimento e instalação </v>
          </cell>
          <cell r="C2726" t="str">
            <v>UN</v>
          </cell>
          <cell r="D2726">
            <v>0</v>
          </cell>
          <cell r="E2726">
            <v>153.71</v>
          </cell>
        </row>
        <row r="2727">
          <cell r="A2727" t="str">
            <v>73795/004</v>
          </cell>
          <cell r="B2727" t="str">
            <v xml:space="preserve">Válvula de retenção vertical ø 40mm (1.1/2") - fornecimento e instalação </v>
          </cell>
          <cell r="C2727" t="str">
            <v>UN</v>
          </cell>
          <cell r="D2727">
            <v>0</v>
          </cell>
          <cell r="E2727">
            <v>191.23</v>
          </cell>
        </row>
        <row r="2728">
          <cell r="A2728" t="str">
            <v>73795/005</v>
          </cell>
          <cell r="B2728" t="str">
            <v xml:space="preserve">Válvula de retenção vertical ø 50mm (2") - fornecimento e instalação  </v>
          </cell>
          <cell r="C2728" t="str">
            <v>UN</v>
          </cell>
          <cell r="D2728">
            <v>0</v>
          </cell>
          <cell r="E2728">
            <v>248.6</v>
          </cell>
        </row>
        <row r="2729">
          <cell r="A2729" t="str">
            <v>73795/006</v>
          </cell>
          <cell r="B2729" t="str">
            <v xml:space="preserve">Válvula de retenção vertical ø 80mm (3") - fornecimento e instalação </v>
          </cell>
          <cell r="C2729" t="str">
            <v>UN</v>
          </cell>
          <cell r="D2729">
            <v>0</v>
          </cell>
          <cell r="E2729">
            <v>536.83000000000004</v>
          </cell>
        </row>
        <row r="2730">
          <cell r="A2730" t="str">
            <v>73795/007</v>
          </cell>
          <cell r="B2730" t="str">
            <v xml:space="preserve">Válvula de retenção vertical ø 100mm (4") - fornecimento e instalação </v>
          </cell>
          <cell r="C2730" t="str">
            <v>UN</v>
          </cell>
          <cell r="D2730">
            <v>0</v>
          </cell>
          <cell r="E2730">
            <v>1029.4000000000001</v>
          </cell>
        </row>
        <row r="2731">
          <cell r="A2731" t="str">
            <v>73795/008</v>
          </cell>
          <cell r="B2731" t="str">
            <v xml:space="preserve">Válvula de retenção horizontal ø 20mm (3/4") - fornecimento e instalação </v>
          </cell>
          <cell r="C2731" t="str">
            <v>UN</v>
          </cell>
          <cell r="D2731">
            <v>0</v>
          </cell>
          <cell r="E2731">
            <v>144.13</v>
          </cell>
        </row>
        <row r="2732">
          <cell r="A2732" t="str">
            <v>73795/009</v>
          </cell>
          <cell r="B2732" t="str">
            <v>Válvula de retenção horizontal ø 25mm (1") - fornecimento e instalação</v>
          </cell>
          <cell r="C2732" t="str">
            <v>UN</v>
          </cell>
          <cell r="D2732">
            <v>0</v>
          </cell>
          <cell r="E2732">
            <v>192.11</v>
          </cell>
        </row>
        <row r="2733">
          <cell r="A2733" t="str">
            <v>73795/010</v>
          </cell>
          <cell r="B2733" t="str">
            <v xml:space="preserve">Válvula de retenção horizontal ø 32mm (1.1/4") - fornecimento e instalação </v>
          </cell>
          <cell r="C2733" t="str">
            <v>UN</v>
          </cell>
          <cell r="D2733">
            <v>0</v>
          </cell>
          <cell r="E2733">
            <v>273.60000000000002</v>
          </cell>
        </row>
        <row r="2734">
          <cell r="A2734" t="str">
            <v>73795/011</v>
          </cell>
          <cell r="B2734" t="str">
            <v xml:space="preserve">Válvula de retenção horizontal ø 40mm (1.1/2") - fornecimento e instalação </v>
          </cell>
          <cell r="C2734" t="str">
            <v>UN</v>
          </cell>
          <cell r="D2734">
            <v>0</v>
          </cell>
          <cell r="E2734">
            <v>318.52999999999997</v>
          </cell>
        </row>
        <row r="2735">
          <cell r="A2735" t="str">
            <v>73795/012</v>
          </cell>
          <cell r="B2735" t="str">
            <v>Válvula de retenção horizontal ø 50mm (2") - fornecimento e instalação</v>
          </cell>
          <cell r="C2735" t="str">
            <v>UN</v>
          </cell>
          <cell r="D2735">
            <v>0</v>
          </cell>
          <cell r="E2735">
            <v>462.18</v>
          </cell>
        </row>
        <row r="2736">
          <cell r="A2736" t="str">
            <v>73795/013</v>
          </cell>
          <cell r="B2736" t="str">
            <v xml:space="preserve">Válvula de retenção horizontal ø 65mm (2.1/2") - fornecimento e instalação </v>
          </cell>
          <cell r="C2736" t="str">
            <v>UN</v>
          </cell>
          <cell r="D2736">
            <v>0</v>
          </cell>
          <cell r="E2736">
            <v>613.16999999999996</v>
          </cell>
        </row>
        <row r="2737">
          <cell r="A2737" t="str">
            <v>73795/014</v>
          </cell>
          <cell r="B2737" t="str">
            <v>Válvula de retenção horizontal ø 80mm (3") - fornecimento e instalação</v>
          </cell>
          <cell r="C2737" t="str">
            <v>UN</v>
          </cell>
          <cell r="D2737">
            <v>0</v>
          </cell>
          <cell r="E2737">
            <v>713.47</v>
          </cell>
        </row>
        <row r="2738">
          <cell r="A2738" t="str">
            <v>73795/015</v>
          </cell>
          <cell r="B2738" t="str">
            <v xml:space="preserve">Válvula de retenção horizontal ø 100mm (4") - fornecimento e instalação </v>
          </cell>
          <cell r="C2738" t="str">
            <v>UN</v>
          </cell>
          <cell r="D2738">
            <v>0</v>
          </cell>
          <cell r="E2738">
            <v>1376.59</v>
          </cell>
        </row>
        <row r="2739">
          <cell r="A2739" t="str">
            <v>73796</v>
          </cell>
          <cell r="B2739" t="str">
            <v xml:space="preserve">Fornecimento e colocacao de valvulas de pe </v>
          </cell>
          <cell r="D2739">
            <v>0</v>
          </cell>
          <cell r="E2739">
            <v>0</v>
          </cell>
        </row>
        <row r="2740">
          <cell r="A2740" t="str">
            <v>73796/001</v>
          </cell>
          <cell r="B2740" t="str">
            <v xml:space="preserve">Válvula de pé com crivo ø 20mm (3/4") - fornecimento e instalação </v>
          </cell>
          <cell r="C2740" t="str">
            <v>UN</v>
          </cell>
          <cell r="D2740">
            <v>0</v>
          </cell>
          <cell r="E2740">
            <v>40.24</v>
          </cell>
        </row>
        <row r="2741">
          <cell r="A2741" t="str">
            <v>73796/002</v>
          </cell>
          <cell r="B2741" t="str">
            <v xml:space="preserve">Válvula de pé com crivo ø 25mm (1") - fornecimento e instalação </v>
          </cell>
          <cell r="C2741" t="str">
            <v>UN</v>
          </cell>
          <cell r="D2741">
            <v>0</v>
          </cell>
          <cell r="E2741">
            <v>44.72</v>
          </cell>
        </row>
        <row r="2742">
          <cell r="A2742" t="str">
            <v>73796/003</v>
          </cell>
          <cell r="B2742" t="str">
            <v xml:space="preserve">Válvula de pé com crivo ø 40mm (1.1/2") - fornecimento e instalação </v>
          </cell>
          <cell r="C2742" t="str">
            <v>UN</v>
          </cell>
          <cell r="D2742">
            <v>0</v>
          </cell>
          <cell r="E2742">
            <v>71.010000000000005</v>
          </cell>
        </row>
        <row r="2743">
          <cell r="A2743" t="str">
            <v>73796/004</v>
          </cell>
          <cell r="B2743" t="str">
            <v xml:space="preserve">Válvula de pé com crivo ø 50mm (2") - fornecimento e instalação </v>
          </cell>
          <cell r="C2743" t="str">
            <v>UN</v>
          </cell>
          <cell r="D2743">
            <v>0</v>
          </cell>
          <cell r="E2743">
            <v>93.9</v>
          </cell>
        </row>
        <row r="2744">
          <cell r="A2744" t="str">
            <v>73796/005</v>
          </cell>
          <cell r="B2744" t="str">
            <v xml:space="preserve">Válvula de pé com crivo ø 65mm (2.1/2") - fornecimento e instalação </v>
          </cell>
          <cell r="C2744" t="str">
            <v>UN</v>
          </cell>
          <cell r="D2744">
            <v>0</v>
          </cell>
          <cell r="E2744">
            <v>164.42</v>
          </cell>
        </row>
        <row r="2745">
          <cell r="A2745" t="str">
            <v>73796/006</v>
          </cell>
          <cell r="B2745" t="str">
            <v xml:space="preserve">Válvula de pé com crivo ø 80mm (3") - fornecimento e instalação </v>
          </cell>
          <cell r="C2745" t="str">
            <v>UN</v>
          </cell>
          <cell r="D2745">
            <v>0</v>
          </cell>
          <cell r="E2745">
            <v>208.07</v>
          </cell>
        </row>
        <row r="2746">
          <cell r="A2746" t="str">
            <v>73796/007</v>
          </cell>
          <cell r="B2746" t="str">
            <v xml:space="preserve">Válvula de pé com crivo ø 100mm (4") - fornecimento e instalação </v>
          </cell>
          <cell r="C2746" t="str">
            <v>UN</v>
          </cell>
          <cell r="D2746">
            <v>0</v>
          </cell>
          <cell r="E2746">
            <v>340.24</v>
          </cell>
        </row>
        <row r="2747">
          <cell r="A2747" t="str">
            <v>73797</v>
          </cell>
          <cell r="B2747" t="str">
            <v xml:space="preserve">Registros de gaveta - fornecimento e colocacao </v>
          </cell>
          <cell r="D2747">
            <v>0</v>
          </cell>
          <cell r="E2747">
            <v>0</v>
          </cell>
        </row>
        <row r="2748">
          <cell r="A2748" t="str">
            <v>73797/001</v>
          </cell>
          <cell r="B2748" t="str">
            <v xml:space="preserve">Registro de gaveta com canopla ø 32mm (1.1/4") - fornecimento e instalação </v>
          </cell>
          <cell r="C2748" t="str">
            <v>UN</v>
          </cell>
          <cell r="D2748">
            <v>0</v>
          </cell>
          <cell r="E2748">
            <v>82.39</v>
          </cell>
        </row>
        <row r="2749">
          <cell r="A2749" t="str">
            <v>73870</v>
          </cell>
          <cell r="B2749" t="str">
            <v xml:space="preserve">Fornecimento e colocacao de registros de esfera </v>
          </cell>
          <cell r="D2749">
            <v>0</v>
          </cell>
          <cell r="E2749">
            <v>0</v>
          </cell>
        </row>
        <row r="2750">
          <cell r="A2750" t="str">
            <v>73870/001</v>
          </cell>
          <cell r="B2750" t="str">
            <v xml:space="preserve">Válvula de esfera em bronze ø 1/2" - fornecimento e instalação  </v>
          </cell>
          <cell r="C2750" t="str">
            <v>UN</v>
          </cell>
          <cell r="D2750">
            <v>0</v>
          </cell>
          <cell r="E2750">
            <v>30.55</v>
          </cell>
        </row>
        <row r="2751">
          <cell r="A2751" t="str">
            <v>73870/002</v>
          </cell>
          <cell r="B2751" t="str">
            <v xml:space="preserve">Válvula de esfera em bronze ø 3/4" - fornecimento e instalação </v>
          </cell>
          <cell r="C2751" t="str">
            <v>UN</v>
          </cell>
          <cell r="D2751">
            <v>0</v>
          </cell>
          <cell r="E2751">
            <v>34.32</v>
          </cell>
        </row>
        <row r="2752">
          <cell r="A2752" t="str">
            <v>73870/003</v>
          </cell>
          <cell r="B2752" t="str">
            <v xml:space="preserve">Válvula de esfera em bronze ø 1" - fornecimento e instalação </v>
          </cell>
          <cell r="C2752" t="str">
            <v>UN</v>
          </cell>
          <cell r="D2752">
            <v>0</v>
          </cell>
          <cell r="E2752">
            <v>43.83</v>
          </cell>
        </row>
        <row r="2753">
          <cell r="A2753" t="str">
            <v>73870/004</v>
          </cell>
          <cell r="B2753" t="str">
            <v xml:space="preserve">Registro de esfera em bronze d= 1.1/4" fornec e colocacao </v>
          </cell>
          <cell r="C2753" t="str">
            <v>UN</v>
          </cell>
          <cell r="D2753">
            <v>0</v>
          </cell>
          <cell r="E2753">
            <v>60.58</v>
          </cell>
        </row>
        <row r="2754">
          <cell r="A2754" t="str">
            <v>73870/005</v>
          </cell>
          <cell r="B2754" t="str">
            <v xml:space="preserve">Válvula de esfera em bronze ø 1.1/2" - fornecimento e instalação </v>
          </cell>
          <cell r="C2754" t="str">
            <v>UN</v>
          </cell>
          <cell r="D2754">
            <v>0</v>
          </cell>
          <cell r="E2754">
            <v>72.569999999999993</v>
          </cell>
        </row>
        <row r="2755">
          <cell r="A2755" t="str">
            <v>73870/006</v>
          </cell>
          <cell r="B2755" t="str">
            <v xml:space="preserve">Válvula de esfera em bronze ø 2" - fornecimento e instalação </v>
          </cell>
          <cell r="C2755" t="str">
            <v>UN</v>
          </cell>
          <cell r="D2755">
            <v>0</v>
          </cell>
          <cell r="E2755">
            <v>106.61</v>
          </cell>
        </row>
        <row r="2756">
          <cell r="A2756" t="str">
            <v>74091</v>
          </cell>
          <cell r="B2756" t="str">
            <v xml:space="preserve">Valvula de retencao vertical de 2 1/2" assente c/fio bahia e pasta </v>
          </cell>
          <cell r="D2756">
            <v>0</v>
          </cell>
          <cell r="E2756">
            <v>0</v>
          </cell>
        </row>
        <row r="2757">
          <cell r="A2757" t="str">
            <v>74091/001</v>
          </cell>
          <cell r="B2757" t="str">
            <v xml:space="preserve">Valvula retencao vertical bronze (pn-16) 2.1/2" 200psi - extremidades com rosca - fornecimento e instalacao </v>
          </cell>
          <cell r="C2757" t="str">
            <v>UN</v>
          </cell>
          <cell r="D2757">
            <v>0</v>
          </cell>
          <cell r="E2757">
            <v>449.25</v>
          </cell>
        </row>
        <row r="2758">
          <cell r="A2758" t="str">
            <v>74093</v>
          </cell>
          <cell r="B2758" t="str">
            <v xml:space="preserve">Valvula de retencao de pe com crivo 1 1/4" </v>
          </cell>
          <cell r="D2758">
            <v>0</v>
          </cell>
          <cell r="E2758">
            <v>0</v>
          </cell>
        </row>
        <row r="2759">
          <cell r="A2759" t="str">
            <v>74093/001</v>
          </cell>
          <cell r="B2759" t="str">
            <v xml:space="preserve">Valvula pe com crivo bronze 1.1/4" - fornecimento e instalacao </v>
          </cell>
          <cell r="C2759" t="str">
            <v>UN</v>
          </cell>
          <cell r="D2759">
            <v>0</v>
          </cell>
          <cell r="E2759">
            <v>62.07</v>
          </cell>
        </row>
        <row r="2760">
          <cell r="A2760" t="str">
            <v>74169</v>
          </cell>
          <cell r="B2760" t="str">
            <v xml:space="preserve">Forn/assent valvula globo 2 1/2 pol </v>
          </cell>
          <cell r="D2760">
            <v>0</v>
          </cell>
          <cell r="E2760">
            <v>0</v>
          </cell>
        </row>
        <row r="2761">
          <cell r="A2761" t="str">
            <v>74169/001</v>
          </cell>
          <cell r="B2761" t="str">
            <v xml:space="preserve">Registro/valvula globo angular 45 graus em latao para hidrantes de incêndio predial dn 2.1/2" - fornecimento e instalacao </v>
          </cell>
          <cell r="C2761" t="str">
            <v>UN</v>
          </cell>
          <cell r="D2761">
            <v>0</v>
          </cell>
          <cell r="E2761">
            <v>163.38</v>
          </cell>
        </row>
        <row r="2762">
          <cell r="A2762" t="str">
            <v>74174</v>
          </cell>
          <cell r="B2762" t="str">
            <v xml:space="preserve">Forn/assent registro gaveta canopla cromada 1 1/2 </v>
          </cell>
          <cell r="D2762">
            <v>0</v>
          </cell>
          <cell r="E2762">
            <v>0</v>
          </cell>
        </row>
        <row r="2763">
          <cell r="A2763" t="str">
            <v>74174/001</v>
          </cell>
          <cell r="B2763" t="str">
            <v xml:space="preserve">Registro gaveta 1.1/2" com canopla acabamento cromado simples - fornecimento e instalacao </v>
          </cell>
          <cell r="C2763" t="str">
            <v>UN</v>
          </cell>
          <cell r="D2763">
            <v>0</v>
          </cell>
          <cell r="E2763">
            <v>94.09</v>
          </cell>
        </row>
        <row r="2764">
          <cell r="A2764" t="str">
            <v>74175</v>
          </cell>
          <cell r="B2764" t="str">
            <v xml:space="preserve">Forn/assent registro gaveta canopla cromada 1 pol </v>
          </cell>
          <cell r="D2764">
            <v>0</v>
          </cell>
          <cell r="E2764">
            <v>0</v>
          </cell>
        </row>
        <row r="2765">
          <cell r="A2765" t="str">
            <v>74175/001</v>
          </cell>
          <cell r="B2765" t="str">
            <v xml:space="preserve">Registro gaveta 1" com canopla acabamento cromado simples - fornecimento e instalacao </v>
          </cell>
          <cell r="C2765" t="str">
            <v>UN</v>
          </cell>
          <cell r="D2765">
            <v>0</v>
          </cell>
          <cell r="E2765">
            <v>58.1</v>
          </cell>
        </row>
        <row r="2766">
          <cell r="A2766" t="str">
            <v>74176</v>
          </cell>
          <cell r="B2766" t="str">
            <v xml:space="preserve">Forn/assent registro gaveta canopla cromada 3/4" </v>
          </cell>
          <cell r="D2766">
            <v>0</v>
          </cell>
          <cell r="E2766">
            <v>0</v>
          </cell>
        </row>
        <row r="2767">
          <cell r="A2767" t="str">
            <v>74176/001</v>
          </cell>
          <cell r="B2767" t="str">
            <v xml:space="preserve">Registro gaveta 3/4" com canopla acabamento cromado simples - fornecimento e instalacao </v>
          </cell>
          <cell r="C2767" t="str">
            <v>UN</v>
          </cell>
          <cell r="D2767">
            <v>0</v>
          </cell>
          <cell r="E2767">
            <v>50.26</v>
          </cell>
        </row>
        <row r="2768">
          <cell r="A2768" t="str">
            <v>74177</v>
          </cell>
          <cell r="B2768" t="str">
            <v xml:space="preserve">Forn/assent registro gaveta canopla cromada 1/2" </v>
          </cell>
          <cell r="D2768">
            <v>0</v>
          </cell>
          <cell r="E2768">
            <v>0</v>
          </cell>
        </row>
        <row r="2769">
          <cell r="A2769" t="str">
            <v>74177/001</v>
          </cell>
          <cell r="B2769" t="str">
            <v xml:space="preserve">Registro gaveta 1/2" com canopla acabamento cromado simples - fornecimento e instalacao </v>
          </cell>
          <cell r="C2769" t="str">
            <v>UN</v>
          </cell>
          <cell r="D2769">
            <v>0</v>
          </cell>
          <cell r="E2769">
            <v>49.5</v>
          </cell>
        </row>
        <row r="2770">
          <cell r="A2770" t="str">
            <v>74178</v>
          </cell>
          <cell r="B2770" t="str">
            <v xml:space="preserve">Forn/assent registro gaverta bruto 4 pol </v>
          </cell>
          <cell r="D2770">
            <v>0</v>
          </cell>
          <cell r="E2770">
            <v>0</v>
          </cell>
        </row>
        <row r="2771">
          <cell r="A2771" t="str">
            <v>74178/001</v>
          </cell>
          <cell r="B2771" t="str">
            <v xml:space="preserve">Registro gaveta 4" bruto latao - fornecimento e instalacao </v>
          </cell>
          <cell r="C2771" t="str">
            <v>UN</v>
          </cell>
          <cell r="D2771">
            <v>0</v>
          </cell>
          <cell r="E2771">
            <v>428.99</v>
          </cell>
        </row>
        <row r="2772">
          <cell r="A2772" t="str">
            <v>74179</v>
          </cell>
          <cell r="B2772" t="str">
            <v xml:space="preserve">Forn/assent registro gaveta bruto 3 pol  </v>
          </cell>
          <cell r="D2772">
            <v>0</v>
          </cell>
          <cell r="E2772">
            <v>0</v>
          </cell>
        </row>
        <row r="2773">
          <cell r="A2773" t="str">
            <v>74179/001</v>
          </cell>
          <cell r="B2773" t="str">
            <v xml:space="preserve">Registro gaveta 3" bruto latao - fornecimento e instalacao </v>
          </cell>
          <cell r="C2773" t="str">
            <v>UN</v>
          </cell>
          <cell r="D2773">
            <v>0</v>
          </cell>
          <cell r="E2773">
            <v>256.62</v>
          </cell>
        </row>
        <row r="2774">
          <cell r="A2774" t="str">
            <v>74180</v>
          </cell>
          <cell r="B2774" t="str">
            <v xml:space="preserve">Forn/assent registro gaveta bruto 2 1/2 pol </v>
          </cell>
          <cell r="D2774">
            <v>0</v>
          </cell>
          <cell r="E2774">
            <v>0</v>
          </cell>
        </row>
        <row r="2775">
          <cell r="A2775" t="str">
            <v>74180/001</v>
          </cell>
          <cell r="B2775" t="str">
            <v xml:space="preserve">Registro gaveta 2.1/2" bruto latao - fornecimento e instalacao </v>
          </cell>
          <cell r="C2775" t="str">
            <v>UN</v>
          </cell>
          <cell r="D2775">
            <v>0</v>
          </cell>
          <cell r="E2775">
            <v>175.73</v>
          </cell>
        </row>
        <row r="2776">
          <cell r="A2776" t="str">
            <v>74181</v>
          </cell>
          <cell r="B2776" t="str">
            <v xml:space="preserve">Forn/assent registro gaveta bruto 2 pol </v>
          </cell>
          <cell r="D2776">
            <v>0</v>
          </cell>
          <cell r="E2776">
            <v>0</v>
          </cell>
        </row>
        <row r="2777">
          <cell r="A2777" t="str">
            <v>74181/001</v>
          </cell>
          <cell r="B2777" t="str">
            <v xml:space="preserve">Registro gaveta 2" bruto latao - fornecimento e instalacao </v>
          </cell>
          <cell r="C2777" t="str">
            <v>UN</v>
          </cell>
          <cell r="D2777">
            <v>0</v>
          </cell>
          <cell r="E2777">
            <v>76.72</v>
          </cell>
        </row>
        <row r="2778">
          <cell r="A2778" t="str">
            <v>74182</v>
          </cell>
          <cell r="B2778" t="str">
            <v xml:space="preserve">Forn/assent registro gaveta bruto 1 1/2 pol </v>
          </cell>
          <cell r="D2778">
            <v>0</v>
          </cell>
          <cell r="E2778">
            <v>0</v>
          </cell>
        </row>
        <row r="2779">
          <cell r="A2779" t="str">
            <v>74182/001</v>
          </cell>
          <cell r="B2779" t="str">
            <v xml:space="preserve">Registro gaveta 1.1/2" bruto latao - fornecimento e instalacao </v>
          </cell>
          <cell r="C2779" t="str">
            <v>UN</v>
          </cell>
          <cell r="D2779">
            <v>0</v>
          </cell>
          <cell r="E2779">
            <v>56.02</v>
          </cell>
        </row>
        <row r="2780">
          <cell r="A2780" t="str">
            <v>74183</v>
          </cell>
          <cell r="B2780" t="str">
            <v xml:space="preserve">Forn/assent registro gaveta bruto 1 1/4 pol </v>
          </cell>
          <cell r="D2780">
            <v>0</v>
          </cell>
          <cell r="E2780">
            <v>0</v>
          </cell>
        </row>
        <row r="2781">
          <cell r="A2781" t="str">
            <v>74183/001</v>
          </cell>
          <cell r="B2781" t="str">
            <v xml:space="preserve">Registro gaveta 1.1/4" bruto latao - fornecimento e instalacao </v>
          </cell>
          <cell r="C2781" t="str">
            <v>UN</v>
          </cell>
          <cell r="D2781">
            <v>0</v>
          </cell>
          <cell r="E2781">
            <v>47.46</v>
          </cell>
        </row>
        <row r="2782">
          <cell r="A2782" t="str">
            <v>74184</v>
          </cell>
          <cell r="B2782" t="str">
            <v xml:space="preserve">Forn/assent registro gaveta bruto 1 pol </v>
          </cell>
          <cell r="D2782">
            <v>0</v>
          </cell>
          <cell r="E2782">
            <v>0</v>
          </cell>
        </row>
        <row r="2783">
          <cell r="A2783" t="str">
            <v>74184/001</v>
          </cell>
          <cell r="B2783" t="str">
            <v xml:space="preserve">Registro gaveta 1" bruto latao - fornecimento e instalacao </v>
          </cell>
          <cell r="C2783" t="str">
            <v>UN</v>
          </cell>
          <cell r="D2783">
            <v>0</v>
          </cell>
          <cell r="E2783">
            <v>33.450000000000003</v>
          </cell>
        </row>
        <row r="2784">
          <cell r="A2784" t="str">
            <v>74185</v>
          </cell>
          <cell r="B2784" t="str">
            <v xml:space="preserve">Forn/assent registro gaveta bruto 3/4 pol </v>
          </cell>
          <cell r="D2784">
            <v>0</v>
          </cell>
          <cell r="E2784">
            <v>0</v>
          </cell>
        </row>
        <row r="2785">
          <cell r="A2785" t="str">
            <v>74185/001</v>
          </cell>
          <cell r="B2785" t="str">
            <v xml:space="preserve">Registro gaveta 3/4" bruto latao - fornecimento e instalacao </v>
          </cell>
          <cell r="C2785" t="str">
            <v>UN</v>
          </cell>
          <cell r="D2785">
            <v>0</v>
          </cell>
          <cell r="E2785">
            <v>26.37</v>
          </cell>
        </row>
        <row r="2786">
          <cell r="A2786" t="str">
            <v>85117</v>
          </cell>
          <cell r="B2786" t="str">
            <v xml:space="preserve">Valvula de retencao vertical bronze (pn-16) 1/2" 200 psi - extremidade com rosca - fornecimento e instalacao </v>
          </cell>
          <cell r="C2786" t="str">
            <v>UN</v>
          </cell>
          <cell r="D2786">
            <v>0</v>
          </cell>
          <cell r="E2786">
            <v>93.13</v>
          </cell>
        </row>
        <row r="2787">
          <cell r="A2787" t="str">
            <v>85118</v>
          </cell>
          <cell r="B2787" t="str">
            <v xml:space="preserve">Registro pressao 3/4" com canopla acabamento cromado - fornecimento e instalacao </v>
          </cell>
          <cell r="C2787" t="str">
            <v>UN</v>
          </cell>
          <cell r="D2787">
            <v>0</v>
          </cell>
          <cell r="E2787">
            <v>49.66</v>
          </cell>
        </row>
        <row r="2788">
          <cell r="A2788" t="str">
            <v>85119</v>
          </cell>
          <cell r="B2788" t="str">
            <v xml:space="preserve">Registro de pressao cromado c/ canopla 1/2" - fornecimento e instalacao </v>
          </cell>
          <cell r="C2788" t="str">
            <v>UN</v>
          </cell>
          <cell r="D2788">
            <v>0</v>
          </cell>
          <cell r="E2788">
            <v>46.29</v>
          </cell>
        </row>
        <row r="2789">
          <cell r="A2789" t="str">
            <v>0297</v>
          </cell>
          <cell r="B2789" t="str">
            <v>Servicos diversos</v>
          </cell>
          <cell r="D2789">
            <v>0</v>
          </cell>
          <cell r="E2789">
            <v>0</v>
          </cell>
        </row>
        <row r="2790">
          <cell r="A2790" t="str">
            <v>72135</v>
          </cell>
          <cell r="B2790" t="str">
            <v xml:space="preserve">Abertura/fechamento rasgo alvenaria para tubos, fechamento com argamassa traco 1:4 (cimento e areia) </v>
          </cell>
          <cell r="C2790" t="str">
            <v>M</v>
          </cell>
          <cell r="D2790">
            <v>0</v>
          </cell>
          <cell r="E2790">
            <v>2.29</v>
          </cell>
        </row>
        <row r="2791">
          <cell r="A2791" t="str">
            <v>72285</v>
          </cell>
          <cell r="B2791" t="str">
            <v xml:space="preserve">Caixa de areia 40x40x40cm em alvenaria - execução </v>
          </cell>
          <cell r="C2791" t="str">
            <v>UN</v>
          </cell>
          <cell r="D2791">
            <v>0</v>
          </cell>
          <cell r="E2791">
            <v>46.97</v>
          </cell>
        </row>
        <row r="2792">
          <cell r="A2792" t="str">
            <v>72286</v>
          </cell>
          <cell r="B2792" t="str">
            <v xml:space="preserve">Caixa de areia 60x60x60cm em alvenaria - execução </v>
          </cell>
          <cell r="C2792" t="str">
            <v>UN</v>
          </cell>
          <cell r="D2792">
            <v>0</v>
          </cell>
          <cell r="E2792">
            <v>89.61</v>
          </cell>
        </row>
        <row r="2793">
          <cell r="A2793" t="str">
            <v>72289</v>
          </cell>
          <cell r="B2793" t="str">
            <v xml:space="preserve">Caixa de inspeção 80x80x80cm em alvenaria - execução </v>
          </cell>
          <cell r="C2793" t="str">
            <v>UN</v>
          </cell>
          <cell r="D2793">
            <v>0</v>
          </cell>
          <cell r="E2793">
            <v>202.82</v>
          </cell>
        </row>
        <row r="2794">
          <cell r="A2794" t="str">
            <v>72290</v>
          </cell>
          <cell r="B2794" t="str">
            <v xml:space="preserve">Caixa de inspeção 90x90x80cm em alvenaria - execução </v>
          </cell>
          <cell r="C2794" t="str">
            <v>UN</v>
          </cell>
          <cell r="D2794">
            <v>0</v>
          </cell>
          <cell r="E2794">
            <v>230.66</v>
          </cell>
        </row>
        <row r="2795">
          <cell r="A2795" t="str">
            <v>73828</v>
          </cell>
          <cell r="B2795" t="str">
            <v xml:space="preserve">Ph-a.43 - caixa de protecao para hidrometro </v>
          </cell>
          <cell r="D2795">
            <v>0</v>
          </cell>
          <cell r="E2795">
            <v>0</v>
          </cell>
        </row>
        <row r="2796">
          <cell r="A2796" t="str">
            <v>73828/001</v>
          </cell>
          <cell r="B2796" t="str">
            <v xml:space="preserve">Abrigo para cavalete/hidrômetro pré-moldado de concreto - fornecimento  e instalação </v>
          </cell>
          <cell r="C2796" t="str">
            <v>UN</v>
          </cell>
          <cell r="D2796">
            <v>0</v>
          </cell>
          <cell r="E2796">
            <v>69.2</v>
          </cell>
        </row>
        <row r="2797">
          <cell r="A2797" t="str">
            <v>74092</v>
          </cell>
          <cell r="B2797" t="str">
            <v xml:space="preserve">Boia de mercurio </v>
          </cell>
          <cell r="D2797">
            <v>0</v>
          </cell>
          <cell r="E2797">
            <v>0</v>
          </cell>
        </row>
        <row r="2798">
          <cell r="A2798" t="str">
            <v>74092/001</v>
          </cell>
          <cell r="B2798" t="str">
            <v xml:space="preserve">Automatico de boia superior 10a/250v - fornecimento e instalacao </v>
          </cell>
          <cell r="C2798" t="str">
            <v>UN</v>
          </cell>
          <cell r="D2798">
            <v>0</v>
          </cell>
          <cell r="E2798">
            <v>50.97</v>
          </cell>
        </row>
        <row r="2799">
          <cell r="A2799" t="str">
            <v>74102</v>
          </cell>
          <cell r="B2799" t="str">
            <v xml:space="preserve">Caixa de protecao para hidrometro </v>
          </cell>
          <cell r="D2799">
            <v>0</v>
          </cell>
          <cell r="E2799">
            <v>0</v>
          </cell>
        </row>
        <row r="2800">
          <cell r="A2800" t="str">
            <v>74102/001</v>
          </cell>
          <cell r="B2800" t="str">
            <v>Caixa para hidrometro concreto pre-moldado - fornecimento e instalacao</v>
          </cell>
          <cell r="C2800" t="str">
            <v>UN</v>
          </cell>
          <cell r="D2800">
            <v>0</v>
          </cell>
          <cell r="E2800">
            <v>69.2</v>
          </cell>
        </row>
        <row r="2801">
          <cell r="A2801" t="str">
            <v>0232</v>
          </cell>
          <cell r="B2801" t="str">
            <v>Instalacao de bombas em geral</v>
          </cell>
          <cell r="D2801">
            <v>0</v>
          </cell>
          <cell r="E2801">
            <v>0</v>
          </cell>
        </row>
        <row r="2802">
          <cell r="A2802" t="str">
            <v>73826</v>
          </cell>
          <cell r="B2802" t="str">
            <v xml:space="preserve">Instalacao de compressor de ar ou soprador </v>
          </cell>
          <cell r="D2802">
            <v>0</v>
          </cell>
          <cell r="E2802">
            <v>0</v>
          </cell>
        </row>
        <row r="2803">
          <cell r="A2803" t="str">
            <v>73826/001</v>
          </cell>
          <cell r="B2803" t="str">
            <v xml:space="preserve">Instalacao de compressor de ar, potencia &lt;= 5 cv </v>
          </cell>
          <cell r="C2803" t="str">
            <v>UN</v>
          </cell>
          <cell r="D2803">
            <v>0</v>
          </cell>
          <cell r="E2803">
            <v>262.33</v>
          </cell>
        </row>
        <row r="2804">
          <cell r="A2804" t="str">
            <v>73826/002</v>
          </cell>
          <cell r="B2804" t="str">
            <v xml:space="preserve">Instalacao de compressor de ar, potencia &gt; 5 e &lt;= 10 cv </v>
          </cell>
          <cell r="C2804" t="str">
            <v>UN</v>
          </cell>
          <cell r="D2804">
            <v>0</v>
          </cell>
          <cell r="E2804">
            <v>341.04</v>
          </cell>
        </row>
        <row r="2805">
          <cell r="A2805" t="str">
            <v>73834</v>
          </cell>
          <cell r="B2805" t="str">
            <v xml:space="preserve">Instalacao de conjunto moto bomba submersivel </v>
          </cell>
          <cell r="D2805">
            <v>0</v>
          </cell>
          <cell r="E2805">
            <v>0</v>
          </cell>
        </row>
        <row r="2806">
          <cell r="A2806" t="str">
            <v>73834/001</v>
          </cell>
          <cell r="B2806" t="str">
            <v xml:space="preserve">Instalacao de conj.moto bomba submersivel ate 10 cv </v>
          </cell>
          <cell r="C2806" t="str">
            <v>UN</v>
          </cell>
          <cell r="D2806">
            <v>0</v>
          </cell>
          <cell r="E2806">
            <v>90.94</v>
          </cell>
        </row>
        <row r="2807">
          <cell r="A2807" t="str">
            <v>73834/002</v>
          </cell>
          <cell r="B2807" t="str">
            <v xml:space="preserve">Instalacao de conj.moto bomba submersivel de 11 a 25 cv </v>
          </cell>
          <cell r="C2807" t="str">
            <v>UN</v>
          </cell>
          <cell r="D2807">
            <v>0</v>
          </cell>
          <cell r="E2807">
            <v>145.51</v>
          </cell>
        </row>
        <row r="2808">
          <cell r="A2808" t="str">
            <v>73834/003</v>
          </cell>
          <cell r="B2808" t="str">
            <v xml:space="preserve">Instalacao de conj.moto bomba submersivel de 26 a 50 cv </v>
          </cell>
          <cell r="C2808" t="str">
            <v>UN</v>
          </cell>
          <cell r="D2808">
            <v>0</v>
          </cell>
          <cell r="E2808">
            <v>291.02</v>
          </cell>
        </row>
        <row r="2809">
          <cell r="A2809" t="str">
            <v>73834/004</v>
          </cell>
          <cell r="B2809" t="str">
            <v xml:space="preserve">Instalacao de conj.moto bomba submersivel de 51 a 100 cv </v>
          </cell>
          <cell r="C2809" t="str">
            <v>UN</v>
          </cell>
          <cell r="D2809">
            <v>0</v>
          </cell>
          <cell r="E2809">
            <v>436.54</v>
          </cell>
        </row>
        <row r="2810">
          <cell r="A2810" t="str">
            <v>73835</v>
          </cell>
          <cell r="B2810" t="str">
            <v xml:space="preserve">Instalacao de conjunto moto bomba vertical </v>
          </cell>
          <cell r="D2810">
            <v>0</v>
          </cell>
          <cell r="E2810">
            <v>0</v>
          </cell>
        </row>
        <row r="2811">
          <cell r="A2811" t="str">
            <v>73835/001</v>
          </cell>
          <cell r="B2811" t="str">
            <v xml:space="preserve">Instalacao de conj.moto bomba vertical pot &lt;= 100 cv </v>
          </cell>
          <cell r="C2811" t="str">
            <v>UN</v>
          </cell>
          <cell r="D2811">
            <v>0</v>
          </cell>
          <cell r="E2811">
            <v>615.02</v>
          </cell>
        </row>
        <row r="2812">
          <cell r="A2812" t="str">
            <v>73835/002</v>
          </cell>
          <cell r="B2812" t="str">
            <v xml:space="preserve">Instalacao de conj.moto bomba vertical 100 &lt; pot &lt;= 200 cv </v>
          </cell>
          <cell r="C2812" t="str">
            <v>UN</v>
          </cell>
          <cell r="D2812">
            <v>0</v>
          </cell>
          <cell r="E2812">
            <v>836.42</v>
          </cell>
        </row>
        <row r="2813">
          <cell r="A2813" t="str">
            <v>73835/003</v>
          </cell>
          <cell r="B2813" t="str">
            <v xml:space="preserve">Instalacao de conj.moto bomba vertical 200 &lt; pot &lt;= 300 cv </v>
          </cell>
          <cell r="C2813" t="str">
            <v>UN</v>
          </cell>
          <cell r="D2813">
            <v>0</v>
          </cell>
          <cell r="E2813">
            <v>934.83</v>
          </cell>
        </row>
        <row r="2814">
          <cell r="A2814" t="str">
            <v>73836</v>
          </cell>
          <cell r="B2814" t="str">
            <v xml:space="preserve">Instalacao de conjunto moto bomba horizontal </v>
          </cell>
          <cell r="D2814">
            <v>0</v>
          </cell>
          <cell r="E2814">
            <v>0</v>
          </cell>
        </row>
        <row r="2815">
          <cell r="A2815" t="str">
            <v>73836/001</v>
          </cell>
          <cell r="B2815" t="str">
            <v xml:space="preserve">Instalacao de conj.moto bomba horizontal ate 10 cv </v>
          </cell>
          <cell r="C2815" t="str">
            <v>UN</v>
          </cell>
          <cell r="D2815">
            <v>0</v>
          </cell>
          <cell r="E2815">
            <v>246</v>
          </cell>
        </row>
        <row r="2816">
          <cell r="A2816" t="str">
            <v>73836/002</v>
          </cell>
          <cell r="B2816" t="str">
            <v xml:space="preserve">Instalacao de conj.moto bomba horizontal de 12,5 a 25 cv </v>
          </cell>
          <cell r="C2816" t="str">
            <v>UN</v>
          </cell>
          <cell r="D2816">
            <v>0</v>
          </cell>
          <cell r="E2816">
            <v>319.81</v>
          </cell>
        </row>
        <row r="2817">
          <cell r="A2817" t="str">
            <v>73836/003</v>
          </cell>
          <cell r="B2817" t="str">
            <v xml:space="preserve">Instalacao de conj.moto bomba horizontal de 30 a 75 cv </v>
          </cell>
          <cell r="C2817" t="str">
            <v>UN</v>
          </cell>
          <cell r="D2817">
            <v>0</v>
          </cell>
          <cell r="E2817">
            <v>492.01</v>
          </cell>
        </row>
        <row r="2818">
          <cell r="A2818" t="str">
            <v>73836/004</v>
          </cell>
          <cell r="B2818" t="str">
            <v xml:space="preserve">Instalacao de conj.moto bomba horizontal de 100 a 150 cv </v>
          </cell>
          <cell r="C2818" t="str">
            <v>UN</v>
          </cell>
          <cell r="D2818">
            <v>0</v>
          </cell>
          <cell r="E2818">
            <v>787.22</v>
          </cell>
        </row>
        <row r="2819">
          <cell r="A2819" t="str">
            <v>73837</v>
          </cell>
          <cell r="B2819" t="str">
            <v xml:space="preserve">Instalacao de conjunto moto bomba submerso/posicionamento </v>
          </cell>
          <cell r="D2819">
            <v>0</v>
          </cell>
          <cell r="E2819">
            <v>0</v>
          </cell>
        </row>
        <row r="2820">
          <cell r="A2820" t="str">
            <v>73837/001</v>
          </cell>
          <cell r="B2820" t="str">
            <v xml:space="preserve">Instalacao de conj.moto bomba submerso ate 5 cv </v>
          </cell>
          <cell r="C2820" t="str">
            <v>UN</v>
          </cell>
          <cell r="D2820">
            <v>0</v>
          </cell>
          <cell r="E2820">
            <v>90.94</v>
          </cell>
        </row>
        <row r="2821">
          <cell r="A2821" t="str">
            <v>73837/002</v>
          </cell>
          <cell r="B2821" t="str">
            <v xml:space="preserve">Instalacao de conj.moto bomba submerso de 6 a 25 cv </v>
          </cell>
          <cell r="C2821" t="str">
            <v>UN</v>
          </cell>
          <cell r="D2821">
            <v>0</v>
          </cell>
          <cell r="E2821">
            <v>181.89</v>
          </cell>
        </row>
        <row r="2822">
          <cell r="A2822" t="str">
            <v>73837/003</v>
          </cell>
          <cell r="B2822" t="str">
            <v xml:space="preserve">Instalacao de conj.moto bomba submerso de 26 a 50 cv  </v>
          </cell>
          <cell r="C2822" t="str">
            <v>UN</v>
          </cell>
          <cell r="D2822">
            <v>0</v>
          </cell>
          <cell r="E2822">
            <v>363.78</v>
          </cell>
        </row>
        <row r="2823">
          <cell r="A2823" t="str">
            <v>0240</v>
          </cell>
          <cell r="B2823" t="str">
            <v>Montagens em geral</v>
          </cell>
          <cell r="D2823">
            <v>0</v>
          </cell>
          <cell r="E2823">
            <v>0</v>
          </cell>
        </row>
        <row r="2824">
          <cell r="A2824" t="str">
            <v>73612</v>
          </cell>
          <cell r="B2824" t="str">
            <v xml:space="preserve">Instalacao de clorador </v>
          </cell>
          <cell r="C2824" t="str">
            <v>UN</v>
          </cell>
          <cell r="D2824">
            <v>0</v>
          </cell>
          <cell r="E2824">
            <v>196.18</v>
          </cell>
        </row>
        <row r="2825">
          <cell r="A2825" t="str">
            <v>73660</v>
          </cell>
          <cell r="B2825" t="str">
            <v xml:space="preserve">Leito filtrante - assentamento de blocos leopold </v>
          </cell>
          <cell r="C2825" t="str">
            <v>M2</v>
          </cell>
          <cell r="D2825">
            <v>0</v>
          </cell>
          <cell r="E2825">
            <v>41.17</v>
          </cell>
        </row>
        <row r="2826">
          <cell r="A2826" t="str">
            <v>73661</v>
          </cell>
          <cell r="B2826" t="str">
            <v xml:space="preserve">Fornecimento e instalacao de talha e troley manual de 1 tonelada </v>
          </cell>
          <cell r="C2826" t="str">
            <v>UN</v>
          </cell>
          <cell r="D2826">
            <v>0</v>
          </cell>
          <cell r="E2826">
            <v>1309.22</v>
          </cell>
        </row>
        <row r="2827">
          <cell r="A2827" t="str">
            <v>73693</v>
          </cell>
          <cell r="B2827" t="str">
            <v xml:space="preserve">Leito filtrante - colocacao de lona plastica </v>
          </cell>
          <cell r="C2827" t="str">
            <v>M2</v>
          </cell>
          <cell r="D2827">
            <v>0</v>
          </cell>
          <cell r="E2827">
            <v>10.09</v>
          </cell>
        </row>
        <row r="2828">
          <cell r="A2828" t="str">
            <v>73694</v>
          </cell>
          <cell r="B2828" t="str">
            <v xml:space="preserve">Instalacao de bomba dosadora </v>
          </cell>
          <cell r="C2828" t="str">
            <v>UN</v>
          </cell>
          <cell r="D2828">
            <v>0</v>
          </cell>
          <cell r="E2828">
            <v>69.09</v>
          </cell>
        </row>
        <row r="2829">
          <cell r="A2829" t="str">
            <v>73695</v>
          </cell>
          <cell r="B2829" t="str">
            <v xml:space="preserve">Instalacao de agitador </v>
          </cell>
          <cell r="C2829" t="str">
            <v>UN</v>
          </cell>
          <cell r="D2829">
            <v>0</v>
          </cell>
          <cell r="E2829">
            <v>35.53</v>
          </cell>
        </row>
        <row r="2830">
          <cell r="A2830" t="str">
            <v>73824</v>
          </cell>
          <cell r="B2830" t="str">
            <v xml:space="preserve">Instalacao de misturador </v>
          </cell>
          <cell r="D2830">
            <v>0</v>
          </cell>
          <cell r="E2830">
            <v>0</v>
          </cell>
        </row>
        <row r="2831">
          <cell r="A2831" t="str">
            <v>73824/001</v>
          </cell>
          <cell r="B2831" t="str">
            <v xml:space="preserve">Instalacao de misturador vertical </v>
          </cell>
          <cell r="C2831" t="str">
            <v>UN</v>
          </cell>
          <cell r="D2831">
            <v>0</v>
          </cell>
          <cell r="E2831">
            <v>196.18</v>
          </cell>
        </row>
        <row r="2832">
          <cell r="A2832" t="str">
            <v>73825</v>
          </cell>
          <cell r="B2832" t="str">
            <v xml:space="preserve">Vertedores </v>
          </cell>
          <cell r="D2832">
            <v>0</v>
          </cell>
          <cell r="E2832">
            <v>0</v>
          </cell>
        </row>
        <row r="2833">
          <cell r="A2833" t="str">
            <v>73825/002</v>
          </cell>
          <cell r="B2833" t="str">
            <v xml:space="preserve">Vertedor triangular de aluminio </v>
          </cell>
          <cell r="C2833" t="str">
            <v>M2</v>
          </cell>
          <cell r="D2833">
            <v>0</v>
          </cell>
          <cell r="E2833">
            <v>278.58999999999997</v>
          </cell>
        </row>
        <row r="2834">
          <cell r="A2834" t="str">
            <v>73873</v>
          </cell>
          <cell r="B2834" t="str">
            <v xml:space="preserve">Leito filtrante </v>
          </cell>
          <cell r="D2834">
            <v>0</v>
          </cell>
          <cell r="E2834">
            <v>0</v>
          </cell>
        </row>
        <row r="2835">
          <cell r="A2835" t="str">
            <v>73873/001</v>
          </cell>
          <cell r="B2835" t="str">
            <v xml:space="preserve">Leito filtrante - colocacao e apiloamento de terra no filtro </v>
          </cell>
          <cell r="C2835" t="str">
            <v>M3</v>
          </cell>
          <cell r="D2835">
            <v>0</v>
          </cell>
          <cell r="E2835">
            <v>34.33</v>
          </cell>
        </row>
        <row r="2836">
          <cell r="A2836" t="str">
            <v>73873/002</v>
          </cell>
          <cell r="B2836" t="str">
            <v xml:space="preserve">Leito filtrante - forn.e enchimento c/ brita no. 4 </v>
          </cell>
          <cell r="C2836" t="str">
            <v>M3</v>
          </cell>
          <cell r="D2836">
            <v>0</v>
          </cell>
          <cell r="E2836">
            <v>112.89</v>
          </cell>
        </row>
        <row r="2837">
          <cell r="A2837" t="str">
            <v>73873/003</v>
          </cell>
          <cell r="B2837" t="str">
            <v xml:space="preserve">Leito filtrante - colocacao de areia nos filtros </v>
          </cell>
          <cell r="C2837" t="str">
            <v>M3</v>
          </cell>
          <cell r="D2837">
            <v>0</v>
          </cell>
          <cell r="E2837">
            <v>34.33</v>
          </cell>
        </row>
        <row r="2838">
          <cell r="A2838" t="str">
            <v>73873/004</v>
          </cell>
          <cell r="B2838" t="str">
            <v xml:space="preserve">Leito filtrante - colocacao de pedregulhos nos filtros </v>
          </cell>
          <cell r="C2838" t="str">
            <v>M3</v>
          </cell>
          <cell r="D2838">
            <v>0</v>
          </cell>
          <cell r="E2838">
            <v>37.61</v>
          </cell>
        </row>
        <row r="2839">
          <cell r="A2839" t="str">
            <v>73873/005</v>
          </cell>
          <cell r="B2839" t="str">
            <v xml:space="preserve">Leito filtrante - colocacao de antracito nos filtros </v>
          </cell>
          <cell r="C2839" t="str">
            <v>M3</v>
          </cell>
          <cell r="D2839">
            <v>0</v>
          </cell>
          <cell r="E2839">
            <v>34.33</v>
          </cell>
        </row>
        <row r="2840">
          <cell r="A2840" t="str">
            <v>LIPR</v>
          </cell>
          <cell r="B2840" t="str">
            <v>Ligacoes prediais agua/esgoto/energia/telefone</v>
          </cell>
          <cell r="D2840">
            <v>0</v>
          </cell>
          <cell r="E2840">
            <v>0</v>
          </cell>
        </row>
        <row r="2841">
          <cell r="A2841" t="str">
            <v>0058</v>
          </cell>
          <cell r="B2841" t="str">
            <v>Ligacoes prediais de agua</v>
          </cell>
          <cell r="D2841">
            <v>0</v>
          </cell>
          <cell r="E2841">
            <v>0</v>
          </cell>
        </row>
        <row r="2842">
          <cell r="A2842" t="str">
            <v>73827</v>
          </cell>
          <cell r="B2842" t="str">
            <v xml:space="preserve">Kit cavalete </v>
          </cell>
          <cell r="D2842">
            <v>0</v>
          </cell>
          <cell r="E2842">
            <v>0</v>
          </cell>
        </row>
        <row r="2843">
          <cell r="A2843" t="str">
            <v>73827/001</v>
          </cell>
          <cell r="B2843" t="str">
            <v xml:space="preserve">Kit cavalete pvc com registro 1/2" - fornecimento e instalação </v>
          </cell>
          <cell r="C2843" t="str">
            <v>UN</v>
          </cell>
          <cell r="D2843">
            <v>0</v>
          </cell>
          <cell r="E2843">
            <v>66.3</v>
          </cell>
        </row>
        <row r="2844">
          <cell r="A2844" t="str">
            <v>74217</v>
          </cell>
          <cell r="B2844" t="str">
            <v xml:space="preserve">Aquisicao e instalacao de hidrometro </v>
          </cell>
          <cell r="D2844">
            <v>0</v>
          </cell>
          <cell r="E2844">
            <v>0</v>
          </cell>
        </row>
        <row r="2845">
          <cell r="A2845" t="str">
            <v>74217/001</v>
          </cell>
          <cell r="B2845" t="str">
            <v xml:space="preserve">Hidrometro 3,00m3/h, d=1/2" - fornecimento e instalacao </v>
          </cell>
          <cell r="C2845" t="str">
            <v>UN</v>
          </cell>
          <cell r="D2845">
            <v>0</v>
          </cell>
          <cell r="E2845">
            <v>73.23</v>
          </cell>
        </row>
        <row r="2846">
          <cell r="A2846" t="str">
            <v>74217/002</v>
          </cell>
          <cell r="B2846" t="str">
            <v xml:space="preserve">Hidrometro 5,00m3/h, d=3/4" - fornecimento e instalacao </v>
          </cell>
          <cell r="C2846" t="str">
            <v>UN</v>
          </cell>
          <cell r="D2846">
            <v>0</v>
          </cell>
          <cell r="E2846">
            <v>95.98</v>
          </cell>
        </row>
        <row r="2847">
          <cell r="A2847" t="str">
            <v>74217/003</v>
          </cell>
          <cell r="B2847" t="str">
            <v xml:space="preserve">Hidrometro 1,50m3/h, d=1/2" - fornecimento e instalacao </v>
          </cell>
          <cell r="C2847" t="str">
            <v>UN</v>
          </cell>
          <cell r="D2847">
            <v>0</v>
          </cell>
          <cell r="E2847">
            <v>70.03</v>
          </cell>
        </row>
        <row r="2848">
          <cell r="A2848" t="str">
            <v>74218</v>
          </cell>
          <cell r="B2848" t="str">
            <v xml:space="preserve">Montagem e instalacao de cavalete </v>
          </cell>
          <cell r="D2848">
            <v>0</v>
          </cell>
          <cell r="E2848">
            <v>0</v>
          </cell>
        </row>
        <row r="2849">
          <cell r="A2849" t="str">
            <v>74218/001</v>
          </cell>
          <cell r="B2849" t="str">
            <v xml:space="preserve">Kit cavalete pvc com registro 3/4" - fornecimento e instalacao </v>
          </cell>
          <cell r="C2849" t="str">
            <v>UN</v>
          </cell>
          <cell r="D2849">
            <v>0</v>
          </cell>
          <cell r="E2849">
            <v>72.36</v>
          </cell>
        </row>
        <row r="2850">
          <cell r="A2850" t="str">
            <v>74253</v>
          </cell>
          <cell r="B2850" t="str">
            <v xml:space="preserve">Ramal predial  </v>
          </cell>
          <cell r="D2850">
            <v>0</v>
          </cell>
          <cell r="E2850">
            <v>0</v>
          </cell>
        </row>
        <row r="2851">
          <cell r="A2851" t="str">
            <v>74253/001</v>
          </cell>
          <cell r="B2851" t="str">
            <v xml:space="preserve">Ramal predial em tubo pead 20mm - fornecimento, instalação, escavação e reaterro </v>
          </cell>
          <cell r="C2851" t="str">
            <v>M</v>
          </cell>
          <cell r="D2851">
            <v>0</v>
          </cell>
          <cell r="E2851">
            <v>10.55</v>
          </cell>
        </row>
        <row r="2852">
          <cell r="A2852" t="str">
            <v>83878</v>
          </cell>
          <cell r="B2852" t="str">
            <v xml:space="preserve">Ligacao da rede 50mm ao ramal predial 1/2" </v>
          </cell>
          <cell r="C2852" t="str">
            <v>UN</v>
          </cell>
          <cell r="D2852">
            <v>0</v>
          </cell>
          <cell r="E2852">
            <v>32.159999999999997</v>
          </cell>
        </row>
        <row r="2853">
          <cell r="A2853" t="str">
            <v>83879</v>
          </cell>
          <cell r="B2853" t="str">
            <v xml:space="preserve">Ligacao da rede 75mm ao ramal predial 1/2" </v>
          </cell>
          <cell r="C2853" t="str">
            <v>UN</v>
          </cell>
          <cell r="D2853">
            <v>0</v>
          </cell>
          <cell r="E2853">
            <v>43.45</v>
          </cell>
        </row>
        <row r="2854">
          <cell r="A2854" t="str">
            <v>0059</v>
          </cell>
          <cell r="B2854" t="str">
            <v>Ligacoes prediais de esgoto</v>
          </cell>
          <cell r="D2854">
            <v>0</v>
          </cell>
          <cell r="E2854">
            <v>0</v>
          </cell>
        </row>
        <row r="2855">
          <cell r="A2855" t="str">
            <v>73658</v>
          </cell>
          <cell r="B2855" t="str">
            <v xml:space="preserve">Ligação domiciliar de esgoto dn 100mm, da casa até a caixa, composto por 10,0m tubo de pvc esgoto predial dn 100mm e caixa de alvenaria com tampa de concreto - fornecimento e instalação </v>
          </cell>
          <cell r="C2855" t="str">
            <v>UN</v>
          </cell>
          <cell r="D2855">
            <v>0</v>
          </cell>
          <cell r="E2855">
            <v>299.06</v>
          </cell>
        </row>
        <row r="2856">
          <cell r="A2856" t="str">
            <v>73784</v>
          </cell>
          <cell r="B2856" t="str">
            <v xml:space="preserve">Ligacoes de esgotos em tubos de pvc </v>
          </cell>
          <cell r="D2856">
            <v>0</v>
          </cell>
          <cell r="E2856">
            <v>0</v>
          </cell>
        </row>
        <row r="2857">
          <cell r="A2857" t="str">
            <v>73784/001</v>
          </cell>
          <cell r="B2857" t="str">
            <v xml:space="preserve">Ligação de esgoto em tubo pvc esgoto série-r dn 100mm, da caixa até a rede, incluindo escavação e reaterro até 1,00m, composto por 10,50m de tubo pvc série-r esgoto dn 100mm, junção simples pvc para esgoto predial dn 100x100mm e curva pvc 90graus para re </v>
          </cell>
          <cell r="C2857" t="str">
            <v>UN</v>
          </cell>
          <cell r="D2857">
            <v>0</v>
          </cell>
          <cell r="E2857">
            <v>607.85</v>
          </cell>
        </row>
        <row r="2858">
          <cell r="A2858" t="str">
            <v>73784/002</v>
          </cell>
          <cell r="B2858" t="str">
            <v xml:space="preserve">Ligação de esgoto em tubo pvc esgoto série-r dn 150mm, da caixa até a rede, incluindo escavação e reaterro até 1,00m, composto por 13,65m de tubo pvc série-r esgoto dn 150mm - fornecimento e instalação </v>
          </cell>
          <cell r="C2858" t="str">
            <v>UN</v>
          </cell>
          <cell r="D2858">
            <v>0</v>
          </cell>
          <cell r="E2858">
            <v>880.77</v>
          </cell>
        </row>
        <row r="2859">
          <cell r="A2859" t="str">
            <v>73869</v>
          </cell>
          <cell r="B2859" t="str">
            <v xml:space="preserve">Ligacoes de esgotos em tubos ceramicos </v>
          </cell>
          <cell r="D2859">
            <v>0</v>
          </cell>
          <cell r="E2859">
            <v>0</v>
          </cell>
        </row>
        <row r="2860">
          <cell r="A2860" t="str">
            <v>73869/001</v>
          </cell>
          <cell r="B2860" t="str">
            <v xml:space="preserve">Ligação de esgoto em tubo cerâmico dn 100mm, da caixa até a rede, incluindo escavação e reaterro até 1,00m, composto por 11,48m de tubo cerâmico esgoto dn 100mm e curva cerâmica 45graus esgoto dn 100mm - fornecimento e instalação </v>
          </cell>
          <cell r="C2860" t="str">
            <v>UN</v>
          </cell>
          <cell r="D2860">
            <v>0</v>
          </cell>
          <cell r="E2860">
            <v>535.02</v>
          </cell>
        </row>
        <row r="2861">
          <cell r="A2861" t="str">
            <v>73869/002</v>
          </cell>
          <cell r="B2861" t="str">
            <v xml:space="preserve">Ligação de esgoto em tubo cerâmico dn 150mm, da caixa até a rede, incluindo escavação e reaterro até 1,00m, composto por 11,48m de tubo cerâmico esgoto dn 150mm e curva cerâmica 45graus esgoto dn 150mm - fornecimento e instalação </v>
          </cell>
          <cell r="C2861" t="str">
            <v>UN</v>
          </cell>
          <cell r="D2861">
            <v>0</v>
          </cell>
          <cell r="E2861">
            <v>615.27</v>
          </cell>
        </row>
        <row r="2862">
          <cell r="A2862" t="str">
            <v>73869/003</v>
          </cell>
          <cell r="B2862" t="str">
            <v xml:space="preserve">Ligação de esgoto em tubo cerâmico dn 200mm, da caixa até a rede, incluindo escavação e reaterro até 1,00m, composto por 11,48m de tubo cerâmico esgoto dn 200mm e curva cerâmica 45graus esgoto dn 200mm - fornec imento e instalação </v>
          </cell>
          <cell r="C2862" t="str">
            <v>UN</v>
          </cell>
          <cell r="D2862">
            <v>0</v>
          </cell>
          <cell r="E2862">
            <v>764.37</v>
          </cell>
        </row>
        <row r="2863">
          <cell r="A2863" t="str">
            <v>74216</v>
          </cell>
          <cell r="B2863" t="str">
            <v xml:space="preserve">Ramal predial de esgoto para rede em implantacao (mao-de obra e material, incluindo escavacao manual ate 1,50 metros e reaterro) </v>
          </cell>
          <cell r="D2863">
            <v>0</v>
          </cell>
          <cell r="E2863">
            <v>0</v>
          </cell>
        </row>
        <row r="2864">
          <cell r="A2864" t="str">
            <v>74216/001</v>
          </cell>
          <cell r="B2864" t="str">
            <v xml:space="preserve">Ramal predial de esgoto em tubo pvc esgoto dn 100mm - fornecimento, instalacao, escavacao e reaterro </v>
          </cell>
          <cell r="C2864" t="str">
            <v>M</v>
          </cell>
          <cell r="D2864">
            <v>0</v>
          </cell>
          <cell r="E2864">
            <v>41.83</v>
          </cell>
        </row>
        <row r="2865">
          <cell r="A2865" t="str">
            <v>74216/002</v>
          </cell>
          <cell r="B2865" t="str">
            <v xml:space="preserve">Ramal predial de esgoto em tubo ceramico esgoto dn 100mm - fornecimento, instalacao, escavacao e reaterro </v>
          </cell>
          <cell r="C2865" t="str">
            <v>M</v>
          </cell>
          <cell r="D2865">
            <v>0</v>
          </cell>
          <cell r="E2865">
            <v>45.44</v>
          </cell>
        </row>
        <row r="2866">
          <cell r="A2866" t="str">
            <v>MOVT</v>
          </cell>
          <cell r="B2866" t="str">
            <v>Movimento de terra</v>
          </cell>
          <cell r="D2866">
            <v>0</v>
          </cell>
          <cell r="E2866">
            <v>0</v>
          </cell>
        </row>
        <row r="2867">
          <cell r="A2867" t="str">
            <v>0017</v>
          </cell>
          <cell r="B2867" t="str">
            <v>Dragagem</v>
          </cell>
          <cell r="D2867">
            <v>0</v>
          </cell>
          <cell r="E2867">
            <v>0</v>
          </cell>
        </row>
        <row r="2868">
          <cell r="A2868" t="str">
            <v>76451</v>
          </cell>
          <cell r="B2868" t="str">
            <v xml:space="preserve">Escavacao submersa </v>
          </cell>
          <cell r="D2868">
            <v>0</v>
          </cell>
          <cell r="E2868">
            <v>0</v>
          </cell>
        </row>
        <row r="2869">
          <cell r="A2869" t="str">
            <v>76451/001</v>
          </cell>
          <cell r="B2869" t="str">
            <v xml:space="preserve">Escavacao mecanizada submersa (dragagem e carga), utilizando caminhão basculante, escavadeira tipo draga de arraste e retroescavadeira com carregadeira </v>
          </cell>
          <cell r="C2869" t="str">
            <v>M3</v>
          </cell>
          <cell r="D2869">
            <v>0</v>
          </cell>
          <cell r="E2869">
            <v>28.24</v>
          </cell>
        </row>
        <row r="2870">
          <cell r="A2870" t="str">
            <v>83335</v>
          </cell>
          <cell r="B2870" t="str">
            <v xml:space="preserve">Escavacao submersa com draga de mandibula </v>
          </cell>
          <cell r="C2870" t="str">
            <v>M3</v>
          </cell>
          <cell r="D2870">
            <v>0</v>
          </cell>
          <cell r="E2870">
            <v>31.93</v>
          </cell>
        </row>
        <row r="2871">
          <cell r="A2871" t="str">
            <v>0018</v>
          </cell>
          <cell r="B2871" t="str">
            <v>Corte/escavacao em jazidas ou campo aberto</v>
          </cell>
          <cell r="D2871">
            <v>0</v>
          </cell>
          <cell r="E2871">
            <v>0</v>
          </cell>
        </row>
        <row r="2872">
          <cell r="A2872" t="str">
            <v>7011</v>
          </cell>
          <cell r="B2872" t="str">
            <v xml:space="preserve">Escavacao e acerto manual na faixa de 0,45m de largura p/ execucao de meio-fio e sarjeta conjugados </v>
          </cell>
          <cell r="C2872" t="str">
            <v>M</v>
          </cell>
          <cell r="D2872">
            <v>0</v>
          </cell>
          <cell r="E2872">
            <v>2.44</v>
          </cell>
        </row>
        <row r="2873">
          <cell r="A2873" t="str">
            <v>73903</v>
          </cell>
          <cell r="B2873" t="str">
            <v xml:space="preserve">Escavação mecanizada a ceu aberto </v>
          </cell>
          <cell r="D2873">
            <v>0</v>
          </cell>
          <cell r="E2873">
            <v>0</v>
          </cell>
        </row>
        <row r="2874">
          <cell r="A2874" t="str">
            <v>73903/001</v>
          </cell>
          <cell r="B2874" t="str">
            <v xml:space="preserve">Limpeza superficial da camada vegetal em jazida </v>
          </cell>
          <cell r="C2874" t="str">
            <v>M2</v>
          </cell>
          <cell r="D2874">
            <v>0</v>
          </cell>
          <cell r="E2874">
            <v>0.45</v>
          </cell>
        </row>
        <row r="2875">
          <cell r="A2875" t="str">
            <v>73903/002</v>
          </cell>
          <cell r="B2875" t="str">
            <v xml:space="preserve">Expurgo de jazida </v>
          </cell>
          <cell r="C2875" t="str">
            <v>M3</v>
          </cell>
          <cell r="D2875">
            <v>0</v>
          </cell>
          <cell r="E2875">
            <v>2.36</v>
          </cell>
        </row>
        <row r="2876">
          <cell r="A2876" t="str">
            <v>74151</v>
          </cell>
          <cell r="B2876" t="str">
            <v xml:space="preserve">Escavacao e carga material 1a categoria </v>
          </cell>
          <cell r="D2876">
            <v>0</v>
          </cell>
          <cell r="E2876">
            <v>0</v>
          </cell>
        </row>
        <row r="2877">
          <cell r="A2877" t="str">
            <v>74151/001</v>
          </cell>
          <cell r="B2877" t="str">
            <v xml:space="preserve">Escavacao e carga material 1a categoria, utilizando trator de esteiras de 110 a 160hp com lamina, peso operacional * 13t e pa carregadeira com 170 hp. </v>
          </cell>
          <cell r="C2877" t="str">
            <v>M3</v>
          </cell>
          <cell r="D2877">
            <v>0</v>
          </cell>
          <cell r="E2877">
            <v>3.12</v>
          </cell>
        </row>
        <row r="2878">
          <cell r="A2878" t="str">
            <v>74154</v>
          </cell>
          <cell r="B2878" t="str">
            <v xml:space="preserve">Escavacao, carga e transporte dmt 50 a 200m c/ caminhao basculante </v>
          </cell>
          <cell r="D2878">
            <v>0</v>
          </cell>
          <cell r="E2878">
            <v>0</v>
          </cell>
        </row>
        <row r="2879">
          <cell r="A2879" t="str">
            <v>74154/001</v>
          </cell>
          <cell r="B2879" t="str">
            <v xml:space="preserve">Escavacao, carga e transporte de material de 1a categoria com trator sobre esteiras 305 hp e cacamba 5m3, dmt 50 a 200m </v>
          </cell>
          <cell r="C2879" t="str">
            <v>M3</v>
          </cell>
          <cell r="D2879">
            <v>0</v>
          </cell>
          <cell r="E2879">
            <v>4.62</v>
          </cell>
        </row>
        <row r="2880">
          <cell r="A2880" t="str">
            <v>74155</v>
          </cell>
          <cell r="B2880" t="str">
            <v xml:space="preserve">Escavacao e transporte dmt 50m c/trator esteiras cat d8  </v>
          </cell>
          <cell r="D2880">
            <v>0</v>
          </cell>
          <cell r="E2880">
            <v>0</v>
          </cell>
        </row>
        <row r="2881">
          <cell r="A2881" t="str">
            <v>74155/001</v>
          </cell>
          <cell r="B2881" t="str">
            <v xml:space="preserve">Escavacao e transp mat 1a cat dmt 50m c/trator est cat d8 c/ lamina </v>
          </cell>
          <cell r="C2881" t="str">
            <v>M3</v>
          </cell>
          <cell r="D2881">
            <v>0</v>
          </cell>
          <cell r="E2881">
            <v>1.33</v>
          </cell>
        </row>
        <row r="2882">
          <cell r="A2882" t="str">
            <v>74155/002</v>
          </cell>
          <cell r="B2882" t="str">
            <v xml:space="preserve">Escavacao e transporte de material de 2a cat dmt 50m com trator sobre esteiras 305 hp com lamina e escarificador </v>
          </cell>
          <cell r="C2882" t="str">
            <v>M3</v>
          </cell>
          <cell r="D2882">
            <v>0</v>
          </cell>
          <cell r="E2882">
            <v>2.57</v>
          </cell>
        </row>
        <row r="2883">
          <cell r="A2883" t="str">
            <v>74205</v>
          </cell>
          <cell r="B2883" t="str">
            <v xml:space="preserve">Escavacao de material 1a. categoria (subleito) </v>
          </cell>
          <cell r="D2883">
            <v>0</v>
          </cell>
          <cell r="E2883">
            <v>0</v>
          </cell>
        </row>
        <row r="2884">
          <cell r="A2884" t="str">
            <v>74205/001</v>
          </cell>
          <cell r="B2884" t="str">
            <v xml:space="preserve">Escavacao mecanica de material 1a. categoria, proveniente de corte de subleito (c/trator esteiras 160hp) </v>
          </cell>
          <cell r="C2884" t="str">
            <v>M3</v>
          </cell>
          <cell r="D2884">
            <v>0</v>
          </cell>
          <cell r="E2884">
            <v>1.88</v>
          </cell>
        </row>
        <row r="2885">
          <cell r="A2885" t="str">
            <v>76453</v>
          </cell>
          <cell r="B2885" t="str">
            <v xml:space="preserve">Escavacao submersa </v>
          </cell>
          <cell r="D2885">
            <v>0</v>
          </cell>
          <cell r="E2885">
            <v>0</v>
          </cell>
        </row>
        <row r="2886">
          <cell r="A2886" t="str">
            <v>76453/001</v>
          </cell>
          <cell r="B2886" t="str">
            <v xml:space="preserve">Dragagem (c/ escavadeira drag line de arraste 140hp) </v>
          </cell>
          <cell r="C2886" t="str">
            <v>M3</v>
          </cell>
          <cell r="D2886">
            <v>0</v>
          </cell>
          <cell r="E2886">
            <v>28.47</v>
          </cell>
        </row>
        <row r="2887">
          <cell r="A2887" t="str">
            <v>78018</v>
          </cell>
          <cell r="B2887" t="str">
            <v xml:space="preserve">Escavacao manual a ceu aberto em material de 1a categoria, em profundidade ate 0,50m </v>
          </cell>
          <cell r="C2887" t="str">
            <v>M3</v>
          </cell>
          <cell r="D2887">
            <v>0</v>
          </cell>
          <cell r="E2887">
            <v>16.3</v>
          </cell>
        </row>
        <row r="2888">
          <cell r="A2888" t="str">
            <v>79472</v>
          </cell>
          <cell r="B2888" t="str">
            <v xml:space="preserve">Regularizacao de superficies em terra com motoniveladora </v>
          </cell>
          <cell r="C2888" t="str">
            <v>M2</v>
          </cell>
          <cell r="D2888">
            <v>0</v>
          </cell>
          <cell r="E2888">
            <v>0.27</v>
          </cell>
        </row>
        <row r="2889">
          <cell r="A2889" t="str">
            <v>79473</v>
          </cell>
          <cell r="B2889" t="str">
            <v xml:space="preserve">Corte e aterro compensado </v>
          </cell>
          <cell r="C2889" t="str">
            <v>M3</v>
          </cell>
          <cell r="D2889">
            <v>0</v>
          </cell>
          <cell r="E2889">
            <v>3.99</v>
          </cell>
        </row>
        <row r="2890">
          <cell r="A2890" t="str">
            <v>79474</v>
          </cell>
          <cell r="B2890" t="str">
            <v xml:space="preserve">Escavacao manual, campo aberto, em solo exceto rocha, de 4,00 ate 6,00 m de profundidade. </v>
          </cell>
          <cell r="C2890" t="str">
            <v>M3</v>
          </cell>
          <cell r="D2890">
            <v>0</v>
          </cell>
          <cell r="E2890">
            <v>27.52</v>
          </cell>
        </row>
        <row r="2891">
          <cell r="A2891" t="str">
            <v>79477</v>
          </cell>
          <cell r="B2891" t="str">
            <v xml:space="preserve">Escavacao em rocha c/perfuracao manual e explosivo </v>
          </cell>
          <cell r="C2891" t="str">
            <v>M3</v>
          </cell>
          <cell r="D2891">
            <v>0</v>
          </cell>
          <cell r="E2891">
            <v>183.49</v>
          </cell>
        </row>
        <row r="2892">
          <cell r="A2892" t="str">
            <v>79478</v>
          </cell>
          <cell r="B2892" t="str">
            <v xml:space="preserve">Escavacao manual campo aberto em solo exceto rocha ate 2,00m profundidade </v>
          </cell>
          <cell r="C2892" t="str">
            <v>M3</v>
          </cell>
          <cell r="D2892">
            <v>0</v>
          </cell>
          <cell r="E2892">
            <v>19.899999999999999</v>
          </cell>
        </row>
        <row r="2893">
          <cell r="A2893" t="str">
            <v>79479</v>
          </cell>
          <cell r="B2893" t="str">
            <v xml:space="preserve">Escavacao manual, campo aberto, em solo exceto rocha, de 2,00 ate 4,00 m de profundidade. </v>
          </cell>
          <cell r="C2893" t="str">
            <v>M3</v>
          </cell>
          <cell r="D2893">
            <v>0</v>
          </cell>
          <cell r="E2893">
            <v>23.71</v>
          </cell>
        </row>
        <row r="2894">
          <cell r="A2894" t="str">
            <v>79480</v>
          </cell>
          <cell r="B2894" t="str">
            <v xml:space="preserve">Escavacao mecanica campo aberto em solo exceto rocha ate 2,00m profundidade </v>
          </cell>
          <cell r="C2894" t="str">
            <v>M3</v>
          </cell>
          <cell r="D2894">
            <v>0</v>
          </cell>
          <cell r="E2894">
            <v>1.53</v>
          </cell>
        </row>
        <row r="2895">
          <cell r="A2895" t="str">
            <v>79505</v>
          </cell>
          <cell r="B2895" t="str">
            <v xml:space="preserve">Escavacao a fogo a ceu aberto </v>
          </cell>
          <cell r="D2895">
            <v>0</v>
          </cell>
          <cell r="E2895">
            <v>0</v>
          </cell>
        </row>
        <row r="2896">
          <cell r="A2896" t="str">
            <v>79505/001</v>
          </cell>
          <cell r="B2896" t="str">
            <v xml:space="preserve">Escavacao a fogo em material de 2a categoria, moledo ou rocha decomposta, a ceu aberto, furacao a barra mina </v>
          </cell>
          <cell r="C2896" t="str">
            <v>M3</v>
          </cell>
          <cell r="D2896">
            <v>0</v>
          </cell>
          <cell r="E2896">
            <v>69.849999999999994</v>
          </cell>
        </row>
        <row r="2897">
          <cell r="A2897" t="str">
            <v>79505/002</v>
          </cell>
          <cell r="B2897" t="str">
            <v xml:space="preserve">Escavacao a fogo em material de 3a categoria, rocha viva, a ceu aberto, furacao a barra mina. </v>
          </cell>
          <cell r="C2897" t="str">
            <v>M3</v>
          </cell>
          <cell r="D2897">
            <v>0</v>
          </cell>
          <cell r="E2897">
            <v>152.22999999999999</v>
          </cell>
        </row>
        <row r="2898">
          <cell r="A2898" t="str">
            <v>79517</v>
          </cell>
          <cell r="B2898" t="str">
            <v xml:space="preserve">Escavacao manual em solo </v>
          </cell>
          <cell r="D2898">
            <v>0</v>
          </cell>
          <cell r="E2898">
            <v>0</v>
          </cell>
        </row>
        <row r="2899">
          <cell r="A2899" t="str">
            <v>79517/001</v>
          </cell>
          <cell r="B2899" t="str">
            <v xml:space="preserve">Escavacao manual em solo-prof. ate 1,50 m  </v>
          </cell>
          <cell r="C2899" t="str">
            <v>M3</v>
          </cell>
          <cell r="D2899">
            <v>0</v>
          </cell>
          <cell r="E2899">
            <v>13.59</v>
          </cell>
        </row>
        <row r="2900">
          <cell r="A2900" t="str">
            <v>79517/002</v>
          </cell>
          <cell r="B2900" t="str">
            <v xml:space="preserve">Escavacao manual em solo, prof. maior que 1,5m ate 4,00 m </v>
          </cell>
          <cell r="C2900" t="str">
            <v>M3</v>
          </cell>
          <cell r="D2900">
            <v>0</v>
          </cell>
          <cell r="E2900">
            <v>21.74</v>
          </cell>
        </row>
        <row r="2901">
          <cell r="A2901" t="str">
            <v>83336</v>
          </cell>
          <cell r="B2901" t="str">
            <v xml:space="preserve">Escavacao mecanica para acerto de taludes, em material de 1a categoria, com escavadeira hidraulica </v>
          </cell>
          <cell r="C2901" t="str">
            <v>M3</v>
          </cell>
          <cell r="D2901">
            <v>0</v>
          </cell>
          <cell r="E2901">
            <v>4.3099999999999996</v>
          </cell>
        </row>
        <row r="2902">
          <cell r="A2902" t="str">
            <v>83338</v>
          </cell>
          <cell r="B2902" t="str">
            <v xml:space="preserve">Escavacao mecanica, a ceu aberto, em material de 1a categoria, com escavadeira hidraulica, capacidade de 0,78 m3 </v>
          </cell>
          <cell r="C2902" t="str">
            <v>M3</v>
          </cell>
          <cell r="D2902">
            <v>0</v>
          </cell>
          <cell r="E2902">
            <v>2.71</v>
          </cell>
        </row>
        <row r="2903">
          <cell r="A2903" t="str">
            <v>0019</v>
          </cell>
          <cell r="B2903" t="str">
            <v>Escavacao de valas</v>
          </cell>
          <cell r="D2903">
            <v>0</v>
          </cell>
          <cell r="E2903">
            <v>0</v>
          </cell>
        </row>
        <row r="2904">
          <cell r="A2904" t="str">
            <v>3061</v>
          </cell>
          <cell r="B2904" t="str">
            <v xml:space="preserve">Escavacao mec vala n escor mat 1a cat c/retroescav ate 1,50m excl esgotamento </v>
          </cell>
          <cell r="C2904" t="str">
            <v>M3</v>
          </cell>
          <cell r="D2904">
            <v>0</v>
          </cell>
          <cell r="E2904">
            <v>5.64</v>
          </cell>
        </row>
        <row r="2905">
          <cell r="A2905" t="str">
            <v>3063</v>
          </cell>
          <cell r="B2905" t="str">
            <v xml:space="preserve">Escav mec vala escorada ate 1,50m c/retro mat 1a com redutor (c/pedras/ inst prediais/outros redut produtiv) - excl. esgot/escoram </v>
          </cell>
          <cell r="C2905" t="str">
            <v>M3</v>
          </cell>
          <cell r="D2905">
            <v>0</v>
          </cell>
          <cell r="E2905">
            <v>17.46</v>
          </cell>
        </row>
        <row r="2906">
          <cell r="A2906" t="str">
            <v>3065</v>
          </cell>
          <cell r="B2906" t="str">
            <v xml:space="preserve">Escav mec.vala escorada c/retro de 1,5 a 3m prof mat 1a com redutor (pedras/inst prediais/outros redut produtiv) - excl. esgotam / escoramento. </v>
          </cell>
          <cell r="C2906" t="str">
            <v>M3</v>
          </cell>
          <cell r="D2906">
            <v>0</v>
          </cell>
          <cell r="E2906">
            <v>22.41</v>
          </cell>
        </row>
        <row r="2907">
          <cell r="A2907" t="str">
            <v>3070</v>
          </cell>
          <cell r="B2907" t="str">
            <v xml:space="preserve">Escavacao mec de vala escorada com retro 75 hp, em material de 1a categoria até 1,5m de profundidade, excluindo esgotamento e escoramento. </v>
          </cell>
          <cell r="C2907" t="str">
            <v>M3</v>
          </cell>
          <cell r="D2907">
            <v>0</v>
          </cell>
          <cell r="E2907">
            <v>6.57</v>
          </cell>
        </row>
        <row r="2908">
          <cell r="A2908" t="str">
            <v>3071</v>
          </cell>
          <cell r="B2908" t="str">
            <v xml:space="preserve">Escavacao mec.vala escorada mat 1a cat c/retro de 1,5 a 3m- exclusive esgot e escoramento </v>
          </cell>
          <cell r="C2908" t="str">
            <v>M3</v>
          </cell>
          <cell r="D2908">
            <v>0</v>
          </cell>
          <cell r="E2908">
            <v>8.3699999999999992</v>
          </cell>
        </row>
        <row r="2909">
          <cell r="A2909" t="str">
            <v>72915</v>
          </cell>
          <cell r="B2909" t="str">
            <v xml:space="preserve">Escavacao mecanica de vala em material de 2a. categoria ate 2 m de profundidade com utilizacao de escavadeira hidraulica </v>
          </cell>
          <cell r="C2909" t="str">
            <v>M3</v>
          </cell>
          <cell r="D2909">
            <v>0</v>
          </cell>
          <cell r="E2909">
            <v>10.9</v>
          </cell>
        </row>
        <row r="2910">
          <cell r="A2910" t="str">
            <v>72917</v>
          </cell>
          <cell r="B2910" t="str">
            <v xml:space="preserve">Escavacao mecanica de vala em material 2a. categoria de 2,01 ate 4,00 m de profundidade com utilizacao de escavadeira hidraulica </v>
          </cell>
          <cell r="C2910" t="str">
            <v>M3</v>
          </cell>
          <cell r="D2910">
            <v>0</v>
          </cell>
          <cell r="E2910">
            <v>12.45</v>
          </cell>
        </row>
        <row r="2911">
          <cell r="A2911" t="str">
            <v>72918</v>
          </cell>
          <cell r="B2911" t="str">
            <v xml:space="preserve">Escavacao mecanica de vala em material 2a. categoria de 4,01 ate 6,00 m de profundidade com utilizacao de escavadeira hidraulica </v>
          </cell>
          <cell r="C2911" t="str">
            <v>M3</v>
          </cell>
          <cell r="D2911">
            <v>0</v>
          </cell>
          <cell r="E2911">
            <v>14.52</v>
          </cell>
        </row>
        <row r="2912">
          <cell r="A2912" t="str">
            <v>73566</v>
          </cell>
          <cell r="B2912" t="str">
            <v xml:space="preserve">Escav.mec (escav hidr)vala escor prof=4,5 a 6m mat 1a cat excl es  gotamento e escoramento. </v>
          </cell>
          <cell r="C2912" t="str">
            <v>M3</v>
          </cell>
          <cell r="D2912">
            <v>0</v>
          </cell>
          <cell r="E2912">
            <v>12.39</v>
          </cell>
        </row>
        <row r="2913">
          <cell r="A2913" t="str">
            <v>73567</v>
          </cell>
          <cell r="B2913" t="str">
            <v xml:space="preserve">Escav.mec (escav hidr)vala escor prof=3 a 4,5m mat 1a cat excl  esgotamento e escoramento.  </v>
          </cell>
          <cell r="C2913" t="str">
            <v>M3</v>
          </cell>
          <cell r="D2913">
            <v>0</v>
          </cell>
          <cell r="E2913">
            <v>8.49</v>
          </cell>
        </row>
        <row r="2914">
          <cell r="A2914" t="str">
            <v>73568</v>
          </cell>
          <cell r="B2914" t="str">
            <v xml:space="preserve">Escav.mec (escav hidr)vala escor prof=1,5 a 3m mat 1a cat excl  esgotamento e escoramento. </v>
          </cell>
          <cell r="C2914" t="str">
            <v>M3</v>
          </cell>
          <cell r="D2914">
            <v>0</v>
          </cell>
          <cell r="E2914">
            <v>5.75</v>
          </cell>
        </row>
        <row r="2915">
          <cell r="A2915" t="str">
            <v>73570</v>
          </cell>
          <cell r="B2915" t="str">
            <v xml:space="preserve">Escav.mec (escav hidr)vala escor prof=4,5 a 6m mat 1a c/redutores  produt(cavas fundacoes/pedras/inst prediais/outros)excl esg/escoramento. </v>
          </cell>
          <cell r="C2915" t="str">
            <v>M3</v>
          </cell>
          <cell r="D2915">
            <v>0</v>
          </cell>
          <cell r="E2915">
            <v>32.29</v>
          </cell>
        </row>
        <row r="2916">
          <cell r="A2916" t="str">
            <v>73571</v>
          </cell>
          <cell r="B2916" t="str">
            <v xml:space="preserve">Escav.mec. (escav hidr)vala escor de 3 a 4,5m mat 1a c/redutores  produtividade(cavas fundacoes/pedras/inst prediais/outros) -exclusive esgot. e escoramento. </v>
          </cell>
          <cell r="C2916" t="str">
            <v>M3</v>
          </cell>
          <cell r="D2916">
            <v>0</v>
          </cell>
          <cell r="E2916">
            <v>20.27</v>
          </cell>
        </row>
        <row r="2917">
          <cell r="A2917" t="str">
            <v>73572</v>
          </cell>
          <cell r="B2917" t="str">
            <v xml:space="preserve">Escav.mec. (escav hidr)vala escor de 1,5 a 3mmat 1a c/redutor pro  dutividade(cavas fundacoes/pedras/inst prediais/outros)excl  esgotamento e escoramento. </v>
          </cell>
          <cell r="C2917" t="str">
            <v>M3</v>
          </cell>
          <cell r="D2917">
            <v>0</v>
          </cell>
          <cell r="E2917">
            <v>14.03</v>
          </cell>
        </row>
        <row r="2918">
          <cell r="A2918" t="str">
            <v>73573</v>
          </cell>
          <cell r="B2918" t="str">
            <v xml:space="preserve">Escav mec.vala(escav hidr)escor ate 1,5mmat 1a c/redutor produt (cava fund/pedras/inst prediais/outros) excl esgot / escoramento. </v>
          </cell>
          <cell r="C2918" t="str">
            <v>M3</v>
          </cell>
          <cell r="D2918">
            <v>0</v>
          </cell>
          <cell r="E2918">
            <v>13.24</v>
          </cell>
        </row>
        <row r="2919">
          <cell r="A2919" t="str">
            <v>73574</v>
          </cell>
          <cell r="B2919" t="str">
            <v xml:space="preserve">Escav.mec. vala n escor de 4,5 a 6m(escav hidraul 0,78m3)mat1acat excl esgotamento. </v>
          </cell>
          <cell r="C2919" t="str">
            <v>M3</v>
          </cell>
          <cell r="D2919">
            <v>0</v>
          </cell>
          <cell r="E2919">
            <v>7.27</v>
          </cell>
        </row>
        <row r="2920">
          <cell r="A2920" t="str">
            <v>73575</v>
          </cell>
          <cell r="B2920" t="str">
            <v xml:space="preserve">Escav mec vala n escor de 3 a 4,5m(escav hidraul o,78m3)mat 1a cat excl esgotamento. </v>
          </cell>
          <cell r="C2920" t="str">
            <v>M3</v>
          </cell>
          <cell r="D2920">
            <v>0</v>
          </cell>
          <cell r="E2920">
            <v>5.95</v>
          </cell>
        </row>
        <row r="2921">
          <cell r="A2921" t="str">
            <v>73576</v>
          </cell>
          <cell r="B2921" t="str">
            <v xml:space="preserve">Escav mec vala n escor de1,5 a 3m(escav hidraul 0,78m3)mat 1a cat excl esgotamentoo. </v>
          </cell>
          <cell r="C2921" t="str">
            <v>M3</v>
          </cell>
          <cell r="D2921">
            <v>0</v>
          </cell>
          <cell r="E2921">
            <v>4.74</v>
          </cell>
        </row>
        <row r="2922">
          <cell r="A2922" t="str">
            <v>73577</v>
          </cell>
          <cell r="B2922" t="str">
            <v xml:space="preserve">Escav mec vala n escor de 4,5 a 6m prof (c/escav hidr 0,78m3) mat 1a cat c/redutor(c/pedras/inst prediais/outros redutores produt ou cavas fund) excl esgotamento </v>
          </cell>
          <cell r="C2922" t="str">
            <v>M3</v>
          </cell>
          <cell r="D2922">
            <v>0</v>
          </cell>
          <cell r="E2922">
            <v>17.850000000000001</v>
          </cell>
        </row>
        <row r="2923">
          <cell r="A2923" t="str">
            <v>73578</v>
          </cell>
          <cell r="B2923" t="str">
            <v xml:space="preserve">Escav mec vala n escor de 3 a 4,5m prof(c/escav hidr0,78m3) mat 1a catc/ redutor(c/pedras/inst prediais/outros redut produt. ou cavas fund)  excl esgotamento </v>
          </cell>
          <cell r="C2923" t="str">
            <v>M3</v>
          </cell>
          <cell r="D2923">
            <v>0</v>
          </cell>
          <cell r="E2923">
            <v>14.34</v>
          </cell>
        </row>
        <row r="2924">
          <cell r="A2924" t="str">
            <v>73579</v>
          </cell>
          <cell r="B2924" t="str">
            <v xml:space="preserve">Escav mec vala n escor de 1,5 a 3m prof(c/escav hidraul 0,78m3) mat 1a cat c/redutor(c/pedras/inst prediais/outros redut produt. ou cavas fund) excl esgotamento.  </v>
          </cell>
          <cell r="C2924" t="str">
            <v>M3</v>
          </cell>
          <cell r="D2924">
            <v>0</v>
          </cell>
          <cell r="E2924">
            <v>12.37</v>
          </cell>
        </row>
        <row r="2925">
          <cell r="A2925" t="str">
            <v>73580</v>
          </cell>
          <cell r="B2925" t="str">
            <v xml:space="preserve">Escav mec.vala n escorada(c/escav hidraul 0,78m3) ate 1,5m prof mat 1a c/redutor(c/pedras/inst prediais/outros redut produt ou cavas fund) excl esgotam </v>
          </cell>
          <cell r="C2925" t="str">
            <v>M3</v>
          </cell>
          <cell r="D2925">
            <v>0</v>
          </cell>
          <cell r="E2925">
            <v>10.78</v>
          </cell>
        </row>
        <row r="2926">
          <cell r="A2926" t="str">
            <v>73599</v>
          </cell>
          <cell r="B2926" t="str">
            <v xml:space="preserve">Escavacao mecanica valas em qualquer tipo de solo exceto rocha,prof. 0 &lt; h &lt; 4 m </v>
          </cell>
          <cell r="C2926" t="str">
            <v>M3</v>
          </cell>
          <cell r="D2926">
            <v>0</v>
          </cell>
          <cell r="E2926">
            <v>7.31</v>
          </cell>
        </row>
        <row r="2927">
          <cell r="A2927" t="str">
            <v>73962</v>
          </cell>
          <cell r="B2927" t="str">
            <v xml:space="preserve">Escavacao mecanica de valas </v>
          </cell>
          <cell r="D2927">
            <v>0</v>
          </cell>
          <cell r="E2927">
            <v>0</v>
          </cell>
        </row>
        <row r="2928">
          <cell r="A2928" t="str">
            <v>73962/004</v>
          </cell>
          <cell r="B2928" t="str">
            <v xml:space="preserve">Escavacao de vala nao escorada em material de 1a categoria com profundidade de 1,5 ate 3m com retroescavadeira 75hp, sem esgotamento </v>
          </cell>
          <cell r="C2928" t="str">
            <v>M3</v>
          </cell>
          <cell r="D2928">
            <v>0</v>
          </cell>
          <cell r="E2928">
            <v>6.83</v>
          </cell>
        </row>
        <row r="2929">
          <cell r="A2929" t="str">
            <v>73962/013</v>
          </cell>
          <cell r="B2929" t="str">
            <v xml:space="preserve">Escavacao de vala nao escorada em material 1a categoria , profundidade ate 1,5 m com escavadeira hidraulica 105 hp(capacidade de 0,78m3), sem esgotamento </v>
          </cell>
          <cell r="C2929" t="str">
            <v>M3</v>
          </cell>
          <cell r="D2929">
            <v>0</v>
          </cell>
          <cell r="E2929">
            <v>4.18</v>
          </cell>
        </row>
        <row r="2930">
          <cell r="A2930" t="str">
            <v>73962/021</v>
          </cell>
          <cell r="B2930" t="str">
            <v xml:space="preserve">Escavacao de vala escorada em material 1a categoria , profundidade ate 1,5 m com escavadeira hidraulica 105 hp(capacidade de 0,78m3), sem esgotamento </v>
          </cell>
          <cell r="C2930" t="str">
            <v>M3</v>
          </cell>
          <cell r="D2930">
            <v>0</v>
          </cell>
          <cell r="E2930">
            <v>5.03</v>
          </cell>
        </row>
        <row r="2931">
          <cell r="A2931" t="str">
            <v>73965</v>
          </cell>
          <cell r="B2931" t="str">
            <v xml:space="preserve">Escavacao manual de valas </v>
          </cell>
          <cell r="D2931">
            <v>0</v>
          </cell>
          <cell r="E2931">
            <v>0</v>
          </cell>
        </row>
        <row r="2932">
          <cell r="A2932" t="str">
            <v>73965/001</v>
          </cell>
          <cell r="B2932" t="str">
            <v xml:space="preserve">Escavação manual de vala, a frio, em material de 2a categoria (moledo ou rocha decomposta) até 1,50m </v>
          </cell>
          <cell r="C2932" t="str">
            <v>M3</v>
          </cell>
          <cell r="D2932">
            <v>0</v>
          </cell>
          <cell r="E2932">
            <v>50.96</v>
          </cell>
        </row>
        <row r="2933">
          <cell r="A2933" t="str">
            <v>73965/002</v>
          </cell>
          <cell r="B2933" t="str">
            <v xml:space="preserve">Escavação manual de vala, a frio, em material de 2a categoria (moledo ou rocha decomposta), de 3 até 4,5m, excluindo esgotamento e escoramento. </v>
          </cell>
          <cell r="C2933" t="str">
            <v>M3</v>
          </cell>
          <cell r="D2933">
            <v>0</v>
          </cell>
          <cell r="E2933">
            <v>74.739999999999995</v>
          </cell>
        </row>
        <row r="2934">
          <cell r="A2934" t="str">
            <v>73965/003</v>
          </cell>
          <cell r="B2934" t="str">
            <v xml:space="preserve">Escavação manual de vala, a frio, em material de 2a categoria (moledo ou rocha decomposta), de 4,5 até 6m, excluindo esgotamento e escoramento. </v>
          </cell>
          <cell r="C2934" t="str">
            <v>M3</v>
          </cell>
          <cell r="D2934">
            <v>0</v>
          </cell>
          <cell r="E2934">
            <v>88.33</v>
          </cell>
        </row>
        <row r="2935">
          <cell r="A2935" t="str">
            <v>73965/004</v>
          </cell>
          <cell r="B2935" t="str">
            <v xml:space="preserve">Escavacao manual de vala em argila ou pedra solta do tamanho medio de pedra de mao, ate 1,5m, excluindo esgotamento/escoramento. </v>
          </cell>
          <cell r="C2935" t="str">
            <v>M3</v>
          </cell>
          <cell r="D2935">
            <v>0</v>
          </cell>
          <cell r="E2935">
            <v>32.61</v>
          </cell>
        </row>
        <row r="2936">
          <cell r="A2936" t="str">
            <v>73965/005</v>
          </cell>
          <cell r="B2936" t="str">
            <v xml:space="preserve">Escavacao manual de vala em argila ou pedra solta do tamanho medio de pedra de mao, de 1,5 ate 3m, excluindo esgotamento/escoramento. </v>
          </cell>
          <cell r="C2936" t="str">
            <v>M3</v>
          </cell>
          <cell r="D2936">
            <v>0</v>
          </cell>
          <cell r="E2936">
            <v>38.049999999999997</v>
          </cell>
        </row>
        <row r="2937">
          <cell r="A2937" t="str">
            <v>73965/006</v>
          </cell>
          <cell r="B2937" t="str">
            <v xml:space="preserve">Escavacao manual de vala em argila ou pedra solta do tamanho medio de  pedra de mao, de 3 ate 4,5m, excluindo esgotamento/escoramento </v>
          </cell>
          <cell r="C2937" t="str">
            <v>M3</v>
          </cell>
          <cell r="D2937">
            <v>0</v>
          </cell>
          <cell r="E2937">
            <v>61.15</v>
          </cell>
        </row>
        <row r="2938">
          <cell r="A2938" t="str">
            <v>73965/007</v>
          </cell>
          <cell r="B2938" t="str">
            <v xml:space="preserve">Escavacao manual de vala em argila ou pedra solta do tamanho medio de pedra de mao, de 4,5 ate 6m, excluindo esgotamento/escoramento. </v>
          </cell>
          <cell r="C2938" t="str">
            <v>M3</v>
          </cell>
          <cell r="D2938">
            <v>0</v>
          </cell>
          <cell r="E2938">
            <v>74.739999999999995</v>
          </cell>
        </row>
        <row r="2939">
          <cell r="A2939" t="str">
            <v>73965/008</v>
          </cell>
          <cell r="B2939" t="str">
            <v xml:space="preserve">Escavacao manual de vala em lodo, ate 1,5m, excluindo esgotamento/escoramento </v>
          </cell>
          <cell r="C2939" t="str">
            <v>M3</v>
          </cell>
          <cell r="D2939">
            <v>0</v>
          </cell>
          <cell r="E2939">
            <v>37.369999999999997</v>
          </cell>
        </row>
        <row r="2940">
          <cell r="A2940" t="str">
            <v>73965/009</v>
          </cell>
          <cell r="B2940" t="str">
            <v xml:space="preserve">Escavacao manual de vala em lodo, de 1,5 ate 3m, excluindo esgotamento/escoramento. </v>
          </cell>
          <cell r="C2940" t="str">
            <v>M3</v>
          </cell>
          <cell r="D2940">
            <v>0</v>
          </cell>
          <cell r="E2940">
            <v>67.95</v>
          </cell>
        </row>
        <row r="2941">
          <cell r="A2941" t="str">
            <v>73965/010</v>
          </cell>
          <cell r="B2941" t="str">
            <v xml:space="preserve">Escavacao manual de vala em material de 1a categoria ate 1,5m excluindo esgotamento / escoramento </v>
          </cell>
          <cell r="C2941" t="str">
            <v>M3</v>
          </cell>
          <cell r="D2941">
            <v>0</v>
          </cell>
          <cell r="E2941">
            <v>23.78</v>
          </cell>
        </row>
        <row r="2942">
          <cell r="A2942" t="str">
            <v>73965/011</v>
          </cell>
          <cell r="B2942" t="str">
            <v xml:space="preserve">Escavacao manual de vala em material de 1a categoria de 1,5 ate 3m excluindo esgotamento / escoramento </v>
          </cell>
          <cell r="C2942" t="str">
            <v>M3</v>
          </cell>
          <cell r="D2942">
            <v>0</v>
          </cell>
          <cell r="E2942">
            <v>30.57</v>
          </cell>
        </row>
        <row r="2943">
          <cell r="A2943" t="str">
            <v>73965/012</v>
          </cell>
          <cell r="B2943" t="str">
            <v xml:space="preserve">Escavacao manual de vala em material de 1a categoria de 3 ate 4,5m excluindo esgotamento / escoramento </v>
          </cell>
          <cell r="C2943" t="str">
            <v>M3</v>
          </cell>
          <cell r="D2943">
            <v>0</v>
          </cell>
          <cell r="E2943">
            <v>40.770000000000003</v>
          </cell>
        </row>
        <row r="2944">
          <cell r="A2944" t="str">
            <v>73965/013</v>
          </cell>
          <cell r="B2944" t="str">
            <v xml:space="preserve">Escavacao manual de vala em material de 1a categoria, de 6 a 7,5m, excluindo esgotamento / escoramento. </v>
          </cell>
          <cell r="C2944" t="str">
            <v>M3</v>
          </cell>
          <cell r="D2944">
            <v>0</v>
          </cell>
          <cell r="E2944">
            <v>67.95</v>
          </cell>
        </row>
        <row r="2945">
          <cell r="A2945" t="str">
            <v>73965/014</v>
          </cell>
          <cell r="B2945" t="str">
            <v xml:space="preserve">Escavacao manual de vala em argila rija ou pedra solta do tamanho medio de pedra de mao, de 6 a 7,5m, excluindo esgotamento / escoramento. </v>
          </cell>
          <cell r="C2945" t="str">
            <v>M3</v>
          </cell>
          <cell r="D2945">
            <v>0</v>
          </cell>
          <cell r="E2945">
            <v>88.33</v>
          </cell>
        </row>
        <row r="2946">
          <cell r="A2946" t="str">
            <v>73965/016</v>
          </cell>
          <cell r="B2946" t="str">
            <v xml:space="preserve">Escavação manual de vala em mat. de 1ªcat (areia/ argila/ piçarra) entre 4,50 e 6,0m </v>
          </cell>
          <cell r="C2946" t="str">
            <v>M3</v>
          </cell>
          <cell r="D2946">
            <v>0</v>
          </cell>
          <cell r="E2946">
            <v>54.36</v>
          </cell>
        </row>
        <row r="2947">
          <cell r="A2947" t="str">
            <v>76443</v>
          </cell>
          <cell r="B2947" t="str">
            <v xml:space="preserve">Escavacao manual de valas </v>
          </cell>
          <cell r="D2947">
            <v>0</v>
          </cell>
          <cell r="E2947">
            <v>0</v>
          </cell>
        </row>
        <row r="2948">
          <cell r="A2948" t="str">
            <v>76443/001</v>
          </cell>
          <cell r="B2948" t="str">
            <v xml:space="preserve">Escavacao manual vala/cava mat 1a cat ate 1,5m excl esg/escor em beco (larg ate 2m) impossibilitando entrada de caminhao ou equipamento motorizado p/retirada material </v>
          </cell>
          <cell r="C2948" t="str">
            <v>M3</v>
          </cell>
          <cell r="D2948">
            <v>0</v>
          </cell>
          <cell r="E2948">
            <v>28.53</v>
          </cell>
        </row>
        <row r="2949">
          <cell r="A2949" t="str">
            <v>76443/002</v>
          </cell>
          <cell r="B2949" t="str">
            <v xml:space="preserve">Escavacao manual vala/cava mat 1a cat de 1,5 a 3m excl esg/escor em beco (larg ate 2m) impossibilitando entrada de caminhao ou equipamento motorizado p/retirada do material </v>
          </cell>
          <cell r="C2949" t="str">
            <v>M3</v>
          </cell>
          <cell r="D2949">
            <v>0</v>
          </cell>
          <cell r="E2949">
            <v>36.69</v>
          </cell>
        </row>
        <row r="2950">
          <cell r="A2950" t="str">
            <v>76443/003</v>
          </cell>
          <cell r="B2950" t="str">
            <v xml:space="preserve">Escavacao manual vala/cava mat 1a cat de 3,0 a 4,5m excl esg/escor em beco (larg ate 2m) impossibilitando entrada de caminhao ou equipamento  motorizado p/retirada do material </v>
          </cell>
          <cell r="C2950" t="str">
            <v>M3</v>
          </cell>
          <cell r="D2950">
            <v>0</v>
          </cell>
          <cell r="E2950">
            <v>48.92</v>
          </cell>
        </row>
        <row r="2951">
          <cell r="A2951" t="str">
            <v>76443/004</v>
          </cell>
          <cell r="B2951" t="str">
            <v xml:space="preserve">Escavacao manual vala/cava em lodo/lama ate 1,5m excl esg/escor em beco (larg ate 2m) em favelas </v>
          </cell>
          <cell r="C2951" t="str">
            <v>M3</v>
          </cell>
          <cell r="D2951">
            <v>0</v>
          </cell>
          <cell r="E2951">
            <v>43.01</v>
          </cell>
        </row>
        <row r="2952">
          <cell r="A2952" t="str">
            <v>76443/005</v>
          </cell>
          <cell r="B2952" t="str">
            <v xml:space="preserve">Escavacao manual vala/cava em lodo/lama de 1,5m a 3,0m excl esg/escor em beco (larg ate 2m) em favelas </v>
          </cell>
          <cell r="C2952" t="str">
            <v>M3</v>
          </cell>
          <cell r="D2952">
            <v>0</v>
          </cell>
          <cell r="E2952">
            <v>78.14</v>
          </cell>
        </row>
        <row r="2953">
          <cell r="A2953" t="str">
            <v>76443/006</v>
          </cell>
          <cell r="B2953" t="str">
            <v xml:space="preserve">Escavacao manual vala, a frio, mat 2a cat, profundidade de 6 a 7,5m, excl esg/escor (moledo ou rocha decomposta) </v>
          </cell>
          <cell r="C2953" t="str">
            <v>M3</v>
          </cell>
          <cell r="D2953">
            <v>0</v>
          </cell>
          <cell r="E2953">
            <v>101.92</v>
          </cell>
        </row>
        <row r="2954">
          <cell r="A2954" t="str">
            <v>79506</v>
          </cell>
          <cell r="B2954" t="str">
            <v xml:space="preserve">Escavacao manual de valas </v>
          </cell>
          <cell r="D2954">
            <v>0</v>
          </cell>
          <cell r="E2954">
            <v>0</v>
          </cell>
        </row>
        <row r="2955">
          <cell r="A2955" t="str">
            <v>79506/001</v>
          </cell>
          <cell r="B2955" t="str">
            <v xml:space="preserve">Escavação manual de vala/cava, a frio, em material de 2a categoria, moledo ou rocha decomposta, entre 1,5 e 3m de profundidade </v>
          </cell>
          <cell r="C2955" t="str">
            <v>M3</v>
          </cell>
          <cell r="D2955">
            <v>0</v>
          </cell>
          <cell r="E2955">
            <v>64.55</v>
          </cell>
        </row>
        <row r="2956">
          <cell r="A2956" t="str">
            <v>79506/002</v>
          </cell>
          <cell r="B2956" t="str">
            <v xml:space="preserve">Escavação manual de vala/cava em lodo, entre 3 e 4,5m de profundidade </v>
          </cell>
          <cell r="C2956" t="str">
            <v>M3</v>
          </cell>
          <cell r="D2956">
            <v>0</v>
          </cell>
          <cell r="E2956">
            <v>101.92</v>
          </cell>
        </row>
        <row r="2957">
          <cell r="A2957" t="str">
            <v>79506/003</v>
          </cell>
          <cell r="B2957" t="str">
            <v xml:space="preserve">Escavação manual de vala/cava em lodo, entre 4,5 e 6m de profundidade </v>
          </cell>
          <cell r="C2957" t="str">
            <v>M3</v>
          </cell>
          <cell r="D2957">
            <v>0</v>
          </cell>
          <cell r="E2957">
            <v>122.31</v>
          </cell>
        </row>
        <row r="2958">
          <cell r="A2958" t="str">
            <v>79506/009</v>
          </cell>
          <cell r="B2958" t="str">
            <v xml:space="preserve">Escavação manual de vala/cava em lodo, entre 6 e 7,5m de profundidade </v>
          </cell>
          <cell r="C2958" t="str">
            <v>M3</v>
          </cell>
          <cell r="D2958">
            <v>0</v>
          </cell>
          <cell r="E2958">
            <v>142.69</v>
          </cell>
        </row>
        <row r="2959">
          <cell r="A2959" t="str">
            <v>79507</v>
          </cell>
          <cell r="B2959" t="str">
            <v xml:space="preserve">Escavacao manual de vala </v>
          </cell>
          <cell r="D2959">
            <v>0</v>
          </cell>
          <cell r="E2959">
            <v>0</v>
          </cell>
        </row>
        <row r="2960">
          <cell r="A2960" t="str">
            <v>79507/005</v>
          </cell>
          <cell r="B2960" t="str">
            <v xml:space="preserve">Escavacao manual vala ate 1m solo mole </v>
          </cell>
          <cell r="C2960" t="str">
            <v>M3</v>
          </cell>
          <cell r="D2960">
            <v>0</v>
          </cell>
          <cell r="E2960">
            <v>8.83</v>
          </cell>
        </row>
        <row r="2961">
          <cell r="A2961" t="str">
            <v>79507/006</v>
          </cell>
          <cell r="B2961" t="str">
            <v xml:space="preserve">Escavacao manual vala ate 2m em rocha c/explosivo </v>
          </cell>
          <cell r="C2961" t="str">
            <v>M3</v>
          </cell>
          <cell r="D2961">
            <v>0</v>
          </cell>
          <cell r="E2961">
            <v>249.91</v>
          </cell>
        </row>
        <row r="2962">
          <cell r="A2962" t="str">
            <v>79518</v>
          </cell>
          <cell r="B2962" t="str">
            <v xml:space="preserve">Marroamento </v>
          </cell>
          <cell r="D2962">
            <v>0</v>
          </cell>
          <cell r="E2962">
            <v>0</v>
          </cell>
        </row>
        <row r="2963">
          <cell r="A2963" t="str">
            <v>79518/001</v>
          </cell>
          <cell r="B2963" t="str">
            <v xml:space="preserve">Marroamento em material de 3a categoria, rocha viva para redução a pedra-de-mão </v>
          </cell>
          <cell r="C2963" t="str">
            <v>M3</v>
          </cell>
          <cell r="D2963">
            <v>0</v>
          </cell>
          <cell r="E2963">
            <v>16.3</v>
          </cell>
        </row>
        <row r="2964">
          <cell r="A2964" t="str">
            <v>79518/002</v>
          </cell>
          <cell r="B2964" t="str">
            <v xml:space="preserve">Marroamento de material de 2a categoria, rocha decomposta para redução a pedra-de-mão </v>
          </cell>
          <cell r="C2964" t="str">
            <v>M3</v>
          </cell>
          <cell r="D2964">
            <v>0</v>
          </cell>
          <cell r="E2964">
            <v>14.67</v>
          </cell>
        </row>
        <row r="2965">
          <cell r="A2965" t="str">
            <v>83337</v>
          </cell>
          <cell r="B2965" t="str">
            <v xml:space="preserve">Escavacao manual de valas (solo seco), profundidade maior que 4,50 m ate 6,00 m </v>
          </cell>
          <cell r="C2965" t="str">
            <v>M3</v>
          </cell>
          <cell r="D2965">
            <v>0</v>
          </cell>
          <cell r="E2965">
            <v>47.56</v>
          </cell>
        </row>
        <row r="2966">
          <cell r="A2966" t="str">
            <v>83339</v>
          </cell>
          <cell r="B2966" t="str">
            <v xml:space="preserve">Escavacao manual de valas (solo com agua), profundidade ate 1,50 m. </v>
          </cell>
          <cell r="C2966" t="str">
            <v>M3</v>
          </cell>
          <cell r="D2966">
            <v>0</v>
          </cell>
          <cell r="E2966">
            <v>25.48</v>
          </cell>
        </row>
        <row r="2967">
          <cell r="A2967" t="str">
            <v>83340</v>
          </cell>
          <cell r="B2967" t="str">
            <v xml:space="preserve">Escavacao manual de valas (solo com agua), profundidade maior que 1,50 m ate 3,00 m </v>
          </cell>
          <cell r="C2967" t="str">
            <v>M3</v>
          </cell>
          <cell r="D2967">
            <v>0</v>
          </cell>
          <cell r="E2967">
            <v>33.97</v>
          </cell>
        </row>
        <row r="2968">
          <cell r="A2968" t="str">
            <v>83341</v>
          </cell>
          <cell r="B2968" t="str">
            <v xml:space="preserve">Escavacao mecanica de valas (solo com agua), profundidade ate 1,50 m </v>
          </cell>
          <cell r="C2968" t="str">
            <v>M3</v>
          </cell>
          <cell r="D2968">
            <v>0</v>
          </cell>
          <cell r="E2968">
            <v>8.86</v>
          </cell>
        </row>
        <row r="2969">
          <cell r="A2969" t="str">
            <v>83342</v>
          </cell>
          <cell r="B2969" t="str">
            <v xml:space="preserve">Escavacao mecanica de valas (solo com agua), profundidade maior que 1, 50 m ate 4,00 m </v>
          </cell>
          <cell r="C2969" t="str">
            <v>M3</v>
          </cell>
          <cell r="D2969">
            <v>0</v>
          </cell>
          <cell r="E2969">
            <v>7.99</v>
          </cell>
        </row>
        <row r="2970">
          <cell r="A2970" t="str">
            <v>83343</v>
          </cell>
          <cell r="B2970" t="str">
            <v xml:space="preserve">Escavacao mecanica de valas (solo com agua), profundidade maior que 4,00 m ate 6,00 m. </v>
          </cell>
          <cell r="C2970" t="str">
            <v>M3</v>
          </cell>
          <cell r="D2970">
            <v>0</v>
          </cell>
          <cell r="E2970">
            <v>11.98</v>
          </cell>
        </row>
        <row r="2971">
          <cell r="A2971" t="str">
            <v>0020</v>
          </cell>
          <cell r="B2971" t="str">
            <v>Aterro com ou s/compactacao</v>
          </cell>
          <cell r="D2971">
            <v>0</v>
          </cell>
          <cell r="E2971">
            <v>0</v>
          </cell>
        </row>
        <row r="2972">
          <cell r="A2972" t="str">
            <v>5719</v>
          </cell>
          <cell r="B2972" t="str">
            <v xml:space="preserve">Reaterro apiloado em camadas 0,20m, utilizando material argilo-arenoso adquirido em jazida, já considerando um acréscimo de 25% no volume do material adquirido, não considerando o transporte até o reaterro </v>
          </cell>
          <cell r="C2972" t="str">
            <v>M3</v>
          </cell>
          <cell r="D2972">
            <v>0</v>
          </cell>
          <cell r="E2972">
            <v>28.53</v>
          </cell>
        </row>
        <row r="2973">
          <cell r="A2973" t="str">
            <v>55835</v>
          </cell>
          <cell r="B2973" t="str">
            <v xml:space="preserve">Aterro interno (edificacoes) compactado manualmente </v>
          </cell>
          <cell r="C2973" t="str">
            <v>M3</v>
          </cell>
          <cell r="D2973">
            <v>0</v>
          </cell>
          <cell r="E2973">
            <v>23.78</v>
          </cell>
        </row>
        <row r="2974">
          <cell r="A2974" t="str">
            <v>73904</v>
          </cell>
          <cell r="B2974" t="str">
            <v xml:space="preserve">Aterro manual compactado </v>
          </cell>
          <cell r="D2974">
            <v>0</v>
          </cell>
          <cell r="E2974">
            <v>0</v>
          </cell>
        </row>
        <row r="2975">
          <cell r="A2975" t="str">
            <v>73904/001</v>
          </cell>
          <cell r="B2975" t="str">
            <v xml:space="preserve">Aterro apiloado(manual) em camadas de 20 cm com material de empréstimo. </v>
          </cell>
          <cell r="C2975" t="str">
            <v>M3</v>
          </cell>
          <cell r="D2975">
            <v>0</v>
          </cell>
          <cell r="E2975">
            <v>53.38</v>
          </cell>
        </row>
        <row r="2976">
          <cell r="A2976" t="str">
            <v>74153</v>
          </cell>
          <cell r="B2976" t="str">
            <v xml:space="preserve">Espalhamento mecanizado de material 1a. categoria </v>
          </cell>
          <cell r="D2976">
            <v>0</v>
          </cell>
          <cell r="E2976">
            <v>0</v>
          </cell>
        </row>
        <row r="2977">
          <cell r="A2977" t="str">
            <v>74153/001</v>
          </cell>
          <cell r="B2977" t="str">
            <v xml:space="preserve">Espalhamento mecanizado (com motoniveladora 140 hp) material 1a. categoria </v>
          </cell>
          <cell r="C2977" t="str">
            <v>M2</v>
          </cell>
          <cell r="D2977">
            <v>0</v>
          </cell>
          <cell r="E2977">
            <v>0.21</v>
          </cell>
        </row>
        <row r="2978">
          <cell r="A2978" t="str">
            <v>79481</v>
          </cell>
          <cell r="B2978" t="str">
            <v xml:space="preserve">Aterro interno sem apiloamento com transporte em carrinho de mao </v>
          </cell>
          <cell r="C2978" t="str">
            <v>M3</v>
          </cell>
          <cell r="D2978">
            <v>0</v>
          </cell>
          <cell r="E2978">
            <v>13.59</v>
          </cell>
        </row>
        <row r="2979">
          <cell r="A2979" t="str">
            <v>79482</v>
          </cell>
          <cell r="B2979" t="str">
            <v xml:space="preserve">Aterro com areia com adensamento hidraulico </v>
          </cell>
          <cell r="C2979" t="str">
            <v>M3</v>
          </cell>
          <cell r="D2979">
            <v>0</v>
          </cell>
          <cell r="E2979">
            <v>35.659999999999997</v>
          </cell>
        </row>
        <row r="2980">
          <cell r="A2980" t="str">
            <v>79483</v>
          </cell>
          <cell r="B2980" t="str">
            <v xml:space="preserve">Apiloamento com maco de 30kg </v>
          </cell>
          <cell r="C2980" t="str">
            <v>M2</v>
          </cell>
          <cell r="D2980">
            <v>0</v>
          </cell>
          <cell r="E2980">
            <v>10.19</v>
          </cell>
        </row>
        <row r="2981">
          <cell r="A2981" t="str">
            <v>79484</v>
          </cell>
          <cell r="B2981" t="str">
            <v xml:space="preserve">Aterro mecanizado compactado com emprestimo de areia </v>
          </cell>
          <cell r="C2981" t="str">
            <v>M3</v>
          </cell>
          <cell r="D2981">
            <v>0</v>
          </cell>
          <cell r="E2981">
            <v>31.07</v>
          </cell>
        </row>
        <row r="2982">
          <cell r="A2982" t="str">
            <v>79508</v>
          </cell>
          <cell r="B2982" t="str">
            <v xml:space="preserve">Enchimento de vao sobre abobada de tunel c/pedra </v>
          </cell>
          <cell r="D2982">
            <v>0</v>
          </cell>
          <cell r="E2982">
            <v>0</v>
          </cell>
        </row>
        <row r="2983">
          <cell r="A2983" t="str">
            <v>79508/001</v>
          </cell>
          <cell r="B2983" t="str">
            <v xml:space="preserve">Fornecimento e enchimento de vão sobre abóbada de túnel, com pe-dra-de-mão jogada </v>
          </cell>
          <cell r="C2983" t="str">
            <v>M3</v>
          </cell>
          <cell r="D2983">
            <v>0</v>
          </cell>
          <cell r="E2983">
            <v>91.19</v>
          </cell>
        </row>
        <row r="2984">
          <cell r="A2984" t="str">
            <v>79508/002</v>
          </cell>
          <cell r="B2984" t="str">
            <v xml:space="preserve">Fornecimento e enchimento de vão sobre abóbada de túnel, com pe-dra-de-mão arrumada </v>
          </cell>
          <cell r="C2984" t="str">
            <v>M3</v>
          </cell>
          <cell r="D2984">
            <v>0</v>
          </cell>
          <cell r="E2984">
            <v>104.78</v>
          </cell>
        </row>
        <row r="2985">
          <cell r="A2985" t="str">
            <v>0021</v>
          </cell>
          <cell r="B2985" t="str">
            <v>Aterro/reaterro de valas com ou s/compactacao</v>
          </cell>
          <cell r="D2985">
            <v>0</v>
          </cell>
          <cell r="E2985">
            <v>0</v>
          </cell>
        </row>
        <row r="2986">
          <cell r="A2986" t="str">
            <v>53527</v>
          </cell>
          <cell r="B2986" t="str">
            <v xml:space="preserve">Reaterro compactado a 97% p.n. ou reaterro apiloado (valas de fundações residenciais) </v>
          </cell>
          <cell r="C2986" t="str">
            <v>M3</v>
          </cell>
          <cell r="D2986">
            <v>0</v>
          </cell>
          <cell r="E2986">
            <v>27.18</v>
          </cell>
        </row>
        <row r="2987">
          <cell r="A2987" t="str">
            <v>72920</v>
          </cell>
          <cell r="B2987" t="str">
            <v xml:space="preserve">Reaterro de vala com material granular reaproveitado adensado e vibrado  </v>
          </cell>
          <cell r="C2987" t="str">
            <v>M3</v>
          </cell>
          <cell r="D2987">
            <v>0</v>
          </cell>
          <cell r="E2987">
            <v>10.98</v>
          </cell>
        </row>
        <row r="2988">
          <cell r="A2988" t="str">
            <v>72921</v>
          </cell>
          <cell r="B2988" t="str">
            <v xml:space="preserve">Reaterro de vala com material granular de emprestimo adensado e vibrado </v>
          </cell>
          <cell r="C2988" t="str">
            <v>M3</v>
          </cell>
          <cell r="D2988">
            <v>0</v>
          </cell>
          <cell r="E2988">
            <v>40.56</v>
          </cell>
        </row>
        <row r="2989">
          <cell r="A2989" t="str">
            <v>73964</v>
          </cell>
          <cell r="B2989" t="str">
            <v xml:space="preserve">Reaterro de valas </v>
          </cell>
          <cell r="D2989">
            <v>0</v>
          </cell>
          <cell r="E2989">
            <v>0</v>
          </cell>
        </row>
        <row r="2990">
          <cell r="A2990" t="str">
            <v>73964/001</v>
          </cell>
          <cell r="B2990" t="str">
            <v xml:space="preserve">Reaterro de vala/cava compactada a maco em camadas de 20cm ( em becos de até 2,50m de largura em favelas) </v>
          </cell>
          <cell r="C2990" t="str">
            <v>M3</v>
          </cell>
          <cell r="D2990">
            <v>0</v>
          </cell>
          <cell r="E2990">
            <v>20.38</v>
          </cell>
        </row>
        <row r="2991">
          <cell r="A2991" t="str">
            <v>73964/002</v>
          </cell>
          <cell r="B2991" t="str">
            <v xml:space="preserve">Reater vala/cava compact/maco camadas 30cm em beco ate 2,50m largura em favelas </v>
          </cell>
          <cell r="C2991" t="str">
            <v>M3</v>
          </cell>
          <cell r="D2991">
            <v>0</v>
          </cell>
          <cell r="E2991">
            <v>17.12</v>
          </cell>
        </row>
        <row r="2992">
          <cell r="A2992" t="str">
            <v>73964/003</v>
          </cell>
          <cell r="B2992" t="str">
            <v xml:space="preserve">Reaterro vala/cava c/trator 200cv excl compactacao </v>
          </cell>
          <cell r="C2992" t="str">
            <v>M3</v>
          </cell>
          <cell r="D2992">
            <v>0</v>
          </cell>
          <cell r="E2992">
            <v>1.75</v>
          </cell>
        </row>
        <row r="2993">
          <cell r="A2993" t="str">
            <v>73964/004</v>
          </cell>
          <cell r="B2993" t="str">
            <v>Reaterro de valas / cavas, compactada a maço, em camadas de até 30 cm.</v>
          </cell>
          <cell r="C2993" t="str">
            <v>M3</v>
          </cell>
          <cell r="D2993">
            <v>0</v>
          </cell>
          <cell r="E2993">
            <v>14.26</v>
          </cell>
        </row>
        <row r="2994">
          <cell r="A2994" t="str">
            <v>73964/005</v>
          </cell>
          <cell r="B2994" t="str">
            <v xml:space="preserve">Reaterro de vala/cava sem controle de compactação , utilizando retro-escavadeira e compactacador vibratorio com material reaproveitado </v>
          </cell>
          <cell r="C2994" t="str">
            <v>M3</v>
          </cell>
          <cell r="D2994">
            <v>0</v>
          </cell>
          <cell r="E2994">
            <v>5.95</v>
          </cell>
        </row>
        <row r="2995">
          <cell r="A2995" t="str">
            <v>73964/006</v>
          </cell>
          <cell r="B2995" t="str">
            <v xml:space="preserve">Reaterro manual de valas </v>
          </cell>
          <cell r="C2995" t="str">
            <v>M3</v>
          </cell>
          <cell r="D2995">
            <v>0</v>
          </cell>
          <cell r="E2995">
            <v>20.38</v>
          </cell>
        </row>
        <row r="2996">
          <cell r="A2996" t="str">
            <v>74015</v>
          </cell>
          <cell r="B2996" t="str">
            <v xml:space="preserve">Reaterro compactado de valas </v>
          </cell>
          <cell r="D2996">
            <v>0</v>
          </cell>
          <cell r="E2996">
            <v>0</v>
          </cell>
        </row>
        <row r="2997">
          <cell r="A2997" t="str">
            <v>74015/001</v>
          </cell>
          <cell r="B2997" t="str">
            <v xml:space="preserve">Reaterro e compactacao mecanico de vala com compactador manual tipo soquete vibratorio </v>
          </cell>
          <cell r="C2997" t="str">
            <v>M3</v>
          </cell>
          <cell r="D2997">
            <v>0</v>
          </cell>
          <cell r="E2997">
            <v>16.34</v>
          </cell>
        </row>
        <row r="2998">
          <cell r="A2998" t="str">
            <v>76444</v>
          </cell>
          <cell r="B2998" t="str">
            <v xml:space="preserve">Aterro/reaterro de valas </v>
          </cell>
          <cell r="D2998">
            <v>0</v>
          </cell>
          <cell r="E2998">
            <v>0</v>
          </cell>
        </row>
        <row r="2999">
          <cell r="A2999" t="str">
            <v>76444/001</v>
          </cell>
          <cell r="B2999" t="str">
            <v xml:space="preserve">Compactacao mecanica de valas, sem controle de gc (compactador tipo sapo ate 35 kg) </v>
          </cell>
          <cell r="C2999" t="str">
            <v>M3</v>
          </cell>
          <cell r="D2999">
            <v>0</v>
          </cell>
          <cell r="E2999">
            <v>6.43</v>
          </cell>
        </row>
        <row r="3000">
          <cell r="A3000" t="str">
            <v>76444/002</v>
          </cell>
          <cell r="B3000" t="str">
            <v xml:space="preserve">Compactacao mecanica de valas,c/contr.do gc &gt;= 95% do pn(c/compactadorsolos c/ placa vibratoria motor diesel/gasolina 7 a 10 hp) </v>
          </cell>
          <cell r="C3000" t="str">
            <v>M3</v>
          </cell>
          <cell r="D3000">
            <v>0</v>
          </cell>
          <cell r="E3000">
            <v>9.35</v>
          </cell>
        </row>
        <row r="3001">
          <cell r="A3001" t="str">
            <v>79488</v>
          </cell>
          <cell r="B3001" t="str">
            <v xml:space="preserve">Reaterro manual com apiloamento mecanico </v>
          </cell>
          <cell r="C3001" t="str">
            <v>M3</v>
          </cell>
          <cell r="D3001">
            <v>0</v>
          </cell>
          <cell r="E3001">
            <v>3.47</v>
          </cell>
        </row>
        <row r="3002">
          <cell r="A3002" t="str">
            <v>79489</v>
          </cell>
          <cell r="B3002" t="str">
            <v xml:space="preserve">Reaterro manual sem apiloamento </v>
          </cell>
          <cell r="C3002" t="str">
            <v>M3</v>
          </cell>
          <cell r="D3002">
            <v>0</v>
          </cell>
          <cell r="E3002">
            <v>3.05</v>
          </cell>
        </row>
        <row r="3003">
          <cell r="A3003" t="str">
            <v>79490</v>
          </cell>
          <cell r="B3003" t="str">
            <v xml:space="preserve">Reaterro de valas (compactacao mecanica) </v>
          </cell>
          <cell r="C3003" t="str">
            <v>M3</v>
          </cell>
          <cell r="D3003">
            <v>0</v>
          </cell>
          <cell r="E3003">
            <v>0.94</v>
          </cell>
        </row>
        <row r="3004">
          <cell r="A3004" t="str">
            <v>79510</v>
          </cell>
          <cell r="B3004" t="str">
            <v xml:space="preserve">Reaterro de valas </v>
          </cell>
          <cell r="D3004">
            <v>0</v>
          </cell>
          <cell r="E3004">
            <v>0</v>
          </cell>
        </row>
        <row r="3005">
          <cell r="A3005" t="str">
            <v>79510/001</v>
          </cell>
          <cell r="B3005" t="str">
            <v xml:space="preserve">Fornecimento e reaterro de vala/cava com pó-de-pedra </v>
          </cell>
          <cell r="C3005" t="str">
            <v>M3</v>
          </cell>
          <cell r="D3005">
            <v>0</v>
          </cell>
          <cell r="E3005">
            <v>101.52</v>
          </cell>
        </row>
        <row r="3006">
          <cell r="A3006" t="str">
            <v>79510/002</v>
          </cell>
          <cell r="B3006" t="str">
            <v xml:space="preserve">Reaterro de valas/cavas com pó-de-pedra, inclusive material e compactação, em becos de até 2,5m de largura, em favelas </v>
          </cell>
          <cell r="C3006" t="str">
            <v>M3</v>
          </cell>
          <cell r="D3006">
            <v>0</v>
          </cell>
          <cell r="E3006">
            <v>105.73</v>
          </cell>
        </row>
        <row r="3007">
          <cell r="A3007" t="str">
            <v>83345</v>
          </cell>
          <cell r="B3007" t="str">
            <v xml:space="preserve">Reaterro de vala com material granular (pedrisco)  </v>
          </cell>
          <cell r="C3007" t="str">
            <v>M3</v>
          </cell>
          <cell r="D3007">
            <v>0</v>
          </cell>
          <cell r="E3007">
            <v>87.63</v>
          </cell>
        </row>
        <row r="3008">
          <cell r="A3008" t="str">
            <v>83346</v>
          </cell>
          <cell r="B3008" t="str">
            <v xml:space="preserve">Umedecimento de material para fechamento de valas. </v>
          </cell>
          <cell r="C3008" t="str">
            <v>M3</v>
          </cell>
          <cell r="D3008">
            <v>0</v>
          </cell>
          <cell r="E3008">
            <v>0.67</v>
          </cell>
        </row>
        <row r="3009">
          <cell r="A3009" t="str">
            <v>83441</v>
          </cell>
          <cell r="B3009" t="str">
            <v xml:space="preserve">Reaterro apiloado (manual) de vala com deslocamento de material em camadas de 20 cm (becos, favelas etc.) </v>
          </cell>
          <cell r="C3009" t="str">
            <v>M3</v>
          </cell>
          <cell r="D3009">
            <v>0</v>
          </cell>
          <cell r="E3009">
            <v>23.78</v>
          </cell>
        </row>
        <row r="3010">
          <cell r="A3010" t="str">
            <v>0022</v>
          </cell>
          <cell r="B3010" t="str">
            <v>Carga, descarga e/ou transporte de materiais</v>
          </cell>
          <cell r="D3010">
            <v>0</v>
          </cell>
          <cell r="E3010">
            <v>0</v>
          </cell>
        </row>
        <row r="3011">
          <cell r="A3011" t="str">
            <v>72818</v>
          </cell>
          <cell r="B3011" t="str">
            <v xml:space="preserve">Escavacao, carga e transporte de material de 1a categoria, caminho de servico leito natural, com escavadeira hidraulica e caminhao basculante 6 m3, dmt 50 ate 200 m </v>
          </cell>
          <cell r="C3011" t="str">
            <v>M3</v>
          </cell>
          <cell r="D3011">
            <v>0</v>
          </cell>
          <cell r="E3011">
            <v>4.43</v>
          </cell>
        </row>
        <row r="3012">
          <cell r="A3012" t="str">
            <v>72821</v>
          </cell>
          <cell r="B3012" t="str">
            <v xml:space="preserve">Escavacao, carga e transporte de material de 1a categoria, caminho de servico leito natural, com escavadeira hidraulica e caminhao basculante 6 m3, dmt 200 ate 400 m </v>
          </cell>
          <cell r="C3012" t="str">
            <v>M3</v>
          </cell>
          <cell r="D3012">
            <v>0</v>
          </cell>
          <cell r="E3012">
            <v>4.5199999999999996</v>
          </cell>
        </row>
        <row r="3013">
          <cell r="A3013" t="str">
            <v>72822</v>
          </cell>
          <cell r="B3013" t="str">
            <v xml:space="preserve">Escavacao, carga e transporte de material de 1a categoria, caminho de servico leito natural, com escavadeira hidraulica e caminhao basculante 6 m3, dmt 400 ate 600 m </v>
          </cell>
          <cell r="C3013" t="str">
            <v>M3</v>
          </cell>
          <cell r="D3013">
            <v>0</v>
          </cell>
          <cell r="E3013">
            <v>4.5999999999999996</v>
          </cell>
        </row>
        <row r="3014">
          <cell r="A3014" t="str">
            <v>72823</v>
          </cell>
          <cell r="B3014" t="str">
            <v xml:space="preserve">Escavacao, carga e transporte de material de 1a categoria, caminho de servico leito natural, com escavadeira hidraulica e caminhao basculante 6 m3, dmt 600 ate 800 m </v>
          </cell>
          <cell r="C3014" t="str">
            <v>M3</v>
          </cell>
          <cell r="D3014">
            <v>0</v>
          </cell>
          <cell r="E3014">
            <v>4.67</v>
          </cell>
        </row>
        <row r="3015">
          <cell r="A3015" t="str">
            <v>72824</v>
          </cell>
          <cell r="B3015" t="str">
            <v xml:space="preserve">Escavacao, carga e transporte de material de 1a categoria, caminho de servico leito natural, com escavadeira hidraulica e caminhao basculante 6 m3, dmt 800 ate 1.000 m </v>
          </cell>
          <cell r="C3015" t="str">
            <v>M3</v>
          </cell>
          <cell r="D3015">
            <v>0</v>
          </cell>
          <cell r="E3015">
            <v>4.8</v>
          </cell>
        </row>
        <row r="3016">
          <cell r="A3016" t="str">
            <v>72825</v>
          </cell>
          <cell r="B3016" t="str">
            <v xml:space="preserve">Escavacao, carga e transporte de material de 1a categoria, caminho de servico revestimento primario, com escavadeira hidraulica e caminhao basculante 6 m3, dmt 50 ate 200 m </v>
          </cell>
          <cell r="C3016" t="str">
            <v>M3</v>
          </cell>
          <cell r="D3016">
            <v>0</v>
          </cell>
          <cell r="E3016">
            <v>4.1500000000000004</v>
          </cell>
        </row>
        <row r="3017">
          <cell r="A3017" t="str">
            <v>72826</v>
          </cell>
          <cell r="B3017" t="str">
            <v xml:space="preserve">Escavacao, carga e transporte de material de 1a categoria, caminho de servico revestimento primario, com escavadeira hidraulica e caminhao basculante 6 m3, dmt 200 ate 400 m </v>
          </cell>
          <cell r="C3017" t="str">
            <v>M3</v>
          </cell>
          <cell r="D3017">
            <v>0</v>
          </cell>
          <cell r="E3017">
            <v>4.22</v>
          </cell>
        </row>
        <row r="3018">
          <cell r="A3018" t="str">
            <v>72827</v>
          </cell>
          <cell r="B3018" t="str">
            <v xml:space="preserve">Escavacao, carga e transporte de material de 1a categoria, caminho de servico revestimento primario, com escavadeira hidraulica e caminhao basculante 6 m3, dmt 400 ate 600 m  </v>
          </cell>
          <cell r="C3018" t="str">
            <v>M3</v>
          </cell>
          <cell r="D3018">
            <v>0</v>
          </cell>
          <cell r="E3018">
            <v>4.3</v>
          </cell>
        </row>
        <row r="3019">
          <cell r="A3019" t="str">
            <v>72828</v>
          </cell>
          <cell r="B3019" t="str">
            <v xml:space="preserve">Escavacao, carga e transporte de material de 1a categoria, caminho de servico revestimento primario, com escavadeira hidraulica e caminhao basculante 6 m3, dmt 600 ate 800 m </v>
          </cell>
          <cell r="C3019" t="str">
            <v>M3</v>
          </cell>
          <cell r="D3019">
            <v>0</v>
          </cell>
          <cell r="E3019">
            <v>4.38</v>
          </cell>
        </row>
        <row r="3020">
          <cell r="A3020" t="str">
            <v>72829</v>
          </cell>
          <cell r="B3020" t="str">
            <v xml:space="preserve">Escavacao, carga e transporte de material de 1a categoria, caminho de servico revestimento primario, com escavadeira hidraulica e caminhao basculante 6 m3, dmt 800 ate 1.000 m </v>
          </cell>
          <cell r="C3020" t="str">
            <v>M3</v>
          </cell>
          <cell r="D3020">
            <v>0</v>
          </cell>
          <cell r="E3020">
            <v>4.46</v>
          </cell>
        </row>
        <row r="3021">
          <cell r="A3021" t="str">
            <v>72832</v>
          </cell>
          <cell r="B3021" t="str">
            <v xml:space="preserve">Escavacao, carga e transporte de material de 1a categoria, caminho de servico pavimentado, com escavadeira hidraulica e caminhao basculante 6 m3, dmt 50 ate 200 m </v>
          </cell>
          <cell r="C3021" t="str">
            <v>M3</v>
          </cell>
          <cell r="D3021">
            <v>0</v>
          </cell>
          <cell r="E3021">
            <v>3.93</v>
          </cell>
        </row>
        <row r="3022">
          <cell r="A3022" t="str">
            <v>72833</v>
          </cell>
          <cell r="B3022" t="str">
            <v xml:space="preserve">Escavacao, carga e transporte de material de 1a categoria, caminho de servico pavimentado, com escavadeira hidraulica e caminhao basculante 6 m3, dmt 200 ate 400 m </v>
          </cell>
          <cell r="C3022" t="str">
            <v>M3</v>
          </cell>
          <cell r="D3022">
            <v>0</v>
          </cell>
          <cell r="E3022">
            <v>3.99</v>
          </cell>
        </row>
        <row r="3023">
          <cell r="A3023" t="str">
            <v>72834</v>
          </cell>
          <cell r="B3023" t="str">
            <v xml:space="preserve">Escavacao, carga e transporte de material de 1a categoria, caminho de servico pavimentado, com escavadeira hidraulica e caminhao basculante 6 m3, dmt 400 ate 600 m </v>
          </cell>
          <cell r="C3023" t="str">
            <v>M3</v>
          </cell>
          <cell r="D3023">
            <v>0</v>
          </cell>
          <cell r="E3023">
            <v>4.0599999999999996</v>
          </cell>
        </row>
        <row r="3024">
          <cell r="A3024" t="str">
            <v>72835</v>
          </cell>
          <cell r="B3024" t="str">
            <v xml:space="preserve">Escavacao, carga e transporte de material de 1a categoria, caminho de servico pavimentado, com escavadeira hidraulica e caminhao basculante 6 m3, dmt 600 ate 800 m </v>
          </cell>
          <cell r="C3024" t="str">
            <v>M3</v>
          </cell>
          <cell r="D3024">
            <v>0</v>
          </cell>
          <cell r="E3024">
            <v>4.13</v>
          </cell>
        </row>
        <row r="3025">
          <cell r="A3025" t="str">
            <v>72836</v>
          </cell>
          <cell r="B3025" t="str">
            <v xml:space="preserve">Escavacao, carga e transporte de material de 1a categoria, caminho de servico pavimentado, com escavadeira hidraulica e caminhao basculante 6 m3, dmt 800 ate 1.000 m </v>
          </cell>
          <cell r="C3025" t="str">
            <v>M3</v>
          </cell>
          <cell r="D3025">
            <v>0</v>
          </cell>
          <cell r="E3025">
            <v>4.21</v>
          </cell>
        </row>
        <row r="3026">
          <cell r="A3026" t="str">
            <v>72838</v>
          </cell>
          <cell r="B3026" t="str">
            <v xml:space="preserve">Transporte comercial com caminhao carroceria 9 t, rodovia em leito natural </v>
          </cell>
          <cell r="C3026" t="str">
            <v>TXKM</v>
          </cell>
          <cell r="D3026">
            <v>0</v>
          </cell>
          <cell r="E3026">
            <v>0.69</v>
          </cell>
        </row>
        <row r="3027">
          <cell r="A3027" t="str">
            <v>72839</v>
          </cell>
          <cell r="B3027" t="str">
            <v xml:space="preserve">Transporte comercial com caminhao carroceria 9 t, rodovia com revestimento primario </v>
          </cell>
          <cell r="C3027" t="str">
            <v>TXKM</v>
          </cell>
          <cell r="D3027">
            <v>0</v>
          </cell>
          <cell r="E3027">
            <v>0.56000000000000005</v>
          </cell>
        </row>
        <row r="3028">
          <cell r="A3028" t="str">
            <v>72840</v>
          </cell>
          <cell r="B3028" t="str">
            <v xml:space="preserve">Transporte comercial com caminhao carroceria 9 t, rodovia pavimentada </v>
          </cell>
          <cell r="C3028" t="str">
            <v>TXKM</v>
          </cell>
          <cell r="D3028">
            <v>0</v>
          </cell>
          <cell r="E3028">
            <v>0.46</v>
          </cell>
        </row>
        <row r="3029">
          <cell r="A3029" t="str">
            <v>72841</v>
          </cell>
          <cell r="B3029" t="str">
            <v xml:space="preserve">Transporte comercial com caminhao basculante 6 m3, rodovia em leito natural  </v>
          </cell>
          <cell r="C3029" t="str">
            <v>TXKM</v>
          </cell>
          <cell r="D3029">
            <v>0</v>
          </cell>
          <cell r="E3029">
            <v>0.74</v>
          </cell>
        </row>
        <row r="3030">
          <cell r="A3030" t="str">
            <v>72842</v>
          </cell>
          <cell r="B3030" t="str">
            <v xml:space="preserve">Transporte comercial com caminhao basculante 6 m3, rodovia com revestimento primario </v>
          </cell>
          <cell r="C3030" t="str">
            <v>TXKM</v>
          </cell>
          <cell r="D3030">
            <v>0</v>
          </cell>
          <cell r="E3030">
            <v>0.6</v>
          </cell>
        </row>
        <row r="3031">
          <cell r="A3031" t="str">
            <v>72843</v>
          </cell>
          <cell r="B3031" t="str">
            <v>Transporte comercial com caminhao basculante 6 m3, rodovia pavimentada</v>
          </cell>
          <cell r="C3031" t="str">
            <v>TXKM</v>
          </cell>
          <cell r="D3031">
            <v>0</v>
          </cell>
          <cell r="E3031">
            <v>0.5</v>
          </cell>
        </row>
        <row r="3032">
          <cell r="A3032" t="str">
            <v>72844</v>
          </cell>
          <cell r="B3032" t="str">
            <v xml:space="preserve">Carga, manobras e descarga de areia, brita, pedra de mao e solos com caminhao basculante 6 m3 (descarga livre) </v>
          </cell>
          <cell r="C3032" t="str">
            <v>T</v>
          </cell>
          <cell r="D3032">
            <v>0</v>
          </cell>
          <cell r="E3032">
            <v>0.52</v>
          </cell>
        </row>
        <row r="3033">
          <cell r="A3033" t="str">
            <v>72845</v>
          </cell>
          <cell r="B3033" t="str">
            <v xml:space="preserve">Carga, manobras e descarga de brita para tratamentos superficiais, com caminhao basculante 6 m3 </v>
          </cell>
          <cell r="C3033" t="str">
            <v>T</v>
          </cell>
          <cell r="D3033">
            <v>0</v>
          </cell>
          <cell r="E3033">
            <v>3.14</v>
          </cell>
        </row>
        <row r="3034">
          <cell r="A3034" t="str">
            <v>72846</v>
          </cell>
          <cell r="B3034" t="str">
            <v xml:space="preserve">Carga, manobras e descarga de mistura betuminosa a quente, com caminhao basculante 6 m3 </v>
          </cell>
          <cell r="C3034" t="str">
            <v>T</v>
          </cell>
          <cell r="D3034">
            <v>0</v>
          </cell>
          <cell r="E3034">
            <v>2.59</v>
          </cell>
        </row>
        <row r="3035">
          <cell r="A3035" t="str">
            <v>72847</v>
          </cell>
          <cell r="B3035" t="str">
            <v xml:space="preserve">Carga, manobras e descarga de mistura betuminosa a frio, com caminhao basculante 6 m3 </v>
          </cell>
          <cell r="C3035" t="str">
            <v>T</v>
          </cell>
          <cell r="D3035">
            <v>0</v>
          </cell>
          <cell r="E3035">
            <v>5.59</v>
          </cell>
        </row>
        <row r="3036">
          <cell r="A3036" t="str">
            <v>72848</v>
          </cell>
          <cell r="B3036" t="str">
            <v xml:space="preserve">Carga, manobras e descarga de brita para base de macadame, com caminhao basculante 6 m3 </v>
          </cell>
          <cell r="C3036" t="str">
            <v>T</v>
          </cell>
          <cell r="D3036">
            <v>0</v>
          </cell>
          <cell r="E3036">
            <v>1.39</v>
          </cell>
        </row>
        <row r="3037">
          <cell r="A3037" t="str">
            <v>72849</v>
          </cell>
          <cell r="B3037" t="str">
            <v xml:space="preserve">Carga, manobras e descarga de misturas de solos e agregados (bases estabilizadas em usina) com caminhao basculante 6 m3 </v>
          </cell>
          <cell r="C3037" t="str">
            <v>T</v>
          </cell>
          <cell r="D3037">
            <v>0</v>
          </cell>
          <cell r="E3037">
            <v>1.79</v>
          </cell>
        </row>
        <row r="3038">
          <cell r="A3038" t="str">
            <v>72850</v>
          </cell>
          <cell r="B3038" t="str">
            <v xml:space="preserve">Carga, manobras e descarga de materiais diversos, com caminhao carroceria 9t (carga e descarga manuais) </v>
          </cell>
          <cell r="C3038" t="str">
            <v>T</v>
          </cell>
          <cell r="D3038">
            <v>0</v>
          </cell>
          <cell r="E3038">
            <v>8.8000000000000007</v>
          </cell>
        </row>
        <row r="3039">
          <cell r="A3039" t="str">
            <v>72851</v>
          </cell>
          <cell r="B3039" t="str">
            <v xml:space="preserve">Transporte local com caminhao basculante 6 m3, rodovia em leito natural, dmt ate 200 m </v>
          </cell>
          <cell r="C3039" t="str">
            <v>M3</v>
          </cell>
          <cell r="D3039">
            <v>0</v>
          </cell>
          <cell r="E3039">
            <v>2.5499999999999998</v>
          </cell>
        </row>
        <row r="3040">
          <cell r="A3040" t="str">
            <v>72852</v>
          </cell>
          <cell r="B3040" t="str">
            <v xml:space="preserve">Transporte local com caminhao basculante 6 m3, rodovia em leito natural, dmt 200 a 400 m </v>
          </cell>
          <cell r="C3040" t="str">
            <v>M3</v>
          </cell>
          <cell r="D3040">
            <v>0</v>
          </cell>
          <cell r="E3040">
            <v>2.61</v>
          </cell>
        </row>
        <row r="3041">
          <cell r="A3041" t="str">
            <v>72853</v>
          </cell>
          <cell r="B3041" t="str">
            <v xml:space="preserve">Transporte local com caminhao basculante 6 m3, rodovia em leito natural, dmt 400 a 600 m </v>
          </cell>
          <cell r="C3041" t="str">
            <v>M3</v>
          </cell>
          <cell r="D3041">
            <v>0</v>
          </cell>
          <cell r="E3041">
            <v>2.68</v>
          </cell>
        </row>
        <row r="3042">
          <cell r="A3042" t="str">
            <v>72854</v>
          </cell>
          <cell r="B3042" t="str">
            <v xml:space="preserve">Transporte local com caminhao basculante 6 m3, rodovia em leito natural, dmt 600 a 800 m </v>
          </cell>
          <cell r="C3042" t="str">
            <v>M3</v>
          </cell>
          <cell r="D3042">
            <v>0</v>
          </cell>
          <cell r="E3042">
            <v>2.76</v>
          </cell>
        </row>
        <row r="3043">
          <cell r="A3043" t="str">
            <v>72855</v>
          </cell>
          <cell r="B3043" t="str">
            <v xml:space="preserve">Transporte local com caminhao basculante 6 m3, rodovia em leito natural, dmt 800 a 1.000 m </v>
          </cell>
          <cell r="C3043" t="str">
            <v>M3</v>
          </cell>
          <cell r="D3043">
            <v>0</v>
          </cell>
          <cell r="E3043">
            <v>2.84</v>
          </cell>
        </row>
        <row r="3044">
          <cell r="A3044" t="str">
            <v>72856</v>
          </cell>
          <cell r="B3044" t="str">
            <v xml:space="preserve">Transporte local com caminhao basculante 6 m3, rodovia em leito natura l </v>
          </cell>
          <cell r="C3044" t="str">
            <v>M3XKM</v>
          </cell>
          <cell r="D3044">
            <v>0</v>
          </cell>
          <cell r="E3044">
            <v>1.24</v>
          </cell>
        </row>
        <row r="3045">
          <cell r="A3045" t="str">
            <v>72857</v>
          </cell>
          <cell r="B3045" t="str">
            <v xml:space="preserve">Transporte local com caminhao basculante 6 m3, rodovia com revestimento primario, dmt ate 200 m </v>
          </cell>
          <cell r="C3045" t="str">
            <v>M3</v>
          </cell>
          <cell r="D3045">
            <v>0</v>
          </cell>
          <cell r="E3045">
            <v>2.27</v>
          </cell>
        </row>
        <row r="3046">
          <cell r="A3046" t="str">
            <v>72858</v>
          </cell>
          <cell r="B3046" t="str">
            <v xml:space="preserve">Transporte local com caminhao basculante 6 m3, rodovia com revestimento primario, dmt 200 a 400 m </v>
          </cell>
          <cell r="C3046" t="str">
            <v>M3</v>
          </cell>
          <cell r="D3046">
            <v>0</v>
          </cell>
          <cell r="E3046">
            <v>2.3199999999999998</v>
          </cell>
        </row>
        <row r="3047">
          <cell r="A3047" t="str">
            <v>72859</v>
          </cell>
          <cell r="B3047" t="str">
            <v xml:space="preserve">Transporte local com caminhao basculante 6 m3, rodovia com revestimento primario, dmt 400 a 600 m </v>
          </cell>
          <cell r="C3047" t="str">
            <v>M3</v>
          </cell>
          <cell r="D3047">
            <v>0</v>
          </cell>
          <cell r="E3047">
            <v>2.39</v>
          </cell>
        </row>
        <row r="3048">
          <cell r="A3048" t="str">
            <v>72860</v>
          </cell>
          <cell r="B3048" t="str">
            <v xml:space="preserve">Transporte local com caminhao basculante 6 m3, rodovia com revestimento primario, dmt 600 a 800 m </v>
          </cell>
          <cell r="C3048" t="str">
            <v>M3</v>
          </cell>
          <cell r="D3048">
            <v>0</v>
          </cell>
          <cell r="E3048">
            <v>2.46</v>
          </cell>
        </row>
        <row r="3049">
          <cell r="A3049" t="str">
            <v>72874</v>
          </cell>
          <cell r="B3049" t="str">
            <v xml:space="preserve">Transporte local com caminhao basculante 6 m3, rodovia com revestimento primario, dmt 800 a 1.000 m </v>
          </cell>
          <cell r="C3049" t="str">
            <v>M3</v>
          </cell>
          <cell r="D3049">
            <v>0</v>
          </cell>
          <cell r="E3049">
            <v>2.52</v>
          </cell>
        </row>
        <row r="3050">
          <cell r="A3050" t="str">
            <v>72875</v>
          </cell>
          <cell r="B3050" t="str">
            <v xml:space="preserve">Transporte local com caminhão basculante 6 m3, rodovia com revestimento primario </v>
          </cell>
          <cell r="C3050" t="str">
            <v>M3XKM</v>
          </cell>
          <cell r="D3050">
            <v>0</v>
          </cell>
          <cell r="E3050">
            <v>1.1000000000000001</v>
          </cell>
        </row>
        <row r="3051">
          <cell r="A3051" t="str">
            <v>72876</v>
          </cell>
          <cell r="B3051" t="str">
            <v xml:space="preserve">Transporte local com caminhão basculante 6 m3, rodovia pavimentada, dmt ate 200 m </v>
          </cell>
          <cell r="C3051" t="str">
            <v>M3</v>
          </cell>
          <cell r="D3051">
            <v>0</v>
          </cell>
          <cell r="E3051">
            <v>2.0299999999999998</v>
          </cell>
        </row>
        <row r="3052">
          <cell r="A3052" t="str">
            <v>72877</v>
          </cell>
          <cell r="B3052" t="str">
            <v xml:space="preserve">Transporte local com caminhao basculante 6 m3, rodovia pavimentada, dmt 200 a 400 m </v>
          </cell>
          <cell r="C3052" t="str">
            <v>M3</v>
          </cell>
          <cell r="D3052">
            <v>0</v>
          </cell>
          <cell r="E3052">
            <v>2.09</v>
          </cell>
        </row>
        <row r="3053">
          <cell r="A3053" t="str">
            <v>72878</v>
          </cell>
          <cell r="B3053" t="str">
            <v xml:space="preserve">Transporte local com caminhao basculante 6 m3, rodovia pavimentada, dmt 400 a 600 m </v>
          </cell>
          <cell r="C3053" t="str">
            <v>M3</v>
          </cell>
          <cell r="D3053">
            <v>0</v>
          </cell>
          <cell r="E3053">
            <v>2.14</v>
          </cell>
        </row>
        <row r="3054">
          <cell r="A3054" t="str">
            <v>72879</v>
          </cell>
          <cell r="B3054" t="str">
            <v xml:space="preserve">Transporte local com caminhao basculante 6 m3, rodovia pavimentada, dmt 600 a 800 m </v>
          </cell>
          <cell r="C3054" t="str">
            <v>M3</v>
          </cell>
          <cell r="D3054">
            <v>0</v>
          </cell>
          <cell r="E3054">
            <v>2.21</v>
          </cell>
        </row>
        <row r="3055">
          <cell r="A3055" t="str">
            <v>72880</v>
          </cell>
          <cell r="B3055" t="str">
            <v xml:space="preserve">Transporte local com caminhao basculante 6 m3, rodovia pavimentada, dmt 800 a 1.000 m </v>
          </cell>
          <cell r="C3055" t="str">
            <v>M3</v>
          </cell>
          <cell r="D3055">
            <v>0</v>
          </cell>
          <cell r="E3055">
            <v>2.27</v>
          </cell>
        </row>
        <row r="3056">
          <cell r="A3056" t="str">
            <v>72881</v>
          </cell>
          <cell r="B3056" t="str">
            <v xml:space="preserve">Transporte local com caminhao basculante 6 m3, rodovia pavimentada ( para distancias superiores a 4 km ) </v>
          </cell>
          <cell r="C3056" t="str">
            <v>M3XKM</v>
          </cell>
          <cell r="D3056">
            <v>0</v>
          </cell>
          <cell r="E3056">
            <v>0.99</v>
          </cell>
        </row>
        <row r="3057">
          <cell r="A3057" t="str">
            <v>72882</v>
          </cell>
          <cell r="B3057" t="str">
            <v xml:space="preserve">Transporte comercial com caminhao carroceria 9 t, rodovia em leito natural </v>
          </cell>
          <cell r="C3057" t="str">
            <v>M3XKM</v>
          </cell>
          <cell r="D3057">
            <v>0</v>
          </cell>
          <cell r="E3057">
            <v>1.04</v>
          </cell>
        </row>
        <row r="3058">
          <cell r="A3058" t="str">
            <v>72883</v>
          </cell>
          <cell r="B3058" t="str">
            <v xml:space="preserve">Transporte comercial com caminhao carroceria 9 t, rodovia com revestim ento primario </v>
          </cell>
          <cell r="C3058" t="str">
            <v>M3XKM</v>
          </cell>
          <cell r="D3058">
            <v>0</v>
          </cell>
          <cell r="E3058">
            <v>0.83</v>
          </cell>
        </row>
        <row r="3059">
          <cell r="A3059" t="str">
            <v>72884</v>
          </cell>
          <cell r="B3059" t="str">
            <v xml:space="preserve">Transporte comercial com caminhao carroceria 9 t, rodovia pavimentada </v>
          </cell>
          <cell r="C3059" t="str">
            <v>M3XKM</v>
          </cell>
          <cell r="D3059">
            <v>0</v>
          </cell>
          <cell r="E3059">
            <v>0.69</v>
          </cell>
        </row>
        <row r="3060">
          <cell r="A3060" t="str">
            <v>72885</v>
          </cell>
          <cell r="B3060" t="str">
            <v xml:space="preserve">Transporte comercial com caminhao basculante 6 m3, rodovia em leito natural </v>
          </cell>
          <cell r="C3060" t="str">
            <v>M3XKM</v>
          </cell>
          <cell r="D3060">
            <v>0</v>
          </cell>
          <cell r="E3060">
            <v>1.1100000000000001</v>
          </cell>
        </row>
        <row r="3061">
          <cell r="A3061" t="str">
            <v>72886</v>
          </cell>
          <cell r="B3061" t="str">
            <v xml:space="preserve">Transporte comercial com caminhao basculante 6 m3, rodovia com revestimento primario </v>
          </cell>
          <cell r="C3061" t="str">
            <v>M3XKM</v>
          </cell>
          <cell r="D3061">
            <v>0</v>
          </cell>
          <cell r="E3061">
            <v>0.89</v>
          </cell>
        </row>
        <row r="3062">
          <cell r="A3062" t="str">
            <v>72887</v>
          </cell>
          <cell r="B3062" t="str">
            <v>Transporte comercial com caminhao basculante 6 m3, rodovia pavimentada</v>
          </cell>
          <cell r="C3062" t="str">
            <v>M3XKM</v>
          </cell>
          <cell r="D3062">
            <v>0</v>
          </cell>
          <cell r="E3062">
            <v>0.74</v>
          </cell>
        </row>
        <row r="3063">
          <cell r="A3063" t="str">
            <v>72888</v>
          </cell>
          <cell r="B3063" t="str">
            <v xml:space="preserve">Carga, manobras e descarga de areia, brita, pedra de mao e solos com caminhao basculante 6 m3 (descarga livre) </v>
          </cell>
          <cell r="C3063" t="str">
            <v>M3</v>
          </cell>
          <cell r="D3063">
            <v>0</v>
          </cell>
          <cell r="E3063">
            <v>0.78</v>
          </cell>
        </row>
        <row r="3064">
          <cell r="A3064" t="str">
            <v>72890</v>
          </cell>
          <cell r="B3064" t="str">
            <v xml:space="preserve">Carga, manobras e descarga de brita para tratamentos superficiais, com caminhao basculante 6 m3, descarga em distribuidor </v>
          </cell>
          <cell r="C3064" t="str">
            <v>M3</v>
          </cell>
          <cell r="D3064">
            <v>0</v>
          </cell>
          <cell r="E3064">
            <v>4.72</v>
          </cell>
        </row>
        <row r="3065">
          <cell r="A3065" t="str">
            <v>72891</v>
          </cell>
          <cell r="B3065" t="str">
            <v xml:space="preserve">Carga, manobras e descarga de mistura betuminosa a quente, com caminhao basculante 6 m3, descarga em vibro-acabadora </v>
          </cell>
          <cell r="C3065" t="str">
            <v>M3</v>
          </cell>
          <cell r="D3065">
            <v>0</v>
          </cell>
          <cell r="E3065">
            <v>3.89</v>
          </cell>
        </row>
        <row r="3066">
          <cell r="A3066" t="str">
            <v>72892</v>
          </cell>
          <cell r="B3066" t="str">
            <v xml:space="preserve">Carga, manobras e descarga de de mistura betuminosa a frio, com caminhao basculante 6 m3, descarga em vibro-acabadora </v>
          </cell>
          <cell r="C3066" t="str">
            <v>M3</v>
          </cell>
          <cell r="D3066">
            <v>0</v>
          </cell>
          <cell r="E3066">
            <v>8.39</v>
          </cell>
        </row>
        <row r="3067">
          <cell r="A3067" t="str">
            <v>72893</v>
          </cell>
          <cell r="B3067" t="str">
            <v xml:space="preserve">Carga, manobras e descarga de brita para base de macadame, com caminhao basculante 6 m3, descarga em distribuidor </v>
          </cell>
          <cell r="C3067" t="str">
            <v>M3</v>
          </cell>
          <cell r="D3067">
            <v>0</v>
          </cell>
          <cell r="E3067">
            <v>2.09</v>
          </cell>
        </row>
        <row r="3068">
          <cell r="A3068" t="str">
            <v>72894</v>
          </cell>
          <cell r="B3068" t="str">
            <v xml:space="preserve">Carga, manobras e descarga de misturas de solos e agregados, com caminhao basculante 6 m3, descarga em distribuidor </v>
          </cell>
          <cell r="C3068" t="str">
            <v>M3</v>
          </cell>
          <cell r="D3068">
            <v>0</v>
          </cell>
          <cell r="E3068">
            <v>2.68</v>
          </cell>
        </row>
        <row r="3069">
          <cell r="A3069" t="str">
            <v>72895</v>
          </cell>
          <cell r="B3069" t="str">
            <v xml:space="preserve">Carga, manobras e descarga de materiais diversos, com caminhao carroceria 9 t (carga e descarga manuais) </v>
          </cell>
          <cell r="C3069" t="str">
            <v>M3</v>
          </cell>
          <cell r="D3069">
            <v>0</v>
          </cell>
          <cell r="E3069">
            <v>14.15</v>
          </cell>
        </row>
        <row r="3070">
          <cell r="A3070" t="str">
            <v>72896</v>
          </cell>
          <cell r="B3070" t="str">
            <v xml:space="preserve">Carga manual de terra em caminhao basculante 6 m3 </v>
          </cell>
          <cell r="C3070" t="str">
            <v>M3</v>
          </cell>
          <cell r="D3070">
            <v>0</v>
          </cell>
          <cell r="E3070">
            <v>11.9</v>
          </cell>
        </row>
        <row r="3071">
          <cell r="A3071" t="str">
            <v>72897</v>
          </cell>
          <cell r="B3071" t="str">
            <v xml:space="preserve">Carga manual de entulho em caminhao basculante 6 m3 </v>
          </cell>
          <cell r="C3071" t="str">
            <v>M3</v>
          </cell>
          <cell r="D3071">
            <v>0</v>
          </cell>
          <cell r="E3071">
            <v>14.53</v>
          </cell>
        </row>
        <row r="3072">
          <cell r="A3072" t="str">
            <v>72898</v>
          </cell>
          <cell r="B3072" t="str">
            <v xml:space="preserve">Carga e descarga mecanizadas de entulho em caminhao basculante 6 m3 </v>
          </cell>
          <cell r="C3072" t="str">
            <v>M3</v>
          </cell>
          <cell r="D3072">
            <v>0</v>
          </cell>
          <cell r="E3072">
            <v>0.78</v>
          </cell>
        </row>
        <row r="3073">
          <cell r="A3073" t="str">
            <v>72899</v>
          </cell>
          <cell r="B3073" t="str">
            <v xml:space="preserve">Transporte de entulho com caminhão basculante 6 m3, rodovia pavimentada, dmt ate 0,5 km </v>
          </cell>
          <cell r="C3073" t="str">
            <v>M3</v>
          </cell>
          <cell r="D3073">
            <v>0</v>
          </cell>
          <cell r="E3073">
            <v>3.65</v>
          </cell>
        </row>
        <row r="3074">
          <cell r="A3074" t="str">
            <v>72900</v>
          </cell>
          <cell r="B3074" t="str">
            <v xml:space="preserve">Transporte de entulho com caminhao basculante 6 m3, rodovia pavimentada, dmt 0,5 a 1,0 km  </v>
          </cell>
          <cell r="C3074" t="str">
            <v>M3</v>
          </cell>
          <cell r="D3074">
            <v>0</v>
          </cell>
          <cell r="E3074">
            <v>4.0199999999999996</v>
          </cell>
        </row>
        <row r="3075">
          <cell r="A3075" t="str">
            <v>74010</v>
          </cell>
          <cell r="B3075" t="str">
            <v xml:space="preserve">Carga e descarga mecanizada </v>
          </cell>
          <cell r="D3075">
            <v>0</v>
          </cell>
          <cell r="E3075">
            <v>0</v>
          </cell>
        </row>
        <row r="3076">
          <cell r="A3076" t="str">
            <v>74010/001</v>
          </cell>
          <cell r="B3076" t="str">
            <v xml:space="preserve">Carga e descarga mecanica de solo utilizando caminhao basculante 5,0m3/11t e pa carregadeira sobre pneus * 105 hp * cap. 1,72m3. </v>
          </cell>
          <cell r="C3076" t="str">
            <v>M3</v>
          </cell>
          <cell r="D3076">
            <v>0</v>
          </cell>
          <cell r="E3076">
            <v>0.85</v>
          </cell>
        </row>
        <row r="3077">
          <cell r="A3077" t="str">
            <v>74241</v>
          </cell>
          <cell r="B3077" t="str">
            <v xml:space="preserve">Empilhamento de solo organico </v>
          </cell>
          <cell r="D3077">
            <v>0</v>
          </cell>
          <cell r="E3077">
            <v>0</v>
          </cell>
        </row>
        <row r="3078">
          <cell r="A3078" t="str">
            <v>74241/001</v>
          </cell>
          <cell r="B3078" t="str">
            <v xml:space="preserve">Empilhamento de solo organico retirado na area do aterro com trator sobre esteiras d6 </v>
          </cell>
          <cell r="C3078" t="str">
            <v>M3</v>
          </cell>
          <cell r="D3078">
            <v>0</v>
          </cell>
          <cell r="E3078">
            <v>2.71</v>
          </cell>
        </row>
        <row r="3079">
          <cell r="A3079" t="str">
            <v>74255</v>
          </cell>
          <cell r="B3079" t="str">
            <v xml:space="preserve">Carga manual em caminhao basculante </v>
          </cell>
          <cell r="D3079">
            <v>0</v>
          </cell>
          <cell r="E3079">
            <v>0</v>
          </cell>
        </row>
        <row r="3080">
          <cell r="A3080" t="str">
            <v>74255/001</v>
          </cell>
          <cell r="B3080" t="str">
            <v xml:space="preserve">Carga manual de terra em caminhao basculante (nao inclui o custo custo improdutivo do caminhao basculante) </v>
          </cell>
          <cell r="C3080" t="str">
            <v>M3</v>
          </cell>
          <cell r="D3080">
            <v>0</v>
          </cell>
          <cell r="E3080">
            <v>4.07</v>
          </cell>
        </row>
        <row r="3081">
          <cell r="A3081" t="str">
            <v>74255/003</v>
          </cell>
          <cell r="B3081" t="str">
            <v xml:space="preserve">Carga manual de material a granel (2 serventes) em caminhao basculante c/ cacamba de 4,0m3 incluindo descarga mecânica </v>
          </cell>
          <cell r="C3081" t="str">
            <v>M3</v>
          </cell>
          <cell r="D3081">
            <v>0</v>
          </cell>
          <cell r="E3081">
            <v>20.38</v>
          </cell>
        </row>
        <row r="3082">
          <cell r="A3082" t="str">
            <v>79492</v>
          </cell>
          <cell r="B3082" t="str">
            <v xml:space="preserve">Carga manual de rocha em caminhao basculante </v>
          </cell>
          <cell r="C3082" t="str">
            <v>M3</v>
          </cell>
          <cell r="D3082">
            <v>0</v>
          </cell>
          <cell r="E3082">
            <v>14.07</v>
          </cell>
        </row>
        <row r="3083">
          <cell r="A3083" t="str">
            <v>83356</v>
          </cell>
          <cell r="B3083" t="str">
            <v xml:space="preserve">Transporte comercial de brita </v>
          </cell>
          <cell r="C3083" t="str">
            <v>M3XKM</v>
          </cell>
          <cell r="D3083">
            <v>0</v>
          </cell>
          <cell r="E3083">
            <v>0.63</v>
          </cell>
        </row>
        <row r="3084">
          <cell r="A3084" t="str">
            <v>83357</v>
          </cell>
          <cell r="B3084" t="str">
            <v xml:space="preserve">Transporte local de massa asfaltica - pavimentacao urbana </v>
          </cell>
          <cell r="C3084" t="str">
            <v>M3XKM</v>
          </cell>
          <cell r="D3084">
            <v>0</v>
          </cell>
          <cell r="E3084">
            <v>0.81</v>
          </cell>
        </row>
        <row r="3085">
          <cell r="A3085" t="str">
            <v>83358</v>
          </cell>
          <cell r="B3085" t="str">
            <v xml:space="preserve">Transporte de pavimentacao removida (rodovias nao urbanas) </v>
          </cell>
          <cell r="C3085" t="str">
            <v>M3XKM</v>
          </cell>
          <cell r="D3085">
            <v>0</v>
          </cell>
          <cell r="E3085">
            <v>1.32</v>
          </cell>
        </row>
        <row r="3086">
          <cell r="A3086" t="str">
            <v>83359</v>
          </cell>
          <cell r="B3086" t="str">
            <v xml:space="preserve">Transporte local de material betuminoso (rodovias nao urbanas) </v>
          </cell>
          <cell r="C3086" t="str">
            <v>M3XKM</v>
          </cell>
          <cell r="D3086">
            <v>0</v>
          </cell>
          <cell r="E3086">
            <v>2.5499999999999998</v>
          </cell>
        </row>
        <row r="3087">
          <cell r="A3087" t="str">
            <v>83444</v>
          </cell>
          <cell r="B3087" t="str">
            <v xml:space="preserve">Transporte de material de qualquer natureza dmt &gt; 10 km, com caminhao basculante de 4,0 m3. </v>
          </cell>
          <cell r="C3087" t="str">
            <v>TXKM</v>
          </cell>
          <cell r="D3087">
            <v>0</v>
          </cell>
          <cell r="E3087">
            <v>0.74</v>
          </cell>
        </row>
        <row r="3088">
          <cell r="A3088" t="str">
            <v>0282</v>
          </cell>
          <cell r="B3088" t="str">
            <v>Fornec. de mat. c/ou s/carga, desc. e transporte</v>
          </cell>
          <cell r="D3088">
            <v>0</v>
          </cell>
          <cell r="E3088">
            <v>0</v>
          </cell>
        </row>
        <row r="3089">
          <cell r="A3089" t="str">
            <v>6514</v>
          </cell>
          <cell r="B3089" t="str">
            <v xml:space="preserve">Fornecimento e lancamento de brita n. 4 </v>
          </cell>
          <cell r="C3089" t="str">
            <v>M3</v>
          </cell>
          <cell r="D3089">
            <v>0</v>
          </cell>
          <cell r="E3089">
            <v>85.6</v>
          </cell>
        </row>
        <row r="3090">
          <cell r="A3090" t="str">
            <v>0283</v>
          </cell>
          <cell r="B3090" t="str">
            <v>Compactacao ou apiloamento</v>
          </cell>
          <cell r="D3090">
            <v>0</v>
          </cell>
          <cell r="E3090">
            <v>0</v>
          </cell>
        </row>
        <row r="3091">
          <cell r="A3091" t="str">
            <v>5622</v>
          </cell>
          <cell r="B3091" t="str">
            <v xml:space="preserve">Regularizacao e compactacao manual de terreno com soquete </v>
          </cell>
          <cell r="C3091" t="str">
            <v>M2</v>
          </cell>
          <cell r="D3091">
            <v>0</v>
          </cell>
          <cell r="E3091">
            <v>2.2400000000000002</v>
          </cell>
        </row>
        <row r="3092">
          <cell r="A3092" t="str">
            <v>41721</v>
          </cell>
          <cell r="B3092" t="str">
            <v xml:space="preserve">Compactacao mecanica a 95% do proctor normal - pavimentacao urbana </v>
          </cell>
          <cell r="C3092" t="str">
            <v>M3</v>
          </cell>
          <cell r="D3092">
            <v>0</v>
          </cell>
          <cell r="E3092">
            <v>2.67</v>
          </cell>
        </row>
        <row r="3093">
          <cell r="A3093" t="str">
            <v>41722</v>
          </cell>
          <cell r="B3093" t="str">
            <v xml:space="preserve">Compactacao mecanica a 100% do proctor normal - pavimentacao urbana </v>
          </cell>
          <cell r="C3093" t="str">
            <v>M3</v>
          </cell>
          <cell r="D3093">
            <v>0</v>
          </cell>
          <cell r="E3093">
            <v>4.3</v>
          </cell>
        </row>
        <row r="3094">
          <cell r="A3094" t="str">
            <v>74005</v>
          </cell>
          <cell r="B3094" t="str">
            <v xml:space="preserve">Aterro/reaterro de areas </v>
          </cell>
          <cell r="D3094">
            <v>0</v>
          </cell>
          <cell r="E3094">
            <v>0</v>
          </cell>
        </row>
        <row r="3095">
          <cell r="A3095" t="str">
            <v>74005/001</v>
          </cell>
          <cell r="B3095" t="str">
            <v xml:space="preserve">Compactacao mecanica, sem controle do gc (c/compactador placa 400 kg) </v>
          </cell>
          <cell r="C3095" t="str">
            <v>M3</v>
          </cell>
          <cell r="D3095">
            <v>0</v>
          </cell>
          <cell r="E3095">
            <v>2.0099999999999998</v>
          </cell>
        </row>
        <row r="3096">
          <cell r="A3096" t="str">
            <v>74005/002</v>
          </cell>
          <cell r="B3096" t="str">
            <v xml:space="preserve">Compactacao mecanica c/ controle do gc&gt;=95% do pn (areas) (c/moniveladora 140 hp e rolo compressor vibratorio 80 hp)  </v>
          </cell>
          <cell r="C3096" t="str">
            <v>M3</v>
          </cell>
          <cell r="D3096">
            <v>0</v>
          </cell>
          <cell r="E3096">
            <v>2.14</v>
          </cell>
        </row>
        <row r="3097">
          <cell r="A3097" t="str">
            <v>74034</v>
          </cell>
          <cell r="B3097" t="str">
            <v xml:space="preserve">Espalhamento e compactação de material </v>
          </cell>
          <cell r="D3097">
            <v>0</v>
          </cell>
          <cell r="E3097">
            <v>0</v>
          </cell>
        </row>
        <row r="3098">
          <cell r="A3098" t="str">
            <v>74034/001</v>
          </cell>
          <cell r="B3098" t="str">
            <v xml:space="preserve">Espalhamento de material de 1a categoria com trator de esteira com 153hp </v>
          </cell>
          <cell r="C3098" t="str">
            <v>M3</v>
          </cell>
          <cell r="D3098">
            <v>0</v>
          </cell>
          <cell r="E3098">
            <v>2.11</v>
          </cell>
        </row>
        <row r="3099">
          <cell r="A3099" t="str">
            <v>83344</v>
          </cell>
          <cell r="B3099" t="str">
            <v xml:space="preserve">Espalhamento de material em bota fora, com utilizacao de trator de esteiras de 165 hp </v>
          </cell>
          <cell r="C3099" t="str">
            <v>M3</v>
          </cell>
          <cell r="D3099">
            <v>0</v>
          </cell>
          <cell r="E3099">
            <v>0.86</v>
          </cell>
        </row>
        <row r="3100">
          <cell r="A3100" t="str">
            <v>83445</v>
          </cell>
          <cell r="B3100" t="str">
            <v xml:space="preserve">Caminhao tanque (pipa) 6.000 l, diesel, 132 cv, com motorista. </v>
          </cell>
          <cell r="C3100" t="str">
            <v>CHP</v>
          </cell>
          <cell r="D3100">
            <v>0</v>
          </cell>
          <cell r="E3100">
            <v>89.66</v>
          </cell>
        </row>
        <row r="3101">
          <cell r="A3101" t="str">
            <v>PARE</v>
          </cell>
          <cell r="B3101" t="str">
            <v>Paredes/paineis</v>
          </cell>
          <cell r="D3101">
            <v>0</v>
          </cell>
          <cell r="E3101">
            <v>0</v>
          </cell>
        </row>
        <row r="3102">
          <cell r="A3102" t="str">
            <v>0063</v>
          </cell>
          <cell r="B3102" t="str">
            <v>Alvenaria de tijolos ceramicos</v>
          </cell>
          <cell r="D3102">
            <v>0</v>
          </cell>
          <cell r="E3102">
            <v>0</v>
          </cell>
        </row>
        <row r="3103">
          <cell r="A3103" t="str">
            <v>545</v>
          </cell>
          <cell r="B3103" t="str">
            <v xml:space="preserve">Alvenaria de tijolo macico aparente 5,5x11x23cm de 1 tijolo (espessura 23cm), assent. com argamassa 1:1:6 (cimento, cal e areia), esp. junta 1cm. </v>
          </cell>
          <cell r="C3103" t="str">
            <v>M2</v>
          </cell>
          <cell r="D3103">
            <v>0</v>
          </cell>
          <cell r="E3103">
            <v>165.69</v>
          </cell>
        </row>
        <row r="3104">
          <cell r="A3104" t="str">
            <v>546</v>
          </cell>
          <cell r="B3104" t="str">
            <v xml:space="preserve">Alvenaria de tijolo macico aparente 5,5x11x23cm a chato (espessura 11cm), assent. com argamassa 1:1:6 (cimento, cal e areia), esp. junta 1cm. </v>
          </cell>
          <cell r="C3104" t="str">
            <v>M2</v>
          </cell>
          <cell r="D3104">
            <v>0</v>
          </cell>
          <cell r="E3104">
            <v>92.19</v>
          </cell>
        </row>
        <row r="3105">
          <cell r="A3105" t="str">
            <v>6110</v>
          </cell>
          <cell r="B3105" t="str">
            <v xml:space="preserve">Alvenaria de embasamento em tijolos ceramicos macicos 5x10x20cm, assentado com argamassa traco 1:2:8 (cimento, cal e areia) </v>
          </cell>
          <cell r="C3105" t="str">
            <v>M3</v>
          </cell>
          <cell r="D3105">
            <v>0</v>
          </cell>
          <cell r="E3105">
            <v>482.68</v>
          </cell>
        </row>
        <row r="3106">
          <cell r="A3106" t="str">
            <v>6113</v>
          </cell>
          <cell r="B3106" t="str">
            <v xml:space="preserve">Encunhamento (aperto de alvenaria) em tijolos ceramicos macicos 5x10x20cm 1 vez (espessura 20cm), assentado com argamassa traco 1:6 (cimento e areia) </v>
          </cell>
          <cell r="C3106" t="str">
            <v>M</v>
          </cell>
          <cell r="D3106">
            <v>0</v>
          </cell>
          <cell r="E3106">
            <v>16.53</v>
          </cell>
        </row>
        <row r="3107">
          <cell r="A3107" t="str">
            <v>6449</v>
          </cell>
          <cell r="B3107" t="str">
            <v xml:space="preserve">Modulo de 1,98m2 de alvenaria de tijolos maciços,e=10 cm,do pescoço do poço de vistoria da fossa d int = 80 cm, h int = 70 cm, com total de 1,98m2 </v>
          </cell>
          <cell r="C3107" t="str">
            <v>M2</v>
          </cell>
          <cell r="D3107">
            <v>0</v>
          </cell>
          <cell r="E3107">
            <v>124.41</v>
          </cell>
        </row>
        <row r="3108">
          <cell r="A3108" t="str">
            <v>6519</v>
          </cell>
          <cell r="B3108" t="str">
            <v xml:space="preserve">Alvenaria em tijolo ceramico macico 5x10x20cm 1 vez (espessura 20cm), assentado com argamassa traco 1:2:8 (cimento, cal e areia) </v>
          </cell>
          <cell r="C3108" t="str">
            <v>M2</v>
          </cell>
          <cell r="D3108">
            <v>0</v>
          </cell>
          <cell r="E3108">
            <v>99.99</v>
          </cell>
        </row>
        <row r="3109">
          <cell r="A3109" t="str">
            <v>68049</v>
          </cell>
          <cell r="B3109" t="str">
            <v xml:space="preserve">Cinta e contraverga em tijolo ceramico macico 5x10x20cm 1/2 vez </v>
          </cell>
          <cell r="C3109" t="str">
            <v>M2</v>
          </cell>
          <cell r="D3109">
            <v>0</v>
          </cell>
          <cell r="E3109">
            <v>72.98</v>
          </cell>
        </row>
        <row r="3110">
          <cell r="A3110" t="str">
            <v>72131</v>
          </cell>
          <cell r="B3110" t="str">
            <v xml:space="preserve">Alvenaria em tijolo ceramico macico 5x10x20cm 1/2 vez (espessura 10cm), assentado com argamassa traco 1:2:8 (cimento, cal e areia) </v>
          </cell>
          <cell r="C3110" t="str">
            <v>M2</v>
          </cell>
          <cell r="D3110">
            <v>0</v>
          </cell>
          <cell r="E3110">
            <v>62.83</v>
          </cell>
        </row>
        <row r="3111">
          <cell r="A3111" t="str">
            <v>72132</v>
          </cell>
          <cell r="B3111" t="str">
            <v xml:space="preserve">Alvenaria em tijolo ceramico macico 5x10x20cm espelho (espessura 5cm),  assentado com argamassa traco 1:2:8 (cimento, cal e areia) </v>
          </cell>
          <cell r="C3111" t="str">
            <v>M2</v>
          </cell>
          <cell r="D3111">
            <v>0</v>
          </cell>
          <cell r="E3111">
            <v>32.49</v>
          </cell>
        </row>
        <row r="3112">
          <cell r="A3112" t="str">
            <v>72133</v>
          </cell>
          <cell r="B3112" t="str">
            <v xml:space="preserve">Alvenaria em tijolo ceramico macico 5x10x20cm 1 1/2 vez (espessura 30cm), assentado com argamassa traco 1:2:8 (cimento, cal e areia) </v>
          </cell>
          <cell r="C3112" t="str">
            <v>M2</v>
          </cell>
          <cell r="D3112">
            <v>0</v>
          </cell>
          <cell r="E3112">
            <v>152.96</v>
          </cell>
        </row>
        <row r="3113">
          <cell r="A3113" t="str">
            <v>72177</v>
          </cell>
          <cell r="B3113" t="str">
            <v xml:space="preserve">Tela tipo deployee para reforco de alvenaria </v>
          </cell>
          <cell r="C3113" t="str">
            <v>M2</v>
          </cell>
          <cell r="D3113">
            <v>0</v>
          </cell>
          <cell r="E3113">
            <v>2.44</v>
          </cell>
        </row>
        <row r="3114">
          <cell r="A3114" t="str">
            <v>73810</v>
          </cell>
          <cell r="B3114" t="str">
            <v xml:space="preserve">Alvenaria de tijolos aparentes de 2 furos (1/2 vez), assentados e rejuntados com argamassa de cimento e areia </v>
          </cell>
          <cell r="D3114">
            <v>0</v>
          </cell>
          <cell r="E3114">
            <v>0</v>
          </cell>
        </row>
        <row r="3115">
          <cell r="A3115" t="str">
            <v>73810/001</v>
          </cell>
          <cell r="B3115" t="str">
            <v xml:space="preserve">Alvenaria com tijolos aparentes 6,5x10x20cm, assentados com argamassa traco 1:6 (cimento e areia) preparo manual </v>
          </cell>
          <cell r="C3115" t="str">
            <v>M2</v>
          </cell>
          <cell r="D3115">
            <v>0</v>
          </cell>
          <cell r="E3115">
            <v>81.569999999999993</v>
          </cell>
        </row>
        <row r="3116">
          <cell r="A3116" t="str">
            <v>73935</v>
          </cell>
          <cell r="B3116" t="str">
            <v xml:space="preserve">Alvenaria tij ceramico furado </v>
          </cell>
          <cell r="D3116">
            <v>0</v>
          </cell>
          <cell r="E3116">
            <v>0</v>
          </cell>
        </row>
        <row r="3117">
          <cell r="A3117" t="str">
            <v>73935/001</v>
          </cell>
          <cell r="B3117" t="str">
            <v xml:space="preserve">Alvenaria em tijolo ceramico furado 10x20x20cm, 1/2 vez, assentado em argamassa traco 1:4 (cimento e areia),e=1cm </v>
          </cell>
          <cell r="C3117" t="str">
            <v>M2</v>
          </cell>
          <cell r="D3117">
            <v>0</v>
          </cell>
          <cell r="E3117">
            <v>28.08</v>
          </cell>
        </row>
        <row r="3118">
          <cell r="A3118" t="str">
            <v>73935/002</v>
          </cell>
          <cell r="B3118" t="str">
            <v xml:space="preserve">Alvenaria em tijolo ceramico furado 9x19x19cm, 1 vez (espessura 19 cm), assentado em argamassa traco 1:4 (cimento e areia media nao peneirada), preparo manual, junta 1 cm </v>
          </cell>
          <cell r="C3118" t="str">
            <v>M2</v>
          </cell>
          <cell r="D3118">
            <v>0</v>
          </cell>
          <cell r="E3118">
            <v>40.880000000000003</v>
          </cell>
        </row>
        <row r="3119">
          <cell r="A3119" t="str">
            <v>73935/003</v>
          </cell>
          <cell r="B3119" t="str">
            <v xml:space="preserve">Alvenaria em tijolo ceramico furado 9x9x19cm,1/2 vez (espessura 9 cm), assentado em argamassa traco 1:4 (cimento e areia media nao peneirada), preparo manual, junta 1cm </v>
          </cell>
          <cell r="C3119" t="str">
            <v>M2</v>
          </cell>
          <cell r="D3119">
            <v>0</v>
          </cell>
          <cell r="E3119">
            <v>36.57</v>
          </cell>
        </row>
        <row r="3120">
          <cell r="A3120" t="str">
            <v>73935/005</v>
          </cell>
          <cell r="B3120" t="str">
            <v xml:space="preserve">Alvenaria em tijolo ceramico furado 9x14x19cm, 1/2 vez (espessura 9 cm), assentado em argamassa traco 1:4 (cimento e areia media nao peneirada), preparo manual, junta 1 cm </v>
          </cell>
          <cell r="C3120" t="str">
            <v>M2</v>
          </cell>
          <cell r="D3120">
            <v>0</v>
          </cell>
          <cell r="E3120">
            <v>33.67</v>
          </cell>
        </row>
        <row r="3121">
          <cell r="A3121" t="str">
            <v>73982</v>
          </cell>
          <cell r="B3121" t="str">
            <v xml:space="preserve">Alvenaria 1/2 vez de tijolo ceramico furado </v>
          </cell>
          <cell r="D3121">
            <v>0</v>
          </cell>
          <cell r="E3121">
            <v>0</v>
          </cell>
        </row>
        <row r="3122">
          <cell r="A3122" t="str">
            <v>73982/001</v>
          </cell>
          <cell r="B3122" t="str">
            <v xml:space="preserve">Alvenaria em tijolo ceramico furado 10x20x20cm, 1/2 vez, assentado em argamassa traco 1:2:8 (cimento, cal e areia), juntas 12mm </v>
          </cell>
          <cell r="C3122" t="str">
            <v>M2</v>
          </cell>
          <cell r="D3122">
            <v>0</v>
          </cell>
          <cell r="E3122">
            <v>25.55</v>
          </cell>
        </row>
        <row r="3123">
          <cell r="A3123" t="str">
            <v>73987</v>
          </cell>
          <cell r="B3123" t="str">
            <v xml:space="preserve">Alvenaria de 1 vez de tijolo ceramico furado </v>
          </cell>
          <cell r="D3123">
            <v>0</v>
          </cell>
          <cell r="E3123">
            <v>0</v>
          </cell>
        </row>
        <row r="3124">
          <cell r="A3124" t="str">
            <v>73987/001</v>
          </cell>
          <cell r="B3124" t="str">
            <v xml:space="preserve">Alvenaria em tijolo ceramico furado 10x20x20cm, 1 vez, assentado em argamassa traco 1:2:8 (cimento, cal e areia), juntas 10mm </v>
          </cell>
          <cell r="C3124" t="str">
            <v>M2</v>
          </cell>
          <cell r="D3124">
            <v>0</v>
          </cell>
          <cell r="E3124">
            <v>51.72</v>
          </cell>
        </row>
        <row r="3125">
          <cell r="A3125" t="str">
            <v>73988</v>
          </cell>
          <cell r="B3125" t="str">
            <v xml:space="preserve">Aperto de alvenaria c/ argamassa </v>
          </cell>
          <cell r="D3125">
            <v>0</v>
          </cell>
          <cell r="E3125">
            <v>0</v>
          </cell>
        </row>
        <row r="3126">
          <cell r="A3126" t="str">
            <v>73988/001</v>
          </cell>
          <cell r="B3126" t="str">
            <v xml:space="preserve">Encunhamento (aperto de alvenaria) em tijolos ceramicos macico 5,7x9x1 9cm 1 vez (espessura 19cm) com argamassa traco 1:2:8 (cimento, cal e areia) </v>
          </cell>
          <cell r="C3126" t="str">
            <v>M</v>
          </cell>
          <cell r="D3126">
            <v>0</v>
          </cell>
          <cell r="E3126">
            <v>10.130000000000001</v>
          </cell>
        </row>
        <row r="3127">
          <cell r="A3127" t="str">
            <v>73988/002</v>
          </cell>
          <cell r="B3127" t="str">
            <v xml:space="preserve">Encunhamento (aperto de alvenaria) em tijolos ceramicos macico 5,7x9x19cm 1/2 vez (espessura 9cm) com argamassa traco 1:2:8 (cimento, cal e areia) </v>
          </cell>
          <cell r="C3127" t="str">
            <v>M</v>
          </cell>
          <cell r="D3127">
            <v>0</v>
          </cell>
          <cell r="E3127">
            <v>5.71</v>
          </cell>
        </row>
        <row r="3128">
          <cell r="A3128" t="str">
            <v>73988/003</v>
          </cell>
          <cell r="B3128" t="str">
            <v xml:space="preserve">Encunhamento (aperto de alvenaria) em tijolos ceramicos macico 5,7x9x19cm 1 vez (espessura 19cm) com argamassa traco 1:4(cimento e areia) </v>
          </cell>
          <cell r="C3128" t="str">
            <v>M</v>
          </cell>
          <cell r="D3128">
            <v>0</v>
          </cell>
          <cell r="E3128">
            <v>9.7200000000000006</v>
          </cell>
        </row>
        <row r="3129">
          <cell r="A3129" t="str">
            <v>73988/004</v>
          </cell>
          <cell r="B3129" t="str">
            <v>Encunhamento (aperto de alvenaria) em tijolos ceramicos macico 5,7x9x19cm 1/2 vez (espessura 9cm) com argamassa traco 1:4(cimento e areia)</v>
          </cell>
          <cell r="C3129" t="str">
            <v>M</v>
          </cell>
          <cell r="D3129">
            <v>0</v>
          </cell>
          <cell r="E3129">
            <v>5.5</v>
          </cell>
        </row>
        <row r="3130">
          <cell r="A3130" t="str">
            <v>74018</v>
          </cell>
          <cell r="B3130" t="str">
            <v xml:space="preserve">Alvenaria 1/2 vez tijolo ceramico macico </v>
          </cell>
          <cell r="D3130">
            <v>0</v>
          </cell>
          <cell r="E3130">
            <v>0</v>
          </cell>
        </row>
        <row r="3131">
          <cell r="A3131" t="str">
            <v>74018/001</v>
          </cell>
          <cell r="B3131" t="str">
            <v xml:space="preserve">Caixa em alvenaria enterrada, de tijolos ceramicos macicos 1/2 vez dimensoes externas 60x60x60cm, incluso tampa em concreto e embocamento </v>
          </cell>
          <cell r="C3131" t="str">
            <v>UN</v>
          </cell>
          <cell r="D3131">
            <v>0</v>
          </cell>
          <cell r="E3131">
            <v>97.32</v>
          </cell>
        </row>
        <row r="3132">
          <cell r="A3132" t="str">
            <v>74110</v>
          </cell>
          <cell r="B3132" t="str">
            <v xml:space="preserve">Alvenaria bloco ceram estrut 14x19x29 argamassa 1:3 cimento e areia c/grout e armacao. </v>
          </cell>
          <cell r="D3132">
            <v>0</v>
          </cell>
          <cell r="E3132">
            <v>0</v>
          </cell>
        </row>
        <row r="3133">
          <cell r="A3133" t="str">
            <v>74110/001</v>
          </cell>
          <cell r="B3133" t="str">
            <v xml:space="preserve">Alvenaria em bloco ceramico estrutural 14x19x29cm, 1/2 vez, assentado com argamassa traco 1:3 (cimento e areia), incluso aco ca-60 </v>
          </cell>
          <cell r="C3133" t="str">
            <v>M2</v>
          </cell>
          <cell r="D3133">
            <v>0</v>
          </cell>
          <cell r="E3133">
            <v>42.8</v>
          </cell>
        </row>
        <row r="3134">
          <cell r="A3134" t="str">
            <v>76445</v>
          </cell>
          <cell r="B3134" t="str">
            <v xml:space="preserve">Alvenaria 10cm tij cer furado 10x10x20cm cimento/areia 1:10 </v>
          </cell>
          <cell r="D3134">
            <v>0</v>
          </cell>
          <cell r="E3134">
            <v>0</v>
          </cell>
        </row>
        <row r="3135">
          <cell r="A3135" t="str">
            <v>76445/001</v>
          </cell>
          <cell r="B3135" t="str">
            <v xml:space="preserve">Alvenaria de tijolos ceramicos furados 10x20x20cm, assentados com argamassa cimento/areia 1:10 com preparo manual, esp. parede = 10cm, com juntas de 12mm, considerando 8% de perdas nos tijolos, sem perdas de argamassa </v>
          </cell>
          <cell r="C3135" t="str">
            <v>M2</v>
          </cell>
          <cell r="D3135">
            <v>0</v>
          </cell>
          <cell r="E3135">
            <v>27.21</v>
          </cell>
        </row>
        <row r="3136">
          <cell r="A3136" t="str">
            <v>76445/002</v>
          </cell>
          <cell r="B3136" t="str">
            <v xml:space="preserve">Alvenaria de tijolos ceramicos furados, 10x20x30cm, assentados com argamassa cimento/areia 1:7 com preparo manual, esp. parede = 10cm, com juntas de 15mm, considerando 8% de perdas nos tijolos e 5% na argamassa de assentamento </v>
          </cell>
          <cell r="C3136" t="str">
            <v>M2</v>
          </cell>
          <cell r="D3136">
            <v>0</v>
          </cell>
          <cell r="E3136">
            <v>20.67</v>
          </cell>
        </row>
        <row r="3137">
          <cell r="A3137" t="str">
            <v>76445/003</v>
          </cell>
          <cell r="B3137" t="str">
            <v xml:space="preserve">Alvenaria de tijolos ceramicos furados 10x10x20cm, assentados com argamassa cimento/areia 1:10 com preparo manual, esp. parede = 10cm, com juntas de 12mm, considerando 9% de perdas nos tijolos e 10% na argamass a de assentamento </v>
          </cell>
          <cell r="C3137" t="str">
            <v>M2</v>
          </cell>
          <cell r="D3137">
            <v>0</v>
          </cell>
          <cell r="E3137">
            <v>42.64</v>
          </cell>
        </row>
        <row r="3138">
          <cell r="A3138" t="str">
            <v>79335</v>
          </cell>
          <cell r="B3138" t="str">
            <v xml:space="preserve">Alvenaria estrutural </v>
          </cell>
          <cell r="D3138">
            <v>0</v>
          </cell>
          <cell r="E3138">
            <v>0</v>
          </cell>
        </row>
        <row r="3139">
          <cell r="A3139" t="str">
            <v>79335/001</v>
          </cell>
          <cell r="B3139" t="str">
            <v xml:space="preserve">Alvenaria em bloco ceramico estrutural 14x19x29cm, e=14xm, assentado com argamassa traco 1:2:8 (cimento, cal e areia). nao inclui grount e aco. </v>
          </cell>
          <cell r="C3139" t="str">
            <v>M2</v>
          </cell>
          <cell r="D3139">
            <v>0</v>
          </cell>
          <cell r="E3139">
            <v>36.090000000000003</v>
          </cell>
        </row>
        <row r="3140">
          <cell r="A3140" t="str">
            <v>0064</v>
          </cell>
          <cell r="B3140" t="str">
            <v>Alvenaria de elementos vazados ceramicos</v>
          </cell>
          <cell r="D3140">
            <v>0</v>
          </cell>
          <cell r="E3140">
            <v>0</v>
          </cell>
        </row>
        <row r="3141">
          <cell r="A3141" t="str">
            <v>9875</v>
          </cell>
          <cell r="B3141" t="str">
            <v xml:space="preserve">Cobogo ceramico (elemento vazado), 9x20x20cm, assentado com argamassa traco 1:4 de cimento e areia </v>
          </cell>
          <cell r="C3141" t="str">
            <v>M2</v>
          </cell>
          <cell r="D3141">
            <v>0</v>
          </cell>
          <cell r="E3141">
            <v>56.2</v>
          </cell>
        </row>
        <row r="3142">
          <cell r="A3142" t="str">
            <v>0065</v>
          </cell>
          <cell r="B3142" t="str">
            <v>Alvenaria de blocos de concreto</v>
          </cell>
          <cell r="D3142">
            <v>0</v>
          </cell>
          <cell r="E3142">
            <v>0</v>
          </cell>
        </row>
        <row r="3143">
          <cell r="A3143" t="str">
            <v>40804</v>
          </cell>
          <cell r="B3143" t="str">
            <v xml:space="preserve">Marcacao de alvenaria de blocos de concreto para bloco 10x20x40, com argamassa traco 1:2:8 (cimento, cal e areia) </v>
          </cell>
          <cell r="C3143" t="str">
            <v>M</v>
          </cell>
          <cell r="D3143">
            <v>0</v>
          </cell>
          <cell r="E3143">
            <v>13.14</v>
          </cell>
        </row>
        <row r="3144">
          <cell r="A3144" t="str">
            <v>73998</v>
          </cell>
          <cell r="B3144" t="str">
            <v xml:space="preserve">Alvenaria bloco concreto </v>
          </cell>
          <cell r="D3144">
            <v>0</v>
          </cell>
          <cell r="E3144">
            <v>0</v>
          </cell>
        </row>
        <row r="3145">
          <cell r="A3145" t="str">
            <v>73998/001</v>
          </cell>
          <cell r="B3145" t="str">
            <v xml:space="preserve">Alvenaria de blocos de concreto vedacao 9x19x39cm, espessura 9cm, assentados com argamassa traco 1:0,5:11 (cimento, cal e areia) </v>
          </cell>
          <cell r="C3145" t="str">
            <v>M2</v>
          </cell>
          <cell r="D3145">
            <v>0</v>
          </cell>
          <cell r="E3145">
            <v>50.41</v>
          </cell>
        </row>
        <row r="3146">
          <cell r="A3146" t="str">
            <v>73998/002</v>
          </cell>
          <cell r="B3146" t="str">
            <v xml:space="preserve">Alvenaria de blocos de concreto vedacao tipo canaleta 14x19x19cm, assentados com argamassa traco 1:0,5:11 (cimento, cal e areia) </v>
          </cell>
          <cell r="C3146" t="str">
            <v>M2</v>
          </cell>
          <cell r="D3146">
            <v>0</v>
          </cell>
          <cell r="E3146">
            <v>78.59</v>
          </cell>
        </row>
        <row r="3147">
          <cell r="A3147" t="str">
            <v>73998/003</v>
          </cell>
          <cell r="B3147" t="str">
            <v xml:space="preserve">Alv estrutural bl conc 14x19x39cm -4.5mpa, arg.cim/cal/areia 1:5:11 </v>
          </cell>
          <cell r="C3147" t="str">
            <v>M2</v>
          </cell>
          <cell r="D3147">
            <v>0</v>
          </cell>
          <cell r="E3147">
            <v>78.16</v>
          </cell>
        </row>
        <row r="3148">
          <cell r="A3148" t="str">
            <v>73998/004</v>
          </cell>
          <cell r="B3148" t="str">
            <v xml:space="preserve">Alvenaria de blocos de concreto estrutural 14x19x39cm, espessura 14cm, assentados com argamassa traco 1:0,25:4 (cimento, cal e areia) </v>
          </cell>
          <cell r="C3148" t="str">
            <v>M2</v>
          </cell>
          <cell r="D3148">
            <v>0</v>
          </cell>
          <cell r="E3148">
            <v>83.03</v>
          </cell>
        </row>
        <row r="3149">
          <cell r="A3149" t="str">
            <v>73998/005</v>
          </cell>
          <cell r="B3149" t="str">
            <v xml:space="preserve">Alvenaria de blocos de concreto estrutural tipo canaleta 9x19x19cm, assentados com argamassa traco 1:0,25:4 (cimento, cal e areia) </v>
          </cell>
          <cell r="C3149" t="str">
            <v>M2</v>
          </cell>
          <cell r="D3149">
            <v>0</v>
          </cell>
          <cell r="E3149">
            <v>56.94</v>
          </cell>
        </row>
        <row r="3150">
          <cell r="A3150" t="str">
            <v>73998/006</v>
          </cell>
          <cell r="B3150" t="str">
            <v xml:space="preserve">Alvenaria de blocos de concreto estrutural 19x19x39cm, espessura 19cm, assentados com argamassa traco 1:0,25:4 (cimento, cal e areia) </v>
          </cell>
          <cell r="C3150" t="str">
            <v>M2</v>
          </cell>
          <cell r="D3150">
            <v>0</v>
          </cell>
          <cell r="E3150">
            <v>101.63</v>
          </cell>
        </row>
        <row r="3151">
          <cell r="A3151" t="str">
            <v>73998/007</v>
          </cell>
          <cell r="B3151" t="str">
            <v xml:space="preserve">Alvenaria de blocos de concreto vedacao 19x19x39cm, espessura 19cm, assentados com argamassa traco 1:0,5:8 (cimento, cal e areia), com junta de 10mm </v>
          </cell>
          <cell r="C3151" t="str">
            <v>M2</v>
          </cell>
          <cell r="D3151">
            <v>0</v>
          </cell>
          <cell r="E3151">
            <v>70.8</v>
          </cell>
        </row>
        <row r="3152">
          <cell r="A3152" t="str">
            <v>73998/008</v>
          </cell>
          <cell r="B3152" t="str">
            <v xml:space="preserve">Alvenaria de blocos de concreto vedacao 9x19x39cm, espessura 9cm, assentados com pasta de argamassa colante, com junta de 10mm  </v>
          </cell>
          <cell r="C3152" t="str">
            <v>M2</v>
          </cell>
          <cell r="D3152">
            <v>0</v>
          </cell>
          <cell r="E3152">
            <v>43.9</v>
          </cell>
        </row>
        <row r="3153">
          <cell r="A3153" t="str">
            <v>73998/009</v>
          </cell>
          <cell r="B3153" t="str">
            <v xml:space="preserve">Alvenaria de blocos de concreto vedacao 14x19x39cm, espessura 14cm, assentados com argamassa traco 1:0,5:8 (cimento, cal e areia), com junta de 10mm </v>
          </cell>
          <cell r="C3153" t="str">
            <v>M2</v>
          </cell>
          <cell r="D3153">
            <v>0</v>
          </cell>
          <cell r="E3153">
            <v>60.57</v>
          </cell>
        </row>
        <row r="3154">
          <cell r="A3154" t="str">
            <v>73998/010</v>
          </cell>
          <cell r="B3154" t="str">
            <v xml:space="preserve">Alvenaria de blocos de concreto vedacao 9x19x39cm, espessura 9cm, assentados com argamassa traco 1:0,5:8 (cimento, cal e areia), c/ junta de 10mm </v>
          </cell>
          <cell r="C3154" t="str">
            <v>M2</v>
          </cell>
          <cell r="D3154">
            <v>0</v>
          </cell>
          <cell r="E3154">
            <v>49.26</v>
          </cell>
        </row>
        <row r="3155">
          <cell r="A3155" t="str">
            <v>0066</v>
          </cell>
          <cell r="B3155" t="str">
            <v>Alvenaria de elementos vazados de concreto</v>
          </cell>
          <cell r="D3155">
            <v>0</v>
          </cell>
          <cell r="E3155">
            <v>0</v>
          </cell>
        </row>
        <row r="3156">
          <cell r="A3156" t="str">
            <v>73937</v>
          </cell>
          <cell r="B3156" t="str">
            <v xml:space="preserve">Alvenaria elemento vazado concreto (cobogo) </v>
          </cell>
          <cell r="D3156">
            <v>0</v>
          </cell>
          <cell r="E3156">
            <v>0</v>
          </cell>
        </row>
        <row r="3157">
          <cell r="A3157" t="str">
            <v>73937/001</v>
          </cell>
          <cell r="B3157" t="str">
            <v xml:space="preserve">Cobogo de concreto (elemento vazado), 7x50x50cm, assentado com argamassa traco 1:4 (cimento e areia) </v>
          </cell>
          <cell r="C3157" t="str">
            <v>M2</v>
          </cell>
          <cell r="D3157">
            <v>0</v>
          </cell>
          <cell r="E3157">
            <v>144.46</v>
          </cell>
        </row>
        <row r="3158">
          <cell r="A3158" t="str">
            <v>73937/002</v>
          </cell>
          <cell r="B3158" t="str">
            <v xml:space="preserve">Alvenaria elem vazado concreto veneziana 15x22x39cm 72a-neo rex cimento/areia 1:4 </v>
          </cell>
          <cell r="C3158" t="str">
            <v>M2</v>
          </cell>
          <cell r="D3158">
            <v>0</v>
          </cell>
          <cell r="E3158">
            <v>147.85</v>
          </cell>
        </row>
        <row r="3159">
          <cell r="A3159" t="str">
            <v>73937/003</v>
          </cell>
          <cell r="B3159" t="str">
            <v xml:space="preserve">Cobogo de concreto (elemento vazado), 7x50x50cm, assentado com argamassa traco 1:3 (cimento e areia) </v>
          </cell>
          <cell r="C3159" t="str">
            <v>M2</v>
          </cell>
          <cell r="D3159">
            <v>0</v>
          </cell>
          <cell r="E3159">
            <v>144.72999999999999</v>
          </cell>
        </row>
        <row r="3160">
          <cell r="A3160" t="str">
            <v>73937/004</v>
          </cell>
          <cell r="B3160" t="str">
            <v xml:space="preserve">Cobogo de concreto (elemento vazado), 6x29x29cm, assentado com argamassa traco 1:7 (cimento e areia) </v>
          </cell>
          <cell r="C3160" t="str">
            <v>M2</v>
          </cell>
          <cell r="D3160">
            <v>0</v>
          </cell>
          <cell r="E3160">
            <v>223.15</v>
          </cell>
        </row>
        <row r="3161">
          <cell r="A3161" t="str">
            <v>73937/005</v>
          </cell>
          <cell r="B3161" t="str">
            <v>Cobogo de concreto (elemento vazado), 10x29x39cm abertura com vidro, assentado com argamassa traco 1:4 (cimento e areia media nao peneirada)</v>
          </cell>
          <cell r="C3161" t="str">
            <v>M2</v>
          </cell>
          <cell r="D3161">
            <v>0</v>
          </cell>
          <cell r="E3161">
            <v>174.38</v>
          </cell>
        </row>
        <row r="3162">
          <cell r="A3162" t="str">
            <v>74196</v>
          </cell>
          <cell r="B3162" t="str">
            <v xml:space="preserve">Cobogo concreto </v>
          </cell>
          <cell r="D3162">
            <v>0</v>
          </cell>
          <cell r="E3162">
            <v>0</v>
          </cell>
        </row>
        <row r="3163">
          <cell r="A3163" t="str">
            <v>74196/001</v>
          </cell>
          <cell r="B3163" t="str">
            <v xml:space="preserve">Cobogo de concreto (elemento vazado), 5x50x50cm, assentado com argamassa de cimento e areia com aco ca-25 </v>
          </cell>
          <cell r="C3163" t="str">
            <v>M2</v>
          </cell>
          <cell r="D3163">
            <v>0</v>
          </cell>
          <cell r="E3163">
            <v>157.1</v>
          </cell>
        </row>
        <row r="3164">
          <cell r="A3164" t="str">
            <v>76446</v>
          </cell>
          <cell r="B3164" t="str">
            <v xml:space="preserve">Alvenaria elemento vazado concreto (cobogo) </v>
          </cell>
          <cell r="D3164">
            <v>0</v>
          </cell>
          <cell r="E3164">
            <v>0</v>
          </cell>
        </row>
        <row r="3165">
          <cell r="A3165" t="str">
            <v>76446/001</v>
          </cell>
          <cell r="B3165" t="str">
            <v xml:space="preserve">Alvenaria de elemento vazado de concreto, 7x50x50cm, assentados com argamassa 1:7 cimento:areia, preparo manual </v>
          </cell>
          <cell r="C3165" t="str">
            <v>M2</v>
          </cell>
          <cell r="D3165">
            <v>0</v>
          </cell>
          <cell r="E3165">
            <v>143.94</v>
          </cell>
        </row>
        <row r="3166">
          <cell r="A3166" t="str">
            <v>0067</v>
          </cell>
          <cell r="B3166" t="str">
            <v>Alvenaria de blocos de vidro</v>
          </cell>
          <cell r="D3166">
            <v>0</v>
          </cell>
          <cell r="E3166">
            <v>0</v>
          </cell>
        </row>
        <row r="3167">
          <cell r="A3167" t="str">
            <v>40718</v>
          </cell>
          <cell r="B3167" t="str">
            <v xml:space="preserve">Alvenaria de bloco de vidro 10x20x20cm assentados com argamassa cim/ cal/areia 1:2:8 + cimento branco </v>
          </cell>
          <cell r="C3167" t="str">
            <v>M2</v>
          </cell>
          <cell r="D3167">
            <v>0</v>
          </cell>
          <cell r="E3167">
            <v>390.59</v>
          </cell>
        </row>
        <row r="3168">
          <cell r="A3168" t="str">
            <v>72139</v>
          </cell>
          <cell r="B3168" t="str">
            <v xml:space="preserve">Blocos de vidro tipo canelado 19x19x8cm, assentado com argamassa traco  1:3 (cimento e areia grossa) preparo mecanico, com rejuntamento em cimento branco e barras de aco </v>
          </cell>
          <cell r="C3168" t="str">
            <v>M2</v>
          </cell>
          <cell r="D3168">
            <v>0</v>
          </cell>
          <cell r="E3168">
            <v>388.06</v>
          </cell>
        </row>
        <row r="3169">
          <cell r="A3169" t="str">
            <v>72175</v>
          </cell>
          <cell r="B3169" t="str">
            <v xml:space="preserve">Blocos de vidro tipo xadrez 20x20x10cm, assentado com argamassa traco 1:3 (cimento e areia grossa) preparo mecanico, com rejuntamento em cimento branco e barras de aco </v>
          </cell>
          <cell r="C3169" t="str">
            <v>M2</v>
          </cell>
          <cell r="D3169">
            <v>0</v>
          </cell>
          <cell r="E3169">
            <v>414.35</v>
          </cell>
        </row>
        <row r="3170">
          <cell r="A3170" t="str">
            <v>72176</v>
          </cell>
          <cell r="B3170" t="str">
            <v xml:space="preserve">Blocos de vidro tipo xadrez 20x10x8cm, assentado com argamassa traco 1:3 (cimento e areia grossa) preparo mecanico, com rejuntamento em cimento branco e barras de aco </v>
          </cell>
          <cell r="C3170" t="str">
            <v>M2</v>
          </cell>
          <cell r="D3170">
            <v>0</v>
          </cell>
          <cell r="E3170">
            <v>260.27</v>
          </cell>
        </row>
        <row r="3171">
          <cell r="A3171" t="str">
            <v>0068</v>
          </cell>
          <cell r="B3171" t="str">
            <v>Alvenaria de blocos de pedra com junta argamassada</v>
          </cell>
          <cell r="D3171">
            <v>0</v>
          </cell>
          <cell r="E3171">
            <v>0</v>
          </cell>
        </row>
        <row r="3172">
          <cell r="A3172" t="str">
            <v>74053</v>
          </cell>
          <cell r="B3172" t="str">
            <v xml:space="preserve">Alvenaria em pedra rachao </v>
          </cell>
          <cell r="D3172">
            <v>0</v>
          </cell>
          <cell r="E3172">
            <v>0</v>
          </cell>
        </row>
        <row r="3173">
          <cell r="A3173" t="str">
            <v>74053/001</v>
          </cell>
          <cell r="B3173" t="str">
            <v xml:space="preserve">Alvenaria em pedra rachao ou pedra de mao, assentada com argamassa traco 1:6 (cimento e areia) </v>
          </cell>
          <cell r="C3173" t="str">
            <v>M3</v>
          </cell>
          <cell r="D3173">
            <v>0</v>
          </cell>
          <cell r="E3173">
            <v>261.32</v>
          </cell>
        </row>
        <row r="3174">
          <cell r="A3174" t="str">
            <v>74053/002</v>
          </cell>
          <cell r="B3174" t="str">
            <v xml:space="preserve">Alvenaria em pedra rachao ou pedra de mao, assentada com argamassa traco 1:8 (cimento e areia) </v>
          </cell>
          <cell r="C3174" t="str">
            <v>M3</v>
          </cell>
          <cell r="D3174">
            <v>0</v>
          </cell>
          <cell r="E3174">
            <v>251.37</v>
          </cell>
        </row>
        <row r="3175">
          <cell r="A3175" t="str">
            <v>74053/003</v>
          </cell>
          <cell r="B3175" t="str">
            <v xml:space="preserve">Alvenaria em pedra rachao ou pedra de mao, assentada com argamassa traco 1:10 (cimento e areia) </v>
          </cell>
          <cell r="C3175" t="str">
            <v>M3</v>
          </cell>
          <cell r="D3175">
            <v>0</v>
          </cell>
          <cell r="E3175">
            <v>247.17</v>
          </cell>
        </row>
        <row r="3176">
          <cell r="A3176" t="str">
            <v>0070</v>
          </cell>
          <cell r="B3176" t="str">
            <v>Divisorias/marmore/granito/marmorite/concreto/mad.aglom.</v>
          </cell>
          <cell r="D3176">
            <v>0</v>
          </cell>
          <cell r="E3176">
            <v>0</v>
          </cell>
        </row>
        <row r="3177">
          <cell r="A3177" t="str">
            <v>72178</v>
          </cell>
          <cell r="B3177" t="str">
            <v xml:space="preserve">Retirada de divisorias em chapas de madeira, com montantes metalicos </v>
          </cell>
          <cell r="C3177" t="str">
            <v>M2</v>
          </cell>
          <cell r="D3177">
            <v>0</v>
          </cell>
          <cell r="E3177">
            <v>11.46</v>
          </cell>
        </row>
        <row r="3178">
          <cell r="A3178" t="str">
            <v>72179</v>
          </cell>
          <cell r="B3178" t="str">
            <v xml:space="preserve">Recolocacao de placas divisorias de granilite, considerando reaproveitamento do material </v>
          </cell>
          <cell r="C3178" t="str">
            <v>M2</v>
          </cell>
          <cell r="D3178">
            <v>0</v>
          </cell>
          <cell r="E3178">
            <v>23.89</v>
          </cell>
        </row>
        <row r="3179">
          <cell r="A3179" t="str">
            <v>72180</v>
          </cell>
          <cell r="B3179" t="str">
            <v xml:space="preserve">Recolocacao de divisorias tipo chapas ou tabuas, exclusive entarugamento, considerando reaproveitamento do material </v>
          </cell>
          <cell r="C3179" t="str">
            <v>M2</v>
          </cell>
          <cell r="D3179">
            <v>0</v>
          </cell>
          <cell r="E3179">
            <v>7.07</v>
          </cell>
        </row>
        <row r="3180">
          <cell r="A3180" t="str">
            <v>72181</v>
          </cell>
          <cell r="B3180" t="str">
            <v xml:space="preserve">Recolocacao de divisorias tipo chapas ou tabuas, inclusive entarugamento, considerando reaproveitamento do material </v>
          </cell>
          <cell r="C3180" t="str">
            <v>M2</v>
          </cell>
          <cell r="D3180">
            <v>0</v>
          </cell>
          <cell r="E3180">
            <v>14.42</v>
          </cell>
        </row>
        <row r="3181">
          <cell r="A3181" t="str">
            <v>73774</v>
          </cell>
          <cell r="B3181" t="str">
            <v xml:space="preserve">Parede divisoria para sanitarios e banheiros </v>
          </cell>
          <cell r="D3181">
            <v>0</v>
          </cell>
          <cell r="E3181">
            <v>0</v>
          </cell>
        </row>
        <row r="3182">
          <cell r="A3182" t="str">
            <v>73774/001</v>
          </cell>
          <cell r="B3182" t="str">
            <v xml:space="preserve">Divisoria em marmorite espessura 35mm, chumbamento no piso e parede com argamassa de cimento e areia, polimento manual, exclusive ferragens </v>
          </cell>
          <cell r="C3182" t="str">
            <v>M2</v>
          </cell>
          <cell r="D3182">
            <v>0</v>
          </cell>
          <cell r="E3182">
            <v>151.07</v>
          </cell>
        </row>
        <row r="3183">
          <cell r="A3183" t="str">
            <v>73909</v>
          </cell>
          <cell r="B3183" t="str">
            <v xml:space="preserve">Painel divisorio madeira  </v>
          </cell>
          <cell r="D3183">
            <v>0</v>
          </cell>
          <cell r="E3183">
            <v>0</v>
          </cell>
        </row>
        <row r="3184">
          <cell r="A3184" t="str">
            <v>73909/001</v>
          </cell>
          <cell r="B3184" t="str">
            <v xml:space="preserve">Divisoria em madeira compensada resinada espessura 6mm, estruturada em madeira de lei 3"x3" </v>
          </cell>
          <cell r="C3184" t="str">
            <v>M2</v>
          </cell>
          <cell r="D3184">
            <v>0</v>
          </cell>
          <cell r="E3184">
            <v>126</v>
          </cell>
        </row>
        <row r="3185">
          <cell r="A3185" t="str">
            <v>74229</v>
          </cell>
          <cell r="B3185" t="str">
            <v xml:space="preserve">Painel divisorio marmore/granito </v>
          </cell>
          <cell r="D3185">
            <v>0</v>
          </cell>
          <cell r="E3185">
            <v>0</v>
          </cell>
        </row>
        <row r="3186">
          <cell r="A3186" t="str">
            <v>74229/001</v>
          </cell>
          <cell r="B3186" t="str">
            <v xml:space="preserve">Divisoria em marmore branco polido, espessura 3 cm, assentado com argamassa traco 1:4 (cimento e areia), arremate com cimento branco, exclusive ferragens </v>
          </cell>
          <cell r="C3186" t="str">
            <v>M2</v>
          </cell>
          <cell r="D3186">
            <v>0</v>
          </cell>
          <cell r="E3186">
            <v>630.33000000000004</v>
          </cell>
        </row>
        <row r="3187">
          <cell r="A3187" t="str">
            <v>79627</v>
          </cell>
          <cell r="B3187" t="str">
            <v xml:space="preserve">Divisoria em granito branco polido, esp = 3cm, assentado com argamassa traco 1:4, arremate em cimento branco, exclusive ferragens </v>
          </cell>
          <cell r="C3187" t="str">
            <v>M2</v>
          </cell>
          <cell r="D3187">
            <v>0</v>
          </cell>
          <cell r="E3187">
            <v>762.35</v>
          </cell>
        </row>
        <row r="3188">
          <cell r="A3188" t="str">
            <v>0251</v>
          </cell>
          <cell r="B3188" t="str">
            <v>Alvenaria de bloco-concreto celular</v>
          </cell>
          <cell r="D3188">
            <v>0</v>
          </cell>
          <cell r="E3188">
            <v>0</v>
          </cell>
        </row>
        <row r="3189">
          <cell r="A3189" t="str">
            <v>73863</v>
          </cell>
          <cell r="B3189" t="str">
            <v xml:space="preserve">Alvenaria de blocos de concreto celular </v>
          </cell>
          <cell r="D3189">
            <v>0</v>
          </cell>
          <cell r="E3189">
            <v>0</v>
          </cell>
        </row>
        <row r="3190">
          <cell r="A3190" t="str">
            <v>73863/001</v>
          </cell>
          <cell r="B3190" t="str">
            <v xml:space="preserve">Alvenaria com blocos de concreto celular 10x30x60cm, espessura 10cm, assentados com argamassa traco 1:2:9 (cimento, cal e areia) preparo manual </v>
          </cell>
          <cell r="C3190" t="str">
            <v>M2</v>
          </cell>
          <cell r="D3190">
            <v>0</v>
          </cell>
          <cell r="E3190">
            <v>88.42</v>
          </cell>
        </row>
        <row r="3191">
          <cell r="A3191" t="str">
            <v>73863/002</v>
          </cell>
          <cell r="B3191" t="str">
            <v xml:space="preserve">Alvenaria com blocos de concreto celular 20x30x60cm, espessura 20cm, assentados com argamassa traco 1:2:9 (cimento, cal e areia) preparo manual </v>
          </cell>
          <cell r="C3191" t="str">
            <v>M2</v>
          </cell>
          <cell r="D3191">
            <v>0</v>
          </cell>
          <cell r="E3191">
            <v>176.51</v>
          </cell>
        </row>
        <row r="3192">
          <cell r="A3192" t="str">
            <v>0322</v>
          </cell>
          <cell r="B3192" t="str">
            <v>Parede de adobe</v>
          </cell>
          <cell r="D3192">
            <v>0</v>
          </cell>
          <cell r="E3192">
            <v>0</v>
          </cell>
        </row>
        <row r="3193">
          <cell r="A3193" t="str">
            <v>68079</v>
          </cell>
          <cell r="B3193" t="str">
            <v xml:space="preserve">Parede de adobe para fornos </v>
          </cell>
          <cell r="C3193" t="str">
            <v>M3</v>
          </cell>
          <cell r="D3193">
            <v>0</v>
          </cell>
          <cell r="E3193">
            <v>374.58</v>
          </cell>
        </row>
        <row r="3194">
          <cell r="A3194" t="str">
            <v>PAVI</v>
          </cell>
          <cell r="B3194" t="str">
            <v>Pavimentacao</v>
          </cell>
          <cell r="D3194">
            <v>0</v>
          </cell>
          <cell r="E3194">
            <v>0</v>
          </cell>
        </row>
        <row r="3195">
          <cell r="A3195" t="str">
            <v>0054</v>
          </cell>
          <cell r="B3195" t="str">
            <v>Recomposicao de pavimentacao</v>
          </cell>
          <cell r="D3195">
            <v>0</v>
          </cell>
          <cell r="E3195">
            <v>0</v>
          </cell>
        </row>
        <row r="3196">
          <cell r="A3196" t="str">
            <v>72948</v>
          </cell>
          <cell r="B3196" t="str">
            <v xml:space="preserve">Colchao de areia para pavimentacao em paralelepipedo ou blocos de concreto intertravados </v>
          </cell>
          <cell r="C3196" t="str">
            <v>M3</v>
          </cell>
          <cell r="D3196">
            <v>0</v>
          </cell>
          <cell r="E3196">
            <v>28.59</v>
          </cell>
        </row>
        <row r="3197">
          <cell r="A3197" t="str">
            <v>72949</v>
          </cell>
          <cell r="B3197" t="str">
            <v xml:space="preserve">Demolicao de pavimentacao asfaltica, exclusive transporte do material retirado </v>
          </cell>
          <cell r="C3197" t="str">
            <v>M3</v>
          </cell>
          <cell r="D3197">
            <v>0</v>
          </cell>
          <cell r="E3197">
            <v>20.34</v>
          </cell>
        </row>
        <row r="3198">
          <cell r="A3198" t="str">
            <v>73790</v>
          </cell>
          <cell r="B3198" t="str">
            <v xml:space="preserve">Reforma conservacao logradouros em paralelepipedo </v>
          </cell>
          <cell r="D3198">
            <v>0</v>
          </cell>
          <cell r="E3198">
            <v>0</v>
          </cell>
        </row>
        <row r="3199">
          <cell r="A3199" t="str">
            <v>73790/001</v>
          </cell>
          <cell r="B3199" t="str">
            <v xml:space="preserve">Retirada, limpeza e reassentamento de paralelepipedo sobre colchao de po de pedra espessura 10cm, rejuntado com betume e pedrisco, considerando aproveitamento do paralelepipedo  </v>
          </cell>
          <cell r="C3199" t="str">
            <v>M2</v>
          </cell>
          <cell r="D3199">
            <v>0</v>
          </cell>
          <cell r="E3199">
            <v>36.97</v>
          </cell>
        </row>
        <row r="3200">
          <cell r="A3200" t="str">
            <v>73790/002</v>
          </cell>
          <cell r="B3200" t="str">
            <v xml:space="preserve">Reassentamento de paralelepipedo sobre colchao de po de pedra espessura 10cm, rejuntado com betume e pedrisco, considerando aproveitamento do paralelepipedo </v>
          </cell>
          <cell r="C3200" t="str">
            <v>M2</v>
          </cell>
          <cell r="D3200">
            <v>0</v>
          </cell>
          <cell r="E3200">
            <v>28.14</v>
          </cell>
        </row>
        <row r="3201">
          <cell r="A3201" t="str">
            <v>73790/003</v>
          </cell>
          <cell r="B3201" t="str">
            <v xml:space="preserve">Retirada, limpeza e reassentamento de paralelepipedo sobre colchao de po de pedra espessura 10cm, rejuntado com argamassa traco 1:3 (cimento e areia), considerando aproveitamento do paralelepipedo </v>
          </cell>
          <cell r="C3201" t="str">
            <v>M2</v>
          </cell>
          <cell r="D3201">
            <v>0</v>
          </cell>
          <cell r="E3201">
            <v>34.31</v>
          </cell>
        </row>
        <row r="3202">
          <cell r="A3202" t="str">
            <v>73790/004</v>
          </cell>
          <cell r="B3202" t="str">
            <v xml:space="preserve">Reassentamento de paralelepipedo sobre colchao de po de pedra espessura 10cm, rejuntado com argamassa traco 1:3 (cimento e areia), considerando aproveitamento do paralelepipedo </v>
          </cell>
          <cell r="C3202" t="str">
            <v>M2</v>
          </cell>
          <cell r="D3202">
            <v>0</v>
          </cell>
          <cell r="E3202">
            <v>25.47</v>
          </cell>
        </row>
        <row r="3203">
          <cell r="A3203" t="str">
            <v>83694</v>
          </cell>
          <cell r="B3203" t="str">
            <v xml:space="preserve">Recomposicao de pavimentacao tipo blokret sobre colchao de areia com reaproveitamento de material </v>
          </cell>
          <cell r="C3203" t="str">
            <v>M2</v>
          </cell>
          <cell r="D3203">
            <v>0</v>
          </cell>
          <cell r="E3203">
            <v>5.35</v>
          </cell>
        </row>
        <row r="3204">
          <cell r="A3204" t="str">
            <v>83695</v>
          </cell>
          <cell r="B3204" t="str">
            <v xml:space="preserve">Reforma conservacao logradouros em paralelepipedo </v>
          </cell>
          <cell r="D3204">
            <v>0</v>
          </cell>
          <cell r="E3204">
            <v>0</v>
          </cell>
        </row>
        <row r="3205">
          <cell r="A3205" t="str">
            <v>83695/001</v>
          </cell>
          <cell r="B3205" t="str">
            <v>Rejuntamento pavimentacao paralelepipedo betume cascalh incl materiais</v>
          </cell>
          <cell r="C3205" t="str">
            <v>M2</v>
          </cell>
          <cell r="D3205">
            <v>0</v>
          </cell>
          <cell r="E3205">
            <v>12.78</v>
          </cell>
        </row>
        <row r="3206">
          <cell r="A3206" t="str">
            <v>83771</v>
          </cell>
          <cell r="B3206" t="str">
            <v xml:space="preserve">Recomposicao de revestimento primario medido p/ volume compactado </v>
          </cell>
          <cell r="C3206" t="str">
            <v>M3</v>
          </cell>
          <cell r="D3206">
            <v>0</v>
          </cell>
          <cell r="E3206">
            <v>6.32</v>
          </cell>
        </row>
        <row r="3207">
          <cell r="A3207" t="str">
            <v>0055</v>
          </cell>
          <cell r="B3207" t="str">
            <v>Regularizacao/reforco de subleito</v>
          </cell>
          <cell r="D3207">
            <v>0</v>
          </cell>
          <cell r="E3207">
            <v>0</v>
          </cell>
        </row>
        <row r="3208">
          <cell r="A3208" t="str">
            <v>41879</v>
          </cell>
          <cell r="B3208" t="str">
            <v xml:space="preserve">Conformacao geometrica de plataforma para execucao de revestimento primario em rodovias vicinais </v>
          </cell>
          <cell r="C3208" t="str">
            <v>M2</v>
          </cell>
          <cell r="D3208">
            <v>0</v>
          </cell>
          <cell r="E3208">
            <v>0.12</v>
          </cell>
        </row>
        <row r="3209">
          <cell r="A3209" t="str">
            <v>0056</v>
          </cell>
          <cell r="B3209" t="str">
            <v>Execucao de sub-leito, leito, sub-base, base etc</v>
          </cell>
          <cell r="D3209">
            <v>0</v>
          </cell>
          <cell r="E3209">
            <v>0</v>
          </cell>
        </row>
        <row r="3210">
          <cell r="A3210" t="str">
            <v>72910</v>
          </cell>
          <cell r="B3210" t="str">
            <v xml:space="preserve">Base de solo arenoso fino, compactacao 100% proctor modificado </v>
          </cell>
          <cell r="C3210" t="str">
            <v>M3</v>
          </cell>
          <cell r="D3210">
            <v>0</v>
          </cell>
          <cell r="E3210">
            <v>13.63</v>
          </cell>
        </row>
        <row r="3211">
          <cell r="A3211" t="str">
            <v>72911</v>
          </cell>
          <cell r="B3211" t="str">
            <v xml:space="preserve">Base de solo estabilizado sem mistura, compactacao 100% proctor normal, exclusive escavacao, carga e transporte do solo </v>
          </cell>
          <cell r="C3211" t="str">
            <v>M3</v>
          </cell>
          <cell r="D3211">
            <v>0</v>
          </cell>
          <cell r="E3211">
            <v>9.35</v>
          </cell>
        </row>
        <row r="3212">
          <cell r="A3212" t="str">
            <v>72912</v>
          </cell>
          <cell r="B3212" t="str">
            <v xml:space="preserve">Base de solo cimento 2% mistura em pista, compactacao 100% proctor intermediario, exclusive escavacao, carga e transporte do solo </v>
          </cell>
          <cell r="C3212" t="str">
            <v>M3</v>
          </cell>
          <cell r="D3212">
            <v>0</v>
          </cell>
          <cell r="E3212">
            <v>29</v>
          </cell>
        </row>
        <row r="3213">
          <cell r="A3213" t="str">
            <v>72913</v>
          </cell>
          <cell r="B3213" t="str">
            <v xml:space="preserve">Base de solo cimento 4% mistura em pista, compactacao 100% proctor normal, exclusive transporte do solo </v>
          </cell>
          <cell r="C3213" t="str">
            <v>M3</v>
          </cell>
          <cell r="D3213">
            <v>0</v>
          </cell>
          <cell r="E3213">
            <v>43.61</v>
          </cell>
        </row>
        <row r="3214">
          <cell r="A3214" t="str">
            <v>72914</v>
          </cell>
          <cell r="B3214" t="str">
            <v xml:space="preserve">Base de solo cimento 6% mistura em pista, compactacao 100% proctor normal, exclusive escavacao, carga e transporte do solo </v>
          </cell>
          <cell r="C3214" t="str">
            <v>M3</v>
          </cell>
          <cell r="D3214">
            <v>0</v>
          </cell>
          <cell r="E3214">
            <v>61.21</v>
          </cell>
        </row>
        <row r="3215">
          <cell r="A3215" t="str">
            <v>72916</v>
          </cell>
          <cell r="B3215" t="str">
            <v xml:space="preserve">Base de solo cimento 2% mistura em usina, compactacao 100% proctor int ermediario, exclusive escavacao, carga e transporte do solo </v>
          </cell>
          <cell r="C3215" t="str">
            <v>M3</v>
          </cell>
          <cell r="D3215">
            <v>0</v>
          </cell>
          <cell r="E3215">
            <v>32.17</v>
          </cell>
        </row>
        <row r="3216">
          <cell r="A3216" t="str">
            <v>72919</v>
          </cell>
          <cell r="B3216" t="str">
            <v xml:space="preserve">Base de solo cimento 4% mistura em usina, compactacao 100% proctor normal, exclusive escavacao, carga e transporte do solo </v>
          </cell>
          <cell r="C3216" t="str">
            <v>M3</v>
          </cell>
          <cell r="D3216">
            <v>0</v>
          </cell>
          <cell r="E3216">
            <v>45.4</v>
          </cell>
        </row>
        <row r="3217">
          <cell r="A3217" t="str">
            <v>72922</v>
          </cell>
          <cell r="B3217" t="str">
            <v xml:space="preserve">Base de solo cimento 6% com mistura em usina, compactacao 100% proctor normal, exclusive escavacao, carga e transporte do solo </v>
          </cell>
          <cell r="C3217" t="str">
            <v>M3</v>
          </cell>
          <cell r="D3217">
            <v>0</v>
          </cell>
          <cell r="E3217">
            <v>61.95</v>
          </cell>
        </row>
        <row r="3218">
          <cell r="A3218" t="str">
            <v>72923</v>
          </cell>
          <cell r="B3218" t="str">
            <v xml:space="preserve">Base de solo - brita (40/60), mistura em usina, compactacao 100% proctor modificado, exclusive escavacao, carga e transporte </v>
          </cell>
          <cell r="C3218" t="str">
            <v>M3</v>
          </cell>
          <cell r="D3218">
            <v>0</v>
          </cell>
          <cell r="E3218">
            <v>82.72</v>
          </cell>
        </row>
        <row r="3219">
          <cell r="A3219" t="str">
            <v>72924</v>
          </cell>
          <cell r="B3219" t="str">
            <v xml:space="preserve">Base de solo - brita (50/50), mistura em usina, compactacao 100% proctor modificado, exclusive escavacao, carga e transporte </v>
          </cell>
          <cell r="C3219" t="str">
            <v>M3</v>
          </cell>
          <cell r="D3219">
            <v>0</v>
          </cell>
          <cell r="E3219">
            <v>70.67</v>
          </cell>
        </row>
        <row r="3220">
          <cell r="A3220" t="str">
            <v>72961</v>
          </cell>
          <cell r="B3220" t="str">
            <v xml:space="preserve">Regularizacao e compactacao de subleito ate 20 cm de espessura </v>
          </cell>
          <cell r="C3220" t="str">
            <v>M2</v>
          </cell>
          <cell r="D3220">
            <v>0</v>
          </cell>
          <cell r="E3220">
            <v>1.23</v>
          </cell>
        </row>
        <row r="3221">
          <cell r="A3221" t="str">
            <v>73710</v>
          </cell>
          <cell r="B3221" t="str">
            <v xml:space="preserve">Base para pavimentacao com brita graduada, inclusive compactacao </v>
          </cell>
          <cell r="C3221" t="str">
            <v>M3</v>
          </cell>
          <cell r="D3221">
            <v>0</v>
          </cell>
          <cell r="E3221">
            <v>133.22</v>
          </cell>
        </row>
        <row r="3222">
          <cell r="A3222" t="str">
            <v>73711</v>
          </cell>
          <cell r="B3222" t="str">
            <v xml:space="preserve">Base para pavimentacao com brita corrida, inclusive compactacao </v>
          </cell>
          <cell r="C3222" t="str">
            <v>M3</v>
          </cell>
          <cell r="D3222">
            <v>0</v>
          </cell>
          <cell r="E3222">
            <v>101.95</v>
          </cell>
        </row>
        <row r="3223">
          <cell r="A3223" t="str">
            <v>73766</v>
          </cell>
          <cell r="B3223" t="str">
            <v xml:space="preserve">Base e sub-base </v>
          </cell>
          <cell r="D3223">
            <v>0</v>
          </cell>
          <cell r="E3223">
            <v>0</v>
          </cell>
        </row>
        <row r="3224">
          <cell r="A3224" t="str">
            <v>73766/001</v>
          </cell>
          <cell r="B3224" t="str">
            <v xml:space="preserve">Base para pavimentacao com macadame hidraulico, inclusive compactacao </v>
          </cell>
          <cell r="C3224" t="str">
            <v>M3</v>
          </cell>
          <cell r="D3224">
            <v>0</v>
          </cell>
          <cell r="E3224">
            <v>146.9</v>
          </cell>
        </row>
        <row r="3225">
          <cell r="A3225" t="str">
            <v>83772</v>
          </cell>
          <cell r="B3225" t="str">
            <v xml:space="preserve">Base solo estabil c/ materiais misturados na usina / transp agua excl. escav., carga e transporte dos solos utilizados e brita </v>
          </cell>
          <cell r="C3225" t="str">
            <v>M3</v>
          </cell>
          <cell r="D3225">
            <v>0</v>
          </cell>
          <cell r="E3225">
            <v>11.88</v>
          </cell>
        </row>
        <row r="3226">
          <cell r="A3226" t="str">
            <v>0057</v>
          </cell>
          <cell r="B3226" t="str">
            <v>Execucao de pavimentacoes diversas</v>
          </cell>
          <cell r="D3226">
            <v>0</v>
          </cell>
          <cell r="E3226">
            <v>0</v>
          </cell>
        </row>
        <row r="3227">
          <cell r="A3227" t="str">
            <v>72799</v>
          </cell>
          <cell r="B3227" t="str">
            <v xml:space="preserve">Pavimento em paralelepipedo sobre colchao de areia rejuntado com argamassa de cimento e areia no traço 1:3 (pedras pequenas 30 a 35 pecas por m2) </v>
          </cell>
          <cell r="C3227" t="str">
            <v>M2</v>
          </cell>
          <cell r="D3227">
            <v>0</v>
          </cell>
          <cell r="E3227">
            <v>29.8</v>
          </cell>
        </row>
        <row r="3228">
          <cell r="A3228" t="str">
            <v>72942</v>
          </cell>
          <cell r="B3228" t="str">
            <v xml:space="preserve">Pintura de ligacao com emulsao rr-1c </v>
          </cell>
          <cell r="C3228" t="str">
            <v>M2</v>
          </cell>
          <cell r="D3228">
            <v>0</v>
          </cell>
          <cell r="E3228">
            <v>1.1299999999999999</v>
          </cell>
        </row>
        <row r="3229">
          <cell r="A3229" t="str">
            <v>72943</v>
          </cell>
          <cell r="B3229" t="str">
            <v xml:space="preserve">Pintura de ligacao com emulsao rr-2c </v>
          </cell>
          <cell r="C3229" t="str">
            <v>M2</v>
          </cell>
          <cell r="D3229">
            <v>0</v>
          </cell>
          <cell r="E3229">
            <v>1.18</v>
          </cell>
        </row>
        <row r="3230">
          <cell r="A3230" t="str">
            <v>72944</v>
          </cell>
          <cell r="B3230" t="str">
            <v xml:space="preserve">Pavimentacao em paralelepipedo sobre colchao de areia 10cm, rejuntado com areia </v>
          </cell>
          <cell r="C3230" t="str">
            <v>M2</v>
          </cell>
          <cell r="D3230">
            <v>0</v>
          </cell>
          <cell r="E3230">
            <v>21.98</v>
          </cell>
        </row>
        <row r="3231">
          <cell r="A3231" t="str">
            <v>72945</v>
          </cell>
          <cell r="B3231" t="str">
            <v xml:space="preserve">Imprimacao de base de pavimentacao com emulsao cm-30 </v>
          </cell>
          <cell r="C3231" t="str">
            <v>M2</v>
          </cell>
          <cell r="D3231">
            <v>0</v>
          </cell>
          <cell r="E3231">
            <v>3.24</v>
          </cell>
        </row>
        <row r="3232">
          <cell r="A3232" t="str">
            <v>72954</v>
          </cell>
          <cell r="B3232" t="str">
            <v xml:space="preserve">Lama asfaltica fina com emulsao rl-1c </v>
          </cell>
          <cell r="C3232" t="str">
            <v>M2</v>
          </cell>
          <cell r="D3232">
            <v>0</v>
          </cell>
          <cell r="E3232">
            <v>4.58</v>
          </cell>
        </row>
        <row r="3233">
          <cell r="A3233" t="str">
            <v>72955</v>
          </cell>
          <cell r="B3233" t="str">
            <v xml:space="preserve">Lama asfaltica grossa com emulsao rl-1c </v>
          </cell>
          <cell r="C3233" t="str">
            <v>M2</v>
          </cell>
          <cell r="D3233">
            <v>0</v>
          </cell>
          <cell r="E3233">
            <v>9.91</v>
          </cell>
        </row>
        <row r="3234">
          <cell r="A3234" t="str">
            <v>72956</v>
          </cell>
          <cell r="B3234" t="str">
            <v xml:space="preserve">Tratamento superficial simples - tss, com emulsao rr-2c  </v>
          </cell>
          <cell r="C3234" t="str">
            <v>M2</v>
          </cell>
          <cell r="D3234">
            <v>0</v>
          </cell>
          <cell r="E3234">
            <v>5.6</v>
          </cell>
        </row>
        <row r="3235">
          <cell r="A3235" t="str">
            <v>72958</v>
          </cell>
          <cell r="B3235" t="str">
            <v xml:space="preserve">Tratamento superficial duplo - tsd, com emulsao rr-2c </v>
          </cell>
          <cell r="C3235" t="str">
            <v>M2</v>
          </cell>
          <cell r="D3235">
            <v>0</v>
          </cell>
          <cell r="E3235">
            <v>10.02</v>
          </cell>
        </row>
        <row r="3236">
          <cell r="A3236" t="str">
            <v>72960</v>
          </cell>
          <cell r="B3236" t="str">
            <v xml:space="preserve">Tratamento superficial triplo - tst, com emulsao rr-2c </v>
          </cell>
          <cell r="C3236" t="str">
            <v>M2</v>
          </cell>
          <cell r="D3236">
            <v>0</v>
          </cell>
          <cell r="E3236">
            <v>12.9</v>
          </cell>
        </row>
        <row r="3237">
          <cell r="A3237" t="str">
            <v>72966</v>
          </cell>
          <cell r="B3237" t="str">
            <v xml:space="preserve">Meio-fio granitico 100 x 50 x 15cm, sobre base de concreto simples e rejuntado com argamassa traco 1:3 (cimento e areia) </v>
          </cell>
          <cell r="C3237" t="str">
            <v>M</v>
          </cell>
          <cell r="D3237">
            <v>0</v>
          </cell>
          <cell r="E3237">
            <v>19.25</v>
          </cell>
        </row>
        <row r="3238">
          <cell r="A3238" t="str">
            <v>72967</v>
          </cell>
          <cell r="B3238" t="str">
            <v xml:space="preserve">Meio-fio de concreto pre-moldado 12 x 30 cm, sobre base de concreto simples e rejuntado com argamassa traco 1:3 (cimento e areia) </v>
          </cell>
          <cell r="C3238" t="str">
            <v>M</v>
          </cell>
          <cell r="D3238">
            <v>0</v>
          </cell>
          <cell r="E3238">
            <v>20.88</v>
          </cell>
        </row>
        <row r="3239">
          <cell r="A3239" t="str">
            <v>72969</v>
          </cell>
          <cell r="B3239" t="str">
            <v xml:space="preserve">Carga de pedra para pavimento poliedrico </v>
          </cell>
          <cell r="C3239" t="str">
            <v>M2</v>
          </cell>
          <cell r="D3239">
            <v>0</v>
          </cell>
          <cell r="E3239">
            <v>0.45</v>
          </cell>
        </row>
        <row r="3240">
          <cell r="A3240" t="str">
            <v>72971</v>
          </cell>
          <cell r="B3240" t="str">
            <v xml:space="preserve">Compactacao de pavimento poliedrico </v>
          </cell>
          <cell r="C3240" t="str">
            <v>M2</v>
          </cell>
          <cell r="D3240">
            <v>0</v>
          </cell>
          <cell r="E3240">
            <v>0.28000000000000003</v>
          </cell>
        </row>
        <row r="3241">
          <cell r="A3241" t="str">
            <v>72972</v>
          </cell>
          <cell r="B3241" t="str">
            <v xml:space="preserve">Contencao lateral com solo local para pavimento poliedrico </v>
          </cell>
          <cell r="C3241" t="str">
            <v>M2</v>
          </cell>
          <cell r="D3241">
            <v>0</v>
          </cell>
          <cell r="E3241">
            <v>0.36</v>
          </cell>
        </row>
        <row r="3242">
          <cell r="A3242" t="str">
            <v>72973</v>
          </cell>
          <cell r="B3242" t="str">
            <v xml:space="preserve">Corte e preparo de cordao de pedra para pavimento poliedrico </v>
          </cell>
          <cell r="C3242" t="str">
            <v>M</v>
          </cell>
          <cell r="D3242">
            <v>0</v>
          </cell>
          <cell r="E3242">
            <v>0.67</v>
          </cell>
        </row>
        <row r="3243">
          <cell r="A3243" t="str">
            <v>72974</v>
          </cell>
          <cell r="B3243" t="str">
            <v xml:space="preserve">Corte e preparo de pedra para pavimento poliedrico </v>
          </cell>
          <cell r="C3243" t="str">
            <v>M2</v>
          </cell>
          <cell r="D3243">
            <v>0</v>
          </cell>
          <cell r="E3243">
            <v>2.2599999999999998</v>
          </cell>
        </row>
        <row r="3244">
          <cell r="A3244" t="str">
            <v>72975</v>
          </cell>
          <cell r="B3244" t="str">
            <v xml:space="preserve">Desmonte manual de pedra para pavimento poliedrico </v>
          </cell>
          <cell r="C3244" t="str">
            <v>M2</v>
          </cell>
          <cell r="D3244">
            <v>0</v>
          </cell>
          <cell r="E3244">
            <v>0.25</v>
          </cell>
        </row>
        <row r="3245">
          <cell r="A3245" t="str">
            <v>72976</v>
          </cell>
          <cell r="B3245" t="str">
            <v xml:space="preserve">Carga de cordao de pedra para pavimento poliedrico </v>
          </cell>
          <cell r="C3245" t="str">
            <v>M</v>
          </cell>
          <cell r="D3245">
            <v>0</v>
          </cell>
          <cell r="E3245">
            <v>0.22</v>
          </cell>
        </row>
        <row r="3246">
          <cell r="A3246" t="str">
            <v>72977</v>
          </cell>
          <cell r="B3246" t="str">
            <v xml:space="preserve">Enchimento com argila extraida para pavimento poliedrico, exclusive transporte da argila e indenizacao jazida </v>
          </cell>
          <cell r="C3246" t="str">
            <v>M2</v>
          </cell>
          <cell r="D3246">
            <v>0</v>
          </cell>
          <cell r="E3246">
            <v>0.26</v>
          </cell>
        </row>
        <row r="3247">
          <cell r="A3247" t="str">
            <v>72978</v>
          </cell>
          <cell r="B3247" t="str">
            <v xml:space="preserve">Extracao, carga e assentamento de cordao de pedra para pavimento poliedrico, exclusive transporte de pedra e indenizacao pedreira </v>
          </cell>
          <cell r="C3247" t="str">
            <v>M</v>
          </cell>
          <cell r="D3247">
            <v>0</v>
          </cell>
          <cell r="E3247">
            <v>2.2599999999999998</v>
          </cell>
        </row>
        <row r="3248">
          <cell r="A3248" t="str">
            <v>72979</v>
          </cell>
          <cell r="B3248" t="str">
            <v xml:space="preserve">Extracao, carga, preparo e assentamento de pedras poliedricas, exclusive transporte de pedra e indenizacao pedreira </v>
          </cell>
          <cell r="C3248" t="str">
            <v>M2</v>
          </cell>
          <cell r="D3248">
            <v>0</v>
          </cell>
          <cell r="E3248">
            <v>4.33</v>
          </cell>
        </row>
        <row r="3249">
          <cell r="A3249" t="str">
            <v>73760</v>
          </cell>
          <cell r="B3249" t="str">
            <v xml:space="preserve">Revestimento betuminoso </v>
          </cell>
          <cell r="D3249">
            <v>0</v>
          </cell>
          <cell r="E3249">
            <v>0</v>
          </cell>
        </row>
        <row r="3250">
          <cell r="A3250" t="str">
            <v>73760/001</v>
          </cell>
          <cell r="B3250" t="str">
            <v xml:space="preserve">Capa selante compreendendo aplicação de asfalto na proporção de 0,7 a 1,5l / m2, distribuição de agregados de 5 a 15kg/m2 e compactação com rolo - com uso da emulsao rr-2c, incluso aplicacao e compactacao </v>
          </cell>
          <cell r="C3250" t="str">
            <v>M2</v>
          </cell>
          <cell r="D3250">
            <v>0</v>
          </cell>
          <cell r="E3250">
            <v>2.54</v>
          </cell>
        </row>
        <row r="3251">
          <cell r="A3251" t="str">
            <v>73764</v>
          </cell>
          <cell r="B3251" t="str">
            <v xml:space="preserve">Pavimentacao de lajotas de concreto intertravada </v>
          </cell>
          <cell r="D3251">
            <v>0</v>
          </cell>
          <cell r="E3251">
            <v>0</v>
          </cell>
        </row>
        <row r="3252">
          <cell r="A3252" t="str">
            <v>73764/001</v>
          </cell>
          <cell r="B3252" t="str">
            <v xml:space="preserve">Pavimentacao em blocos de concreto sextavado, espessura 6 cm, junta rígida, com argamassa no traco 1:4 (cimento e areia), assentados sobre colchao de po de pedra, com apoio de caminhão toco. </v>
          </cell>
          <cell r="C3252" t="str">
            <v>M2</v>
          </cell>
          <cell r="D3252">
            <v>0</v>
          </cell>
          <cell r="E3252">
            <v>51.67</v>
          </cell>
        </row>
        <row r="3253">
          <cell r="A3253" t="str">
            <v>73764/002</v>
          </cell>
          <cell r="B3253" t="str">
            <v xml:space="preserve">Pavimentacao em blocos de concreto sextavado, espessura 8 cm, com junt a rígida, em argamassa no traco 1:4 (cimento e areia), assentados sobre colchao de po de pedra, com apoio de caminhão toco </v>
          </cell>
          <cell r="C3253" t="str">
            <v>M2</v>
          </cell>
          <cell r="D3253">
            <v>0</v>
          </cell>
          <cell r="E3253">
            <v>55.4</v>
          </cell>
        </row>
        <row r="3254">
          <cell r="A3254" t="str">
            <v>73764/003</v>
          </cell>
          <cell r="B3254" t="str">
            <v xml:space="preserve">Pavimentacao em blocos de concreto sextavado, espessura 10 cm, com junta rígida, em argamassa traco 1:4 (cimento e areia) , assentados sobre colchao de po de pedra, com apoio de caminhão toco. </v>
          </cell>
          <cell r="C3254" t="str">
            <v>M2</v>
          </cell>
          <cell r="D3254">
            <v>0</v>
          </cell>
          <cell r="E3254">
            <v>75.569999999999993</v>
          </cell>
        </row>
        <row r="3255">
          <cell r="A3255" t="str">
            <v>73764/004</v>
          </cell>
          <cell r="B3255" t="str">
            <v xml:space="preserve">Pavimentacao em blocos de concreto sextavado, espessura 6,0 cm, fck 35mpa, assentados sobre colchao de areia. </v>
          </cell>
          <cell r="C3255" t="str">
            <v>M2</v>
          </cell>
          <cell r="D3255">
            <v>0</v>
          </cell>
          <cell r="E3255">
            <v>34.25</v>
          </cell>
        </row>
        <row r="3256">
          <cell r="A3256" t="str">
            <v>73764/005</v>
          </cell>
          <cell r="B3256" t="str">
            <v xml:space="preserve">Pavimentacao em blocos de concreto sextavado, espessura 8cm, fck 35mpa, assentados sobre colchao de areia. </v>
          </cell>
          <cell r="C3256" t="str">
            <v>M2</v>
          </cell>
          <cell r="D3256">
            <v>0</v>
          </cell>
          <cell r="E3256">
            <v>38.04</v>
          </cell>
        </row>
        <row r="3257">
          <cell r="A3257" t="str">
            <v>73764/006</v>
          </cell>
          <cell r="B3257" t="str">
            <v xml:space="preserve">Pavimentacao em blocos de concreto sextavado, espessura 10cm, fck 35mpa, assentados sobre colchao de areia. </v>
          </cell>
          <cell r="C3257" t="str">
            <v>M2</v>
          </cell>
          <cell r="D3257">
            <v>0</v>
          </cell>
          <cell r="E3257">
            <v>45.84</v>
          </cell>
        </row>
        <row r="3258">
          <cell r="A3258" t="str">
            <v>73765</v>
          </cell>
          <cell r="B3258" t="str">
            <v xml:space="preserve">Pavimentacao c/paralelepipedo </v>
          </cell>
          <cell r="D3258">
            <v>0</v>
          </cell>
          <cell r="E3258">
            <v>0</v>
          </cell>
        </row>
        <row r="3259">
          <cell r="A3259" t="str">
            <v>73765/001</v>
          </cell>
          <cell r="B3259" t="str">
            <v xml:space="preserve">Pavimentacao em paralelepipedo sobre colchao de po de pedra espessura 10cm, rejuntado com argamassa de cimento e areia traco 1:3 (cimento e areia) </v>
          </cell>
          <cell r="C3259" t="str">
            <v>M2</v>
          </cell>
          <cell r="D3259">
            <v>0</v>
          </cell>
          <cell r="E3259">
            <v>38.409999999999997</v>
          </cell>
        </row>
        <row r="3260">
          <cell r="A3260" t="str">
            <v>73765/002</v>
          </cell>
          <cell r="B3260" t="str">
            <v xml:space="preserve">Pavimentacao em paralelepipedo sobre colchao de po de pedra espessura 10cm, rejuntado com betume e pedrisco </v>
          </cell>
          <cell r="C3260" t="str">
            <v>M2</v>
          </cell>
          <cell r="D3260">
            <v>0</v>
          </cell>
          <cell r="E3260">
            <v>39.76</v>
          </cell>
        </row>
        <row r="3261">
          <cell r="A3261" t="str">
            <v>73849</v>
          </cell>
          <cell r="B3261" t="str">
            <v xml:space="preserve">Fornecimento areia-asfalto </v>
          </cell>
          <cell r="D3261">
            <v>0</v>
          </cell>
          <cell r="E3261">
            <v>0</v>
          </cell>
        </row>
        <row r="3262">
          <cell r="A3262" t="str">
            <v>73849/001</v>
          </cell>
          <cell r="B3262" t="str">
            <v xml:space="preserve">Areia asfalto a quente (aauq) com cap 50/70, incluso usinagem e aplicacao, exclusive transporte </v>
          </cell>
          <cell r="C3262" t="str">
            <v>M3</v>
          </cell>
          <cell r="D3262">
            <v>0</v>
          </cell>
          <cell r="E3262">
            <v>464.99</v>
          </cell>
        </row>
        <row r="3263">
          <cell r="A3263" t="str">
            <v>73849/002</v>
          </cell>
          <cell r="B3263" t="str">
            <v xml:space="preserve">Areia asfalto a frio (aauf), com emulsao rr-2c incluso usinagem e aplicacao, exclusive transporte </v>
          </cell>
          <cell r="C3263" t="str">
            <v>M3</v>
          </cell>
          <cell r="D3263">
            <v>0</v>
          </cell>
          <cell r="E3263">
            <v>381.65</v>
          </cell>
        </row>
        <row r="3264">
          <cell r="A3264" t="str">
            <v>0249</v>
          </cell>
          <cell r="B3264" t="str">
            <v>Sinalizacao horizontal/vertical</v>
          </cell>
          <cell r="D3264">
            <v>0</v>
          </cell>
          <cell r="E3264">
            <v>0</v>
          </cell>
        </row>
        <row r="3265">
          <cell r="A3265" t="str">
            <v>72947</v>
          </cell>
          <cell r="B3265" t="str">
            <v xml:space="preserve">Sinalizacao horizontal com tinta retrorrefletiva a base de resina acrilica com microesferas de vidro </v>
          </cell>
          <cell r="C3265" t="str">
            <v>M2</v>
          </cell>
          <cell r="D3265">
            <v>0</v>
          </cell>
          <cell r="E3265">
            <v>12.69</v>
          </cell>
        </row>
        <row r="3266">
          <cell r="A3266" t="str">
            <v>83693</v>
          </cell>
          <cell r="B3266" t="str">
            <v xml:space="preserve">Caiacao em meio fio </v>
          </cell>
          <cell r="C3266" t="str">
            <v>M2</v>
          </cell>
          <cell r="D3266">
            <v>0</v>
          </cell>
          <cell r="E3266">
            <v>1.63</v>
          </cell>
        </row>
        <row r="3267">
          <cell r="A3267" t="str">
            <v>0250</v>
          </cell>
          <cell r="B3267" t="str">
            <v>Mureta divisoria e/ou de protecao</v>
          </cell>
          <cell r="D3267">
            <v>0</v>
          </cell>
          <cell r="E3267">
            <v>0</v>
          </cell>
        </row>
        <row r="3268">
          <cell r="A3268" t="str">
            <v>83696</v>
          </cell>
          <cell r="B3268" t="str">
            <v xml:space="preserve">Pintura guarda-corpo guarda-roda e mureta protecao  </v>
          </cell>
          <cell r="D3268">
            <v>0</v>
          </cell>
          <cell r="E3268">
            <v>0</v>
          </cell>
        </row>
        <row r="3269">
          <cell r="A3269" t="str">
            <v>83696/001</v>
          </cell>
          <cell r="B3269" t="str">
            <v xml:space="preserve">Pintura guarda-corpo guarda-roda e mureta protecao com cal em pontes eviadutos medida pelo dobro da area total (larguraxaltura). </v>
          </cell>
          <cell r="C3269" t="str">
            <v>M2</v>
          </cell>
          <cell r="D3269">
            <v>0</v>
          </cell>
          <cell r="E3269">
            <v>2.41</v>
          </cell>
        </row>
        <row r="3270">
          <cell r="A3270" t="str">
            <v>0287</v>
          </cell>
          <cell r="B3270" t="str">
            <v>Fabricacao/execucao de cbuq/pre-misturados</v>
          </cell>
          <cell r="D3270">
            <v>0</v>
          </cell>
          <cell r="E3270">
            <v>0</v>
          </cell>
        </row>
        <row r="3271">
          <cell r="A3271" t="str">
            <v>72962</v>
          </cell>
          <cell r="B3271" t="str">
            <v xml:space="preserve">Usinagem de cbuq com cap 50/70, para capa de rolamento </v>
          </cell>
          <cell r="C3271" t="str">
            <v>T</v>
          </cell>
          <cell r="D3271">
            <v>0</v>
          </cell>
          <cell r="E3271">
            <v>182.21</v>
          </cell>
        </row>
        <row r="3272">
          <cell r="A3272" t="str">
            <v>72963</v>
          </cell>
          <cell r="B3272" t="str">
            <v xml:space="preserve">Usinagem de cbuq com cap 50/70, para binder </v>
          </cell>
          <cell r="C3272" t="str">
            <v>T</v>
          </cell>
          <cell r="D3272">
            <v>0</v>
          </cell>
          <cell r="E3272">
            <v>153.94</v>
          </cell>
        </row>
        <row r="3273">
          <cell r="A3273" t="str">
            <v>72964</v>
          </cell>
          <cell r="B3273" t="str">
            <v xml:space="preserve">Concreto betuminoso usinado a quente com cap 50/70, binder, incluso usinagem e aplicacao, exclusive transporte </v>
          </cell>
          <cell r="C3273" t="str">
            <v>T</v>
          </cell>
          <cell r="D3273">
            <v>0</v>
          </cell>
          <cell r="E3273">
            <v>163.72999999999999</v>
          </cell>
        </row>
        <row r="3274">
          <cell r="A3274" t="str">
            <v>72965</v>
          </cell>
          <cell r="B3274" t="str">
            <v xml:space="preserve">Fabricação e aplicação de concreto betuminoso usinado a quente(cbuq),cap 50/70, exclusive transporte </v>
          </cell>
          <cell r="C3274" t="str">
            <v>T</v>
          </cell>
          <cell r="D3274">
            <v>0</v>
          </cell>
          <cell r="E3274">
            <v>192</v>
          </cell>
        </row>
        <row r="3275">
          <cell r="A3275" t="str">
            <v>73759</v>
          </cell>
          <cell r="B3275" t="str">
            <v xml:space="preserve">Revestimento betuminoso </v>
          </cell>
          <cell r="D3275">
            <v>0</v>
          </cell>
          <cell r="E3275">
            <v>0</v>
          </cell>
        </row>
        <row r="3276">
          <cell r="A3276" t="str">
            <v>73759/002</v>
          </cell>
          <cell r="B3276" t="str">
            <v xml:space="preserve">Pre-misturado a frio com emulsao rm-1c, incluso usinagem e aplicacao, exclusive transporte </v>
          </cell>
          <cell r="C3276" t="str">
            <v>M3</v>
          </cell>
          <cell r="D3276">
            <v>0</v>
          </cell>
          <cell r="E3276">
            <v>376.3</v>
          </cell>
        </row>
        <row r="3277">
          <cell r="A3277" t="str">
            <v>PINT</v>
          </cell>
          <cell r="B3277" t="str">
            <v>Pinturas</v>
          </cell>
          <cell r="D3277">
            <v>0</v>
          </cell>
          <cell r="E3277">
            <v>0</v>
          </cell>
        </row>
        <row r="3278">
          <cell r="A3278" t="str">
            <v>0155</v>
          </cell>
          <cell r="B3278" t="str">
            <v>Pintura de parede</v>
          </cell>
          <cell r="D3278">
            <v>0</v>
          </cell>
          <cell r="E3278">
            <v>0</v>
          </cell>
        </row>
        <row r="3279">
          <cell r="A3279" t="str">
            <v>72125</v>
          </cell>
          <cell r="B3279" t="str">
            <v xml:space="preserve">Remoção de pintura pva/acrilica </v>
          </cell>
          <cell r="C3279" t="str">
            <v>M2</v>
          </cell>
          <cell r="D3279">
            <v>0</v>
          </cell>
          <cell r="E3279">
            <v>3.59</v>
          </cell>
        </row>
        <row r="3280">
          <cell r="A3280" t="str">
            <v>73746</v>
          </cell>
          <cell r="B3280" t="str">
            <v xml:space="preserve">Aplicacao de texturado acrilico </v>
          </cell>
          <cell r="D3280">
            <v>0</v>
          </cell>
          <cell r="E3280">
            <v>0</v>
          </cell>
        </row>
        <row r="3281">
          <cell r="A3281" t="str">
            <v>73746/001</v>
          </cell>
          <cell r="B3281" t="str">
            <v xml:space="preserve">Pintura com tinta texturizada acrilica </v>
          </cell>
          <cell r="C3281" t="str">
            <v>M2</v>
          </cell>
          <cell r="D3281">
            <v>0</v>
          </cell>
          <cell r="E3281">
            <v>11.73</v>
          </cell>
        </row>
        <row r="3282">
          <cell r="A3282" t="str">
            <v>73750</v>
          </cell>
          <cell r="B3282" t="str">
            <v xml:space="preserve">Pintura latex pva sobre reboco </v>
          </cell>
          <cell r="D3282">
            <v>0</v>
          </cell>
          <cell r="E3282">
            <v>0</v>
          </cell>
        </row>
        <row r="3283">
          <cell r="A3283" t="str">
            <v>73750/001</v>
          </cell>
          <cell r="B3283" t="str">
            <v xml:space="preserve">Pintura pva, duas demaos </v>
          </cell>
          <cell r="C3283" t="str">
            <v>M2</v>
          </cell>
          <cell r="D3283">
            <v>0</v>
          </cell>
          <cell r="E3283">
            <v>6.33</v>
          </cell>
        </row>
        <row r="3284">
          <cell r="A3284" t="str">
            <v>73751</v>
          </cell>
          <cell r="B3284" t="str">
            <v xml:space="preserve">Selador p/ parede </v>
          </cell>
          <cell r="D3284">
            <v>0</v>
          </cell>
          <cell r="E3284">
            <v>0</v>
          </cell>
        </row>
        <row r="3285">
          <cell r="A3285" t="str">
            <v>73751/001</v>
          </cell>
          <cell r="B3285" t="str">
            <v xml:space="preserve">Fundo selador pva, uma demao </v>
          </cell>
          <cell r="C3285" t="str">
            <v>M2</v>
          </cell>
          <cell r="D3285">
            <v>0</v>
          </cell>
          <cell r="E3285">
            <v>2.1800000000000002</v>
          </cell>
        </row>
        <row r="3286">
          <cell r="A3286" t="str">
            <v>73791</v>
          </cell>
          <cell r="B3286" t="str">
            <v xml:space="preserve">Pintura com tinta em po </v>
          </cell>
          <cell r="D3286">
            <v>0</v>
          </cell>
          <cell r="E3286">
            <v>0</v>
          </cell>
        </row>
        <row r="3287">
          <cell r="A3287" t="str">
            <v>73791/001</v>
          </cell>
          <cell r="B3287" t="str">
            <v xml:space="preserve">Pintura com tinta em po industrializada a base de cal, duas demaos </v>
          </cell>
          <cell r="C3287" t="str">
            <v>M2</v>
          </cell>
          <cell r="D3287">
            <v>0</v>
          </cell>
          <cell r="E3287">
            <v>4.17</v>
          </cell>
        </row>
        <row r="3288">
          <cell r="A3288" t="str">
            <v>73954</v>
          </cell>
          <cell r="B3288" t="str">
            <v xml:space="preserve">Pintura latex acrilica externa/interna s/selador </v>
          </cell>
          <cell r="D3288">
            <v>0</v>
          </cell>
          <cell r="E3288">
            <v>0</v>
          </cell>
        </row>
        <row r="3289">
          <cell r="A3289" t="str">
            <v>73954/001</v>
          </cell>
          <cell r="B3289" t="str">
            <v xml:space="preserve">Pintura latex acrilica, tres demaos </v>
          </cell>
          <cell r="C3289" t="str">
            <v>M2</v>
          </cell>
          <cell r="D3289">
            <v>0</v>
          </cell>
          <cell r="E3289">
            <v>9.48</v>
          </cell>
        </row>
        <row r="3290">
          <cell r="A3290" t="str">
            <v>73954/002</v>
          </cell>
          <cell r="B3290" t="str">
            <v xml:space="preserve">Pintura latex acrilica, duas demaos </v>
          </cell>
          <cell r="C3290" t="str">
            <v>M2</v>
          </cell>
          <cell r="D3290">
            <v>0</v>
          </cell>
          <cell r="E3290">
            <v>6.81</v>
          </cell>
        </row>
        <row r="3291">
          <cell r="A3291" t="str">
            <v>73954/003</v>
          </cell>
          <cell r="B3291" t="str">
            <v xml:space="preserve">Pintura latex acrilica, uma demao </v>
          </cell>
          <cell r="C3291" t="str">
            <v>M2</v>
          </cell>
          <cell r="D3291">
            <v>0</v>
          </cell>
          <cell r="E3291">
            <v>4.01</v>
          </cell>
        </row>
        <row r="3292">
          <cell r="A3292" t="str">
            <v>73955</v>
          </cell>
          <cell r="B3292" t="str">
            <v xml:space="preserve">Emassamento p/pintura latex pva  </v>
          </cell>
          <cell r="D3292">
            <v>0</v>
          </cell>
          <cell r="E3292">
            <v>0</v>
          </cell>
        </row>
        <row r="3293">
          <cell r="A3293" t="str">
            <v>73955/001</v>
          </cell>
          <cell r="B3293" t="str">
            <v xml:space="preserve">Emassamento com massa pva, uma demao </v>
          </cell>
          <cell r="C3293" t="str">
            <v>M2</v>
          </cell>
          <cell r="D3293">
            <v>0</v>
          </cell>
          <cell r="E3293">
            <v>3.68</v>
          </cell>
        </row>
        <row r="3294">
          <cell r="A3294" t="str">
            <v>73955/002</v>
          </cell>
          <cell r="B3294" t="str">
            <v xml:space="preserve">Emassamento com massa pva, duas demaos </v>
          </cell>
          <cell r="C3294" t="str">
            <v>M2</v>
          </cell>
          <cell r="D3294">
            <v>0</v>
          </cell>
          <cell r="E3294">
            <v>7.36</v>
          </cell>
        </row>
        <row r="3295">
          <cell r="A3295" t="str">
            <v>73999</v>
          </cell>
          <cell r="B3295" t="str">
            <v xml:space="preserve">Caiacao </v>
          </cell>
          <cell r="D3295">
            <v>0</v>
          </cell>
          <cell r="E3295">
            <v>0</v>
          </cell>
        </row>
        <row r="3296">
          <cell r="A3296" t="str">
            <v>73999/001</v>
          </cell>
          <cell r="B3296" t="str">
            <v>Pintura a base de cal e fixador a base de oleo de linhaca, tres demaos</v>
          </cell>
          <cell r="C3296" t="str">
            <v>M2</v>
          </cell>
          <cell r="D3296">
            <v>0</v>
          </cell>
          <cell r="E3296">
            <v>3.85</v>
          </cell>
        </row>
        <row r="3297">
          <cell r="A3297" t="str">
            <v>74133</v>
          </cell>
          <cell r="B3297" t="str">
            <v xml:space="preserve">Emassamento p/pintura oleo/esmalte </v>
          </cell>
          <cell r="D3297">
            <v>0</v>
          </cell>
          <cell r="E3297">
            <v>0</v>
          </cell>
        </row>
        <row r="3298">
          <cell r="A3298" t="str">
            <v>74133/001</v>
          </cell>
          <cell r="B3298" t="str">
            <v xml:space="preserve">Emassamento com masa a oleo, uma demao </v>
          </cell>
          <cell r="C3298" t="str">
            <v>M2</v>
          </cell>
          <cell r="D3298">
            <v>0</v>
          </cell>
          <cell r="E3298">
            <v>7.85</v>
          </cell>
        </row>
        <row r="3299">
          <cell r="A3299" t="str">
            <v>74133/002</v>
          </cell>
          <cell r="B3299" t="str">
            <v xml:space="preserve">Emassamento com massa a oleo, duas demaos </v>
          </cell>
          <cell r="C3299" t="str">
            <v>M2</v>
          </cell>
          <cell r="D3299">
            <v>0</v>
          </cell>
          <cell r="E3299">
            <v>9.86</v>
          </cell>
        </row>
        <row r="3300">
          <cell r="A3300" t="str">
            <v>74134</v>
          </cell>
          <cell r="B3300" t="str">
            <v xml:space="preserve">Emassamento p/pintura acrilica </v>
          </cell>
          <cell r="D3300">
            <v>0</v>
          </cell>
          <cell r="E3300">
            <v>0</v>
          </cell>
        </row>
        <row r="3301">
          <cell r="A3301" t="str">
            <v>74134/001</v>
          </cell>
          <cell r="B3301" t="str">
            <v xml:space="preserve">Emassamento com massa acrilica, uma demao </v>
          </cell>
          <cell r="C3301" t="str">
            <v>M2</v>
          </cell>
          <cell r="D3301">
            <v>0</v>
          </cell>
          <cell r="E3301">
            <v>4.8</v>
          </cell>
        </row>
        <row r="3302">
          <cell r="A3302" t="str">
            <v>74134/002</v>
          </cell>
          <cell r="B3302" t="str">
            <v xml:space="preserve">Emassamento com massa acrilica, duas demaos </v>
          </cell>
          <cell r="C3302" t="str">
            <v>M2</v>
          </cell>
          <cell r="D3302">
            <v>0</v>
          </cell>
          <cell r="E3302">
            <v>9.52</v>
          </cell>
        </row>
        <row r="3303">
          <cell r="A3303" t="str">
            <v>74233</v>
          </cell>
          <cell r="B3303" t="str">
            <v xml:space="preserve">Pintura c/fundo selador acrilico </v>
          </cell>
          <cell r="D3303">
            <v>0</v>
          </cell>
          <cell r="E3303">
            <v>0</v>
          </cell>
        </row>
        <row r="3304">
          <cell r="A3304" t="str">
            <v>74233/001</v>
          </cell>
          <cell r="B3304" t="str">
            <v xml:space="preserve">Fundo selador acrilico, uma demao </v>
          </cell>
          <cell r="C3304" t="str">
            <v>M2</v>
          </cell>
          <cell r="D3304">
            <v>0</v>
          </cell>
          <cell r="E3304">
            <v>2.1</v>
          </cell>
        </row>
        <row r="3305">
          <cell r="A3305" t="str">
            <v>79334</v>
          </cell>
          <cell r="B3305" t="str">
            <v xml:space="preserve">Pintura de parede - superficies externas </v>
          </cell>
          <cell r="D3305">
            <v>0</v>
          </cell>
          <cell r="E3305">
            <v>0</v>
          </cell>
        </row>
        <row r="3306">
          <cell r="A3306" t="str">
            <v>79334/001</v>
          </cell>
          <cell r="B3306" t="str">
            <v xml:space="preserve">Pintura a base de cal e fixador a base de cola, duas demaos </v>
          </cell>
          <cell r="C3306" t="str">
            <v>M2</v>
          </cell>
          <cell r="D3306">
            <v>0</v>
          </cell>
          <cell r="E3306">
            <v>3.35</v>
          </cell>
        </row>
        <row r="3307">
          <cell r="A3307" t="str">
            <v>79461</v>
          </cell>
          <cell r="B3307" t="str">
            <v xml:space="preserve">Pintura com liquido para brilho, uma demao </v>
          </cell>
          <cell r="C3307" t="str">
            <v>M2</v>
          </cell>
          <cell r="D3307">
            <v>0</v>
          </cell>
          <cell r="E3307">
            <v>2.86</v>
          </cell>
        </row>
        <row r="3308">
          <cell r="A3308" t="str">
            <v>79462</v>
          </cell>
          <cell r="B3308" t="str">
            <v xml:space="preserve">Emassamento com massa epoxi, 2 demaos </v>
          </cell>
          <cell r="C3308" t="str">
            <v>M2</v>
          </cell>
          <cell r="D3308">
            <v>0</v>
          </cell>
          <cell r="E3308">
            <v>24.37</v>
          </cell>
        </row>
        <row r="3309">
          <cell r="A3309" t="str">
            <v>79494</v>
          </cell>
          <cell r="B3309" t="str">
            <v xml:space="preserve">Pinturas a oleo e alquidicos sobre paredes e tetos </v>
          </cell>
          <cell r="D3309">
            <v>0</v>
          </cell>
          <cell r="E3309">
            <v>0</v>
          </cell>
        </row>
        <row r="3310">
          <cell r="A3310" t="str">
            <v>79494/001</v>
          </cell>
          <cell r="B3310" t="str">
            <v xml:space="preserve">Pintura de quadro escolar com tinta esmalte acabamento fosco, duas demaos sobre massa acrilica </v>
          </cell>
          <cell r="C3310" t="str">
            <v>M2</v>
          </cell>
          <cell r="D3310">
            <v>0</v>
          </cell>
          <cell r="E3310">
            <v>7.4</v>
          </cell>
        </row>
        <row r="3311">
          <cell r="A3311" t="str">
            <v>79495</v>
          </cell>
          <cell r="B3311" t="str">
            <v xml:space="preserve">Pintura a base de pva e acrilico p/paredes e teto </v>
          </cell>
          <cell r="D3311">
            <v>0</v>
          </cell>
          <cell r="E3311">
            <v>0</v>
          </cell>
        </row>
        <row r="3312">
          <cell r="A3312" t="str">
            <v>79495/001</v>
          </cell>
          <cell r="B3312" t="str">
            <v xml:space="preserve">Pintura pva 2 demaos incluso liquido para brilho na ultima demao </v>
          </cell>
          <cell r="C3312" t="str">
            <v>M2</v>
          </cell>
          <cell r="D3312">
            <v>0</v>
          </cell>
          <cell r="E3312">
            <v>6.22</v>
          </cell>
        </row>
        <row r="3313">
          <cell r="A3313" t="str">
            <v>79495/003</v>
          </cell>
          <cell r="B3313" t="str">
            <v xml:space="preserve">Pintura c/regulador de brilho em uma demao adicionado ao pva </v>
          </cell>
          <cell r="C3313" t="str">
            <v>M2</v>
          </cell>
          <cell r="D3313">
            <v>0</v>
          </cell>
          <cell r="E3313">
            <v>2.71</v>
          </cell>
        </row>
        <row r="3314">
          <cell r="A3314" t="str">
            <v>84649</v>
          </cell>
          <cell r="B3314" t="str">
            <v xml:space="preserve">Pintura com tinta em po industrializada a base de cal, tres demaos </v>
          </cell>
          <cell r="C3314" t="str">
            <v>M2</v>
          </cell>
          <cell r="D3314">
            <v>0</v>
          </cell>
          <cell r="E3314">
            <v>5.04</v>
          </cell>
        </row>
        <row r="3315">
          <cell r="A3315" t="str">
            <v>84651</v>
          </cell>
          <cell r="B3315" t="str">
            <v xml:space="preserve">Pintura com tinta impermeavel mineral em po, duas demaos </v>
          </cell>
          <cell r="C3315" t="str">
            <v>M2</v>
          </cell>
          <cell r="D3315">
            <v>0</v>
          </cell>
          <cell r="E3315">
            <v>5.19</v>
          </cell>
        </row>
        <row r="3316">
          <cell r="A3316" t="str">
            <v>84652</v>
          </cell>
          <cell r="B3316" t="str">
            <v xml:space="preserve">Pintura a base de cal com pigmento e fixador a base de oleo de linhaça, tres demaos </v>
          </cell>
          <cell r="C3316" t="str">
            <v>M2</v>
          </cell>
          <cell r="D3316">
            <v>0</v>
          </cell>
          <cell r="E3316">
            <v>4.18</v>
          </cell>
        </row>
        <row r="3317">
          <cell r="A3317" t="str">
            <v>84653</v>
          </cell>
          <cell r="B3317" t="str">
            <v xml:space="preserve">Fundo preparador acrilico, uma demao </v>
          </cell>
          <cell r="C3317" t="str">
            <v>M2</v>
          </cell>
          <cell r="D3317">
            <v>0</v>
          </cell>
          <cell r="E3317">
            <v>4.01</v>
          </cell>
        </row>
        <row r="3318">
          <cell r="A3318" t="str">
            <v>84655</v>
          </cell>
          <cell r="B3318" t="str">
            <v xml:space="preserve">Pintura com resina acrílica, 2 demãos  </v>
          </cell>
          <cell r="C3318" t="str">
            <v>M2</v>
          </cell>
          <cell r="D3318">
            <v>0</v>
          </cell>
          <cell r="E3318">
            <v>8.92</v>
          </cell>
        </row>
        <row r="3319">
          <cell r="A3319" t="str">
            <v>0156</v>
          </cell>
          <cell r="B3319" t="str">
            <v>Pintura em concreto aparente</v>
          </cell>
          <cell r="D3319">
            <v>0</v>
          </cell>
          <cell r="E3319">
            <v>0</v>
          </cell>
        </row>
        <row r="3320">
          <cell r="A3320" t="str">
            <v>79460</v>
          </cell>
          <cell r="B3320" t="str">
            <v xml:space="preserve">Pintura epoxi, duas demaos </v>
          </cell>
          <cell r="C3320" t="str">
            <v>M2</v>
          </cell>
          <cell r="D3320">
            <v>0</v>
          </cell>
          <cell r="E3320">
            <v>29.96</v>
          </cell>
        </row>
        <row r="3321">
          <cell r="A3321" t="str">
            <v>79465</v>
          </cell>
          <cell r="B3321" t="str">
            <v xml:space="preserve">Pintura com tinta a base de borracha clorada, 2 demaos </v>
          </cell>
          <cell r="C3321" t="str">
            <v>M2</v>
          </cell>
          <cell r="D3321">
            <v>0</v>
          </cell>
          <cell r="E3321">
            <v>15.86</v>
          </cell>
        </row>
        <row r="3322">
          <cell r="A3322" t="str">
            <v>79514</v>
          </cell>
          <cell r="B3322" t="str">
            <v xml:space="preserve">Acabamento epoxi </v>
          </cell>
          <cell r="D3322">
            <v>0</v>
          </cell>
          <cell r="E3322">
            <v>0</v>
          </cell>
        </row>
        <row r="3323">
          <cell r="A3323" t="str">
            <v>79514/001</v>
          </cell>
          <cell r="B3323" t="str">
            <v xml:space="preserve">Pintura epoxi, tres demaos </v>
          </cell>
          <cell r="C3323" t="str">
            <v>M2</v>
          </cell>
          <cell r="D3323">
            <v>0</v>
          </cell>
          <cell r="E3323">
            <v>42.99</v>
          </cell>
        </row>
        <row r="3324">
          <cell r="A3324" t="str">
            <v>84647</v>
          </cell>
          <cell r="B3324" t="str">
            <v xml:space="preserve">Pintura epoxi incluso emassamento e fundo preparador </v>
          </cell>
          <cell r="C3324" t="str">
            <v>M2</v>
          </cell>
          <cell r="D3324">
            <v>0</v>
          </cell>
          <cell r="E3324">
            <v>78.069999999999993</v>
          </cell>
        </row>
        <row r="3325">
          <cell r="A3325" t="str">
            <v>84656</v>
          </cell>
          <cell r="B3325" t="str">
            <v xml:space="preserve">Tratamento em concreto com estuque e lixamento </v>
          </cell>
          <cell r="C3325" t="str">
            <v>M2</v>
          </cell>
          <cell r="D3325">
            <v>0</v>
          </cell>
          <cell r="E3325">
            <v>15.12</v>
          </cell>
        </row>
        <row r="3326">
          <cell r="A3326" t="str">
            <v>84671</v>
          </cell>
          <cell r="B3326" t="str">
            <v xml:space="preserve">Pintura de nata de cimento, 3 demaos </v>
          </cell>
          <cell r="C3326" t="str">
            <v>M2</v>
          </cell>
          <cell r="D3326">
            <v>0</v>
          </cell>
          <cell r="E3326">
            <v>4.71</v>
          </cell>
        </row>
        <row r="3327">
          <cell r="A3327" t="str">
            <v>84677</v>
          </cell>
          <cell r="B3327" t="str">
            <v xml:space="preserve">Verniz sintetico brilhante em concreto ou tijolo, duas demaos </v>
          </cell>
          <cell r="C3327" t="str">
            <v>M2</v>
          </cell>
          <cell r="D3327">
            <v>0</v>
          </cell>
          <cell r="E3327">
            <v>5.26</v>
          </cell>
        </row>
        <row r="3328">
          <cell r="A3328" t="str">
            <v>84678</v>
          </cell>
          <cell r="B3328" t="str">
            <v xml:space="preserve">Verniz poliuretano brilhante em concreto ou tijolo, tres demaos </v>
          </cell>
          <cell r="C3328" t="str">
            <v>M2</v>
          </cell>
          <cell r="D3328">
            <v>0</v>
          </cell>
          <cell r="E3328">
            <v>8.89</v>
          </cell>
        </row>
        <row r="3329">
          <cell r="A3329" t="str">
            <v>0157</v>
          </cell>
          <cell r="B3329" t="str">
            <v>Pintura em madeira</v>
          </cell>
          <cell r="D3329">
            <v>0</v>
          </cell>
          <cell r="E3329">
            <v>0</v>
          </cell>
        </row>
        <row r="3330">
          <cell r="A3330" t="str">
            <v>6081</v>
          </cell>
          <cell r="B3330" t="str">
            <v xml:space="preserve">Pintura verniz poliuretano brilhante em madeira, tres demaos </v>
          </cell>
          <cell r="C3330" t="str">
            <v>M2</v>
          </cell>
          <cell r="D3330">
            <v>0</v>
          </cell>
          <cell r="E3330">
            <v>10.28</v>
          </cell>
        </row>
        <row r="3331">
          <cell r="A3331" t="str">
            <v>6082</v>
          </cell>
          <cell r="B3331" t="str">
            <v xml:space="preserve">Pintura em verniz sintetico brilhante em madeira, tres demaos </v>
          </cell>
          <cell r="C3331" t="str">
            <v>M2</v>
          </cell>
          <cell r="D3331">
            <v>0</v>
          </cell>
          <cell r="E3331">
            <v>7.86</v>
          </cell>
        </row>
        <row r="3332">
          <cell r="A3332" t="str">
            <v>40905</v>
          </cell>
          <cell r="B3332" t="str">
            <v xml:space="preserve">Verniz sintetico em madeira, duas demaos </v>
          </cell>
          <cell r="C3332" t="str">
            <v>M2</v>
          </cell>
          <cell r="D3332">
            <v>0</v>
          </cell>
          <cell r="E3332">
            <v>10.119999999999999</v>
          </cell>
        </row>
        <row r="3333">
          <cell r="A3333" t="str">
            <v>73739</v>
          </cell>
          <cell r="B3333" t="str">
            <v xml:space="preserve">Pintura esmalte </v>
          </cell>
          <cell r="D3333">
            <v>0</v>
          </cell>
          <cell r="E3333">
            <v>0</v>
          </cell>
        </row>
        <row r="3334">
          <cell r="A3334" t="str">
            <v>73739/001</v>
          </cell>
          <cell r="B3334" t="str">
            <v xml:space="preserve">Pintura esmalte acetinado em madeira, duas demaos </v>
          </cell>
          <cell r="C3334" t="str">
            <v>M2</v>
          </cell>
          <cell r="D3334">
            <v>0</v>
          </cell>
          <cell r="E3334">
            <v>9.0399999999999991</v>
          </cell>
        </row>
        <row r="3335">
          <cell r="A3335" t="str">
            <v>74065</v>
          </cell>
          <cell r="B3335" t="str">
            <v xml:space="preserve">Pintura esmalte acetinado 2 demaos aparelhada p/madeira </v>
          </cell>
          <cell r="D3335">
            <v>0</v>
          </cell>
          <cell r="E3335">
            <v>0</v>
          </cell>
        </row>
        <row r="3336">
          <cell r="A3336" t="str">
            <v>74065/001</v>
          </cell>
          <cell r="B3336" t="str">
            <v xml:space="preserve">Pintura esmalte fosco para madeira, duas demaos, sobre fundo nivelador branco </v>
          </cell>
          <cell r="C3336" t="str">
            <v>M2</v>
          </cell>
          <cell r="D3336">
            <v>0</v>
          </cell>
          <cell r="E3336">
            <v>12.34</v>
          </cell>
        </row>
        <row r="3337">
          <cell r="A3337" t="str">
            <v>74065/002</v>
          </cell>
          <cell r="B3337" t="str">
            <v xml:space="preserve">Pintura esmalte acetinado para madeira, duas demaos, sobre fundo nivelador branco </v>
          </cell>
          <cell r="C3337" t="str">
            <v>M2</v>
          </cell>
          <cell r="D3337">
            <v>0</v>
          </cell>
          <cell r="E3337">
            <v>12.26</v>
          </cell>
        </row>
        <row r="3338">
          <cell r="A3338" t="str">
            <v>74065/003</v>
          </cell>
          <cell r="B3338" t="str">
            <v xml:space="preserve">Pintura esmalte brilhante para madeira, duas demaos, sobre fundo nivelador branco </v>
          </cell>
          <cell r="C3338" t="str">
            <v>M2</v>
          </cell>
          <cell r="D3338">
            <v>0</v>
          </cell>
          <cell r="E3338">
            <v>12.07</v>
          </cell>
        </row>
        <row r="3339">
          <cell r="A3339" t="str">
            <v>79463</v>
          </cell>
          <cell r="B3339" t="str">
            <v xml:space="preserve">Pintura a oleo, 1 demao </v>
          </cell>
          <cell r="C3339" t="str">
            <v>M2</v>
          </cell>
          <cell r="D3339">
            <v>0</v>
          </cell>
          <cell r="E3339">
            <v>6.7</v>
          </cell>
        </row>
        <row r="3340">
          <cell r="A3340" t="str">
            <v>79464</v>
          </cell>
          <cell r="B3340" t="str">
            <v xml:space="preserve">Pintura a oleo, 2 demaos </v>
          </cell>
          <cell r="C3340" t="str">
            <v>M2</v>
          </cell>
          <cell r="D3340">
            <v>0</v>
          </cell>
          <cell r="E3340">
            <v>9.1300000000000008</v>
          </cell>
        </row>
        <row r="3341">
          <cell r="A3341" t="str">
            <v>79466</v>
          </cell>
          <cell r="B3341" t="str">
            <v xml:space="preserve">Pintura com verniz poliuretano, 2 demaos </v>
          </cell>
          <cell r="C3341" t="str">
            <v>M2</v>
          </cell>
          <cell r="D3341">
            <v>0</v>
          </cell>
          <cell r="E3341">
            <v>9.44</v>
          </cell>
        </row>
        <row r="3342">
          <cell r="A3342" t="str">
            <v>79497</v>
          </cell>
          <cell r="B3342" t="str">
            <v xml:space="preserve">Pintura em esquadrias de madeira </v>
          </cell>
          <cell r="D3342">
            <v>0</v>
          </cell>
          <cell r="E3342">
            <v>0</v>
          </cell>
        </row>
        <row r="3343">
          <cell r="A3343" t="str">
            <v>79497/001</v>
          </cell>
          <cell r="B3343" t="str">
            <v xml:space="preserve">Pintura a oleo, 3 demaos  </v>
          </cell>
          <cell r="C3343" t="str">
            <v>M2</v>
          </cell>
          <cell r="D3343">
            <v>0</v>
          </cell>
          <cell r="E3343">
            <v>11.4</v>
          </cell>
        </row>
        <row r="3344">
          <cell r="A3344" t="str">
            <v>84645</v>
          </cell>
          <cell r="B3344" t="str">
            <v xml:space="preserve">Verniz sintetico brilhante, 2 demaos </v>
          </cell>
          <cell r="C3344" t="str">
            <v>M2</v>
          </cell>
          <cell r="D3344">
            <v>0</v>
          </cell>
          <cell r="E3344">
            <v>8.83</v>
          </cell>
        </row>
        <row r="3345">
          <cell r="A3345" t="str">
            <v>84657</v>
          </cell>
          <cell r="B3345" t="str">
            <v xml:space="preserve">Fundo sintetico nivelador branco </v>
          </cell>
          <cell r="C3345" t="str">
            <v>M2</v>
          </cell>
          <cell r="D3345">
            <v>0</v>
          </cell>
          <cell r="E3345">
            <v>4.79</v>
          </cell>
        </row>
        <row r="3346">
          <cell r="A3346" t="str">
            <v>84658</v>
          </cell>
          <cell r="B3346" t="str">
            <v xml:space="preserve">Remoção de verniz sobre madeira </v>
          </cell>
          <cell r="C3346" t="str">
            <v>M2</v>
          </cell>
          <cell r="D3346">
            <v>0</v>
          </cell>
          <cell r="E3346">
            <v>2.23</v>
          </cell>
        </row>
        <row r="3347">
          <cell r="A3347" t="str">
            <v>84659</v>
          </cell>
          <cell r="B3347" t="str">
            <v xml:space="preserve">Pintura esmalte fosco em madeira, duas demaos </v>
          </cell>
          <cell r="C3347" t="str">
            <v>M2</v>
          </cell>
          <cell r="D3347">
            <v>0</v>
          </cell>
          <cell r="E3347">
            <v>8.34</v>
          </cell>
        </row>
        <row r="3348">
          <cell r="A3348" t="str">
            <v>84664</v>
          </cell>
          <cell r="B3348" t="str">
            <v xml:space="preserve">Pintura imunizante fungicida a base de carbolineum, duas demaos </v>
          </cell>
          <cell r="C3348" t="str">
            <v>M2</v>
          </cell>
          <cell r="D3348">
            <v>0</v>
          </cell>
          <cell r="E3348">
            <v>1.92</v>
          </cell>
        </row>
        <row r="3349">
          <cell r="A3349" t="str">
            <v>84679</v>
          </cell>
          <cell r="B3349" t="str">
            <v xml:space="preserve">Pintura imunizante para madeira, duas demaos </v>
          </cell>
          <cell r="C3349" t="str">
            <v>M2</v>
          </cell>
          <cell r="D3349">
            <v>0</v>
          </cell>
          <cell r="E3349">
            <v>10.42</v>
          </cell>
        </row>
        <row r="3350">
          <cell r="A3350" t="str">
            <v>0158</v>
          </cell>
          <cell r="B3350" t="str">
            <v>Pintura para metal</v>
          </cell>
          <cell r="D3350">
            <v>0</v>
          </cell>
          <cell r="E3350">
            <v>0</v>
          </cell>
        </row>
        <row r="3351">
          <cell r="A3351" t="str">
            <v>6067</v>
          </cell>
          <cell r="B3351" t="str">
            <v xml:space="preserve">Pintura esmalte brilhante (2 demaos) sobre superficie metalica, inclusive protecao com zarcao (1 demao) </v>
          </cell>
          <cell r="C3351" t="str">
            <v>M2</v>
          </cell>
          <cell r="D3351">
            <v>0</v>
          </cell>
          <cell r="E3351">
            <v>18.91</v>
          </cell>
        </row>
        <row r="3352">
          <cell r="A3352" t="str">
            <v>73656</v>
          </cell>
          <cell r="B3352" t="str">
            <v xml:space="preserve">Jateamento com areia em estrutura metalica </v>
          </cell>
          <cell r="C3352" t="str">
            <v>M2</v>
          </cell>
          <cell r="D3352">
            <v>0</v>
          </cell>
          <cell r="E3352">
            <v>7.51</v>
          </cell>
        </row>
        <row r="3353">
          <cell r="A3353" t="str">
            <v>73794</v>
          </cell>
          <cell r="B3353" t="str">
            <v xml:space="preserve">Pintura em ferro, sobre base anti-corrosiva, em duas demaos </v>
          </cell>
          <cell r="D3353">
            <v>0</v>
          </cell>
          <cell r="E3353">
            <v>0</v>
          </cell>
        </row>
        <row r="3354">
          <cell r="A3354" t="str">
            <v>73794/001</v>
          </cell>
          <cell r="B3354" t="str">
            <v xml:space="preserve">Pintura com tinta protetora acabamento grafite esmalte sobre superficie metalica, 2 demaos </v>
          </cell>
          <cell r="C3354" t="str">
            <v>M2</v>
          </cell>
          <cell r="D3354">
            <v>0</v>
          </cell>
          <cell r="E3354">
            <v>16.510000000000002</v>
          </cell>
        </row>
        <row r="3355">
          <cell r="A3355" t="str">
            <v>73865</v>
          </cell>
          <cell r="B3355" t="str">
            <v xml:space="preserve">Primer epoxi </v>
          </cell>
          <cell r="D3355">
            <v>0</v>
          </cell>
          <cell r="E3355">
            <v>0</v>
          </cell>
        </row>
        <row r="3356">
          <cell r="A3356" t="str">
            <v>73865/001</v>
          </cell>
          <cell r="B3356" t="str">
            <v xml:space="preserve">Fundo preparador primer a base de epoxi, para estrutura metalica, uma demao, espessura de 25 micra. </v>
          </cell>
          <cell r="C3356" t="str">
            <v>M2</v>
          </cell>
          <cell r="D3356">
            <v>0</v>
          </cell>
          <cell r="E3356">
            <v>7.23</v>
          </cell>
        </row>
        <row r="3357">
          <cell r="A3357" t="str">
            <v>73924</v>
          </cell>
          <cell r="B3357" t="str">
            <v xml:space="preserve">Pintura esmalte </v>
          </cell>
          <cell r="D3357">
            <v>0</v>
          </cell>
          <cell r="E3357">
            <v>0</v>
          </cell>
        </row>
        <row r="3358">
          <cell r="A3358" t="str">
            <v>73924/001</v>
          </cell>
          <cell r="B3358" t="str">
            <v xml:space="preserve">Pintura esmalte alto brilho, duas demaos, sobre superficie metalica </v>
          </cell>
          <cell r="C3358" t="str">
            <v>M2</v>
          </cell>
          <cell r="D3358">
            <v>0</v>
          </cell>
          <cell r="E3358">
            <v>13.03</v>
          </cell>
        </row>
        <row r="3359">
          <cell r="A3359" t="str">
            <v>73924/002</v>
          </cell>
          <cell r="B3359" t="str">
            <v xml:space="preserve">Pintura esmalte acetinado, duas demaos, sobre superficie metalica </v>
          </cell>
          <cell r="C3359" t="str">
            <v>M2</v>
          </cell>
          <cell r="D3359">
            <v>0</v>
          </cell>
          <cell r="E3359">
            <v>13.22</v>
          </cell>
        </row>
        <row r="3360">
          <cell r="A3360" t="str">
            <v>73924/003</v>
          </cell>
          <cell r="B3360" t="str">
            <v xml:space="preserve">Pintura esmalte fosco, duas demaos, sobre superficie metalica </v>
          </cell>
          <cell r="C3360" t="str">
            <v>M2</v>
          </cell>
          <cell r="D3360">
            <v>0</v>
          </cell>
          <cell r="E3360">
            <v>13.3</v>
          </cell>
        </row>
        <row r="3361">
          <cell r="A3361" t="str">
            <v>74064</v>
          </cell>
          <cell r="B3361" t="str">
            <v xml:space="preserve">Pintura fundo oxido ferro/zarcao 1 demao p/ferro </v>
          </cell>
          <cell r="D3361">
            <v>0</v>
          </cell>
          <cell r="E3361">
            <v>0</v>
          </cell>
        </row>
        <row r="3362">
          <cell r="A3362" t="str">
            <v>74064/001</v>
          </cell>
          <cell r="B3362" t="str">
            <v xml:space="preserve">Fundo anticorrosivo a base de oxido de ferro (zarcao), duas demaos </v>
          </cell>
          <cell r="C3362" t="str">
            <v>M2</v>
          </cell>
          <cell r="D3362">
            <v>0</v>
          </cell>
          <cell r="E3362">
            <v>10.25</v>
          </cell>
        </row>
        <row r="3363">
          <cell r="A3363" t="str">
            <v>74064/002</v>
          </cell>
          <cell r="B3363" t="str">
            <v xml:space="preserve">Fundo anticorrosivo a base de oxido de ferro (zarcao), uma demao </v>
          </cell>
          <cell r="C3363" t="str">
            <v>M2</v>
          </cell>
          <cell r="D3363">
            <v>0</v>
          </cell>
          <cell r="E3363">
            <v>6.42</v>
          </cell>
        </row>
        <row r="3364">
          <cell r="A3364" t="str">
            <v>74145</v>
          </cell>
          <cell r="B3364" t="str">
            <v xml:space="preserve">Pintura de pecas metalicas a revolver(ar-comprimido) </v>
          </cell>
          <cell r="D3364">
            <v>0</v>
          </cell>
          <cell r="E3364">
            <v>0</v>
          </cell>
        </row>
        <row r="3365">
          <cell r="A3365" t="str">
            <v>74145/001</v>
          </cell>
          <cell r="B3365" t="str">
            <v xml:space="preserve">Pintura esmalte fosco, duas demaos, sobre superficie metalica, incluso uma demao de fundo anticorrosivo </v>
          </cell>
          <cell r="C3365" t="str">
            <v>M2</v>
          </cell>
          <cell r="D3365">
            <v>0</v>
          </cell>
          <cell r="E3365">
            <v>11.16</v>
          </cell>
        </row>
        <row r="3366">
          <cell r="A3366" t="str">
            <v>79498</v>
          </cell>
          <cell r="B3366" t="str">
            <v xml:space="preserve">Pintura a oleo e alquidicos sobre ferro </v>
          </cell>
          <cell r="D3366">
            <v>0</v>
          </cell>
          <cell r="E3366">
            <v>0</v>
          </cell>
        </row>
        <row r="3367">
          <cell r="A3367" t="str">
            <v>79498/001</v>
          </cell>
          <cell r="B3367" t="str">
            <v xml:space="preserve">Pintura a oleo brilhante sobre superficie metalica, uma demao incluso  uma demao de fundo anticorrosivo </v>
          </cell>
          <cell r="C3367" t="str">
            <v>M2</v>
          </cell>
          <cell r="D3367">
            <v>0</v>
          </cell>
          <cell r="E3367">
            <v>8.56</v>
          </cell>
        </row>
        <row r="3368">
          <cell r="A3368" t="str">
            <v>79499</v>
          </cell>
          <cell r="B3368" t="str">
            <v xml:space="preserve">Pintura de postes </v>
          </cell>
          <cell r="D3368">
            <v>0</v>
          </cell>
          <cell r="E3368">
            <v>0</v>
          </cell>
        </row>
        <row r="3369">
          <cell r="A3369" t="str">
            <v>79499/001</v>
          </cell>
          <cell r="B3369" t="str">
            <v xml:space="preserve">Pintura poste reto de aco 3,5 a 6m c/1 demao d/tinta grafite c/propriedades de primer e acabamento - obs: c/alto teor de zarcao </v>
          </cell>
          <cell r="C3369" t="str">
            <v>UN</v>
          </cell>
          <cell r="D3369">
            <v>0</v>
          </cell>
          <cell r="E3369">
            <v>11.76</v>
          </cell>
        </row>
        <row r="3370">
          <cell r="A3370" t="str">
            <v>79515</v>
          </cell>
          <cell r="B3370" t="str">
            <v xml:space="preserve">Acabamento aluminio </v>
          </cell>
          <cell r="D3370">
            <v>0</v>
          </cell>
          <cell r="E3370">
            <v>0</v>
          </cell>
        </row>
        <row r="3371">
          <cell r="A3371" t="str">
            <v>79515/001</v>
          </cell>
          <cell r="B3371" t="str">
            <v xml:space="preserve">Pintura com tinta protetora acabamento aluminio, tres demaos </v>
          </cell>
          <cell r="C3371" t="str">
            <v>M2</v>
          </cell>
          <cell r="D3371">
            <v>0</v>
          </cell>
          <cell r="E3371">
            <v>17.57</v>
          </cell>
        </row>
        <row r="3372">
          <cell r="A3372" t="str">
            <v>79516</v>
          </cell>
          <cell r="B3372" t="str">
            <v xml:space="preserve">Lixamento metal </v>
          </cell>
          <cell r="D3372">
            <v>0</v>
          </cell>
          <cell r="E3372">
            <v>0</v>
          </cell>
        </row>
        <row r="3373">
          <cell r="A3373" t="str">
            <v>79516/001</v>
          </cell>
          <cell r="B3373" t="str">
            <v xml:space="preserve">Remocao de pintura a oleo/esmalte sobre superficie metalica </v>
          </cell>
          <cell r="C3373" t="str">
            <v>M2</v>
          </cell>
          <cell r="D3373">
            <v>0</v>
          </cell>
          <cell r="E3373">
            <v>7.18</v>
          </cell>
        </row>
        <row r="3374">
          <cell r="A3374" t="str">
            <v>84660</v>
          </cell>
          <cell r="B3374" t="str">
            <v xml:space="preserve">Fundo preparador primer sintetico, para estrutura metalica, uma demão, espessura de 25 micra </v>
          </cell>
          <cell r="C3374" t="str">
            <v>M2</v>
          </cell>
          <cell r="D3374">
            <v>0</v>
          </cell>
          <cell r="E3374">
            <v>4.3499999999999996</v>
          </cell>
        </row>
        <row r="3375">
          <cell r="A3375" t="str">
            <v>84661</v>
          </cell>
          <cell r="B3375" t="str">
            <v xml:space="preserve">Pintura com tinta protetora acabamento aluminio, uma demao sobre superfcie metalica </v>
          </cell>
          <cell r="C3375" t="str">
            <v>M2</v>
          </cell>
          <cell r="D3375">
            <v>0</v>
          </cell>
          <cell r="E3375">
            <v>8.86</v>
          </cell>
        </row>
        <row r="3376">
          <cell r="A3376" t="str">
            <v>84662</v>
          </cell>
          <cell r="B3376" t="str">
            <v xml:space="preserve">Pintura com tinta protetora acabamento aluminio, duas demaos sobre superficie metalica </v>
          </cell>
          <cell r="C3376" t="str">
            <v>M2</v>
          </cell>
          <cell r="D3376">
            <v>0</v>
          </cell>
          <cell r="E3376">
            <v>13.68</v>
          </cell>
        </row>
        <row r="3377">
          <cell r="A3377" t="str">
            <v>0159</v>
          </cell>
          <cell r="B3377" t="str">
            <v>Verniz</v>
          </cell>
          <cell r="D3377">
            <v>0</v>
          </cell>
          <cell r="E3377">
            <v>0</v>
          </cell>
        </row>
        <row r="3378">
          <cell r="A3378" t="str">
            <v>73715</v>
          </cell>
          <cell r="B3378" t="str">
            <v xml:space="preserve">Pintura verniz tipo goma laca dissolvido em alcool </v>
          </cell>
          <cell r="C3378" t="str">
            <v>M2</v>
          </cell>
          <cell r="D3378">
            <v>0</v>
          </cell>
          <cell r="E3378">
            <v>30.76</v>
          </cell>
        </row>
        <row r="3379">
          <cell r="A3379" t="str">
            <v>0161</v>
          </cell>
          <cell r="B3379" t="str">
            <v>Pintura para piso</v>
          </cell>
          <cell r="D3379">
            <v>0</v>
          </cell>
          <cell r="E3379">
            <v>0</v>
          </cell>
        </row>
        <row r="3380">
          <cell r="A3380" t="str">
            <v>41595</v>
          </cell>
          <cell r="B3380" t="str">
            <v xml:space="preserve">Pintura acrilica de faixas de demarcacao em quadra poliesportiva, 5 cm de largura </v>
          </cell>
          <cell r="C3380" t="str">
            <v>M</v>
          </cell>
          <cell r="D3380">
            <v>0</v>
          </cell>
          <cell r="E3380">
            <v>4.7699999999999996</v>
          </cell>
        </row>
        <row r="3381">
          <cell r="A3381" t="str">
            <v>74245</v>
          </cell>
          <cell r="B3381" t="str">
            <v xml:space="preserve">Pintura acrilica em piso cimentado duas demaos </v>
          </cell>
          <cell r="D3381">
            <v>0</v>
          </cell>
          <cell r="E3381">
            <v>0</v>
          </cell>
        </row>
        <row r="3382">
          <cell r="A3382" t="str">
            <v>74245/001</v>
          </cell>
          <cell r="B3382" t="str">
            <v xml:space="preserve">Pintura acrilica em piso cimentado duas demaos </v>
          </cell>
          <cell r="C3382" t="str">
            <v>M2</v>
          </cell>
          <cell r="D3382">
            <v>0</v>
          </cell>
          <cell r="E3382">
            <v>6.78</v>
          </cell>
        </row>
        <row r="3383">
          <cell r="A3383" t="str">
            <v>79500</v>
          </cell>
          <cell r="B3383" t="str">
            <v xml:space="preserve">Marcacao de quadras e pinturas de pisos </v>
          </cell>
          <cell r="D3383">
            <v>0</v>
          </cell>
          <cell r="E3383">
            <v>0</v>
          </cell>
        </row>
        <row r="3384">
          <cell r="A3384" t="str">
            <v>79500/002</v>
          </cell>
          <cell r="B3384" t="str">
            <v xml:space="preserve">Pintura acrilica em piso cimentado, tres demaos </v>
          </cell>
          <cell r="C3384" t="str">
            <v>M2</v>
          </cell>
          <cell r="D3384">
            <v>0</v>
          </cell>
          <cell r="E3384">
            <v>9.67</v>
          </cell>
        </row>
        <row r="3385">
          <cell r="A3385" t="str">
            <v>84663</v>
          </cell>
          <cell r="B3385" t="str">
            <v xml:space="preserve">Aplicacao de verniz poliuretano fosco sobre piso de pedras decorativas, 3 demaos </v>
          </cell>
          <cell r="C3385" t="str">
            <v>M2</v>
          </cell>
          <cell r="D3385">
            <v>0</v>
          </cell>
          <cell r="E3385">
            <v>11.07</v>
          </cell>
        </row>
        <row r="3386">
          <cell r="A3386" t="str">
            <v>84665</v>
          </cell>
          <cell r="B3386" t="str">
            <v xml:space="preserve">Pintura acrilica para sinalização horizontal em piso cimentado </v>
          </cell>
          <cell r="C3386" t="str">
            <v>M2</v>
          </cell>
          <cell r="D3386">
            <v>0</v>
          </cell>
          <cell r="E3386">
            <v>14.75</v>
          </cell>
        </row>
        <row r="3387">
          <cell r="A3387" t="str">
            <v>84666</v>
          </cell>
          <cell r="B3387" t="str">
            <v xml:space="preserve">Polimento e enceramento de piso em madeira </v>
          </cell>
          <cell r="C3387" t="str">
            <v>M2</v>
          </cell>
          <cell r="D3387">
            <v>0</v>
          </cell>
          <cell r="E3387">
            <v>9.86</v>
          </cell>
        </row>
        <row r="3388">
          <cell r="A3388" t="str">
            <v>0261</v>
          </cell>
          <cell r="B3388" t="str">
            <v xml:space="preserve">Pintura em telha </v>
          </cell>
          <cell r="D3388">
            <v>0</v>
          </cell>
          <cell r="E3388">
            <v>0</v>
          </cell>
        </row>
        <row r="3389">
          <cell r="A3389" t="str">
            <v>75889</v>
          </cell>
          <cell r="B3389" t="str">
            <v xml:space="preserve">Pintura para telhas de aluminio com tinta esmalte automotiva </v>
          </cell>
          <cell r="C3389" t="str">
            <v>M2</v>
          </cell>
          <cell r="D3389">
            <v>0</v>
          </cell>
          <cell r="E3389">
            <v>11</v>
          </cell>
        </row>
        <row r="3390">
          <cell r="A3390" t="str">
            <v>84667</v>
          </cell>
          <cell r="B3390" t="str">
            <v xml:space="preserve">Pintura acrilica em telha de fibrocimento, duas demaos, incluso fundo preparador </v>
          </cell>
          <cell r="C3390" t="str">
            <v>M2</v>
          </cell>
          <cell r="D3390">
            <v>0</v>
          </cell>
          <cell r="E3390">
            <v>10.65</v>
          </cell>
        </row>
        <row r="3391">
          <cell r="A3391" t="str">
            <v>84669</v>
          </cell>
          <cell r="B3391" t="str">
            <v xml:space="preserve">Pintura acrilica em telhas ceramicas, duas demaos </v>
          </cell>
          <cell r="C3391" t="str">
            <v>M2</v>
          </cell>
          <cell r="D3391">
            <v>0</v>
          </cell>
          <cell r="E3391">
            <v>8.2899999999999991</v>
          </cell>
        </row>
        <row r="3392">
          <cell r="A3392" t="str">
            <v>84670</v>
          </cell>
          <cell r="B3392" t="str">
            <v xml:space="preserve">Pintura acrilica em telhas ceramicas, tres demaos </v>
          </cell>
          <cell r="C3392" t="str">
            <v>M2</v>
          </cell>
          <cell r="D3392">
            <v>0</v>
          </cell>
          <cell r="E3392">
            <v>11.12</v>
          </cell>
        </row>
        <row r="3393">
          <cell r="A3393" t="str">
            <v>PISO</v>
          </cell>
          <cell r="B3393" t="str">
            <v>Pisos</v>
          </cell>
          <cell r="D3393">
            <v>0</v>
          </cell>
          <cell r="E3393">
            <v>0</v>
          </cell>
        </row>
        <row r="3394">
          <cell r="A3394" t="str">
            <v>0111</v>
          </cell>
          <cell r="B3394" t="str">
            <v>Piso cimentado</v>
          </cell>
          <cell r="D3394">
            <v>0</v>
          </cell>
          <cell r="E3394">
            <v>0</v>
          </cell>
        </row>
        <row r="3395">
          <cell r="A3395" t="str">
            <v>73465</v>
          </cell>
          <cell r="B3395" t="str">
            <v xml:space="preserve">Piso cimentado e=1,5cm c/argamassa 1:3 cimento areia alisado colher sobre base existente. </v>
          </cell>
          <cell r="C3395" t="str">
            <v>M2</v>
          </cell>
          <cell r="D3395">
            <v>0</v>
          </cell>
          <cell r="E3395">
            <v>17.559999999999999</v>
          </cell>
        </row>
        <row r="3396">
          <cell r="A3396" t="str">
            <v>73675</v>
          </cell>
          <cell r="B3396" t="str">
            <v xml:space="preserve">Piso de concreto acabamento rústico espessura 7cm com juntas em madeira </v>
          </cell>
          <cell r="C3396" t="str">
            <v>M2</v>
          </cell>
          <cell r="D3396">
            <v>0</v>
          </cell>
          <cell r="E3396">
            <v>42.65</v>
          </cell>
        </row>
        <row r="3397">
          <cell r="A3397" t="str">
            <v>73676</v>
          </cell>
          <cell r="B3397" t="str">
            <v xml:space="preserve">Piso cimentado traço 1:3 (cimento e areia) acabamento liso pigmentado espessura 1,5cm com juntas plasticas de dilatacao e argamassa em preparo manual </v>
          </cell>
          <cell r="C3397" t="str">
            <v>M2</v>
          </cell>
          <cell r="D3397">
            <v>0</v>
          </cell>
          <cell r="E3397">
            <v>30.67</v>
          </cell>
        </row>
        <row r="3398">
          <cell r="A3398" t="str">
            <v>73922</v>
          </cell>
          <cell r="B3398" t="str">
            <v xml:space="preserve">Cimentado liso desempenado </v>
          </cell>
          <cell r="D3398">
            <v>0</v>
          </cell>
          <cell r="E3398">
            <v>0</v>
          </cell>
        </row>
        <row r="3399">
          <cell r="A3399" t="str">
            <v>73922/001</v>
          </cell>
          <cell r="B3399" t="str">
            <v xml:space="preserve">Piso cimentado traco 1:3 (cimento e areia) acabamento liso espessura 3,5cm, preparo manual da argamassa </v>
          </cell>
          <cell r="C3399" t="str">
            <v>M2</v>
          </cell>
          <cell r="D3399">
            <v>0</v>
          </cell>
          <cell r="E3399">
            <v>27.83</v>
          </cell>
        </row>
        <row r="3400">
          <cell r="A3400" t="str">
            <v>73922/002</v>
          </cell>
          <cell r="B3400" t="str">
            <v xml:space="preserve">Piso cimentado traco 1:4 (cimento e areia) acabamento liso espessura 2,5cm preparo manual da argamassa </v>
          </cell>
          <cell r="C3400" t="str">
            <v>M2</v>
          </cell>
          <cell r="D3400">
            <v>0</v>
          </cell>
          <cell r="E3400">
            <v>23.17</v>
          </cell>
        </row>
        <row r="3401">
          <cell r="A3401" t="str">
            <v>73922/003</v>
          </cell>
          <cell r="B3401" t="str">
            <v xml:space="preserve">Piso cimentado traco 1:3 (cimento e areia) acabamento liso espessura 2,0cm, preparo manual da argamassa </v>
          </cell>
          <cell r="C3401" t="str">
            <v>M2</v>
          </cell>
          <cell r="D3401">
            <v>0</v>
          </cell>
          <cell r="E3401">
            <v>22.91</v>
          </cell>
        </row>
        <row r="3402">
          <cell r="A3402" t="str">
            <v>73922/004</v>
          </cell>
          <cell r="B3402" t="str">
            <v xml:space="preserve">Piso cimentado traco 1:4 (cimento e areia) acabamento liso espessura 2,0cm, preparo manual da argamassa </v>
          </cell>
          <cell r="C3402" t="str">
            <v>M2</v>
          </cell>
          <cell r="D3402">
            <v>0</v>
          </cell>
          <cell r="E3402">
            <v>21.81</v>
          </cell>
        </row>
        <row r="3403">
          <cell r="A3403" t="str">
            <v>73922/005</v>
          </cell>
          <cell r="B3403" t="str">
            <v xml:space="preserve">Piso cimentado traco 1:3 (cimento e areia) acabamento liso espessura 3,0cm, preparo manual da argamassa </v>
          </cell>
          <cell r="C3403" t="str">
            <v>M2</v>
          </cell>
          <cell r="D3403">
            <v>0</v>
          </cell>
          <cell r="E3403">
            <v>26.19</v>
          </cell>
        </row>
        <row r="3404">
          <cell r="A3404" t="str">
            <v>73923</v>
          </cell>
          <cell r="B3404" t="str">
            <v xml:space="preserve">Cimentado rustico e=1,5cm cimento/areia 1:4 </v>
          </cell>
          <cell r="D3404">
            <v>0</v>
          </cell>
          <cell r="E3404">
            <v>0</v>
          </cell>
        </row>
        <row r="3405">
          <cell r="A3405" t="str">
            <v>73923/001</v>
          </cell>
          <cell r="B3405" t="str">
            <v xml:space="preserve">Piso cimentado traco 1:4 (cimento e areia) acabamento rustico espessura 2cm, argamassa com preparo manual  </v>
          </cell>
          <cell r="C3405" t="str">
            <v>M2</v>
          </cell>
          <cell r="D3405">
            <v>0</v>
          </cell>
          <cell r="E3405">
            <v>19.350000000000001</v>
          </cell>
        </row>
        <row r="3406">
          <cell r="A3406" t="str">
            <v>73923/002</v>
          </cell>
          <cell r="B3406" t="str">
            <v xml:space="preserve">Piso cimentado traco 1:4 (cimento e areia), com acabamento rustico espessura 3cm, preparo manual </v>
          </cell>
          <cell r="C3406" t="str">
            <v>M2</v>
          </cell>
          <cell r="D3406">
            <v>0</v>
          </cell>
          <cell r="E3406">
            <v>22.08</v>
          </cell>
        </row>
        <row r="3407">
          <cell r="A3407" t="str">
            <v>73923/003</v>
          </cell>
          <cell r="B3407" t="str">
            <v xml:space="preserve">Piso cimentado traco 1:3 (cimento e areia), com acabamento rustico e frisado espessura 2cm, preparo manual </v>
          </cell>
          <cell r="C3407" t="str">
            <v>M2</v>
          </cell>
          <cell r="D3407">
            <v>0</v>
          </cell>
          <cell r="E3407">
            <v>22.91</v>
          </cell>
        </row>
        <row r="3408">
          <cell r="A3408" t="str">
            <v>73974</v>
          </cell>
          <cell r="B3408" t="str">
            <v xml:space="preserve">Piso cimentado rustico </v>
          </cell>
          <cell r="D3408">
            <v>0</v>
          </cell>
          <cell r="E3408">
            <v>0</v>
          </cell>
        </row>
        <row r="3409">
          <cell r="A3409" t="str">
            <v>73974/001</v>
          </cell>
          <cell r="B3409" t="str">
            <v xml:space="preserve">Piso cimentado traco 1:3 (cimento e areia) acabamento rustico espessura 2cm, preparo mecanico da argamassa </v>
          </cell>
          <cell r="C3409" t="str">
            <v>M2</v>
          </cell>
          <cell r="D3409">
            <v>0</v>
          </cell>
          <cell r="E3409">
            <v>19.63</v>
          </cell>
        </row>
        <row r="3410">
          <cell r="A3410" t="str">
            <v>73991</v>
          </cell>
          <cell r="B3410" t="str">
            <v xml:space="preserve">Piso cimentado liso c/ impermeabilizante </v>
          </cell>
          <cell r="D3410">
            <v>0</v>
          </cell>
          <cell r="E3410">
            <v>0</v>
          </cell>
        </row>
        <row r="3411">
          <cell r="A3411" t="str">
            <v>73991/001</v>
          </cell>
          <cell r="B3411" t="str">
            <v xml:space="preserve">Piso cimentado traco 1:4 (cimento e areia) com acabamento liso espessura 1,5cm, preparo manual da argamassa incluso aditivo impermeabilizante </v>
          </cell>
          <cell r="C3411" t="str">
            <v>M2</v>
          </cell>
          <cell r="D3411">
            <v>0</v>
          </cell>
          <cell r="E3411">
            <v>21.87</v>
          </cell>
        </row>
        <row r="3412">
          <cell r="A3412" t="str">
            <v>73991/002</v>
          </cell>
          <cell r="B3412" t="str">
            <v xml:space="preserve">Piso cimentado traco 1:3 (cimento e areia) com acabamento liso espessura 1,5cm preparo manual da argamassa </v>
          </cell>
          <cell r="C3412" t="str">
            <v>M2</v>
          </cell>
          <cell r="D3412">
            <v>0</v>
          </cell>
          <cell r="E3412">
            <v>21.27</v>
          </cell>
        </row>
        <row r="3413">
          <cell r="A3413" t="str">
            <v>73991/003</v>
          </cell>
          <cell r="B3413" t="str">
            <v xml:space="preserve">Piso cimentado traco 1:3 (cimento e areia) com acabamento liso espessura 3cm preparo mecanico argamassa incluso aditivo impermeabilizante </v>
          </cell>
          <cell r="C3413" t="str">
            <v>M2</v>
          </cell>
          <cell r="D3413">
            <v>0</v>
          </cell>
          <cell r="E3413">
            <v>27.12</v>
          </cell>
        </row>
        <row r="3414">
          <cell r="A3414" t="str">
            <v>73991/004</v>
          </cell>
          <cell r="B3414" t="str">
            <v xml:space="preserve">Piso cimentado traco 1:3 (cimento e areia) com acabamento liso espessura 1,5cm, preparo manual da argamassa incluso aditivo impermeabilizante </v>
          </cell>
          <cell r="C3414" t="str">
            <v>M2</v>
          </cell>
          <cell r="D3414">
            <v>0</v>
          </cell>
          <cell r="E3414">
            <v>20.04</v>
          </cell>
        </row>
        <row r="3415">
          <cell r="A3415" t="str">
            <v>74079</v>
          </cell>
          <cell r="B3415" t="str">
            <v xml:space="preserve">Cimentado liso queimado e=2cm c/junta batida cim/areia 1:3 </v>
          </cell>
          <cell r="D3415">
            <v>0</v>
          </cell>
          <cell r="E3415">
            <v>0</v>
          </cell>
        </row>
        <row r="3416">
          <cell r="A3416" t="str">
            <v>74079/001</v>
          </cell>
          <cell r="B3416" t="str">
            <v xml:space="preserve">Piso cimentado traco 1:4 (cimento e areia) com acabamento liso espessura 2,0cm com juntas plasticas de dilatacao e preparo manual da argamassa </v>
          </cell>
          <cell r="C3416" t="str">
            <v>M2</v>
          </cell>
          <cell r="D3416">
            <v>0</v>
          </cell>
          <cell r="E3416">
            <v>28.41</v>
          </cell>
        </row>
        <row r="3417">
          <cell r="A3417" t="str">
            <v>74079/002</v>
          </cell>
          <cell r="B3417" t="str">
            <v xml:space="preserve">Piso cimentado traço 1:3 (cimento e areia) acabamento liso espessura 2cm com junta batida e preparo manual da argamassa </v>
          </cell>
          <cell r="C3417" t="str">
            <v>M2</v>
          </cell>
          <cell r="D3417">
            <v>0</v>
          </cell>
          <cell r="E3417">
            <v>28.63</v>
          </cell>
        </row>
        <row r="3418">
          <cell r="A3418" t="str">
            <v>76447</v>
          </cell>
          <cell r="B3418" t="str">
            <v xml:space="preserve">Piso cimentado liso </v>
          </cell>
          <cell r="D3418">
            <v>0</v>
          </cell>
          <cell r="E3418">
            <v>0</v>
          </cell>
        </row>
        <row r="3419">
          <cell r="A3419" t="str">
            <v>76447/001</v>
          </cell>
          <cell r="B3419" t="str">
            <v xml:space="preserve">Piso cimentado traco 1:3 (cimento e areia) acabamento liso espessura 2,5 cm preparo mecanico da argamassa </v>
          </cell>
          <cell r="C3419" t="str">
            <v>M2</v>
          </cell>
          <cell r="D3419">
            <v>0</v>
          </cell>
          <cell r="E3419">
            <v>22.5</v>
          </cell>
        </row>
        <row r="3420">
          <cell r="A3420" t="str">
            <v>76448</v>
          </cell>
          <cell r="B3420" t="str">
            <v xml:space="preserve">Cimentado rustico e=1,5cm cimento/areia 1:4  </v>
          </cell>
          <cell r="D3420">
            <v>0</v>
          </cell>
          <cell r="E3420">
            <v>0</v>
          </cell>
        </row>
        <row r="3421">
          <cell r="A3421" t="str">
            <v>76448/001</v>
          </cell>
          <cell r="B3421" t="str">
            <v xml:space="preserve">Piso cimentado traco 1:4 (cimento e areia) acabamento rustico espessura 1,5 cm preparo manual da argamassa </v>
          </cell>
          <cell r="C3421" t="str">
            <v>M2</v>
          </cell>
          <cell r="D3421">
            <v>0</v>
          </cell>
          <cell r="E3421">
            <v>17.989999999999998</v>
          </cell>
        </row>
        <row r="3422">
          <cell r="A3422" t="str">
            <v>76448/002</v>
          </cell>
          <cell r="B3422" t="str">
            <v xml:space="preserve">Piso cimentado traço 1:4 (cimento e areia) acabamento rustico espessura 3,5 cm preparo manual da argamassa </v>
          </cell>
          <cell r="C3422" t="str">
            <v>M2</v>
          </cell>
          <cell r="D3422">
            <v>0</v>
          </cell>
          <cell r="E3422">
            <v>23.45</v>
          </cell>
        </row>
        <row r="3423">
          <cell r="A3423" t="str">
            <v>76448/003</v>
          </cell>
          <cell r="B3423" t="str">
            <v xml:space="preserve">Piso cimentado traço 1:4 (cimento e areia) acabamento rustico espessura 2,5 cm preparo manual da argamassa </v>
          </cell>
          <cell r="C3423" t="str">
            <v>M2</v>
          </cell>
          <cell r="D3423">
            <v>0</v>
          </cell>
          <cell r="E3423">
            <v>20.72</v>
          </cell>
        </row>
        <row r="3424">
          <cell r="A3424" t="str">
            <v>84172</v>
          </cell>
          <cell r="B3424" t="str">
            <v xml:space="preserve">Piso cimentado traco 1:3 (cimento e areia) acabamento rustico espessura 2 cm com juntas plasticas de dilatacao, preparo manual da argamassa </v>
          </cell>
          <cell r="C3424" t="str">
            <v>M2</v>
          </cell>
          <cell r="D3424">
            <v>0</v>
          </cell>
          <cell r="E3424">
            <v>21.5</v>
          </cell>
        </row>
        <row r="3425">
          <cell r="A3425" t="str">
            <v>84173</v>
          </cell>
          <cell r="B3425" t="str">
            <v xml:space="preserve">Piso cimentado traco 1:3 (cimento/areia) acabamento liso preparo manual da argamassa incluso aditivo impermeabilizante </v>
          </cell>
          <cell r="C3425" t="str">
            <v>M2</v>
          </cell>
          <cell r="D3425">
            <v>0</v>
          </cell>
          <cell r="E3425">
            <v>24.82</v>
          </cell>
        </row>
        <row r="3426">
          <cell r="A3426" t="str">
            <v>84174</v>
          </cell>
          <cell r="B3426" t="str">
            <v xml:space="preserve">Piso cimentado traco 1:3 (cimento e areia) com acabamento liso espessura 3cm com juntas de madeira, preparo manual da argamassa incluso aditivo impermeabilizante </v>
          </cell>
          <cell r="C3426" t="str">
            <v>M2</v>
          </cell>
          <cell r="D3426">
            <v>0</v>
          </cell>
          <cell r="E3426">
            <v>35.79</v>
          </cell>
        </row>
        <row r="3427">
          <cell r="A3427" t="str">
            <v>0112</v>
          </cell>
          <cell r="B3427" t="str">
            <v>Piso de madeira</v>
          </cell>
          <cell r="D3427">
            <v>0</v>
          </cell>
          <cell r="E3427">
            <v>0</v>
          </cell>
        </row>
        <row r="3428">
          <cell r="A3428" t="str">
            <v>72191</v>
          </cell>
          <cell r="B3428" t="str">
            <v xml:space="preserve">Recolocacao de tacos de madeira com reaproveitamento de material e assentamento com argamassa 1:4 (cimento e areia) </v>
          </cell>
          <cell r="C3428" t="str">
            <v>M2</v>
          </cell>
          <cell r="D3428">
            <v>0</v>
          </cell>
          <cell r="E3428">
            <v>35.68</v>
          </cell>
        </row>
        <row r="3429">
          <cell r="A3429" t="str">
            <v>72192</v>
          </cell>
          <cell r="B3429" t="str">
            <v xml:space="preserve">Recolocacao de piso de tabuas de madeira, considerando reaproveitamento do material </v>
          </cell>
          <cell r="C3429" t="str">
            <v>M2</v>
          </cell>
          <cell r="D3429">
            <v>0</v>
          </cell>
          <cell r="E3429">
            <v>9.92</v>
          </cell>
        </row>
        <row r="3430">
          <cell r="A3430" t="str">
            <v>72193</v>
          </cell>
          <cell r="B3430" t="str">
            <v xml:space="preserve">Recolocacao de piso de tabuas de madeira, considerando reaproveitamento do material </v>
          </cell>
          <cell r="C3430" t="str">
            <v>M2</v>
          </cell>
          <cell r="D3430">
            <v>0</v>
          </cell>
          <cell r="E3430">
            <v>26.27</v>
          </cell>
        </row>
        <row r="3431">
          <cell r="A3431" t="str">
            <v>73655</v>
          </cell>
          <cell r="B3431" t="str">
            <v xml:space="preserve">Piso em tabua corrida de madeira espessura 2,5cm fixado em pecas de madeira e assentado em argamassa traco 1:4 (cimento/areia) </v>
          </cell>
          <cell r="C3431" t="str">
            <v>M2</v>
          </cell>
          <cell r="D3431">
            <v>0</v>
          </cell>
          <cell r="E3431">
            <v>99.24</v>
          </cell>
        </row>
        <row r="3432">
          <cell r="A3432" t="str">
            <v>73734</v>
          </cell>
          <cell r="B3432" t="str">
            <v xml:space="preserve">Piso em madeira </v>
          </cell>
          <cell r="D3432">
            <v>0</v>
          </cell>
          <cell r="E3432">
            <v>0</v>
          </cell>
        </row>
        <row r="3433">
          <cell r="A3433" t="str">
            <v>73734/001</v>
          </cell>
          <cell r="B3433" t="str">
            <v xml:space="preserve">Piso em taco de madeira 7x21cm, assentado com argamassa traco 1:4 (cimento e areia media) </v>
          </cell>
          <cell r="C3433" t="str">
            <v>M2</v>
          </cell>
          <cell r="D3433">
            <v>0</v>
          </cell>
          <cell r="E3433">
            <v>72.78</v>
          </cell>
        </row>
        <row r="3434">
          <cell r="A3434" t="str">
            <v>84181</v>
          </cell>
          <cell r="B3434" t="str">
            <v xml:space="preserve">Piso em taco de madeira 7x21cm, fixado com cola base de pva </v>
          </cell>
          <cell r="C3434" t="str">
            <v>M2</v>
          </cell>
          <cell r="D3434">
            <v>0</v>
          </cell>
          <cell r="E3434">
            <v>59.33</v>
          </cell>
        </row>
        <row r="3435">
          <cell r="A3435" t="str">
            <v>84182</v>
          </cell>
          <cell r="B3435" t="str">
            <v xml:space="preserve">Piso parquet de madeira de lei fixado com cola base de pva </v>
          </cell>
          <cell r="C3435" t="str">
            <v>M2</v>
          </cell>
          <cell r="D3435">
            <v>0</v>
          </cell>
          <cell r="E3435">
            <v>75.34</v>
          </cell>
        </row>
        <row r="3436">
          <cell r="A3436" t="str">
            <v>0113</v>
          </cell>
          <cell r="B3436" t="str">
            <v xml:space="preserve">Piso ceramico </v>
          </cell>
          <cell r="D3436">
            <v>0</v>
          </cell>
          <cell r="E3436">
            <v>0</v>
          </cell>
        </row>
        <row r="3437">
          <cell r="A3437" t="str">
            <v>6060</v>
          </cell>
          <cell r="B3437" t="str">
            <v xml:space="preserve">Piso ceramico padrao medio pei 4 assentado sobre argamassa de cimento colante rejuntado com cimento branco. </v>
          </cell>
          <cell r="C3437" t="str">
            <v>M2</v>
          </cell>
          <cell r="D3437">
            <v>0</v>
          </cell>
          <cell r="E3437">
            <v>22.48</v>
          </cell>
        </row>
        <row r="3438">
          <cell r="A3438" t="str">
            <v>73629</v>
          </cell>
          <cell r="B3438" t="str">
            <v xml:space="preserve">Piso em ladrilho hidraulico 20x20cm assentado sobre argamassa de cimento colante rejuntado com cimento comum </v>
          </cell>
          <cell r="C3438" t="str">
            <v>M2</v>
          </cell>
          <cell r="D3438">
            <v>0</v>
          </cell>
          <cell r="E3438">
            <v>31.97</v>
          </cell>
        </row>
        <row r="3439">
          <cell r="A3439" t="str">
            <v>73829</v>
          </cell>
          <cell r="B3439" t="str">
            <v xml:space="preserve">Piso em ceramica esmaltada extra ou 1ª qualidade </v>
          </cell>
          <cell r="D3439">
            <v>0</v>
          </cell>
          <cell r="E3439">
            <v>0</v>
          </cell>
        </row>
        <row r="3440">
          <cell r="A3440" t="str">
            <v>73829/001</v>
          </cell>
          <cell r="B3440" t="str">
            <v xml:space="preserve">Piso ceramico padrao medio pei 5 assentado sobre argamassa 1:4 (cimento e areia) e rejuntado com cimento branco </v>
          </cell>
          <cell r="C3440" t="str">
            <v>M2</v>
          </cell>
          <cell r="D3440">
            <v>0</v>
          </cell>
          <cell r="E3440">
            <v>37.619999999999997</v>
          </cell>
        </row>
        <row r="3441">
          <cell r="A3441" t="str">
            <v>73946</v>
          </cell>
          <cell r="B3441" t="str">
            <v xml:space="preserve">Piso ceramico esmalt linha popular, assent. c/arg.colante, incl rejunt(nao inclui regularizacao de base e rodape) </v>
          </cell>
          <cell r="D3441">
            <v>0</v>
          </cell>
          <cell r="E3441">
            <v>0</v>
          </cell>
        </row>
        <row r="3442">
          <cell r="A3442" t="str">
            <v>73946/001</v>
          </cell>
          <cell r="B3442" t="str">
            <v xml:space="preserve">Piso ceramico padrao popular pei 4 assentado sobre argamassa de cimento colante rejuntado com cimento branco </v>
          </cell>
          <cell r="C3442" t="str">
            <v>M2</v>
          </cell>
          <cell r="D3442">
            <v>0</v>
          </cell>
          <cell r="E3442">
            <v>20.46</v>
          </cell>
        </row>
        <row r="3443">
          <cell r="A3443" t="str">
            <v>74108</v>
          </cell>
          <cell r="B3443" t="str">
            <v xml:space="preserve">Piso ceramico 30x30cm cimento/cal/areia 1:2:6 tp gres/sto antonio/terragres ou similar </v>
          </cell>
          <cell r="D3443">
            <v>0</v>
          </cell>
          <cell r="E3443">
            <v>0</v>
          </cell>
        </row>
        <row r="3444">
          <cell r="A3444" t="str">
            <v>74108/001</v>
          </cell>
          <cell r="B3444" t="str">
            <v xml:space="preserve">Piso ceramico pei 4 assentado sobre argamassa 1:4 (cimento e areia) rejuntado com cimento comum </v>
          </cell>
          <cell r="C3444" t="str">
            <v>M2</v>
          </cell>
          <cell r="D3444">
            <v>0</v>
          </cell>
          <cell r="E3444">
            <v>32.32</v>
          </cell>
        </row>
        <row r="3445">
          <cell r="A3445" t="str">
            <v>84164</v>
          </cell>
          <cell r="B3445" t="str">
            <v xml:space="preserve">Piso de pastilha fosca 1x1" assentado sobre argamassa 1:2:2 (cimento/areia/saibro) </v>
          </cell>
          <cell r="C3445" t="str">
            <v>M2</v>
          </cell>
          <cell r="D3445">
            <v>0</v>
          </cell>
          <cell r="E3445">
            <v>116.46</v>
          </cell>
        </row>
        <row r="3446">
          <cell r="A3446" t="str">
            <v>84166</v>
          </cell>
          <cell r="B3446" t="str">
            <v xml:space="preserve">Piso em ladrilho antiderrapante assentado sobre argamassa 1:3 (cimento e areia) rejuntado com cimento branco e corante </v>
          </cell>
          <cell r="C3446" t="str">
            <v>M2</v>
          </cell>
          <cell r="D3446">
            <v>0</v>
          </cell>
          <cell r="E3446">
            <v>47.04</v>
          </cell>
        </row>
        <row r="3447">
          <cell r="A3447" t="str">
            <v>84203</v>
          </cell>
          <cell r="B3447" t="str">
            <v xml:space="preserve">Piso porcelanato assentado sobre argamassa de cimento colante e rejuntado com cimento branco </v>
          </cell>
          <cell r="C3447" t="str">
            <v>M2</v>
          </cell>
          <cell r="D3447">
            <v>0</v>
          </cell>
          <cell r="E3447">
            <v>95.43</v>
          </cell>
        </row>
        <row r="3448">
          <cell r="A3448" t="str">
            <v>0114</v>
          </cell>
          <cell r="B3448" t="str">
            <v>Piso em lajota</v>
          </cell>
          <cell r="D3448">
            <v>0</v>
          </cell>
          <cell r="E3448">
            <v>0</v>
          </cell>
        </row>
        <row r="3449">
          <cell r="A3449" t="str">
            <v>84169</v>
          </cell>
          <cell r="B3449" t="str">
            <v xml:space="preserve">Piso em ladrilho hidraulico 20x20 cm assentado sobre argamassa 1:3 (cimento e areia) rejuntado com cimento branco </v>
          </cell>
          <cell r="C3449" t="str">
            <v>M2</v>
          </cell>
          <cell r="D3449">
            <v>0</v>
          </cell>
          <cell r="E3449">
            <v>44.89</v>
          </cell>
        </row>
        <row r="3450">
          <cell r="A3450" t="str">
            <v>0115</v>
          </cell>
          <cell r="B3450" t="str">
            <v>Piso de pedra</v>
          </cell>
          <cell r="D3450">
            <v>0</v>
          </cell>
          <cell r="E3450">
            <v>0</v>
          </cell>
        </row>
        <row r="3451">
          <cell r="A3451" t="str">
            <v>73743</v>
          </cell>
          <cell r="B3451" t="str">
            <v xml:space="preserve">Piso em pedra </v>
          </cell>
          <cell r="D3451">
            <v>0</v>
          </cell>
          <cell r="E3451">
            <v>0</v>
          </cell>
        </row>
        <row r="3452">
          <cell r="A3452" t="str">
            <v>73743/001</v>
          </cell>
          <cell r="B3452" t="str">
            <v xml:space="preserve">Piso em pedra são tome assentado sobre argamassa 1:3 (cimento e areia) rejuntado com cimento branco  </v>
          </cell>
          <cell r="C3452" t="str">
            <v>M2</v>
          </cell>
          <cell r="D3452">
            <v>0</v>
          </cell>
          <cell r="E3452">
            <v>139.43</v>
          </cell>
        </row>
        <row r="3453">
          <cell r="A3453" t="str">
            <v>73818</v>
          </cell>
          <cell r="B3453" t="str">
            <v xml:space="preserve">Pavimentacao c/pedrisco s/compactacao e=5cm -11209 </v>
          </cell>
          <cell r="D3453">
            <v>0</v>
          </cell>
          <cell r="E3453">
            <v>0</v>
          </cell>
        </row>
        <row r="3454">
          <cell r="A3454" t="str">
            <v>73818/001</v>
          </cell>
          <cell r="B3454" t="str">
            <v xml:space="preserve">Pavimentacao em pedrisco, espessura 5cm </v>
          </cell>
          <cell r="C3454" t="str">
            <v>M2</v>
          </cell>
          <cell r="D3454">
            <v>0</v>
          </cell>
          <cell r="E3454">
            <v>5.42</v>
          </cell>
        </row>
        <row r="3455">
          <cell r="A3455" t="str">
            <v>73921</v>
          </cell>
          <cell r="B3455" t="str">
            <v xml:space="preserve">Piso pedra </v>
          </cell>
          <cell r="D3455">
            <v>0</v>
          </cell>
          <cell r="E3455">
            <v>0</v>
          </cell>
        </row>
        <row r="3456">
          <cell r="A3456" t="str">
            <v>73921/001</v>
          </cell>
          <cell r="B3456" t="str">
            <v xml:space="preserve">Piso em pedra portuguesa assentado sobre base de saibro, rejuntado com cimento branco </v>
          </cell>
          <cell r="C3456" t="str">
            <v>M2</v>
          </cell>
          <cell r="D3456">
            <v>0</v>
          </cell>
          <cell r="E3456">
            <v>71.66</v>
          </cell>
        </row>
        <row r="3457">
          <cell r="A3457" t="str">
            <v>73921/002</v>
          </cell>
          <cell r="B3457" t="str">
            <v xml:space="preserve">Piso em pedra ardosia assentado sobre argamassa colante rejuntado com cimento comum </v>
          </cell>
          <cell r="C3457" t="str">
            <v>M2</v>
          </cell>
          <cell r="D3457">
            <v>0</v>
          </cell>
          <cell r="E3457">
            <v>33.64</v>
          </cell>
        </row>
        <row r="3458">
          <cell r="A3458" t="str">
            <v>73957</v>
          </cell>
          <cell r="B3458" t="str">
            <v xml:space="preserve">Pisos de pedra portuguesa, arenito e ardosia </v>
          </cell>
          <cell r="D3458">
            <v>0</v>
          </cell>
          <cell r="E3458">
            <v>0</v>
          </cell>
        </row>
        <row r="3459">
          <cell r="A3459" t="str">
            <v>73957/001</v>
          </cell>
          <cell r="B3459" t="str">
            <v xml:space="preserve">Recomposicao de piso em pedra portuguesa, assentada sobre argamassa traco 1:5 (cimento e saibro), rejuntado com cimento comum, com aproveitamento da pedra </v>
          </cell>
          <cell r="C3459" t="str">
            <v>M2</v>
          </cell>
          <cell r="D3459">
            <v>0</v>
          </cell>
          <cell r="E3459">
            <v>27.47</v>
          </cell>
        </row>
        <row r="3460">
          <cell r="A3460" t="str">
            <v>74160</v>
          </cell>
          <cell r="B3460" t="str">
            <v xml:space="preserve">Piso em pedra ardosia, e = 1,00 cm </v>
          </cell>
          <cell r="D3460">
            <v>0</v>
          </cell>
          <cell r="E3460">
            <v>0</v>
          </cell>
        </row>
        <row r="3461">
          <cell r="A3461" t="str">
            <v>74160/001</v>
          </cell>
          <cell r="B3461" t="str">
            <v xml:space="preserve">Piso em pedra ardosia irregular assentado sobre argamassa traco 1:0,5:5 (cimento, cal e areia), rejuntado com cimento branco </v>
          </cell>
          <cell r="C3461" t="str">
            <v>M2</v>
          </cell>
          <cell r="D3461">
            <v>0</v>
          </cell>
          <cell r="E3461">
            <v>33.86</v>
          </cell>
        </row>
        <row r="3462">
          <cell r="A3462" t="str">
            <v>74235</v>
          </cell>
          <cell r="B3462" t="str">
            <v xml:space="preserve">Pisos de pedra portuguesa arenito e ardosia </v>
          </cell>
          <cell r="D3462">
            <v>0</v>
          </cell>
          <cell r="E3462">
            <v>0</v>
          </cell>
        </row>
        <row r="3463">
          <cell r="A3463" t="str">
            <v>74235/001</v>
          </cell>
          <cell r="B3463" t="str">
            <v xml:space="preserve">Piso em pedra portuguesa assentado sobre argamassa traco 1:5 (cimento e saibro), rejuntado com cimento comum </v>
          </cell>
          <cell r="C3463" t="str">
            <v>M2</v>
          </cell>
          <cell r="D3463">
            <v>0</v>
          </cell>
          <cell r="E3463">
            <v>79.319999999999993</v>
          </cell>
        </row>
        <row r="3464">
          <cell r="A3464" t="str">
            <v>84183</v>
          </cell>
          <cell r="B3464" t="str">
            <v xml:space="preserve">Piso em pedra portuguesa assentado sobre base de areia, rejuntado com cimento comum </v>
          </cell>
          <cell r="C3464" t="str">
            <v>M2</v>
          </cell>
          <cell r="D3464">
            <v>0</v>
          </cell>
          <cell r="E3464">
            <v>53.23</v>
          </cell>
        </row>
        <row r="3465">
          <cell r="A3465" t="str">
            <v>0116</v>
          </cell>
          <cell r="B3465" t="str">
            <v>Piso vinilico/borracha</v>
          </cell>
          <cell r="D3465">
            <v>0</v>
          </cell>
          <cell r="E3465">
            <v>0</v>
          </cell>
        </row>
        <row r="3466">
          <cell r="A3466" t="str">
            <v>72185</v>
          </cell>
          <cell r="B3466" t="str">
            <v>Piso vinilico semiflexivel padrao liso, espessura 2mm, fixado com cola</v>
          </cell>
          <cell r="C3466" t="str">
            <v>M2</v>
          </cell>
          <cell r="D3466">
            <v>0</v>
          </cell>
          <cell r="E3466">
            <v>64.760000000000005</v>
          </cell>
        </row>
        <row r="3467">
          <cell r="A3467" t="str">
            <v>72186</v>
          </cell>
          <cell r="B3467" t="str">
            <v xml:space="preserve">Piso vinilico semiflexivel padrao liso, espessura 3,2mm, fixado com cola </v>
          </cell>
          <cell r="C3467" t="str">
            <v>M2</v>
          </cell>
          <cell r="D3467">
            <v>0</v>
          </cell>
          <cell r="E3467">
            <v>105.41</v>
          </cell>
        </row>
        <row r="3468">
          <cell r="A3468" t="str">
            <v>72187</v>
          </cell>
          <cell r="B3468" t="str">
            <v xml:space="preserve">Piso de borracha frisado, espessura 7mm, assentado com argamassa traco 1:3 (cimento e areia) </v>
          </cell>
          <cell r="C3468" t="str">
            <v>M2</v>
          </cell>
          <cell r="D3468">
            <v>0</v>
          </cell>
          <cell r="E3468">
            <v>182.79</v>
          </cell>
        </row>
        <row r="3469">
          <cell r="A3469" t="str">
            <v>72188</v>
          </cell>
          <cell r="B3469" t="str">
            <v xml:space="preserve">Piso de borracha pastilhado, espessura 7mm, assentado com argamassa traco 1:3 (cimento e areia) </v>
          </cell>
          <cell r="C3469" t="str">
            <v>M2</v>
          </cell>
          <cell r="D3469">
            <v>0</v>
          </cell>
          <cell r="E3469">
            <v>182.09</v>
          </cell>
        </row>
        <row r="3470">
          <cell r="A3470" t="str">
            <v>73876</v>
          </cell>
          <cell r="B3470" t="str">
            <v xml:space="preserve">Plurigoma  </v>
          </cell>
          <cell r="D3470">
            <v>0</v>
          </cell>
          <cell r="E3470">
            <v>0</v>
          </cell>
        </row>
        <row r="3471">
          <cell r="A3471" t="str">
            <v>73876/001</v>
          </cell>
          <cell r="B3471" t="str">
            <v xml:space="preserve">Piso de borracha pastilhado, espessura 7mm, fixado com cola </v>
          </cell>
          <cell r="C3471" t="str">
            <v>M2</v>
          </cell>
          <cell r="D3471">
            <v>0</v>
          </cell>
          <cell r="E3471">
            <v>176.42</v>
          </cell>
        </row>
        <row r="3472">
          <cell r="A3472" t="str">
            <v>84186</v>
          </cell>
          <cell r="B3472" t="str">
            <v xml:space="preserve">Piso de borracha canelada, espessura 3,5mm, fixado com cola </v>
          </cell>
          <cell r="C3472" t="str">
            <v>M2</v>
          </cell>
          <cell r="D3472">
            <v>0</v>
          </cell>
          <cell r="E3472">
            <v>91.15</v>
          </cell>
        </row>
        <row r="3473">
          <cell r="A3473" t="str">
            <v>84187</v>
          </cell>
          <cell r="B3473" t="str">
            <v xml:space="preserve">Assentamento de piso de borracha pastilhada fixado com cola </v>
          </cell>
          <cell r="C3473" t="str">
            <v>M2</v>
          </cell>
          <cell r="D3473">
            <v>0</v>
          </cell>
          <cell r="E3473">
            <v>14.89</v>
          </cell>
        </row>
        <row r="3474">
          <cell r="A3474" t="str">
            <v>84188</v>
          </cell>
          <cell r="B3474" t="str">
            <v xml:space="preserve">Testeira ou rodape vinilico 6cm fixado com cola </v>
          </cell>
          <cell r="C3474" t="str">
            <v>M</v>
          </cell>
          <cell r="D3474">
            <v>0</v>
          </cell>
          <cell r="E3474">
            <v>24.44</v>
          </cell>
        </row>
        <row r="3475">
          <cell r="A3475" t="str">
            <v>0117</v>
          </cell>
          <cell r="B3475" t="str">
            <v>Piso de alta resistencia</v>
          </cell>
          <cell r="D3475">
            <v>0</v>
          </cell>
          <cell r="E3475">
            <v>0</v>
          </cell>
        </row>
        <row r="3476">
          <cell r="A3476" t="str">
            <v>72815</v>
          </cell>
          <cell r="B3476" t="str">
            <v xml:space="preserve">Aplicacao de tinta a base de epoxi sobre piso </v>
          </cell>
          <cell r="C3476" t="str">
            <v>M2</v>
          </cell>
          <cell r="D3476">
            <v>0</v>
          </cell>
          <cell r="E3476">
            <v>24.02</v>
          </cell>
        </row>
        <row r="3477">
          <cell r="A3477" t="str">
            <v>0118</v>
          </cell>
          <cell r="B3477" t="str">
            <v>Piso granilite/marmorite</v>
          </cell>
          <cell r="D3477">
            <v>0</v>
          </cell>
          <cell r="E3477">
            <v>0</v>
          </cell>
        </row>
        <row r="3478">
          <cell r="A3478" t="str">
            <v>84191</v>
          </cell>
          <cell r="B3478" t="str">
            <v xml:space="preserve">Piso em granilite, marmorite ou granitina espessura 8 mm, incluso juntas de dilatacao plasticas </v>
          </cell>
          <cell r="C3478" t="str">
            <v>M2</v>
          </cell>
          <cell r="D3478">
            <v>0</v>
          </cell>
          <cell r="E3478">
            <v>42.88</v>
          </cell>
        </row>
        <row r="3479">
          <cell r="A3479" t="str">
            <v>0119</v>
          </cell>
          <cell r="B3479" t="str">
            <v>Piso de marmore/granito</v>
          </cell>
          <cell r="D3479">
            <v>0</v>
          </cell>
          <cell r="E3479">
            <v>0</v>
          </cell>
        </row>
        <row r="3480">
          <cell r="A3480" t="str">
            <v>72138</v>
          </cell>
          <cell r="B3480" t="str">
            <v xml:space="preserve">Piso em granito branco 50x50cm levigado espessura 2cm, assentado com argamassa colante dupla colagem, com rejuntamento em cimento branco </v>
          </cell>
          <cell r="C3480" t="str">
            <v>M2</v>
          </cell>
          <cell r="D3480">
            <v>0</v>
          </cell>
          <cell r="E3480">
            <v>451.08</v>
          </cell>
        </row>
        <row r="3481">
          <cell r="A3481" t="str">
            <v>84190</v>
          </cell>
          <cell r="B3481" t="str">
            <v xml:space="preserve">Piso granito assentado sobre argamassa cimento / cal / areia traco 1:0,25:3 inclusive rejunte em cimento </v>
          </cell>
          <cell r="C3481" t="str">
            <v>M2</v>
          </cell>
          <cell r="D3481">
            <v>0</v>
          </cell>
          <cell r="E3481">
            <v>318.55</v>
          </cell>
        </row>
        <row r="3482">
          <cell r="A3482" t="str">
            <v>84193</v>
          </cell>
          <cell r="B3482" t="str">
            <v xml:space="preserve">Assentamento de piso granito/marmore sobre argamassa traco 1:2:2 (cimento/areia/saibro) </v>
          </cell>
          <cell r="C3482" t="str">
            <v>M2</v>
          </cell>
          <cell r="D3482">
            <v>0</v>
          </cell>
          <cell r="E3482">
            <v>12.92</v>
          </cell>
        </row>
        <row r="3483">
          <cell r="A3483" t="str">
            <v>84195</v>
          </cell>
          <cell r="B3483" t="str">
            <v xml:space="preserve">Piso marmore branco assentado sobre argamassa traco 1:4 (cimento/areia) </v>
          </cell>
          <cell r="C3483" t="str">
            <v>M2</v>
          </cell>
          <cell r="D3483">
            <v>0</v>
          </cell>
          <cell r="E3483">
            <v>259.64999999999998</v>
          </cell>
        </row>
        <row r="3484">
          <cell r="A3484" t="str">
            <v>0120</v>
          </cell>
          <cell r="B3484" t="str">
            <v>Soleira ceramica</v>
          </cell>
          <cell r="D3484">
            <v>0</v>
          </cell>
          <cell r="E3484">
            <v>0</v>
          </cell>
        </row>
        <row r="3485">
          <cell r="A3485" t="str">
            <v>84192</v>
          </cell>
          <cell r="B3485" t="str">
            <v xml:space="preserve">Soleira ceramica pei-4 largura 15cm assentada sobre argamassa cimento e areia traco 1:4 </v>
          </cell>
          <cell r="C3485" t="str">
            <v>M</v>
          </cell>
          <cell r="D3485">
            <v>0</v>
          </cell>
          <cell r="E3485">
            <v>7.66</v>
          </cell>
        </row>
        <row r="3486">
          <cell r="A3486" t="str">
            <v>0121</v>
          </cell>
          <cell r="B3486" t="str">
            <v>Soleira de granilite, marmorite e outros</v>
          </cell>
          <cell r="D3486">
            <v>0</v>
          </cell>
          <cell r="E3486">
            <v>0</v>
          </cell>
        </row>
        <row r="3487">
          <cell r="A3487" t="str">
            <v>74159</v>
          </cell>
          <cell r="B3487" t="str">
            <v xml:space="preserve">Soleira de ardosia </v>
          </cell>
          <cell r="D3487">
            <v>0</v>
          </cell>
          <cell r="E3487">
            <v>0</v>
          </cell>
        </row>
        <row r="3488">
          <cell r="A3488" t="str">
            <v>74159/001</v>
          </cell>
          <cell r="B3488" t="str">
            <v xml:space="preserve">Soleira em ardosia largura 15cm assentada com argamassa de cimento e areia traco 1:4 rejunte em cimento branco </v>
          </cell>
          <cell r="C3488" t="str">
            <v>M</v>
          </cell>
          <cell r="D3488">
            <v>0</v>
          </cell>
          <cell r="E3488">
            <v>8.65</v>
          </cell>
        </row>
        <row r="3489">
          <cell r="A3489" t="str">
            <v>74192</v>
          </cell>
          <cell r="B3489" t="str">
            <v xml:space="preserve">Soleira de marmorite </v>
          </cell>
          <cell r="D3489">
            <v>0</v>
          </cell>
          <cell r="E3489">
            <v>0</v>
          </cell>
        </row>
        <row r="3490">
          <cell r="A3490" t="str">
            <v>74192/001</v>
          </cell>
          <cell r="B3490" t="str">
            <v xml:space="preserve">Soleira em marmorite largura 15cm sobre argamassa traco 1:4 (cimento e areia)  </v>
          </cell>
          <cell r="C3490" t="str">
            <v>M</v>
          </cell>
          <cell r="D3490">
            <v>0</v>
          </cell>
          <cell r="E3490">
            <v>30.37</v>
          </cell>
        </row>
        <row r="3491">
          <cell r="A3491" t="str">
            <v>84194</v>
          </cell>
          <cell r="B3491" t="str">
            <v xml:space="preserve">Soleira de cimentado liso largura 15cm executada com argamassa traco 1:3 (cimento e areia) </v>
          </cell>
          <cell r="C3491" t="str">
            <v>M</v>
          </cell>
          <cell r="D3491">
            <v>0</v>
          </cell>
          <cell r="E3491">
            <v>6.16</v>
          </cell>
        </row>
        <row r="3492">
          <cell r="A3492" t="str">
            <v>0122</v>
          </cell>
          <cell r="B3492" t="str">
            <v>Soleira de marmore/granito</v>
          </cell>
          <cell r="D3492">
            <v>0</v>
          </cell>
          <cell r="E3492">
            <v>0</v>
          </cell>
        </row>
        <row r="3493">
          <cell r="A3493" t="str">
            <v>74111</v>
          </cell>
          <cell r="B3493" t="str">
            <v xml:space="preserve">Soleira marmore branco </v>
          </cell>
          <cell r="D3493">
            <v>0</v>
          </cell>
          <cell r="E3493">
            <v>0</v>
          </cell>
        </row>
        <row r="3494">
          <cell r="A3494" t="str">
            <v>74111/001</v>
          </cell>
          <cell r="B3494" t="str">
            <v xml:space="preserve">Soleira de marmore branco, largura 5cm, espessura 3cm, assentada com argamassa colante </v>
          </cell>
          <cell r="C3494" t="str">
            <v>M</v>
          </cell>
          <cell r="D3494">
            <v>0</v>
          </cell>
          <cell r="E3494">
            <v>59.35</v>
          </cell>
        </row>
        <row r="3495">
          <cell r="A3495" t="str">
            <v>84161</v>
          </cell>
          <cell r="B3495" t="str">
            <v xml:space="preserve">Soleira de marmore branco, largura 15cm, espessura 3cm, assentada sobre argamassa traco 1:4 (cimento e areia) </v>
          </cell>
          <cell r="C3495" t="str">
            <v>M</v>
          </cell>
          <cell r="D3495">
            <v>0</v>
          </cell>
          <cell r="E3495">
            <v>42.89</v>
          </cell>
        </row>
        <row r="3496">
          <cell r="A3496" t="str">
            <v>0130</v>
          </cell>
          <cell r="B3496" t="str">
            <v>Rodape de madeira</v>
          </cell>
          <cell r="D3496">
            <v>0</v>
          </cell>
          <cell r="E3496">
            <v>0</v>
          </cell>
        </row>
        <row r="3497">
          <cell r="A3497" t="str">
            <v>72194</v>
          </cell>
          <cell r="B3497" t="str">
            <v xml:space="preserve">Recolocacao de rodape de madeira e cordao, considerando reaproveitamento do material </v>
          </cell>
          <cell r="C3497" t="str">
            <v>M</v>
          </cell>
          <cell r="D3497">
            <v>0</v>
          </cell>
          <cell r="E3497">
            <v>2.52</v>
          </cell>
        </row>
        <row r="3498">
          <cell r="A3498" t="str">
            <v>73886</v>
          </cell>
          <cell r="B3498" t="str">
            <v xml:space="preserve">Rodapes de madeira </v>
          </cell>
          <cell r="D3498">
            <v>0</v>
          </cell>
          <cell r="E3498">
            <v>0</v>
          </cell>
        </row>
        <row r="3499">
          <cell r="A3499" t="str">
            <v>73886/001</v>
          </cell>
          <cell r="B3499" t="str">
            <v xml:space="preserve">Rodape em madeira, altura 7cm, fixado em pecas de madeira </v>
          </cell>
          <cell r="C3499" t="str">
            <v>M</v>
          </cell>
          <cell r="D3499">
            <v>0</v>
          </cell>
          <cell r="E3499">
            <v>11.06</v>
          </cell>
        </row>
        <row r="3500">
          <cell r="A3500" t="str">
            <v>84162</v>
          </cell>
          <cell r="B3500" t="str">
            <v xml:space="preserve">Rodape em madeira, altura 7cm, fixado com cola </v>
          </cell>
          <cell r="C3500" t="str">
            <v>M</v>
          </cell>
          <cell r="D3500">
            <v>0</v>
          </cell>
          <cell r="E3500">
            <v>11.49</v>
          </cell>
        </row>
        <row r="3501">
          <cell r="A3501" t="str">
            <v>0131</v>
          </cell>
          <cell r="B3501" t="str">
            <v>Rodape ceramico</v>
          </cell>
          <cell r="D3501">
            <v>0</v>
          </cell>
          <cell r="E3501">
            <v>0</v>
          </cell>
        </row>
        <row r="3502">
          <cell r="A3502" t="str">
            <v>73985</v>
          </cell>
          <cell r="B3502" t="str">
            <v xml:space="preserve">Rodape ceramica esmaltada </v>
          </cell>
          <cell r="D3502">
            <v>0</v>
          </cell>
          <cell r="E3502">
            <v>0</v>
          </cell>
        </row>
        <row r="3503">
          <cell r="A3503" t="str">
            <v>73985/001</v>
          </cell>
          <cell r="B3503" t="str">
            <v xml:space="preserve">Rodape em ceramica linha popular pei-4 assentado com argamassa traco 1:0,25:3 (cimento, cal e areia) rejunte em cimento branco </v>
          </cell>
          <cell r="C3503" t="str">
            <v>M</v>
          </cell>
          <cell r="D3503">
            <v>0</v>
          </cell>
          <cell r="E3503">
            <v>7.41</v>
          </cell>
        </row>
        <row r="3504">
          <cell r="A3504" t="str">
            <v>84163</v>
          </cell>
          <cell r="B3504" t="str">
            <v xml:space="preserve">Rodape em ceramica padrao medio pei-4 assentado com argamassa traco 1:4 (cimento e areia) </v>
          </cell>
          <cell r="C3504" t="str">
            <v>M</v>
          </cell>
          <cell r="D3504">
            <v>0</v>
          </cell>
          <cell r="E3504">
            <v>6.94</v>
          </cell>
        </row>
        <row r="3505">
          <cell r="A3505" t="str">
            <v>84206</v>
          </cell>
          <cell r="B3505" t="str">
            <v xml:space="preserve">Rodape em ceramica padrao medio pei-4 altura 8cm assentado sobre argamassa de cimento colante rejuntado com cimento branco </v>
          </cell>
          <cell r="C3505" t="str">
            <v>M</v>
          </cell>
          <cell r="D3505">
            <v>0</v>
          </cell>
          <cell r="E3505">
            <v>7.74</v>
          </cell>
        </row>
        <row r="3506">
          <cell r="A3506" t="str">
            <v>84208</v>
          </cell>
          <cell r="B3506" t="str">
            <v xml:space="preserve">Rodape em porcelanato altura 8cm assentado sobre argamassa de cimento colante rejuntado com cimento branco </v>
          </cell>
          <cell r="C3506" t="str">
            <v>M</v>
          </cell>
          <cell r="D3506">
            <v>0</v>
          </cell>
          <cell r="E3506">
            <v>14.68</v>
          </cell>
        </row>
        <row r="3507">
          <cell r="A3507" t="str">
            <v>0164</v>
          </cell>
          <cell r="B3507" t="str">
            <v>Rodape de marmore,granito,marmorite,granilite e outros</v>
          </cell>
          <cell r="D3507">
            <v>0</v>
          </cell>
          <cell r="E3507">
            <v>0</v>
          </cell>
        </row>
        <row r="3508">
          <cell r="A3508" t="str">
            <v>6123</v>
          </cell>
          <cell r="B3508" t="str">
            <v xml:space="preserve">Rodape em argamassa traco 1:2:8 (cimento, cal e areia) altura 8cm </v>
          </cell>
          <cell r="C3508" t="str">
            <v>M</v>
          </cell>
          <cell r="D3508">
            <v>0</v>
          </cell>
          <cell r="E3508">
            <v>5.28</v>
          </cell>
        </row>
        <row r="3509">
          <cell r="A3509" t="str">
            <v>40904</v>
          </cell>
          <cell r="B3509" t="str">
            <v xml:space="preserve">Rodape em ardosia altura 8cm assentado com argamassa traco 1:2:8 (cimento, cal e areia) rejunte em cimento branco  </v>
          </cell>
          <cell r="C3509" t="str">
            <v>ML</v>
          </cell>
          <cell r="D3509">
            <v>0</v>
          </cell>
          <cell r="E3509">
            <v>5.15</v>
          </cell>
        </row>
        <row r="3510">
          <cell r="A3510" t="str">
            <v>73630</v>
          </cell>
          <cell r="B3510" t="str">
            <v xml:space="preserve">Rodape em concreto (cimento, areia grossa e pedrisco), altura 8cm </v>
          </cell>
          <cell r="C3510" t="str">
            <v>M</v>
          </cell>
          <cell r="D3510">
            <v>0</v>
          </cell>
          <cell r="E3510">
            <v>5.42</v>
          </cell>
        </row>
        <row r="3511">
          <cell r="A3511" t="str">
            <v>73742</v>
          </cell>
          <cell r="B3511" t="str">
            <v xml:space="preserve">Rodape de granito </v>
          </cell>
          <cell r="D3511">
            <v>0</v>
          </cell>
          <cell r="E3511">
            <v>0</v>
          </cell>
        </row>
        <row r="3512">
          <cell r="A3512" t="str">
            <v>73742/001</v>
          </cell>
          <cell r="B3512" t="str">
            <v xml:space="preserve">Rodape em marmore branco assentado com argamassa traco 1:2:8 (cimento, cal e areia) altura 7cm </v>
          </cell>
          <cell r="C3512" t="str">
            <v>M</v>
          </cell>
          <cell r="D3512">
            <v>0</v>
          </cell>
          <cell r="E3512">
            <v>39.770000000000003</v>
          </cell>
        </row>
        <row r="3513">
          <cell r="A3513" t="str">
            <v>73850</v>
          </cell>
          <cell r="B3513" t="str">
            <v xml:space="preserve">Rodape de marmorite </v>
          </cell>
          <cell r="D3513">
            <v>0</v>
          </cell>
          <cell r="E3513">
            <v>0</v>
          </cell>
        </row>
        <row r="3514">
          <cell r="A3514" t="str">
            <v>73850/001</v>
          </cell>
          <cell r="B3514" t="str">
            <v xml:space="preserve">Rodape em marmorite, altura 10cm </v>
          </cell>
          <cell r="C3514" t="str">
            <v>M</v>
          </cell>
          <cell r="D3514">
            <v>0</v>
          </cell>
          <cell r="E3514">
            <v>12.75</v>
          </cell>
        </row>
        <row r="3515">
          <cell r="A3515" t="str">
            <v>84165</v>
          </cell>
          <cell r="B3515" t="str">
            <v xml:space="preserve">Rodape em argamassa traco 1:3 (cimento e areia) altura 8cm </v>
          </cell>
          <cell r="C3515" t="str">
            <v>M</v>
          </cell>
          <cell r="D3515">
            <v>0</v>
          </cell>
          <cell r="E3515">
            <v>5.43</v>
          </cell>
        </row>
        <row r="3516">
          <cell r="A3516" t="str">
            <v>84167</v>
          </cell>
          <cell r="B3516" t="str">
            <v xml:space="preserve">Rodape em marmore branco assentado com argamassa traco 1:4 (cimento e areia) altura 7cm </v>
          </cell>
          <cell r="C3516" t="str">
            <v>M</v>
          </cell>
          <cell r="D3516">
            <v>0</v>
          </cell>
          <cell r="E3516">
            <v>43.47</v>
          </cell>
        </row>
        <row r="3517">
          <cell r="A3517" t="str">
            <v>84168</v>
          </cell>
          <cell r="B3517" t="str">
            <v xml:space="preserve">Rodape em ardosia assentado com argamassa traco 1:4 (cimento e areia) altura 10cm </v>
          </cell>
          <cell r="C3517" t="str">
            <v>M</v>
          </cell>
          <cell r="D3517">
            <v>0</v>
          </cell>
          <cell r="E3517">
            <v>10.27</v>
          </cell>
        </row>
        <row r="3518">
          <cell r="A3518" t="str">
            <v>0258</v>
          </cell>
          <cell r="B3518" t="str">
            <v>Piso concreto</v>
          </cell>
          <cell r="D3518">
            <v>0</v>
          </cell>
          <cell r="E3518">
            <v>0</v>
          </cell>
        </row>
        <row r="3519">
          <cell r="A3519" t="str">
            <v>68325</v>
          </cell>
          <cell r="B3519" t="str">
            <v xml:space="preserve">Piso em concreto 20 mpa preparo mecanico, espessura 7cm, incluso selante elastico a base de poliuretano </v>
          </cell>
          <cell r="C3519" t="str">
            <v>M2</v>
          </cell>
          <cell r="D3519">
            <v>0</v>
          </cell>
          <cell r="E3519">
            <v>35.770000000000003</v>
          </cell>
        </row>
        <row r="3520">
          <cell r="A3520" t="str">
            <v>68333</v>
          </cell>
          <cell r="B3520" t="str">
            <v xml:space="preserve">Piso em concreto 20 mpa preparo mecanico, espessura 7cm, incluso juntas de dilatacao em madeira </v>
          </cell>
          <cell r="C3520" t="str">
            <v>M2</v>
          </cell>
          <cell r="D3520">
            <v>0</v>
          </cell>
          <cell r="E3520">
            <v>32.99</v>
          </cell>
        </row>
        <row r="3521">
          <cell r="A3521" t="str">
            <v>72182</v>
          </cell>
          <cell r="B3521" t="str">
            <v xml:space="preserve">Piso em concreto 20 mpa preparo mecanico, espessura 7cm, incluso juntas de dilatacao em poliuretano 2x2m </v>
          </cell>
          <cell r="C3521" t="str">
            <v>M2</v>
          </cell>
          <cell r="D3521">
            <v>0</v>
          </cell>
          <cell r="E3521">
            <v>37.229999999999997</v>
          </cell>
        </row>
        <row r="3522">
          <cell r="A3522" t="str">
            <v>72195</v>
          </cell>
          <cell r="B3522" t="str">
            <v xml:space="preserve">Piso em concreto espessura 7cm, com junta em grama </v>
          </cell>
          <cell r="C3522" t="str">
            <v>M2</v>
          </cell>
          <cell r="D3522">
            <v>0</v>
          </cell>
          <cell r="E3522">
            <v>36.729999999999997</v>
          </cell>
        </row>
        <row r="3523">
          <cell r="A3523" t="str">
            <v>73892</v>
          </cell>
          <cell r="B3523" t="str">
            <v xml:space="preserve">Calcada em concreto </v>
          </cell>
          <cell r="D3523">
            <v>0</v>
          </cell>
          <cell r="E3523">
            <v>0</v>
          </cell>
        </row>
        <row r="3524">
          <cell r="A3524" t="str">
            <v>73892/001</v>
          </cell>
          <cell r="B3524" t="str">
            <v xml:space="preserve">Piso (calcada) em concreto (cimento/areia/seixo rolado) preparo mecanico, e espessura de 7cm, com junta de dilatacao em madeira </v>
          </cell>
          <cell r="C3524" t="str">
            <v>M2</v>
          </cell>
          <cell r="D3524">
            <v>0</v>
          </cell>
          <cell r="E3524">
            <v>28.21</v>
          </cell>
        </row>
        <row r="3525">
          <cell r="A3525" t="str">
            <v>73892/002</v>
          </cell>
          <cell r="B3525" t="str">
            <v xml:space="preserve">Piso (calcada) em concreto 12mpa traco 1:3:5 (cimento/areia/brita) preparo mecanico, espessura 7cm, com junta de dilatacao em madeira </v>
          </cell>
          <cell r="C3525" t="str">
            <v>M2</v>
          </cell>
          <cell r="D3525">
            <v>0</v>
          </cell>
          <cell r="E3525">
            <v>25.14</v>
          </cell>
        </row>
        <row r="3526">
          <cell r="A3526" t="str">
            <v>74147</v>
          </cell>
          <cell r="B3526" t="str">
            <v xml:space="preserve">Piso c/blokret h=8cm pre-fabricado, inclusive colchao areia h=6,0cm </v>
          </cell>
          <cell r="D3526">
            <v>0</v>
          </cell>
          <cell r="E3526">
            <v>0</v>
          </cell>
        </row>
        <row r="3527">
          <cell r="A3527" t="str">
            <v>74147/001</v>
          </cell>
          <cell r="B3527" t="str">
            <v xml:space="preserve">Piso em bloco sextavado 30x30cm, espessura 8cm, assentado sobre colchao de areia espessura 6cm </v>
          </cell>
          <cell r="C3527" t="str">
            <v>M2</v>
          </cell>
          <cell r="D3527">
            <v>0</v>
          </cell>
          <cell r="E3527">
            <v>38.24</v>
          </cell>
        </row>
        <row r="3528">
          <cell r="A3528" t="str">
            <v>84175</v>
          </cell>
          <cell r="B3528" t="str">
            <v xml:space="preserve">Junta 5x5cm com argamassa traco 1:3 (cimento e areia) para piso em pla cas </v>
          </cell>
          <cell r="C3528" t="str">
            <v>M</v>
          </cell>
          <cell r="D3528">
            <v>0</v>
          </cell>
          <cell r="E3528">
            <v>5.74</v>
          </cell>
        </row>
        <row r="3529">
          <cell r="A3529" t="str">
            <v>84176</v>
          </cell>
          <cell r="B3529" t="str">
            <v xml:space="preserve">Junta 2,5x2,5cm com argamassa 1:1:3 impermeabilizante de hidro-asfalto cimento e areia para piso em placas </v>
          </cell>
          <cell r="C3529" t="str">
            <v>M</v>
          </cell>
          <cell r="D3529">
            <v>0</v>
          </cell>
          <cell r="E3529">
            <v>10.26</v>
          </cell>
        </row>
        <row r="3530">
          <cell r="A3530" t="str">
            <v>84177</v>
          </cell>
          <cell r="B3530" t="str">
            <v xml:space="preserve">Junta gramada 5cm de largura </v>
          </cell>
          <cell r="C3530" t="str">
            <v>M</v>
          </cell>
          <cell r="D3530">
            <v>0</v>
          </cell>
          <cell r="E3530">
            <v>7.11</v>
          </cell>
        </row>
        <row r="3531">
          <cell r="A3531" t="str">
            <v>84184</v>
          </cell>
          <cell r="B3531" t="str">
            <v xml:space="preserve">Reposicao de blocos de concreto hexagonal, tipo blokret, sobre coxim areia </v>
          </cell>
          <cell r="C3531" t="str">
            <v>M2</v>
          </cell>
          <cell r="D3531">
            <v>0</v>
          </cell>
          <cell r="E3531">
            <v>7.44</v>
          </cell>
        </row>
        <row r="3532">
          <cell r="A3532" t="str">
            <v>84212</v>
          </cell>
          <cell r="B3532" t="str">
            <v xml:space="preserve">Piso em concreto 20 mpa usinado, espessura 7cm e juntas serradas 2x2m, incluso polimento com desempenadeira eletrica </v>
          </cell>
          <cell r="C3532" t="str">
            <v>M2</v>
          </cell>
          <cell r="D3532">
            <v>0</v>
          </cell>
          <cell r="E3532">
            <v>39.75</v>
          </cell>
        </row>
        <row r="3533">
          <cell r="A3533" t="str">
            <v>0260</v>
          </cell>
          <cell r="B3533" t="str">
            <v>Carpete</v>
          </cell>
          <cell r="D3533">
            <v>0</v>
          </cell>
          <cell r="E3533">
            <v>0</v>
          </cell>
        </row>
        <row r="3534">
          <cell r="A3534" t="str">
            <v>84179</v>
          </cell>
          <cell r="B3534" t="str">
            <v xml:space="preserve">Carpete nylon espessura 6mm, colocado sobre argamassa traco 1:4 (cimento e areia) </v>
          </cell>
          <cell r="C3534" t="str">
            <v>M2</v>
          </cell>
          <cell r="D3534">
            <v>0</v>
          </cell>
          <cell r="E3534">
            <v>86.88</v>
          </cell>
        </row>
        <row r="3535">
          <cell r="A3535" t="str">
            <v>0264</v>
          </cell>
          <cell r="B3535" t="str">
            <v>Regularizacao de contra-pisos e outras superficies</v>
          </cell>
          <cell r="D3535">
            <v>0</v>
          </cell>
          <cell r="E3535">
            <v>0</v>
          </cell>
        </row>
        <row r="3536">
          <cell r="A3536" t="str">
            <v>6051</v>
          </cell>
          <cell r="B3536" t="str">
            <v xml:space="preserve">Regularizacao de piso/base em argamassa traco 1:0,5:8(cimento, cal e areia), espessura 2,5cm, preparo mecanico </v>
          </cell>
          <cell r="C3536" t="str">
            <v>M2</v>
          </cell>
          <cell r="D3536">
            <v>0</v>
          </cell>
          <cell r="E3536">
            <v>9.6999999999999993</v>
          </cell>
        </row>
        <row r="3537">
          <cell r="A3537" t="str">
            <v>73920</v>
          </cell>
          <cell r="B3537" t="str">
            <v xml:space="preserve">Preparacao sub base p/pavim em pedra portuguesa </v>
          </cell>
          <cell r="D3537">
            <v>0</v>
          </cell>
          <cell r="E3537">
            <v>0</v>
          </cell>
        </row>
        <row r="3538">
          <cell r="A3538" t="str">
            <v>73920/001</v>
          </cell>
          <cell r="B3538" t="str">
            <v xml:space="preserve">Regularizacao de piso/base em argamassa traco 1:3 (cimento e areia), espessura 2,0cm, preparo manual </v>
          </cell>
          <cell r="C3538" t="str">
            <v>M2</v>
          </cell>
          <cell r="D3538">
            <v>0</v>
          </cell>
          <cell r="E3538">
            <v>9.82</v>
          </cell>
        </row>
        <row r="3539">
          <cell r="A3539" t="str">
            <v>73920/002</v>
          </cell>
          <cell r="B3539" t="str">
            <v xml:space="preserve">Regularizacao de piso/base em argamassa traco 1:3 (cimento e areia), espessura 3,0cm, preparo manual </v>
          </cell>
          <cell r="C3539" t="str">
            <v>M2</v>
          </cell>
          <cell r="D3539">
            <v>0</v>
          </cell>
          <cell r="E3539">
            <v>13.92</v>
          </cell>
        </row>
        <row r="3540">
          <cell r="A3540" t="str">
            <v>73920/003</v>
          </cell>
          <cell r="B3540" t="str">
            <v xml:space="preserve">Regularizacao de piso/base em argamassa traco 1:4 (cimento e areia), espessura 3,0cm, preparo manual </v>
          </cell>
          <cell r="C3540" t="str">
            <v>M2</v>
          </cell>
          <cell r="D3540">
            <v>0</v>
          </cell>
          <cell r="E3540">
            <v>12.27</v>
          </cell>
        </row>
        <row r="3541">
          <cell r="A3541" t="str">
            <v>73920/006</v>
          </cell>
          <cell r="B3541" t="str">
            <v xml:space="preserve">Regularizacao de piso/base em argamassa traco 1:4 (cimento e areia), espessura 5,0cm, preparo manual </v>
          </cell>
          <cell r="C3541" t="str">
            <v>M2</v>
          </cell>
          <cell r="D3541">
            <v>0</v>
          </cell>
          <cell r="E3541">
            <v>21</v>
          </cell>
        </row>
        <row r="3542">
          <cell r="A3542" t="str">
            <v>73977</v>
          </cell>
          <cell r="B3542" t="str">
            <v xml:space="preserve">Regularizacao de base c/arg. 1:3 cim/areia sem peneirar </v>
          </cell>
          <cell r="D3542">
            <v>0</v>
          </cell>
          <cell r="E3542">
            <v>0</v>
          </cell>
        </row>
        <row r="3543">
          <cell r="A3543" t="str">
            <v>73977/001</v>
          </cell>
          <cell r="B3543" t="str">
            <v xml:space="preserve">Regularizacao de piso/base em argamassa traco 1:3 (cimento e areia grossa sem peneirar), espessura 3,0cm, preparo mecanico </v>
          </cell>
          <cell r="C3543" t="str">
            <v>M2</v>
          </cell>
          <cell r="D3543">
            <v>0</v>
          </cell>
          <cell r="E3543">
            <v>14.18</v>
          </cell>
        </row>
        <row r="3544">
          <cell r="A3544" t="str">
            <v>73977/002</v>
          </cell>
          <cell r="B3544" t="str">
            <v xml:space="preserve">Regularizacao de piso/base em argamassa traco 1:3 (cimento e areia grossa sem peneirar), espessura 5,0cm, preparo mecanico  </v>
          </cell>
          <cell r="C3544" t="str">
            <v>M2</v>
          </cell>
          <cell r="D3544">
            <v>0</v>
          </cell>
          <cell r="E3544">
            <v>20.9</v>
          </cell>
        </row>
        <row r="3545">
          <cell r="A3545" t="str">
            <v>84170</v>
          </cell>
          <cell r="B3545" t="str">
            <v xml:space="preserve">Lastro de seixo rolado apiloado </v>
          </cell>
          <cell r="C3545" t="str">
            <v>M3</v>
          </cell>
          <cell r="D3545">
            <v>0</v>
          </cell>
          <cell r="E3545">
            <v>151.09</v>
          </cell>
        </row>
        <row r="3546">
          <cell r="A3546" t="str">
            <v>84171</v>
          </cell>
          <cell r="B3546" t="str">
            <v xml:space="preserve">Regularizacao piso cimento / areia 1:3 preparo manual, incluso aditivo impermeabilizante espessura 2cm </v>
          </cell>
          <cell r="C3546" t="str">
            <v>M2</v>
          </cell>
          <cell r="D3546">
            <v>0</v>
          </cell>
          <cell r="E3546">
            <v>11.04</v>
          </cell>
        </row>
        <row r="3547">
          <cell r="A3547" t="str">
            <v>0299</v>
          </cell>
          <cell r="B3547" t="str">
            <v>Lastros (areia, brita, cascalho etc)</v>
          </cell>
          <cell r="D3547">
            <v>0</v>
          </cell>
          <cell r="E3547">
            <v>0</v>
          </cell>
        </row>
        <row r="3548">
          <cell r="A3548" t="str">
            <v>73907</v>
          </cell>
          <cell r="B3548" t="str">
            <v xml:space="preserve">Contrapiso/lastro concreto </v>
          </cell>
          <cell r="D3548">
            <v>0</v>
          </cell>
          <cell r="E3548">
            <v>0</v>
          </cell>
        </row>
        <row r="3549">
          <cell r="A3549" t="str">
            <v>73907/003</v>
          </cell>
          <cell r="B3549" t="str">
            <v xml:space="preserve">Contrapiso/lastro concreto 1:3:6 s/betoneira e=5cm </v>
          </cell>
          <cell r="C3549" t="str">
            <v>M2</v>
          </cell>
          <cell r="D3549">
            <v>0</v>
          </cell>
          <cell r="E3549">
            <v>18.29</v>
          </cell>
        </row>
        <row r="3550">
          <cell r="A3550" t="str">
            <v>73907/006</v>
          </cell>
          <cell r="B3550" t="str">
            <v xml:space="preserve">Lastro de concreto, espessura 3cm, preparo mecanico </v>
          </cell>
          <cell r="C3550" t="str">
            <v>M2</v>
          </cell>
          <cell r="D3550">
            <v>0</v>
          </cell>
          <cell r="E3550">
            <v>11.9</v>
          </cell>
        </row>
        <row r="3551">
          <cell r="A3551" t="str">
            <v>73919</v>
          </cell>
          <cell r="B3551" t="str">
            <v xml:space="preserve">Contrapiso argamassa cimento/areia </v>
          </cell>
          <cell r="D3551">
            <v>0</v>
          </cell>
          <cell r="E3551">
            <v>0</v>
          </cell>
        </row>
        <row r="3552">
          <cell r="A3552" t="str">
            <v>73919/001</v>
          </cell>
          <cell r="B3552" t="str">
            <v xml:space="preserve">Contrapiso em argamassa traco 1:4 (cimento e areia), espessura 6cm, preparo manual </v>
          </cell>
          <cell r="C3552" t="str">
            <v>M2</v>
          </cell>
          <cell r="D3552">
            <v>0</v>
          </cell>
          <cell r="E3552">
            <v>25.36</v>
          </cell>
        </row>
        <row r="3553">
          <cell r="A3553" t="str">
            <v>73919/002</v>
          </cell>
          <cell r="B3553" t="str">
            <v xml:space="preserve">Contrapiso em argamassa traco 1:4 (cimento e areia), espessura 5cm, preparo manual </v>
          </cell>
          <cell r="C3553" t="str">
            <v>M2</v>
          </cell>
          <cell r="D3553">
            <v>0</v>
          </cell>
          <cell r="E3553">
            <v>21</v>
          </cell>
        </row>
        <row r="3554">
          <cell r="A3554" t="str">
            <v>73919/003</v>
          </cell>
          <cell r="B3554" t="str">
            <v xml:space="preserve">Contrapiso em argamassa traco 1:4 (cimento e areia), espessura 4cm, preparo manual </v>
          </cell>
          <cell r="C3554" t="str">
            <v>M2</v>
          </cell>
          <cell r="D3554">
            <v>0</v>
          </cell>
          <cell r="E3554">
            <v>16.64</v>
          </cell>
        </row>
        <row r="3555">
          <cell r="A3555" t="str">
            <v>73919/004</v>
          </cell>
          <cell r="B3555" t="str">
            <v xml:space="preserve">Contrapiso em argamassa traco 1:4 (cimento e areia), espessura 7cm, preparo manual </v>
          </cell>
          <cell r="C3555" t="str">
            <v>M2</v>
          </cell>
          <cell r="D3555">
            <v>0</v>
          </cell>
          <cell r="E3555">
            <v>28.09</v>
          </cell>
        </row>
        <row r="3556">
          <cell r="A3556" t="str">
            <v>73919/005</v>
          </cell>
          <cell r="B3556" t="str">
            <v xml:space="preserve">Contrapiso em argamassa traco 1:3 (cimento e areia), interno sobre laje, aderido, espessura 2,5cm, preparo mecanico </v>
          </cell>
          <cell r="C3556" t="str">
            <v>M2</v>
          </cell>
          <cell r="D3556">
            <v>0</v>
          </cell>
          <cell r="E3556">
            <v>17.09</v>
          </cell>
        </row>
        <row r="3557">
          <cell r="A3557" t="str">
            <v>73919/006</v>
          </cell>
          <cell r="B3557" t="str">
            <v xml:space="preserve">Contrapiso em argamassa traco 1:4 (cimento e areia), interno sobre laje, aderido, espessura 2,5cm, preparo mecanico </v>
          </cell>
          <cell r="C3557" t="str">
            <v>M2</v>
          </cell>
          <cell r="D3557">
            <v>0</v>
          </cell>
          <cell r="E3557">
            <v>15.7</v>
          </cell>
        </row>
        <row r="3558">
          <cell r="A3558" t="str">
            <v>73919/009</v>
          </cell>
          <cell r="B3558" t="str">
            <v xml:space="preserve">Contrapiso em argamassa traco 1:4 (cimento e areia), interno sobre laje, nao aderido, espessura 3,5cm, preparo mecanico </v>
          </cell>
          <cell r="C3558" t="str">
            <v>M2</v>
          </cell>
          <cell r="D3558">
            <v>0</v>
          </cell>
          <cell r="E3558">
            <v>20.65</v>
          </cell>
        </row>
        <row r="3559">
          <cell r="A3559" t="str">
            <v>73919/011</v>
          </cell>
          <cell r="B3559" t="str">
            <v xml:space="preserve">Contrapiso em argamassa traco 1:6 (cimento e areia), interno sobre laje, nao aderido, espessura 3,5cm, preparo mecanico </v>
          </cell>
          <cell r="C3559" t="str">
            <v>M2</v>
          </cell>
          <cell r="D3559">
            <v>0</v>
          </cell>
          <cell r="E3559">
            <v>17.66</v>
          </cell>
        </row>
        <row r="3560">
          <cell r="A3560" t="str">
            <v>74048</v>
          </cell>
          <cell r="B3560" t="str">
            <v xml:space="preserve">Contrapiso/lastro concreto c/impermeabilizacao </v>
          </cell>
          <cell r="D3560">
            <v>0</v>
          </cell>
          <cell r="E3560">
            <v>0</v>
          </cell>
        </row>
        <row r="3561">
          <cell r="A3561" t="str">
            <v>74048/007</v>
          </cell>
          <cell r="B3561" t="str">
            <v xml:space="preserve">Lastro de concreto, espessura 3 cm, preparo mecanico, incluso aditivo impermeabilizante </v>
          </cell>
          <cell r="C3561" t="str">
            <v>M2</v>
          </cell>
          <cell r="D3561">
            <v>0</v>
          </cell>
          <cell r="E3561">
            <v>14.76</v>
          </cell>
        </row>
        <row r="3562">
          <cell r="A3562" t="str">
            <v>84185</v>
          </cell>
          <cell r="B3562" t="str">
            <v xml:space="preserve">Contrapiso em argamassa cimento / areia / saibro 1:2:2 espessura 3cm  </v>
          </cell>
          <cell r="C3562" t="str">
            <v>M2</v>
          </cell>
          <cell r="D3562">
            <v>0</v>
          </cell>
          <cell r="E3562">
            <v>11.21</v>
          </cell>
        </row>
        <row r="3563">
          <cell r="A3563" t="str">
            <v>0308</v>
          </cell>
          <cell r="B3563" t="str">
            <v>Rodape vinilico/borracha</v>
          </cell>
          <cell r="D3563">
            <v>0</v>
          </cell>
          <cell r="E3563">
            <v>0</v>
          </cell>
        </row>
        <row r="3564">
          <cell r="A3564" t="str">
            <v>72189</v>
          </cell>
          <cell r="B3564" t="str">
            <v xml:space="preserve">Rodape vinilico altura 5cm, espessura 1mm, fixado com cola </v>
          </cell>
          <cell r="C3564" t="str">
            <v>M</v>
          </cell>
          <cell r="D3564">
            <v>0</v>
          </cell>
          <cell r="E3564">
            <v>13.16</v>
          </cell>
        </row>
        <row r="3565">
          <cell r="A3565" t="str">
            <v>72190</v>
          </cell>
          <cell r="B3565" t="str">
            <v xml:space="preserve">Rodape borracha liso, altura 7cm, espessura 1mm, fixado com cola </v>
          </cell>
          <cell r="C3565" t="str">
            <v>M</v>
          </cell>
          <cell r="D3565">
            <v>0</v>
          </cell>
          <cell r="E3565">
            <v>21.56</v>
          </cell>
        </row>
        <row r="3566">
          <cell r="A3566" t="str">
            <v>REVE</v>
          </cell>
          <cell r="B3566" t="str">
            <v>Revestimento e tratamento de superficies</v>
          </cell>
          <cell r="D3566">
            <v>0</v>
          </cell>
          <cell r="E3566">
            <v>0</v>
          </cell>
        </row>
        <row r="3567">
          <cell r="A3567" t="str">
            <v>0106</v>
          </cell>
          <cell r="B3567" t="str">
            <v>Chapisco</v>
          </cell>
          <cell r="D3567">
            <v>0</v>
          </cell>
          <cell r="E3567">
            <v>0</v>
          </cell>
        </row>
        <row r="3568">
          <cell r="A3568" t="str">
            <v>5974</v>
          </cell>
          <cell r="B3568" t="str">
            <v xml:space="preserve">Chapisco traco 1:4 (cimento e areia grossa), espessura 0,5cm, preparo mecanico da argamassa </v>
          </cell>
          <cell r="C3568" t="str">
            <v>M2</v>
          </cell>
          <cell r="D3568">
            <v>0</v>
          </cell>
          <cell r="E3568">
            <v>3.05</v>
          </cell>
        </row>
        <row r="3569">
          <cell r="A3569" t="str">
            <v>5975</v>
          </cell>
          <cell r="B3569" t="str">
            <v xml:space="preserve">Chapisco traco 1:3 (cimento e areia media), espessura 0,5cm, preparo mecanico da argamassa </v>
          </cell>
          <cell r="C3569" t="str">
            <v>M2</v>
          </cell>
          <cell r="D3569">
            <v>0</v>
          </cell>
          <cell r="E3569">
            <v>3.54</v>
          </cell>
        </row>
        <row r="3570">
          <cell r="A3570" t="str">
            <v>73928</v>
          </cell>
          <cell r="B3570" t="str">
            <v xml:space="preserve">Chapisco </v>
          </cell>
          <cell r="D3570">
            <v>0</v>
          </cell>
          <cell r="E3570">
            <v>0</v>
          </cell>
        </row>
        <row r="3571">
          <cell r="A3571" t="str">
            <v>73928/001</v>
          </cell>
          <cell r="B3571" t="str">
            <v xml:space="preserve">Chapisco traco 1:4 (cimento e areia media), espessura 0,5cm, preparo manual da argamassa </v>
          </cell>
          <cell r="C3571" t="str">
            <v>M2</v>
          </cell>
          <cell r="D3571">
            <v>0</v>
          </cell>
          <cell r="E3571">
            <v>2.99</v>
          </cell>
        </row>
        <row r="3572">
          <cell r="A3572" t="str">
            <v>73928/002</v>
          </cell>
          <cell r="B3572" t="str">
            <v xml:space="preserve">Chapisco traco 1:3 (cimento e areia media), espessura 0,5cm, preparo manual da argamassa </v>
          </cell>
          <cell r="C3572" t="str">
            <v>M2</v>
          </cell>
          <cell r="D3572">
            <v>0</v>
          </cell>
          <cell r="E3572">
            <v>3.27</v>
          </cell>
        </row>
        <row r="3573">
          <cell r="A3573" t="str">
            <v>73928/005</v>
          </cell>
          <cell r="B3573" t="str">
            <v xml:space="preserve">Chapisco traco 1:3 (cimento e areia media), espessura 0,5cm, incluso aditivo impermeabilizante, preparo mecanico da argamassa </v>
          </cell>
          <cell r="C3573" t="str">
            <v>M2</v>
          </cell>
          <cell r="D3573">
            <v>0</v>
          </cell>
          <cell r="E3573">
            <v>3.84</v>
          </cell>
        </row>
        <row r="3574">
          <cell r="A3574" t="str">
            <v>73928/006</v>
          </cell>
          <cell r="B3574" t="str">
            <v xml:space="preserve">Chapisco traco 1:4 (cimento e areia media), espessura 0,5cm, incluso aditivo impermeabilizantepreparo manual da argamassa </v>
          </cell>
          <cell r="C3574" t="str">
            <v>M2</v>
          </cell>
          <cell r="D3574">
            <v>0</v>
          </cell>
          <cell r="E3574">
            <v>3.47</v>
          </cell>
        </row>
        <row r="3575">
          <cell r="A3575" t="str">
            <v>73928/007</v>
          </cell>
          <cell r="B3575" t="str">
            <v xml:space="preserve">Chapisco traco 1:4 (cimento e pedrisco), espessura 0,5cm, preparo manual </v>
          </cell>
          <cell r="C3575" t="str">
            <v>M2</v>
          </cell>
          <cell r="D3575">
            <v>0</v>
          </cell>
          <cell r="E3575">
            <v>3.14</v>
          </cell>
        </row>
        <row r="3576">
          <cell r="A3576" t="str">
            <v>74161</v>
          </cell>
          <cell r="B3576" t="str">
            <v xml:space="preserve">Chapisco em paredes arg cim/areia 1:3 4=0,5cm </v>
          </cell>
          <cell r="D3576">
            <v>0</v>
          </cell>
          <cell r="E3576">
            <v>0</v>
          </cell>
        </row>
        <row r="3577">
          <cell r="A3577" t="str">
            <v>74161/001</v>
          </cell>
          <cell r="B3577" t="str">
            <v xml:space="preserve">Chapisco traco 1:3 (cimento e areia grossa) espessura 0,5cm, preparo mecanico da argamassa </v>
          </cell>
          <cell r="C3577" t="str">
            <v>M2</v>
          </cell>
          <cell r="D3577">
            <v>0</v>
          </cell>
          <cell r="E3577">
            <v>3.31</v>
          </cell>
        </row>
        <row r="3578">
          <cell r="A3578" t="str">
            <v>74199</v>
          </cell>
          <cell r="B3578" t="str">
            <v xml:space="preserve">Chapisco rustico/paredes arg cim/areia 1:3 e=2,0cm </v>
          </cell>
          <cell r="D3578">
            <v>0</v>
          </cell>
          <cell r="E3578">
            <v>0</v>
          </cell>
        </row>
        <row r="3579">
          <cell r="A3579" t="str">
            <v>74199/001</v>
          </cell>
          <cell r="B3579" t="str">
            <v xml:space="preserve">Chapisco rustico traco 1:3 (cimento e areia grossa), espessura 2cm, preparo manual da argamassa </v>
          </cell>
          <cell r="C3579" t="str">
            <v>M2</v>
          </cell>
          <cell r="D3579">
            <v>0</v>
          </cell>
          <cell r="E3579">
            <v>16.62</v>
          </cell>
        </row>
        <row r="3580">
          <cell r="A3580" t="str">
            <v>0107</v>
          </cell>
          <cell r="B3580" t="str">
            <v>Emboco</v>
          </cell>
          <cell r="D3580">
            <v>0</v>
          </cell>
          <cell r="E3580">
            <v>0</v>
          </cell>
        </row>
        <row r="3581">
          <cell r="A3581" t="str">
            <v>5976</v>
          </cell>
          <cell r="B3581" t="str">
            <v xml:space="preserve">Emboco traco 1:4,5 (cal e areia media), espessura 1,5cm, preparo manua l da argamassa </v>
          </cell>
          <cell r="C3581" t="str">
            <v>M2</v>
          </cell>
          <cell r="D3581">
            <v>0</v>
          </cell>
          <cell r="E3581">
            <v>14.69</v>
          </cell>
        </row>
        <row r="3582">
          <cell r="A3582" t="str">
            <v>5978</v>
          </cell>
          <cell r="B3582" t="str">
            <v xml:space="preserve">Emboco traco 1:4,5 (cal e areia media), espessura 2,0cm, preparo manual da argamassa </v>
          </cell>
          <cell r="C3582" t="str">
            <v>M2</v>
          </cell>
          <cell r="D3582">
            <v>0</v>
          </cell>
          <cell r="E3582">
            <v>14.14</v>
          </cell>
        </row>
        <row r="3583">
          <cell r="A3583" t="str">
            <v>5982</v>
          </cell>
          <cell r="B3583" t="str">
            <v xml:space="preserve">Emboco paulista (massa unica) traco 1:2:8 (cimento, cal e areia media), espessura 1,5cm, preparo mecanico da argamassa </v>
          </cell>
          <cell r="C3583" t="str">
            <v>M2</v>
          </cell>
          <cell r="D3583">
            <v>0</v>
          </cell>
          <cell r="E3583">
            <v>12.91</v>
          </cell>
        </row>
        <row r="3584">
          <cell r="A3584" t="str">
            <v>5984</v>
          </cell>
          <cell r="B3584" t="str">
            <v xml:space="preserve">Emboco traco 1:2:8 (cimento, cal e areia media), espessura 2,0cm, incluso aditivo impermeabilizante, preparo mecanico da argamassa </v>
          </cell>
          <cell r="C3584" t="str">
            <v>M2</v>
          </cell>
          <cell r="D3584">
            <v>0</v>
          </cell>
          <cell r="E3584">
            <v>32.79</v>
          </cell>
        </row>
        <row r="3585">
          <cell r="A3585" t="str">
            <v>5990</v>
          </cell>
          <cell r="B3585" t="str">
            <v xml:space="preserve">Emboco traco 1:2:8 (cimento, cal e areia media), espessura 2,0cm, preparo mecanico da argamassa </v>
          </cell>
          <cell r="C3585" t="str">
            <v>M2</v>
          </cell>
          <cell r="D3585">
            <v>0</v>
          </cell>
          <cell r="E3585">
            <v>16.12</v>
          </cell>
        </row>
        <row r="3586">
          <cell r="A3586" t="str">
            <v>5991</v>
          </cell>
          <cell r="B3586" t="str">
            <v xml:space="preserve">Barra lisa com argamassa traco 1:4 (cimento e areia grossa), espessura 2,0cm, incluso aditivo impermeabilizante, preparo mecanico da argamassa </v>
          </cell>
          <cell r="C3586" t="str">
            <v>M2</v>
          </cell>
          <cell r="D3586">
            <v>0</v>
          </cell>
          <cell r="E3586">
            <v>22.97</v>
          </cell>
        </row>
        <row r="3587">
          <cell r="A3587" t="str">
            <v>5997</v>
          </cell>
          <cell r="B3587" t="str">
            <v xml:space="preserve">Barra lisa com argamassa traco 1:4 (cimento e areia grossa), espessura 2,0cm, preparo mecanico da argamassa </v>
          </cell>
          <cell r="C3587" t="str">
            <v>M2</v>
          </cell>
          <cell r="D3587">
            <v>0</v>
          </cell>
          <cell r="E3587">
            <v>21.06</v>
          </cell>
        </row>
        <row r="3588">
          <cell r="A3588" t="str">
            <v>73741</v>
          </cell>
          <cell r="B3588" t="str">
            <v xml:space="preserve">Emboco c/impermeabilizante </v>
          </cell>
          <cell r="D3588">
            <v>0</v>
          </cell>
          <cell r="E3588">
            <v>0</v>
          </cell>
        </row>
        <row r="3589">
          <cell r="A3589" t="str">
            <v>73741/001</v>
          </cell>
          <cell r="B3589" t="str">
            <v xml:space="preserve">Emboco paulista (massa unica) traco 1:4 (cimento e areia media), espessura 2,0cm, incluso aditivo impermeabilizante, preparo manual da argamassa </v>
          </cell>
          <cell r="C3589" t="str">
            <v>M2</v>
          </cell>
          <cell r="D3589">
            <v>0</v>
          </cell>
          <cell r="E3589">
            <v>17.170000000000002</v>
          </cell>
        </row>
        <row r="3590">
          <cell r="A3590" t="str">
            <v>73878</v>
          </cell>
          <cell r="B3590" t="str">
            <v xml:space="preserve">Aplicacao de conc. projetado </v>
          </cell>
          <cell r="D3590">
            <v>0</v>
          </cell>
          <cell r="E3590">
            <v>0</v>
          </cell>
        </row>
        <row r="3591">
          <cell r="A3591" t="str">
            <v>73878/001</v>
          </cell>
          <cell r="B3591" t="str">
            <v xml:space="preserve">Execucao de concreto projetado, com consumo de cimento 350kg/m3 </v>
          </cell>
          <cell r="C3591" t="str">
            <v>M3</v>
          </cell>
          <cell r="D3591">
            <v>0</v>
          </cell>
          <cell r="E3591">
            <v>1664.62</v>
          </cell>
        </row>
        <row r="3592">
          <cell r="A3592" t="str">
            <v>73878/002</v>
          </cell>
          <cell r="B3592" t="str">
            <v xml:space="preserve">Execução de argamassa projetada, com consumo de cimento 400kg/m3 </v>
          </cell>
          <cell r="C3592" t="str">
            <v>M3</v>
          </cell>
          <cell r="D3592">
            <v>0</v>
          </cell>
          <cell r="E3592">
            <v>1645.89</v>
          </cell>
        </row>
        <row r="3593">
          <cell r="A3593" t="str">
            <v>73927</v>
          </cell>
          <cell r="B3593" t="str">
            <v xml:space="preserve">Emboco </v>
          </cell>
          <cell r="D3593">
            <v>0</v>
          </cell>
          <cell r="E3593">
            <v>0</v>
          </cell>
        </row>
        <row r="3594">
          <cell r="A3594" t="str">
            <v>73927/001</v>
          </cell>
          <cell r="B3594" t="str">
            <v xml:space="preserve">Emboco traco 1:3 (cimento e areia media), espessura 1,5cm, preparo manual da argamassa </v>
          </cell>
          <cell r="C3594" t="str">
            <v>M2</v>
          </cell>
          <cell r="D3594">
            <v>0</v>
          </cell>
          <cell r="E3594">
            <v>13.09</v>
          </cell>
        </row>
        <row r="3595">
          <cell r="A3595" t="str">
            <v>73927/005</v>
          </cell>
          <cell r="B3595" t="str">
            <v xml:space="preserve">Emboco traco 1:4 (cimento e areia media), espessura 2,5cm incluso aditivo impermeabilizante, preparo manual da argamassa </v>
          </cell>
          <cell r="C3595" t="str">
            <v>M2</v>
          </cell>
          <cell r="D3595">
            <v>0</v>
          </cell>
          <cell r="E3595">
            <v>18.260000000000002</v>
          </cell>
        </row>
        <row r="3596">
          <cell r="A3596" t="str">
            <v>73927/008</v>
          </cell>
          <cell r="B3596" t="str">
            <v xml:space="preserve">Emboco paulista (massa unica) traco 1:2:8 (cimento, cal e areia media), espessura 1,5cm, preparo manual da argamassa  </v>
          </cell>
          <cell r="C3596" t="str">
            <v>M2</v>
          </cell>
          <cell r="D3596">
            <v>0</v>
          </cell>
          <cell r="E3596">
            <v>13.3</v>
          </cell>
        </row>
        <row r="3597">
          <cell r="A3597" t="str">
            <v>73927/009</v>
          </cell>
          <cell r="B3597" t="str">
            <v xml:space="preserve">Emboco paulista (massa unica) traco 1:2:8 (cimento, cal e areia media), espessura 2,0cm, preparo manual da argamassa </v>
          </cell>
          <cell r="C3597" t="str">
            <v>M2</v>
          </cell>
          <cell r="D3597">
            <v>0</v>
          </cell>
          <cell r="E3597">
            <v>16.649999999999999</v>
          </cell>
        </row>
        <row r="3598">
          <cell r="A3598" t="str">
            <v>73927/010</v>
          </cell>
          <cell r="B3598" t="str">
            <v xml:space="preserve">Emboco traco 1:2:8 (cimento, cal e areia media), espessura 3,0cm, preparo manual da argamassa </v>
          </cell>
          <cell r="C3598" t="str">
            <v>M2</v>
          </cell>
          <cell r="D3598">
            <v>0</v>
          </cell>
          <cell r="E3598">
            <v>23.34</v>
          </cell>
        </row>
        <row r="3599">
          <cell r="A3599" t="str">
            <v>73927/011</v>
          </cell>
          <cell r="B3599" t="str">
            <v xml:space="preserve">Emboco traco 1:4 (cimento e areia media), espessura 2,0cm, preparo manual da argamassa </v>
          </cell>
          <cell r="C3599" t="str">
            <v>M2</v>
          </cell>
          <cell r="D3599">
            <v>0</v>
          </cell>
          <cell r="E3599">
            <v>16.37</v>
          </cell>
        </row>
        <row r="3600">
          <cell r="A3600" t="str">
            <v>84023</v>
          </cell>
          <cell r="B3600" t="str">
            <v xml:space="preserve">Barra lisa traco 1:3 (cimento e areia media), espessura 1,5cm, preparo manual da argamassa </v>
          </cell>
          <cell r="C3600" t="str">
            <v>M2</v>
          </cell>
          <cell r="D3600">
            <v>0</v>
          </cell>
          <cell r="E3600">
            <v>20.12</v>
          </cell>
        </row>
        <row r="3601">
          <cell r="A3601" t="str">
            <v>84024</v>
          </cell>
          <cell r="B3601" t="str">
            <v xml:space="preserve">Barra lisa traco 1:3 (cimento e areia media), espessura 1,0cm, preparo manual da argamassa </v>
          </cell>
          <cell r="C3601" t="str">
            <v>M2</v>
          </cell>
          <cell r="D3601">
            <v>0</v>
          </cell>
          <cell r="E3601">
            <v>18.48</v>
          </cell>
        </row>
        <row r="3602">
          <cell r="A3602" t="str">
            <v>84026</v>
          </cell>
          <cell r="B3602" t="str">
            <v xml:space="preserve">Barra lisa traco 1:4 (cimento e areia media), espessura 2,0cm, preparo manual da argamassa </v>
          </cell>
          <cell r="C3602" t="str">
            <v>M2</v>
          </cell>
          <cell r="D3602">
            <v>0</v>
          </cell>
          <cell r="E3602">
            <v>22.29</v>
          </cell>
        </row>
        <row r="3603">
          <cell r="A3603" t="str">
            <v>84027</v>
          </cell>
          <cell r="B3603" t="str">
            <v xml:space="preserve">Barra lisa traco 1:3 (cimento e areia media), espessura 0,5cm, preparo manual da argamassa </v>
          </cell>
          <cell r="C3603" t="str">
            <v>M2</v>
          </cell>
          <cell r="D3603">
            <v>0</v>
          </cell>
          <cell r="E3603">
            <v>15.2</v>
          </cell>
        </row>
        <row r="3604">
          <cell r="A3604" t="str">
            <v>84028</v>
          </cell>
          <cell r="B3604" t="str">
            <v xml:space="preserve">Barra lisa traco 1:4 (cimento e areia media), com corante amarelo, espessura 2,0cm, preparo manual da argamassa </v>
          </cell>
          <cell r="C3604" t="str">
            <v>M2</v>
          </cell>
          <cell r="D3604">
            <v>0</v>
          </cell>
          <cell r="E3604">
            <v>29.25</v>
          </cell>
        </row>
        <row r="3605">
          <cell r="A3605" t="str">
            <v>84048</v>
          </cell>
          <cell r="B3605" t="str">
            <v xml:space="preserve">Emboco com argamassa pré-fabricada, espessura 2,0cm, preparo manual da argamassa </v>
          </cell>
          <cell r="C3605" t="str">
            <v>M2</v>
          </cell>
          <cell r="D3605">
            <v>0</v>
          </cell>
          <cell r="E3605">
            <v>15.61</v>
          </cell>
        </row>
        <row r="3606">
          <cell r="A3606" t="str">
            <v>84049</v>
          </cell>
          <cell r="B3606" t="str">
            <v xml:space="preserve">Emboco traco 1:3 (cimento e areia grossa), espessura 2,5cm com corante, preparo mecânico da argamassa </v>
          </cell>
          <cell r="C3606" t="str">
            <v>M2</v>
          </cell>
          <cell r="D3606">
            <v>0</v>
          </cell>
          <cell r="E3606">
            <v>28.74</v>
          </cell>
        </row>
        <row r="3607">
          <cell r="A3607" t="str">
            <v>84051</v>
          </cell>
          <cell r="B3607" t="str">
            <v xml:space="preserve">Emboco traco 1:2:2 (cimento, saibro e areia media), espessura 2,0cm, preparo manual da argamassa </v>
          </cell>
          <cell r="C3607" t="str">
            <v>M2</v>
          </cell>
          <cell r="D3607">
            <v>0</v>
          </cell>
          <cell r="E3607">
            <v>14.56</v>
          </cell>
        </row>
        <row r="3608">
          <cell r="A3608" t="str">
            <v>84071</v>
          </cell>
          <cell r="B3608" t="str">
            <v xml:space="preserve">Emboco traco 1:2:2 (cimento, saibro e areia media), espessura 1,5cm, preparo manual da argamassa </v>
          </cell>
          <cell r="C3608" t="str">
            <v>M2</v>
          </cell>
          <cell r="D3608">
            <v>0</v>
          </cell>
          <cell r="E3608">
            <v>11.74</v>
          </cell>
        </row>
        <row r="3609">
          <cell r="A3609" t="str">
            <v>84072</v>
          </cell>
          <cell r="B3609" t="str">
            <v xml:space="preserve">Barra lisa traco 1:3 (cimento e areia media nao peneirada), incluso aditivo impermeabilizante, espessura 0,5cm, preparo manual da argamassa </v>
          </cell>
          <cell r="C3609" t="str">
            <v>M2</v>
          </cell>
          <cell r="D3609">
            <v>0</v>
          </cell>
          <cell r="E3609">
            <v>15.51</v>
          </cell>
        </row>
        <row r="3610">
          <cell r="A3610" t="str">
            <v>84073</v>
          </cell>
          <cell r="B3610" t="str">
            <v xml:space="preserve">Emboco paulista (massa unica) traco 1:2:8 (cimento, cal e areia media), espessura 1,5cm, incluso aditivo impermeabilizante, preparo manual d a argamassa </v>
          </cell>
          <cell r="C3610" t="str">
            <v>M2</v>
          </cell>
          <cell r="D3610">
            <v>0</v>
          </cell>
          <cell r="E3610">
            <v>14.74</v>
          </cell>
        </row>
        <row r="3611">
          <cell r="A3611" t="str">
            <v>85174</v>
          </cell>
          <cell r="B3611" t="str">
            <v xml:space="preserve">Emboco paulista (massa unica) traco 1:2:8 (cimento, cal e areia media), espessura 2,5 cm, preparo manual da argamassa </v>
          </cell>
          <cell r="C3611" t="str">
            <v>M2</v>
          </cell>
          <cell r="D3611">
            <v>0</v>
          </cell>
          <cell r="E3611">
            <v>20</v>
          </cell>
        </row>
        <row r="3612">
          <cell r="A3612" t="str">
            <v>0108</v>
          </cell>
          <cell r="B3612" t="str">
            <v>Reboco</v>
          </cell>
          <cell r="D3612">
            <v>0</v>
          </cell>
          <cell r="E3612">
            <v>0</v>
          </cell>
        </row>
        <row r="3613">
          <cell r="A3613" t="str">
            <v>5995</v>
          </cell>
          <cell r="B3613" t="str">
            <v xml:space="preserve">Reboco argamassa traco 1:4,5 (cal e areia fina), espessura 0,5cm, preparo mecanico da argamassa </v>
          </cell>
          <cell r="C3613" t="str">
            <v>M2</v>
          </cell>
          <cell r="D3613">
            <v>0</v>
          </cell>
          <cell r="E3613">
            <v>9.56</v>
          </cell>
        </row>
        <row r="3614">
          <cell r="A3614" t="str">
            <v>5998</v>
          </cell>
          <cell r="B3614" t="str">
            <v xml:space="preserve">Pasta de cimento portland, espessura 1mm </v>
          </cell>
          <cell r="C3614" t="str">
            <v>M2</v>
          </cell>
          <cell r="D3614">
            <v>0</v>
          </cell>
          <cell r="E3614">
            <v>0.7</v>
          </cell>
        </row>
        <row r="3615">
          <cell r="A3615" t="str">
            <v>73747</v>
          </cell>
          <cell r="B3615" t="str">
            <v xml:space="preserve">Revestimentos especiais </v>
          </cell>
          <cell r="D3615">
            <v>0</v>
          </cell>
          <cell r="E3615">
            <v>0</v>
          </cell>
        </row>
        <row r="3616">
          <cell r="A3616" t="str">
            <v>73747/001</v>
          </cell>
          <cell r="B3616" t="str">
            <v xml:space="preserve">Isolamento acustico em espuma de poliuretano espessura 20 mm, densidade 29kg/m3 </v>
          </cell>
          <cell r="C3616" t="str">
            <v>M2</v>
          </cell>
          <cell r="D3616">
            <v>0</v>
          </cell>
          <cell r="E3616">
            <v>33.6</v>
          </cell>
        </row>
        <row r="3617">
          <cell r="A3617" t="str">
            <v>74001</v>
          </cell>
          <cell r="B3617" t="str">
            <v xml:space="preserve">Revestimento de paredes </v>
          </cell>
          <cell r="D3617">
            <v>0</v>
          </cell>
          <cell r="E3617">
            <v>0</v>
          </cell>
        </row>
        <row r="3618">
          <cell r="A3618" t="str">
            <v>74001/001</v>
          </cell>
          <cell r="B3618" t="str">
            <v xml:space="preserve">Reboco com argamassa pre-fabricada, espessura 0,5cm, preparo mecanico da argamassa </v>
          </cell>
          <cell r="C3618" t="str">
            <v>M2</v>
          </cell>
          <cell r="D3618">
            <v>0</v>
          </cell>
          <cell r="E3618">
            <v>10.7</v>
          </cell>
        </row>
        <row r="3619">
          <cell r="A3619" t="str">
            <v>74001/002</v>
          </cell>
          <cell r="B3619" t="str">
            <v xml:space="preserve">Gesso corrido, desempenado, espessura 0,7cm </v>
          </cell>
          <cell r="C3619" t="str">
            <v>M2</v>
          </cell>
          <cell r="D3619">
            <v>0</v>
          </cell>
          <cell r="E3619">
            <v>8.36</v>
          </cell>
        </row>
        <row r="3620">
          <cell r="A3620" t="str">
            <v>75481</v>
          </cell>
          <cell r="B3620" t="str">
            <v xml:space="preserve">Reboco argamassa traco 1:2 (cal e areia fina peneirada), espessura 0,5cm, preparo manual da argamassa </v>
          </cell>
          <cell r="C3620" t="str">
            <v>M2</v>
          </cell>
          <cell r="D3620">
            <v>0</v>
          </cell>
          <cell r="E3620">
            <v>9.23</v>
          </cell>
        </row>
        <row r="3621">
          <cell r="A3621" t="str">
            <v>84074</v>
          </cell>
          <cell r="B3621" t="str">
            <v xml:space="preserve">Reboco com argamassa pré-fabricada, acabamento camurcado, espessura 0,3cm, preparo manual </v>
          </cell>
          <cell r="C3621" t="str">
            <v>M2</v>
          </cell>
          <cell r="D3621">
            <v>0</v>
          </cell>
          <cell r="E3621">
            <v>12.74</v>
          </cell>
        </row>
        <row r="3622">
          <cell r="A3622" t="str">
            <v>84075</v>
          </cell>
          <cell r="B3622" t="str">
            <v xml:space="preserve">Reboco com argamassa pré-fabricada, acabamento frisado, espessura 0,7cm, preparo mecanico </v>
          </cell>
          <cell r="C3622" t="str">
            <v>M2</v>
          </cell>
          <cell r="D3622">
            <v>0</v>
          </cell>
          <cell r="E3622">
            <v>38.590000000000003</v>
          </cell>
        </row>
        <row r="3623">
          <cell r="A3623" t="str">
            <v>84076</v>
          </cell>
          <cell r="B3623" t="str">
            <v xml:space="preserve">Reboco traco 1:3 (cimento e areia media nao peneirada), base para tinta epoxi, preparo manual da argamassa </v>
          </cell>
          <cell r="C3623" t="str">
            <v>M2</v>
          </cell>
          <cell r="D3623">
            <v>0</v>
          </cell>
          <cell r="E3623">
            <v>14.22</v>
          </cell>
        </row>
        <row r="3624">
          <cell r="A3624" t="str">
            <v>0109</v>
          </cell>
          <cell r="B3624" t="str">
            <v>Azulejo</v>
          </cell>
          <cell r="D3624">
            <v>0</v>
          </cell>
          <cell r="E3624">
            <v>0</v>
          </cell>
        </row>
        <row r="3625">
          <cell r="A3625" t="str">
            <v>5999</v>
          </cell>
          <cell r="B3625" t="str">
            <v xml:space="preserve">Azulejo 15x15cm, 2a qualidade, assentado com argamassa pre-fabricada de cimento colante, juntas a prumo, incluindo servico de rejuntamento com cimento branco </v>
          </cell>
          <cell r="C3625" t="str">
            <v>M2</v>
          </cell>
          <cell r="D3625">
            <v>0</v>
          </cell>
          <cell r="E3625">
            <v>19.920000000000002</v>
          </cell>
        </row>
        <row r="3626">
          <cell r="A3626" t="str">
            <v>6000</v>
          </cell>
          <cell r="B3626" t="str">
            <v xml:space="preserve">Azulejo 15x15cm, 1a qualidade, assentado com argamassa pre-fabricada de cimento colante, juntas em amarracao, incluindo servico de rejuntame nto com cimento branco </v>
          </cell>
          <cell r="C3626" t="str">
            <v>M2</v>
          </cell>
          <cell r="D3626">
            <v>0</v>
          </cell>
          <cell r="E3626">
            <v>19.010000000000002</v>
          </cell>
        </row>
        <row r="3627">
          <cell r="A3627" t="str">
            <v>73925</v>
          </cell>
          <cell r="B3627" t="str">
            <v xml:space="preserve">Azulejo branco </v>
          </cell>
          <cell r="D3627">
            <v>0</v>
          </cell>
          <cell r="E3627">
            <v>0</v>
          </cell>
        </row>
        <row r="3628">
          <cell r="A3628" t="str">
            <v>73925/002</v>
          </cell>
          <cell r="B3628" t="str">
            <v xml:space="preserve">Azulejo 15x15cm, 1a qualidade, assentado com argamassa pre-fabricada de cimento colante, juntas a prumo, incluindo servico de rejuntamento com cimento branco </v>
          </cell>
          <cell r="C3628" t="str">
            <v>M2</v>
          </cell>
          <cell r="D3628">
            <v>0</v>
          </cell>
          <cell r="E3628">
            <v>22.84</v>
          </cell>
        </row>
        <row r="3629">
          <cell r="A3629" t="str">
            <v>84077</v>
          </cell>
          <cell r="B3629" t="str">
            <v xml:space="preserve">Rejuntamento de azulejo 15x15cm, com cimento branco, para juntas de ate 3mm </v>
          </cell>
          <cell r="C3629" t="str">
            <v>M2</v>
          </cell>
          <cell r="D3629">
            <v>0</v>
          </cell>
          <cell r="E3629">
            <v>4.2699999999999996</v>
          </cell>
        </row>
        <row r="3630">
          <cell r="A3630" t="str">
            <v>0110</v>
          </cell>
          <cell r="B3630" t="str">
            <v>Pastilhas,ceramicas, placas pre-moldadas e outros</v>
          </cell>
          <cell r="D3630">
            <v>0</v>
          </cell>
          <cell r="E3630">
            <v>0</v>
          </cell>
        </row>
        <row r="3631">
          <cell r="A3631" t="str">
            <v>73609</v>
          </cell>
          <cell r="B3631" t="str">
            <v xml:space="preserve">Revestimento com tijoletes de litoceramica, fixados com argamassa colante pre-fabricada, rejuntamento com cimento branco, incluso limpeza </v>
          </cell>
          <cell r="C3631" t="str">
            <v>M2</v>
          </cell>
          <cell r="D3631">
            <v>0</v>
          </cell>
          <cell r="E3631">
            <v>18.98</v>
          </cell>
        </row>
        <row r="3632">
          <cell r="A3632" t="str">
            <v>73667</v>
          </cell>
          <cell r="B3632" t="str">
            <v xml:space="preserve">Revestimento com pastilha de ceramica esmaltada quadrada 1, assentada com argamassa pre-fabricada de cimento colante e rejuntamento com cimento branco, incluso limpeza </v>
          </cell>
          <cell r="C3632" t="str">
            <v>M2</v>
          </cell>
          <cell r="D3632">
            <v>0</v>
          </cell>
          <cell r="E3632">
            <v>116.2</v>
          </cell>
        </row>
        <row r="3633">
          <cell r="A3633" t="str">
            <v>73912</v>
          </cell>
          <cell r="B3633" t="str">
            <v xml:space="preserve">Ceramica esmaltada p/parede </v>
          </cell>
          <cell r="D3633">
            <v>0</v>
          </cell>
          <cell r="E3633">
            <v>0</v>
          </cell>
        </row>
        <row r="3634">
          <cell r="A3634" t="str">
            <v>73912/001</v>
          </cell>
          <cell r="B3634" t="str">
            <v xml:space="preserve">Revestimento com ceramica esmaltada 20x20cm, 1a linha, padrao medio, assentada com argamassa pre-fabricada de cimento colante e rejuntamento com cimento branco </v>
          </cell>
          <cell r="C3634" t="str">
            <v>M2</v>
          </cell>
          <cell r="D3634">
            <v>0</v>
          </cell>
          <cell r="E3634">
            <v>22.25</v>
          </cell>
        </row>
        <row r="3635">
          <cell r="A3635" t="str">
            <v>73912/002</v>
          </cell>
          <cell r="B3635" t="str">
            <v xml:space="preserve">Revestimento com ceramica esmaltada 20x20cm, 1a linha, padrao alto, assentada com argamassa de cimento colante e rejuntamento com cimento branco </v>
          </cell>
          <cell r="C3635" t="str">
            <v>M2</v>
          </cell>
          <cell r="D3635">
            <v>0</v>
          </cell>
          <cell r="E3635">
            <v>22.64</v>
          </cell>
        </row>
        <row r="3636">
          <cell r="A3636" t="str">
            <v>84078</v>
          </cell>
          <cell r="B3636" t="str">
            <v xml:space="preserve">Revestimento de parede com pedra sao tome 20x40cm, assentamento com argamassa traco 1:2:2 (cimento, saibro e areia media nao peneirada), preparo manual da argamassa </v>
          </cell>
          <cell r="C3636" t="str">
            <v>M2</v>
          </cell>
          <cell r="D3636">
            <v>0</v>
          </cell>
          <cell r="E3636">
            <v>152.87</v>
          </cell>
        </row>
        <row r="3637">
          <cell r="A3637" t="str">
            <v>84079</v>
          </cell>
          <cell r="B3637" t="str">
            <v xml:space="preserve">Revestimento de parede com pedra ardosia cinza 30x30x1cm, assentado com argamassa traco 1:2:2 (cimento, saibro e areia media nao peneirada) preparo manual da argamassa </v>
          </cell>
          <cell r="C3637" t="str">
            <v>M2</v>
          </cell>
          <cell r="D3637">
            <v>0</v>
          </cell>
          <cell r="E3637">
            <v>59.82</v>
          </cell>
        </row>
        <row r="3638">
          <cell r="A3638" t="str">
            <v>84080</v>
          </cell>
          <cell r="B3638" t="str">
            <v xml:space="preserve">Revestimento de parede com pedra ardosia cinza 40x40x1cm, assentamento com argamassa traco 1:2:2 (cimento, saibro e areia media nao peneirad a) preparo manual da argamassa </v>
          </cell>
          <cell r="C3638" t="str">
            <v>M2</v>
          </cell>
          <cell r="D3638">
            <v>0</v>
          </cell>
          <cell r="E3638">
            <v>59.82</v>
          </cell>
        </row>
        <row r="3639">
          <cell r="A3639" t="str">
            <v>84081</v>
          </cell>
          <cell r="B3639" t="str">
            <v xml:space="preserve">Revestimento de parede com pedra basalto cinza 20x40cm irregular, assentamento com argamassa traco 1:4 (cimento e areia media nao peneirada), preparo manual da argamassa </v>
          </cell>
          <cell r="C3639" t="str">
            <v>M2</v>
          </cell>
          <cell r="D3639">
            <v>0</v>
          </cell>
          <cell r="E3639">
            <v>93.22</v>
          </cell>
        </row>
        <row r="3640">
          <cell r="A3640" t="str">
            <v>84082</v>
          </cell>
          <cell r="B3640" t="str">
            <v xml:space="preserve">Requadro 7x2cm para vaos de esquadrias, argamassa traco 1:4 (cimento e areia media), preparo manual </v>
          </cell>
          <cell r="C3640" t="str">
            <v>M2</v>
          </cell>
          <cell r="D3640">
            <v>0</v>
          </cell>
          <cell r="E3640">
            <v>21.68</v>
          </cell>
        </row>
        <row r="3641">
          <cell r="A3641" t="str">
            <v>84083</v>
          </cell>
          <cell r="B3641" t="str">
            <v xml:space="preserve">Requadro em madeira de lei 4x2,5cm </v>
          </cell>
          <cell r="C3641" t="str">
            <v>M2</v>
          </cell>
          <cell r="D3641">
            <v>0</v>
          </cell>
          <cell r="E3641">
            <v>9.98</v>
          </cell>
        </row>
        <row r="3642">
          <cell r="A3642" t="str">
            <v>84084</v>
          </cell>
          <cell r="B3642" t="str">
            <v xml:space="preserve">Apicoamento manual de superficie de concreto </v>
          </cell>
          <cell r="C3642" t="str">
            <v>M2</v>
          </cell>
          <cell r="D3642">
            <v>0</v>
          </cell>
          <cell r="E3642">
            <v>38.22</v>
          </cell>
        </row>
        <row r="3643">
          <cell r="A3643" t="str">
            <v>0123</v>
          </cell>
          <cell r="B3643" t="str">
            <v>Peitoril ceramico</v>
          </cell>
          <cell r="D3643">
            <v>0</v>
          </cell>
          <cell r="E3643">
            <v>0</v>
          </cell>
        </row>
        <row r="3644">
          <cell r="A3644" t="str">
            <v>74087</v>
          </cell>
          <cell r="B3644" t="str">
            <v xml:space="preserve">Peitoril em ardosia </v>
          </cell>
          <cell r="D3644">
            <v>0</v>
          </cell>
          <cell r="E3644">
            <v>0</v>
          </cell>
        </row>
        <row r="3645">
          <cell r="A3645" t="str">
            <v>74087/001</v>
          </cell>
          <cell r="B3645" t="str">
            <v xml:space="preserve">Peitoril de ardosia, largura 15cm, assentado com argamassa traco 1:2:8 (cimento, cal e areia) preparo manual da argamassa </v>
          </cell>
          <cell r="C3645" t="str">
            <v>M</v>
          </cell>
          <cell r="D3645">
            <v>0</v>
          </cell>
          <cell r="E3645">
            <v>4.75</v>
          </cell>
        </row>
        <row r="3646">
          <cell r="A3646" t="str">
            <v>84087</v>
          </cell>
          <cell r="B3646" t="str">
            <v xml:space="preserve">Peitoril ceramico com largura de 15cm, assentado com argamassa traco 1:3 (cimento e areia grossa), preparo manual da argamassa </v>
          </cell>
          <cell r="C3646" t="str">
            <v>M</v>
          </cell>
          <cell r="D3646">
            <v>0</v>
          </cell>
          <cell r="E3646">
            <v>23.89</v>
          </cell>
        </row>
        <row r="3647">
          <cell r="A3647" t="str">
            <v>0124</v>
          </cell>
          <cell r="B3647" t="str">
            <v>Peitoril granilite/marmorite</v>
          </cell>
          <cell r="D3647">
            <v>0</v>
          </cell>
          <cell r="E3647">
            <v>0</v>
          </cell>
        </row>
        <row r="3648">
          <cell r="A3648" t="str">
            <v>84086</v>
          </cell>
          <cell r="B3648" t="str">
            <v xml:space="preserve">Peitoril em granilite premoldado, comprimento de 13 a 20cm, assentado com argamassa traco 1:3 (cimento e areia media), preparo manual da argamassa </v>
          </cell>
          <cell r="C3648" t="str">
            <v>M</v>
          </cell>
          <cell r="D3648">
            <v>0</v>
          </cell>
          <cell r="E3648">
            <v>34.43</v>
          </cell>
        </row>
        <row r="3649">
          <cell r="A3649" t="str">
            <v>0125</v>
          </cell>
          <cell r="B3649" t="str">
            <v>Peitoril de marmore/granito</v>
          </cell>
          <cell r="D3649">
            <v>0</v>
          </cell>
          <cell r="E3649">
            <v>0</v>
          </cell>
        </row>
        <row r="3650">
          <cell r="A3650" t="str">
            <v>84088</v>
          </cell>
          <cell r="B3650" t="str">
            <v xml:space="preserve">Peitoril em marmore branco, largura de 15cm, assentado com argamassa traco 1:4 (cimento e areia media), preparo manual da argamassa </v>
          </cell>
          <cell r="C3650" t="str">
            <v>M</v>
          </cell>
          <cell r="D3650">
            <v>0</v>
          </cell>
          <cell r="E3650">
            <v>89.78</v>
          </cell>
        </row>
        <row r="3651">
          <cell r="A3651" t="str">
            <v>84089</v>
          </cell>
          <cell r="B3651" t="str">
            <v xml:space="preserve">Peitoril em marmore branco, largura de 25cm, assentado com argamassa traco 1:3 (cimento e areia media), preparo manual da argamassa </v>
          </cell>
          <cell r="C3651" t="str">
            <v>M</v>
          </cell>
          <cell r="D3651">
            <v>0</v>
          </cell>
          <cell r="E3651">
            <v>123.41</v>
          </cell>
        </row>
        <row r="3652">
          <cell r="A3652" t="str">
            <v>0129</v>
          </cell>
          <cell r="B3652" t="str">
            <v>Peitoril de concreto</v>
          </cell>
          <cell r="D3652">
            <v>0</v>
          </cell>
          <cell r="E3652">
            <v>0</v>
          </cell>
        </row>
        <row r="3653">
          <cell r="A3653" t="str">
            <v>40675</v>
          </cell>
          <cell r="B3653" t="str">
            <v xml:space="preserve">Assentamento de peitoril com argamassa de cimento colante </v>
          </cell>
          <cell r="C3653" t="str">
            <v>M</v>
          </cell>
          <cell r="D3653">
            <v>0</v>
          </cell>
          <cell r="E3653">
            <v>1.94</v>
          </cell>
        </row>
        <row r="3654">
          <cell r="A3654" t="str">
            <v>84118</v>
          </cell>
          <cell r="B3654" t="str">
            <v xml:space="preserve">Peitoril cimentado liso 20x3cm traco 1:4 (cimento e areia) </v>
          </cell>
          <cell r="C3654" t="str">
            <v>M</v>
          </cell>
          <cell r="D3654">
            <v>0</v>
          </cell>
          <cell r="E3654">
            <v>11.7</v>
          </cell>
        </row>
        <row r="3655">
          <cell r="A3655" t="str">
            <v>0133</v>
          </cell>
          <cell r="B3655" t="str">
            <v>Forro de madeira</v>
          </cell>
          <cell r="D3655">
            <v>0</v>
          </cell>
          <cell r="E3655">
            <v>0</v>
          </cell>
        </row>
        <row r="3656">
          <cell r="A3656" t="str">
            <v>9536</v>
          </cell>
          <cell r="B3656" t="str">
            <v xml:space="preserve">Forro de madeira para beiral, tabuas de 10x1cm com friso macho/femea,  inclusa meia-cana e testeira com altura de 15cm </v>
          </cell>
          <cell r="C3656" t="str">
            <v>M2</v>
          </cell>
          <cell r="D3656">
            <v>0</v>
          </cell>
          <cell r="E3656">
            <v>106.84</v>
          </cell>
        </row>
        <row r="3657">
          <cell r="A3657" t="str">
            <v>74250</v>
          </cell>
          <cell r="B3657" t="str">
            <v xml:space="preserve">Forro de tabua de pinho </v>
          </cell>
          <cell r="D3657">
            <v>0</v>
          </cell>
          <cell r="E3657">
            <v>0</v>
          </cell>
        </row>
        <row r="3658">
          <cell r="A3658" t="str">
            <v>74250/001</v>
          </cell>
          <cell r="B3658" t="str">
            <v xml:space="preserve">Forro de madeira, tabuas 10x1cm com friso macho/femea, exclusive entarugamento </v>
          </cell>
          <cell r="C3658" t="str">
            <v>M2</v>
          </cell>
          <cell r="D3658">
            <v>0</v>
          </cell>
          <cell r="E3658">
            <v>69.84</v>
          </cell>
        </row>
        <row r="3659">
          <cell r="A3659" t="str">
            <v>74250/002</v>
          </cell>
          <cell r="B3659" t="str">
            <v xml:space="preserve">Forro de madeira, tabuas 10x1cm com friso macho/femea, inclusive meiacana e entarugamento </v>
          </cell>
          <cell r="C3659" t="str">
            <v>M2</v>
          </cell>
          <cell r="D3659">
            <v>0</v>
          </cell>
          <cell r="E3659">
            <v>81.599999999999994</v>
          </cell>
        </row>
        <row r="3660">
          <cell r="A3660" t="str">
            <v>84090</v>
          </cell>
          <cell r="B3660" t="str">
            <v xml:space="preserve">Forro de madeira com tabuas 10x1cm fixadas em sarrafos de 2x10cm com espacamento de 50cm </v>
          </cell>
          <cell r="C3660" t="str">
            <v>M2</v>
          </cell>
          <cell r="D3660">
            <v>0</v>
          </cell>
          <cell r="E3660">
            <v>82.36</v>
          </cell>
        </row>
        <row r="3661">
          <cell r="A3661" t="str">
            <v>84091</v>
          </cell>
          <cell r="B3661" t="str">
            <v xml:space="preserve">Barroteamento para forro, com pecas de madeira 2,5x10cm, espacadas de 50cm </v>
          </cell>
          <cell r="C3661" t="str">
            <v>M2</v>
          </cell>
          <cell r="D3661">
            <v>0</v>
          </cell>
          <cell r="E3661">
            <v>23.42</v>
          </cell>
        </row>
        <row r="3662">
          <cell r="A3662" t="str">
            <v>84093</v>
          </cell>
          <cell r="B3662" t="str">
            <v xml:space="preserve">Tabeira de madeira lei, 1a qualidade, 2,5x30,0cm para beiral de telhado </v>
          </cell>
          <cell r="C3662" t="str">
            <v>M</v>
          </cell>
          <cell r="D3662">
            <v>0</v>
          </cell>
          <cell r="E3662">
            <v>20.190000000000001</v>
          </cell>
        </row>
        <row r="3663">
          <cell r="A3663" t="str">
            <v>84094</v>
          </cell>
          <cell r="B3663" t="str">
            <v xml:space="preserve">Meia cana 2,5x2,5cm com acabamento para forro de madeira </v>
          </cell>
          <cell r="C3663" t="str">
            <v>M</v>
          </cell>
          <cell r="D3663">
            <v>0</v>
          </cell>
          <cell r="E3663">
            <v>7.36</v>
          </cell>
        </row>
        <row r="3664">
          <cell r="A3664" t="str">
            <v>84095</v>
          </cell>
          <cell r="B3664" t="str">
            <v xml:space="preserve">Rodateto em madeira de lei 7,0x2,5cm </v>
          </cell>
          <cell r="C3664" t="str">
            <v>M</v>
          </cell>
          <cell r="D3664">
            <v>0</v>
          </cell>
          <cell r="E3664">
            <v>10.1</v>
          </cell>
        </row>
        <row r="3665">
          <cell r="A3665" t="str">
            <v>84096</v>
          </cell>
          <cell r="B3665" t="str">
            <v xml:space="preserve">Rodateto em madeira de lei 4,0x1,5cm </v>
          </cell>
          <cell r="C3665" t="str">
            <v>M</v>
          </cell>
          <cell r="D3665">
            <v>0</v>
          </cell>
          <cell r="E3665">
            <v>8.14</v>
          </cell>
        </row>
        <row r="3666">
          <cell r="A3666" t="str">
            <v>0134</v>
          </cell>
          <cell r="B3666" t="str">
            <v>Forro de gesso</v>
          </cell>
          <cell r="D3666">
            <v>0</v>
          </cell>
          <cell r="E3666">
            <v>0</v>
          </cell>
        </row>
        <row r="3667">
          <cell r="A3667" t="str">
            <v>72197</v>
          </cell>
          <cell r="B3667" t="str">
            <v xml:space="preserve">Sanca de gesso, altura 15cm, moldada na obra </v>
          </cell>
          <cell r="C3667" t="str">
            <v>M</v>
          </cell>
          <cell r="D3667">
            <v>0</v>
          </cell>
          <cell r="E3667">
            <v>13.6</v>
          </cell>
        </row>
        <row r="3668">
          <cell r="A3668" t="str">
            <v>73792</v>
          </cell>
          <cell r="B3668" t="str">
            <v xml:space="preserve">Forro de gesso </v>
          </cell>
          <cell r="D3668">
            <v>0</v>
          </cell>
          <cell r="E3668">
            <v>0</v>
          </cell>
        </row>
        <row r="3669">
          <cell r="A3669" t="str">
            <v>73792/001</v>
          </cell>
          <cell r="B3669" t="str">
            <v xml:space="preserve">Forro em placas pre-moldadas de gesso liso, bisotado, 60x60cm com espessura central 1,2cm e nas bordas 3,0cm, incluso fixacao com arame e estrutura de madeira </v>
          </cell>
          <cell r="C3669" t="str">
            <v>M2</v>
          </cell>
          <cell r="D3669">
            <v>0</v>
          </cell>
          <cell r="E3669">
            <v>38.270000000000003</v>
          </cell>
        </row>
        <row r="3670">
          <cell r="A3670" t="str">
            <v>73986</v>
          </cell>
          <cell r="B3670" t="str">
            <v xml:space="preserve">Forro de gesso </v>
          </cell>
          <cell r="C3670">
            <v>0</v>
          </cell>
          <cell r="D3670">
            <v>0</v>
          </cell>
          <cell r="E3670">
            <v>0</v>
          </cell>
        </row>
        <row r="3671">
          <cell r="A3671" t="str">
            <v>73986/001</v>
          </cell>
          <cell r="B3671" t="str">
            <v xml:space="preserve">Forro de gesso em placas 60x60cm, espessura 1,2cm, inclusive fixacao com arame </v>
          </cell>
          <cell r="C3671" t="str">
            <v>M2</v>
          </cell>
          <cell r="D3671">
            <v>0</v>
          </cell>
          <cell r="E3671">
            <v>14.99</v>
          </cell>
        </row>
        <row r="3672">
          <cell r="A3672" t="str">
            <v>0255</v>
          </cell>
          <cell r="B3672" t="str">
            <v>Marmore/granito para parede</v>
          </cell>
          <cell r="C3672">
            <v>0</v>
          </cell>
          <cell r="D3672">
            <v>0</v>
          </cell>
          <cell r="E3672">
            <v>0</v>
          </cell>
        </row>
        <row r="3673">
          <cell r="A3673" t="str">
            <v>84097</v>
          </cell>
          <cell r="B3673" t="str">
            <v xml:space="preserve">Revestimento com marmore acinzentado polido 20x30cm, espessura de 2cm, assentado com argamassa pre-fabricada de cimento colante e rejuntamento com argamassa pre-fabricada para rejuntamento  </v>
          </cell>
          <cell r="C3673" t="str">
            <v>M2</v>
          </cell>
          <cell r="D3673">
            <v>0</v>
          </cell>
          <cell r="E3673">
            <v>258.7</v>
          </cell>
        </row>
        <row r="3674">
          <cell r="A3674" t="str">
            <v>0257</v>
          </cell>
          <cell r="B3674" t="str">
            <v>Laminado para parede</v>
          </cell>
          <cell r="C3674">
            <v>0</v>
          </cell>
          <cell r="D3674">
            <v>0</v>
          </cell>
          <cell r="E3674">
            <v>0</v>
          </cell>
        </row>
        <row r="3675">
          <cell r="A3675" t="str">
            <v>72200</v>
          </cell>
          <cell r="B3675" t="str">
            <v xml:space="preserve">Revestimento em laminado melaminico texturizado, espessura 1,3mm, fixado com cola </v>
          </cell>
          <cell r="C3675" t="str">
            <v>M2</v>
          </cell>
          <cell r="D3675">
            <v>0</v>
          </cell>
          <cell r="E3675">
            <v>44.96</v>
          </cell>
        </row>
        <row r="3676">
          <cell r="A3676" t="str">
            <v>0290</v>
          </cell>
          <cell r="B3676" t="str">
            <v>Revestimento de corrimao</v>
          </cell>
          <cell r="C3676">
            <v>0</v>
          </cell>
          <cell r="D3676">
            <v>0</v>
          </cell>
          <cell r="E3676">
            <v>0</v>
          </cell>
        </row>
        <row r="3677">
          <cell r="A3677" t="str">
            <v>73807</v>
          </cell>
          <cell r="B3677" t="str">
            <v xml:space="preserve">Corrimao de granito artificial (marmorite) com 15 cm de largura </v>
          </cell>
          <cell r="D3677">
            <v>0</v>
          </cell>
          <cell r="E3677">
            <v>0</v>
          </cell>
        </row>
        <row r="3678">
          <cell r="A3678" t="str">
            <v>73807/001</v>
          </cell>
          <cell r="B3678" t="str">
            <v xml:space="preserve">Corrimao em marmorite, largura 15cm </v>
          </cell>
          <cell r="C3678" t="str">
            <v>M</v>
          </cell>
          <cell r="D3678">
            <v>0</v>
          </cell>
          <cell r="E3678">
            <v>47.27</v>
          </cell>
        </row>
        <row r="3679">
          <cell r="A3679" t="str">
            <v>0311</v>
          </cell>
          <cell r="B3679" t="str">
            <v>Forro metalico/pvc</v>
          </cell>
          <cell r="D3679">
            <v>0</v>
          </cell>
          <cell r="E3679">
            <v>0</v>
          </cell>
        </row>
        <row r="3680">
          <cell r="A3680" t="str">
            <v>72201</v>
          </cell>
          <cell r="B3680" t="str">
            <v xml:space="preserve">Recolocaco de forros em regua de pvc e perfis, considerando reaproveitamento do material </v>
          </cell>
          <cell r="C3680" t="str">
            <v>M2</v>
          </cell>
          <cell r="D3680">
            <v>0</v>
          </cell>
          <cell r="E3680">
            <v>5.88</v>
          </cell>
        </row>
        <row r="3681">
          <cell r="A3681" t="str">
            <v>0315</v>
          </cell>
          <cell r="B3681" t="str">
            <v>Revestimento termico e/ou acustico</v>
          </cell>
          <cell r="D3681">
            <v>0</v>
          </cell>
          <cell r="E3681">
            <v>0</v>
          </cell>
        </row>
        <row r="3682">
          <cell r="A3682" t="str">
            <v>72198</v>
          </cell>
          <cell r="B3682" t="str">
            <v xml:space="preserve">Isolamento termico com argamassa traco 1:3 (cimento e areia grossa nao peneirada), com adicao de perolas de isopor, espessura 6cm, preparo manual da argamassa </v>
          </cell>
          <cell r="C3682" t="str">
            <v>M2</v>
          </cell>
          <cell r="D3682">
            <v>0</v>
          </cell>
          <cell r="E3682">
            <v>58.77</v>
          </cell>
        </row>
        <row r="3683">
          <cell r="A3683" t="str">
            <v>73833</v>
          </cell>
          <cell r="B3683" t="str">
            <v xml:space="preserve">Isolamento termico c/la de vidro </v>
          </cell>
          <cell r="D3683">
            <v>0</v>
          </cell>
          <cell r="E3683">
            <v>0</v>
          </cell>
        </row>
        <row r="3684">
          <cell r="A3684" t="str">
            <v>73833/001</v>
          </cell>
          <cell r="B3684" t="str">
            <v xml:space="preserve">Isolamento termico com manta de la de vidro, espessura 2,5cm </v>
          </cell>
          <cell r="C3684" t="str">
            <v>M2</v>
          </cell>
          <cell r="D3684">
            <v>0</v>
          </cell>
          <cell r="E3684">
            <v>45.06</v>
          </cell>
        </row>
        <row r="3685">
          <cell r="A3685" t="str">
            <v>84098</v>
          </cell>
          <cell r="B3685" t="str">
            <v xml:space="preserve">Isolamento acustico com espuma poliuretano e=25mm, flexivel 100x100x2cm, densidade 29 a 35 kg/m3 </v>
          </cell>
          <cell r="C3685" t="str">
            <v>M2</v>
          </cell>
          <cell r="D3685">
            <v>0</v>
          </cell>
          <cell r="E3685">
            <v>33.770000000000003</v>
          </cell>
        </row>
        <row r="3686">
          <cell r="A3686" t="str">
            <v>0319</v>
          </cell>
          <cell r="B3686" t="str">
            <v>Restauro</v>
          </cell>
          <cell r="D3686">
            <v>0</v>
          </cell>
          <cell r="E3686">
            <v>0</v>
          </cell>
        </row>
        <row r="3687">
          <cell r="A3687" t="str">
            <v>83730</v>
          </cell>
          <cell r="B3687" t="str">
            <v xml:space="preserve">Reparo estrutural de estruturas de concreto com argamassa polimerica de alto desempenho, e=2 cm </v>
          </cell>
          <cell r="C3687" t="str">
            <v>M2</v>
          </cell>
          <cell r="D3687">
            <v>0</v>
          </cell>
          <cell r="E3687">
            <v>285.31</v>
          </cell>
        </row>
        <row r="3688">
          <cell r="A3688" t="str">
            <v>83736</v>
          </cell>
          <cell r="B3688" t="str">
            <v xml:space="preserve">Reparo/colagem de estruturas de concreto com adesivo estrutural a base de epoxi, e=2 mm </v>
          </cell>
          <cell r="C3688" t="str">
            <v>M2</v>
          </cell>
          <cell r="D3688">
            <v>0</v>
          </cell>
          <cell r="E3688">
            <v>193.94</v>
          </cell>
        </row>
        <row r="3689">
          <cell r="A3689" t="str">
            <v>0209</v>
          </cell>
          <cell r="B3689" t="str">
            <v>Andaimes</v>
          </cell>
          <cell r="D3689">
            <v>0</v>
          </cell>
          <cell r="E3689">
            <v>0</v>
          </cell>
        </row>
        <row r="3690">
          <cell r="A3690" t="str">
            <v>72817</v>
          </cell>
          <cell r="B3690" t="str">
            <v xml:space="preserve">Bandeja salva-vidas/coleta de entulhos, com tabua </v>
          </cell>
          <cell r="C3690" t="str">
            <v>M</v>
          </cell>
          <cell r="D3690">
            <v>0</v>
          </cell>
          <cell r="E3690">
            <v>163.51</v>
          </cell>
        </row>
        <row r="3691">
          <cell r="A3691" t="str">
            <v>73618</v>
          </cell>
          <cell r="B3691" t="str">
            <v>Locacao mensal de andaime metalico tipo fachadeiro, inclusive montagem</v>
          </cell>
          <cell r="C3691" t="str">
            <v>M2</v>
          </cell>
          <cell r="D3691">
            <v>0</v>
          </cell>
          <cell r="E3691">
            <v>3.29</v>
          </cell>
        </row>
        <row r="3692">
          <cell r="A3692" t="str">
            <v>73673</v>
          </cell>
          <cell r="B3692" t="str">
            <v xml:space="preserve">Andaime para revestimento de forros em madeira de 3a </v>
          </cell>
          <cell r="C3692" t="str">
            <v>M2</v>
          </cell>
          <cell r="D3692">
            <v>0</v>
          </cell>
          <cell r="E3692">
            <v>11.01</v>
          </cell>
        </row>
        <row r="3693">
          <cell r="A3693" t="str">
            <v>73674</v>
          </cell>
          <cell r="B3693" t="str">
            <v xml:space="preserve">Andaime para alvenaria em madeira de 2a  </v>
          </cell>
          <cell r="C3693" t="str">
            <v>M2</v>
          </cell>
          <cell r="D3693">
            <v>0</v>
          </cell>
          <cell r="E3693">
            <v>13.46</v>
          </cell>
        </row>
        <row r="3694">
          <cell r="A3694" t="str">
            <v>73804</v>
          </cell>
          <cell r="B3694" t="str">
            <v xml:space="preserve">Protecao para fachadas </v>
          </cell>
          <cell r="D3694">
            <v>0</v>
          </cell>
          <cell r="E3694">
            <v>0</v>
          </cell>
        </row>
        <row r="3695">
          <cell r="A3695" t="str">
            <v>73804/001</v>
          </cell>
          <cell r="B3695" t="str">
            <v xml:space="preserve">Protecao de fachada com tela de polipropileno fixada em estrutura de madeira com arame galvanizado </v>
          </cell>
          <cell r="C3695" t="str">
            <v>M2</v>
          </cell>
          <cell r="D3695">
            <v>0</v>
          </cell>
          <cell r="E3695">
            <v>15.27</v>
          </cell>
        </row>
        <row r="3696">
          <cell r="A3696" t="str">
            <v>84111</v>
          </cell>
          <cell r="B3696" t="str">
            <v xml:space="preserve">Plataforma madeira p/ andaime tubular aproveitamento 20 vezes </v>
          </cell>
          <cell r="C3696" t="str">
            <v>M2</v>
          </cell>
          <cell r="D3696">
            <v>0</v>
          </cell>
          <cell r="E3696">
            <v>1.58</v>
          </cell>
        </row>
        <row r="3697">
          <cell r="A3697" t="str">
            <v>84112</v>
          </cell>
          <cell r="B3697" t="str">
            <v xml:space="preserve">Andaime tabuado sobre cavaletes (incluso cavalete) em madeira de 1ª util 20x incl movimentacao p/ pe-direito 4,00m </v>
          </cell>
          <cell r="C3697" t="str">
            <v>M2</v>
          </cell>
          <cell r="D3697">
            <v>0</v>
          </cell>
          <cell r="E3697">
            <v>11.25</v>
          </cell>
        </row>
        <row r="3698">
          <cell r="A3698" t="str">
            <v>0210</v>
          </cell>
          <cell r="B3698" t="str">
            <v>Argamassas</v>
          </cell>
          <cell r="D3698">
            <v>0</v>
          </cell>
          <cell r="E3698">
            <v>0</v>
          </cell>
        </row>
        <row r="3699">
          <cell r="A3699" t="str">
            <v>1847</v>
          </cell>
          <cell r="B3699" t="str">
            <v xml:space="preserve">Argamassa cimento/areia grossa sem peneirar 1:3 preparo manual </v>
          </cell>
          <cell r="C3699" t="str">
            <v>M3</v>
          </cell>
          <cell r="D3699">
            <v>0</v>
          </cell>
          <cell r="E3699">
            <v>340.62</v>
          </cell>
        </row>
        <row r="3700">
          <cell r="A3700" t="str">
            <v>4884</v>
          </cell>
          <cell r="B3700" t="str">
            <v xml:space="preserve">Argamassa traco 1:3 (cimento e areia), preparo manual </v>
          </cell>
          <cell r="C3700" t="str">
            <v>M3</v>
          </cell>
          <cell r="D3700">
            <v>0</v>
          </cell>
          <cell r="E3700">
            <v>327.94</v>
          </cell>
        </row>
        <row r="3701">
          <cell r="A3701" t="str">
            <v>6011</v>
          </cell>
          <cell r="B3701" t="str">
            <v xml:space="preserve">Argamassa traco 1:3 (cimento e areia media peneirada), preparo mecanico </v>
          </cell>
          <cell r="C3701" t="str">
            <v>M3</v>
          </cell>
          <cell r="D3701">
            <v>0</v>
          </cell>
          <cell r="E3701">
            <v>382.1</v>
          </cell>
        </row>
        <row r="3702">
          <cell r="A3702" t="str">
            <v>6013</v>
          </cell>
          <cell r="B3702" t="str">
            <v xml:space="preserve">Argamassa traco 1:3 (cimento e areia grossa nao peneirada), preparo mecanico </v>
          </cell>
          <cell r="C3702" t="str">
            <v>M3</v>
          </cell>
          <cell r="D3702">
            <v>0</v>
          </cell>
          <cell r="E3702">
            <v>336.42</v>
          </cell>
        </row>
        <row r="3703">
          <cell r="A3703" t="str">
            <v>6014</v>
          </cell>
          <cell r="B3703" t="str">
            <v xml:space="preserve">Argamassa traco 1:4 (cimento e areia media peneirada), preparo mecanico </v>
          </cell>
          <cell r="C3703" t="str">
            <v>M3</v>
          </cell>
          <cell r="D3703">
            <v>0</v>
          </cell>
          <cell r="E3703">
            <v>326.43</v>
          </cell>
        </row>
        <row r="3704">
          <cell r="A3704" t="str">
            <v>6019</v>
          </cell>
          <cell r="B3704" t="str">
            <v xml:space="preserve">Argamassa traco 1:6 (cimento e areia media nao peneirada), preparo mecanico </v>
          </cell>
          <cell r="C3704" t="str">
            <v>M3</v>
          </cell>
          <cell r="D3704">
            <v>0</v>
          </cell>
          <cell r="E3704">
            <v>186.6</v>
          </cell>
        </row>
        <row r="3705">
          <cell r="A3705" t="str">
            <v>6020</v>
          </cell>
          <cell r="B3705" t="str">
            <v xml:space="preserve">Argamassa cimento/areia grossa sem peneirar 1:8 preparo manual </v>
          </cell>
          <cell r="C3705" t="str">
            <v>M3</v>
          </cell>
          <cell r="D3705">
            <v>0</v>
          </cell>
          <cell r="E3705">
            <v>219.86</v>
          </cell>
        </row>
        <row r="3706">
          <cell r="A3706" t="str">
            <v>6022</v>
          </cell>
          <cell r="B3706" t="str">
            <v xml:space="preserve">Argamassa traco 1:2 (cal e areia fina peneirada), preparo manual </v>
          </cell>
          <cell r="C3706" t="str">
            <v>M3</v>
          </cell>
          <cell r="D3706">
            <v>0</v>
          </cell>
          <cell r="E3706">
            <v>406</v>
          </cell>
        </row>
        <row r="3707">
          <cell r="A3707" t="str">
            <v>6023</v>
          </cell>
          <cell r="B3707" t="str">
            <v xml:space="preserve">Argamassa traco 1:4,5 (cal e areia media nao peneirada), preparo mecanico </v>
          </cell>
          <cell r="C3707" t="str">
            <v>M3</v>
          </cell>
          <cell r="D3707">
            <v>0</v>
          </cell>
          <cell r="E3707">
            <v>195.73</v>
          </cell>
        </row>
        <row r="3708">
          <cell r="A3708" t="str">
            <v>6025</v>
          </cell>
          <cell r="B3708" t="str">
            <v xml:space="preserve">Argamassa traco 1:4,5 (cal e areia media nao peneirada), preparo manual </v>
          </cell>
          <cell r="C3708" t="str">
            <v>M3</v>
          </cell>
          <cell r="D3708">
            <v>0</v>
          </cell>
          <cell r="E3708">
            <v>216.83</v>
          </cell>
        </row>
        <row r="3709">
          <cell r="A3709" t="str">
            <v>6028</v>
          </cell>
          <cell r="B3709" t="str">
            <v xml:space="preserve">Argamassa traco 1:2:8 (cimento, cal e areia media nao peneirada), preparo mecanico </v>
          </cell>
          <cell r="C3709" t="str">
            <v>M3</v>
          </cell>
          <cell r="D3709">
            <v>0</v>
          </cell>
          <cell r="E3709">
            <v>315.67</v>
          </cell>
        </row>
        <row r="3710">
          <cell r="A3710" t="str">
            <v>6032</v>
          </cell>
          <cell r="B3710" t="str">
            <v xml:space="preserve">Argamassa traco 1:0,5:8 (cimento, cal e areia media nao peneirada), preparo mecanico </v>
          </cell>
          <cell r="C3710" t="str">
            <v>M3</v>
          </cell>
          <cell r="D3710">
            <v>0</v>
          </cell>
          <cell r="E3710">
            <v>197.35</v>
          </cell>
        </row>
        <row r="3711">
          <cell r="A3711" t="str">
            <v>6033</v>
          </cell>
          <cell r="B3711" t="str">
            <v xml:space="preserve">Argamassa traco 1:2:11 (cimento, cal e areia media nao peneirada), p reparo mecanico </v>
          </cell>
          <cell r="C3711" t="str">
            <v>M3</v>
          </cell>
          <cell r="D3711">
            <v>0</v>
          </cell>
          <cell r="E3711">
            <v>249.2</v>
          </cell>
        </row>
        <row r="3712">
          <cell r="A3712" t="str">
            <v>6034</v>
          </cell>
          <cell r="B3712" t="str">
            <v xml:space="preserve">Argamassa traco 1:2:11 (cimento, cal e areia media peneirada), preparo mecanico </v>
          </cell>
          <cell r="C3712" t="str">
            <v>M3</v>
          </cell>
          <cell r="D3712">
            <v>0</v>
          </cell>
          <cell r="E3712">
            <v>325.47000000000003</v>
          </cell>
        </row>
        <row r="3713">
          <cell r="A3713" t="str">
            <v>6036</v>
          </cell>
          <cell r="B3713" t="str">
            <v xml:space="preserve">Argamassa traco 1:4,5 (cal e areia fina peneirada), preparo mecanico </v>
          </cell>
          <cell r="C3713" t="str">
            <v>M3</v>
          </cell>
          <cell r="D3713">
            <v>0</v>
          </cell>
          <cell r="E3713">
            <v>278.69</v>
          </cell>
        </row>
        <row r="3714">
          <cell r="A3714" t="str">
            <v>6037</v>
          </cell>
          <cell r="B3714" t="str">
            <v xml:space="preserve">Argamassa traco 1:4 (cal e areia media não peneirada) + 130kg cimento, preparo mecanico </v>
          </cell>
          <cell r="C3714" t="str">
            <v>M3</v>
          </cell>
          <cell r="D3714">
            <v>0</v>
          </cell>
          <cell r="E3714">
            <v>290.37</v>
          </cell>
        </row>
        <row r="3715">
          <cell r="A3715" t="str">
            <v>6039</v>
          </cell>
          <cell r="B3715" t="str">
            <v xml:space="preserve">Argamassa traco 1:1:4 (cimento, cal e areia media nao peneirada), preparo mecanico </v>
          </cell>
          <cell r="C3715" t="str">
            <v>M3</v>
          </cell>
          <cell r="D3715">
            <v>0</v>
          </cell>
          <cell r="E3715">
            <v>404.71</v>
          </cell>
        </row>
        <row r="3716">
          <cell r="A3716" t="str">
            <v>6040</v>
          </cell>
          <cell r="B3716" t="str">
            <v xml:space="preserve">Argamassa traco 1:0,5:5 (cimento, cal e areia media nao peneirada), preparo mecanico </v>
          </cell>
          <cell r="C3716" t="str">
            <v>M3</v>
          </cell>
          <cell r="D3716">
            <v>0</v>
          </cell>
          <cell r="E3716">
            <v>274.36</v>
          </cell>
        </row>
        <row r="3717">
          <cell r="A3717" t="str">
            <v>73449</v>
          </cell>
          <cell r="B3717" t="str">
            <v xml:space="preserve">Argamassa cimento/areia 1:4 - preparo manual - p </v>
          </cell>
          <cell r="C3717" t="str">
            <v>M3</v>
          </cell>
          <cell r="D3717">
            <v>0</v>
          </cell>
          <cell r="E3717">
            <v>272.91000000000003</v>
          </cell>
        </row>
        <row r="3718">
          <cell r="A3718" t="str">
            <v>73455</v>
          </cell>
          <cell r="B3718" t="str">
            <v xml:space="preserve">Argamassa cimento/areia 1:4 - preparo mecanico </v>
          </cell>
          <cell r="C3718" t="str">
            <v>M3</v>
          </cell>
          <cell r="D3718">
            <v>0</v>
          </cell>
          <cell r="E3718">
            <v>284.02</v>
          </cell>
        </row>
        <row r="3719">
          <cell r="A3719" t="str">
            <v>73526</v>
          </cell>
          <cell r="B3719" t="str">
            <v xml:space="preserve">Argamassa traco 1:7 (cimento e areia), preparo manual </v>
          </cell>
          <cell r="C3719" t="str">
            <v>M3</v>
          </cell>
          <cell r="D3719">
            <v>0</v>
          </cell>
          <cell r="E3719">
            <v>196.52</v>
          </cell>
        </row>
        <row r="3720">
          <cell r="A3720" t="str">
            <v>73527</v>
          </cell>
          <cell r="B3720" t="str">
            <v xml:space="preserve">Argamassa traco 1:2 (cimento e areia), preparo manual </v>
          </cell>
          <cell r="C3720" t="str">
            <v>M3</v>
          </cell>
          <cell r="D3720">
            <v>0</v>
          </cell>
          <cell r="E3720">
            <v>404.92</v>
          </cell>
        </row>
        <row r="3721">
          <cell r="A3721" t="str">
            <v>73546</v>
          </cell>
          <cell r="B3721" t="str">
            <v xml:space="preserve">Argamassa traco 1:2:8 (cimento, cal e areia sem peneirar), preparo manual </v>
          </cell>
          <cell r="C3721" t="str">
            <v>M3</v>
          </cell>
          <cell r="D3721">
            <v>0</v>
          </cell>
          <cell r="E3721">
            <v>342.21</v>
          </cell>
        </row>
        <row r="3722">
          <cell r="A3722" t="str">
            <v>73548</v>
          </cell>
          <cell r="B3722" t="str">
            <v xml:space="preserve">Argamassa traco 1:3 (cimento e areia), preparo manual, incluso aditivo impermeabilizante </v>
          </cell>
          <cell r="C3722" t="str">
            <v>M3</v>
          </cell>
          <cell r="D3722">
            <v>0</v>
          </cell>
          <cell r="E3722">
            <v>388.6</v>
          </cell>
        </row>
        <row r="3723">
          <cell r="A3723" t="str">
            <v>73549</v>
          </cell>
          <cell r="B3723" t="str">
            <v xml:space="preserve">Argamassa traco 1:4 (cimento e areia), preparo manual, incluso aditivo impermeabilizante </v>
          </cell>
          <cell r="C3723" t="str">
            <v>M3</v>
          </cell>
          <cell r="D3723">
            <v>0</v>
          </cell>
          <cell r="E3723">
            <v>368.37</v>
          </cell>
        </row>
        <row r="3724">
          <cell r="A3724" t="str">
            <v>73551</v>
          </cell>
          <cell r="B3724" t="str">
            <v xml:space="preserve">Argamassa traco 1:4 (cimento e pedrisco), preparo manual </v>
          </cell>
          <cell r="C3724" t="str">
            <v>M3</v>
          </cell>
          <cell r="D3724">
            <v>0</v>
          </cell>
          <cell r="E3724">
            <v>302.11</v>
          </cell>
        </row>
        <row r="3725">
          <cell r="A3725" t="str">
            <v>73552</v>
          </cell>
          <cell r="B3725" t="str">
            <v xml:space="preserve">Argamassa traco 1:6 (cimento e areia), preparo manual </v>
          </cell>
          <cell r="C3725" t="str">
            <v>M3</v>
          </cell>
          <cell r="D3725">
            <v>0</v>
          </cell>
          <cell r="E3725">
            <v>213.55</v>
          </cell>
        </row>
        <row r="3726">
          <cell r="A3726" t="str">
            <v>79749</v>
          </cell>
          <cell r="B3726" t="str">
            <v xml:space="preserve">Argamassa cimento/areia 1:10 - preparo manual </v>
          </cell>
          <cell r="C3726" t="str">
            <v>M3</v>
          </cell>
          <cell r="D3726">
            <v>0</v>
          </cell>
          <cell r="E3726">
            <v>169.58</v>
          </cell>
        </row>
        <row r="3727">
          <cell r="A3727" t="str">
            <v>84099</v>
          </cell>
          <cell r="B3727" t="str">
            <v xml:space="preserve">Argamassa cimento/cal/areia 1:0,25:3 - preparo manual </v>
          </cell>
          <cell r="C3727" t="str">
            <v>M3</v>
          </cell>
          <cell r="D3727">
            <v>0</v>
          </cell>
          <cell r="E3727">
            <v>384.73</v>
          </cell>
        </row>
        <row r="3728">
          <cell r="A3728" t="str">
            <v>84100</v>
          </cell>
          <cell r="B3728" t="str">
            <v xml:space="preserve">Argamassa grout cimento/cal/areia/pedrisco 1:0,1:3:2 - preparo manual </v>
          </cell>
          <cell r="C3728" t="str">
            <v>M3</v>
          </cell>
          <cell r="D3728">
            <v>0</v>
          </cell>
          <cell r="E3728">
            <v>380.22</v>
          </cell>
        </row>
        <row r="3729">
          <cell r="A3729" t="str">
            <v>84101</v>
          </cell>
          <cell r="B3729" t="str">
            <v xml:space="preserve">Argamassa cimento/areia/saibro 1:2:2 - preparo manual </v>
          </cell>
          <cell r="C3729" t="str">
            <v>M3</v>
          </cell>
          <cell r="D3729">
            <v>0</v>
          </cell>
          <cell r="E3729">
            <v>237.65</v>
          </cell>
        </row>
        <row r="3730">
          <cell r="A3730" t="str">
            <v>0211</v>
          </cell>
          <cell r="B3730" t="str">
            <v>Carga, descarga e transporte de materiais</v>
          </cell>
          <cell r="D3730">
            <v>0</v>
          </cell>
          <cell r="E3730">
            <v>0</v>
          </cell>
        </row>
        <row r="3731">
          <cell r="A3731" t="str">
            <v>73901</v>
          </cell>
          <cell r="B3731" t="str">
            <v xml:space="preserve">Transporte vertical  </v>
          </cell>
          <cell r="D3731">
            <v>0</v>
          </cell>
          <cell r="E3731">
            <v>0</v>
          </cell>
        </row>
        <row r="3732">
          <cell r="A3732" t="str">
            <v>73901/001</v>
          </cell>
          <cell r="B3732" t="str">
            <v xml:space="preserve">Transporte vertical manual de materiais diversos a 1ª laje </v>
          </cell>
          <cell r="C3732" t="str">
            <v>M3</v>
          </cell>
          <cell r="D3732">
            <v>0</v>
          </cell>
          <cell r="E3732">
            <v>11.89</v>
          </cell>
        </row>
        <row r="3733">
          <cell r="A3733" t="str">
            <v>73901/002</v>
          </cell>
          <cell r="B3733" t="str">
            <v xml:space="preserve">Transporte vertical manual de materiais diversos a 2ª laje </v>
          </cell>
          <cell r="C3733" t="str">
            <v>M3</v>
          </cell>
          <cell r="D3733">
            <v>0</v>
          </cell>
          <cell r="E3733">
            <v>28.53</v>
          </cell>
        </row>
        <row r="3734">
          <cell r="A3734" t="str">
            <v>73901/003</v>
          </cell>
          <cell r="B3734" t="str">
            <v xml:space="preserve">Transporte vertical manual de materiais diversos a 1ª laje </v>
          </cell>
          <cell r="C3734" t="str">
            <v>T</v>
          </cell>
          <cell r="D3734">
            <v>0</v>
          </cell>
          <cell r="E3734">
            <v>23.78</v>
          </cell>
        </row>
        <row r="3735">
          <cell r="A3735" t="str">
            <v>73901/004</v>
          </cell>
          <cell r="B3735" t="str">
            <v xml:space="preserve">Transporte vertical manual de materiais diversos a 2ª laje </v>
          </cell>
          <cell r="C3735" t="str">
            <v>T</v>
          </cell>
          <cell r="D3735">
            <v>0</v>
          </cell>
          <cell r="E3735">
            <v>39.409999999999997</v>
          </cell>
        </row>
        <row r="3736">
          <cell r="A3736" t="str">
            <v>74023</v>
          </cell>
          <cell r="B3736" t="str">
            <v xml:space="preserve">Transporte horizontal manual </v>
          </cell>
          <cell r="D3736">
            <v>0</v>
          </cell>
          <cell r="E3736">
            <v>0</v>
          </cell>
        </row>
        <row r="3737">
          <cell r="A3737" t="str">
            <v>74023/001</v>
          </cell>
          <cell r="B3737" t="str">
            <v xml:space="preserve">Transporte horizontal de materiais diversos a 30m </v>
          </cell>
          <cell r="C3737" t="str">
            <v>M3</v>
          </cell>
          <cell r="D3737">
            <v>0</v>
          </cell>
          <cell r="E3737">
            <v>16.3</v>
          </cell>
        </row>
        <row r="3738">
          <cell r="A3738" t="str">
            <v>74023/002</v>
          </cell>
          <cell r="B3738" t="str">
            <v xml:space="preserve">Transporte horizontal de materiais diversos a 40m </v>
          </cell>
          <cell r="C3738" t="str">
            <v>M3</v>
          </cell>
          <cell r="D3738">
            <v>0</v>
          </cell>
          <cell r="E3738">
            <v>18.34</v>
          </cell>
        </row>
        <row r="3739">
          <cell r="A3739" t="str">
            <v>74023/003</v>
          </cell>
          <cell r="B3739" t="str">
            <v xml:space="preserve">Transporte horizontal de materiais diversos a 50m </v>
          </cell>
          <cell r="C3739" t="str">
            <v>M3</v>
          </cell>
          <cell r="D3739">
            <v>0</v>
          </cell>
          <cell r="E3739">
            <v>19.7</v>
          </cell>
        </row>
        <row r="3740">
          <cell r="A3740" t="str">
            <v>74023/004</v>
          </cell>
          <cell r="B3740" t="str">
            <v xml:space="preserve">Transporte horizontal de materiais diversos a 60m </v>
          </cell>
          <cell r="C3740" t="str">
            <v>M3</v>
          </cell>
          <cell r="D3740">
            <v>0</v>
          </cell>
          <cell r="E3740">
            <v>20.72</v>
          </cell>
        </row>
        <row r="3741">
          <cell r="A3741" t="str">
            <v>74023/005</v>
          </cell>
          <cell r="B3741" t="str">
            <v xml:space="preserve">Transporte horizontal de materiais diversos a 100m </v>
          </cell>
          <cell r="C3741" t="str">
            <v>M3</v>
          </cell>
          <cell r="D3741">
            <v>0</v>
          </cell>
          <cell r="E3741">
            <v>27.18</v>
          </cell>
        </row>
        <row r="3742">
          <cell r="A3742" t="str">
            <v>74023/006</v>
          </cell>
          <cell r="B3742" t="str">
            <v xml:space="preserve">Transporte horizontal de materiais diversos a 30m </v>
          </cell>
          <cell r="C3742" t="str">
            <v>T</v>
          </cell>
          <cell r="D3742">
            <v>0</v>
          </cell>
          <cell r="E3742">
            <v>10.19</v>
          </cell>
        </row>
        <row r="3743">
          <cell r="A3743" t="str">
            <v>74023/007</v>
          </cell>
          <cell r="B3743" t="str">
            <v xml:space="preserve">Transporte horizontal de materiais diversos a 40m </v>
          </cell>
          <cell r="C3743" t="str">
            <v>T</v>
          </cell>
          <cell r="D3743">
            <v>0</v>
          </cell>
          <cell r="E3743">
            <v>11.21</v>
          </cell>
        </row>
        <row r="3744">
          <cell r="A3744" t="str">
            <v>74023/008</v>
          </cell>
          <cell r="B3744" t="str">
            <v xml:space="preserve">Transporte horizontal de materiais diversos a 50m </v>
          </cell>
          <cell r="C3744" t="str">
            <v>T</v>
          </cell>
          <cell r="D3744">
            <v>0</v>
          </cell>
          <cell r="E3744">
            <v>12.23</v>
          </cell>
        </row>
        <row r="3745">
          <cell r="A3745" t="str">
            <v>74023/009</v>
          </cell>
          <cell r="B3745" t="str">
            <v xml:space="preserve">Transporte horizontal de materiais diversos a 60m </v>
          </cell>
          <cell r="C3745" t="str">
            <v>T</v>
          </cell>
          <cell r="D3745">
            <v>0</v>
          </cell>
          <cell r="E3745">
            <v>13.25</v>
          </cell>
        </row>
        <row r="3746">
          <cell r="A3746" t="str">
            <v>74023/010</v>
          </cell>
          <cell r="B3746" t="str">
            <v xml:space="preserve">Transporte horizontal de materiais diversos a 100m </v>
          </cell>
          <cell r="C3746" t="str">
            <v>T</v>
          </cell>
          <cell r="D3746">
            <v>0</v>
          </cell>
          <cell r="E3746">
            <v>16.64</v>
          </cell>
        </row>
        <row r="3747">
          <cell r="A3747" t="str">
            <v>0212</v>
          </cell>
          <cell r="B3747" t="str">
            <v>Limpeza e arremates finais</v>
          </cell>
          <cell r="D3747">
            <v>0</v>
          </cell>
          <cell r="E3747">
            <v>0</v>
          </cell>
        </row>
        <row r="3748">
          <cell r="A3748" t="str">
            <v>9537</v>
          </cell>
          <cell r="B3748" t="str">
            <v xml:space="preserve">Limpeza final da obra </v>
          </cell>
          <cell r="C3748" t="str">
            <v>M2</v>
          </cell>
          <cell r="D3748">
            <v>0</v>
          </cell>
          <cell r="E3748">
            <v>1.06</v>
          </cell>
        </row>
        <row r="3749">
          <cell r="A3749" t="str">
            <v>73745</v>
          </cell>
          <cell r="B3749" t="str">
            <v xml:space="preserve">Limpezas de superficies </v>
          </cell>
          <cell r="D3749">
            <v>0</v>
          </cell>
          <cell r="E3749">
            <v>0</v>
          </cell>
        </row>
        <row r="3750">
          <cell r="A3750" t="str">
            <v>73745/001</v>
          </cell>
          <cell r="B3750" t="str">
            <v xml:space="preserve">Limpeza de estrutural de aco ou concreto com jateamento de areia </v>
          </cell>
          <cell r="C3750" t="str">
            <v>M2</v>
          </cell>
          <cell r="D3750">
            <v>0</v>
          </cell>
          <cell r="E3750">
            <v>6.11</v>
          </cell>
        </row>
        <row r="3751">
          <cell r="A3751" t="str">
            <v>73800</v>
          </cell>
          <cell r="B3751" t="str">
            <v xml:space="preserve">Polimento de pisos </v>
          </cell>
          <cell r="D3751">
            <v>0</v>
          </cell>
          <cell r="E3751">
            <v>0</v>
          </cell>
        </row>
        <row r="3752">
          <cell r="A3752" t="str">
            <v>73800/001</v>
          </cell>
          <cell r="B3752" t="str">
            <v xml:space="preserve">Limpeza e polimento mecanizado em piso alta resistencia, utilizando estuque com adesivo, cimento branco e corante </v>
          </cell>
          <cell r="C3752" t="str">
            <v>M2</v>
          </cell>
          <cell r="D3752">
            <v>0</v>
          </cell>
          <cell r="E3752">
            <v>23.49</v>
          </cell>
        </row>
        <row r="3753">
          <cell r="A3753" t="str">
            <v>73806</v>
          </cell>
          <cell r="B3753" t="str">
            <v xml:space="preserve">Limpeza de superficies </v>
          </cell>
          <cell r="D3753">
            <v>0</v>
          </cell>
          <cell r="E3753">
            <v>0</v>
          </cell>
        </row>
        <row r="3754">
          <cell r="A3754" t="str">
            <v>73806/001</v>
          </cell>
          <cell r="B3754" t="str">
            <v xml:space="preserve">Limpeza de superficies com jato de alta pressao de ar e agua </v>
          </cell>
          <cell r="C3754" t="str">
            <v>M2</v>
          </cell>
          <cell r="D3754">
            <v>0</v>
          </cell>
          <cell r="E3754">
            <v>0.7</v>
          </cell>
        </row>
        <row r="3755">
          <cell r="A3755" t="str">
            <v>73948</v>
          </cell>
          <cell r="B3755" t="str">
            <v xml:space="preserve">Limpeza diversas da obra </v>
          </cell>
          <cell r="D3755">
            <v>0</v>
          </cell>
          <cell r="E3755">
            <v>0</v>
          </cell>
        </row>
        <row r="3756">
          <cell r="A3756" t="str">
            <v>73948/002</v>
          </cell>
          <cell r="B3756" t="str">
            <v xml:space="preserve">Limpeza/preparo superficie concreto p/pintura </v>
          </cell>
          <cell r="C3756" t="str">
            <v>M2</v>
          </cell>
          <cell r="D3756">
            <v>0</v>
          </cell>
          <cell r="E3756">
            <v>3.61</v>
          </cell>
        </row>
        <row r="3757">
          <cell r="A3757" t="str">
            <v>73948/003</v>
          </cell>
          <cell r="B3757" t="str">
            <v xml:space="preserve">Limpeza azulejo </v>
          </cell>
          <cell r="C3757" t="str">
            <v>M2</v>
          </cell>
          <cell r="D3757">
            <v>0</v>
          </cell>
          <cell r="E3757">
            <v>2.5099999999999998</v>
          </cell>
        </row>
        <row r="3758">
          <cell r="A3758" t="str">
            <v>73948/004</v>
          </cell>
          <cell r="B3758" t="str">
            <v xml:space="preserve">Limpeza e lavagem de pastilhas  </v>
          </cell>
          <cell r="C3758" t="str">
            <v>M2</v>
          </cell>
          <cell r="D3758">
            <v>0</v>
          </cell>
          <cell r="E3758">
            <v>3.61</v>
          </cell>
        </row>
        <row r="3759">
          <cell r="A3759" t="str">
            <v>73948/005</v>
          </cell>
          <cell r="B3759" t="str">
            <v xml:space="preserve">Limpeza chapa melaminica em parede </v>
          </cell>
          <cell r="C3759" t="str">
            <v>M2</v>
          </cell>
          <cell r="D3759">
            <v>0</v>
          </cell>
          <cell r="E3759">
            <v>2.75</v>
          </cell>
        </row>
        <row r="3760">
          <cell r="A3760" t="str">
            <v>73948/006</v>
          </cell>
          <cell r="B3760" t="str">
            <v xml:space="preserve">Limpeza lambri aluminio </v>
          </cell>
          <cell r="C3760" t="str">
            <v>M2</v>
          </cell>
          <cell r="D3760">
            <v>0</v>
          </cell>
          <cell r="E3760">
            <v>6.03</v>
          </cell>
        </row>
        <row r="3761">
          <cell r="A3761" t="str">
            <v>73948/007</v>
          </cell>
          <cell r="B3761" t="str">
            <v xml:space="preserve">Limpeza esquadria ferro c/solvente </v>
          </cell>
          <cell r="C3761" t="str">
            <v>M2</v>
          </cell>
          <cell r="D3761">
            <v>0</v>
          </cell>
          <cell r="E3761">
            <v>11.09</v>
          </cell>
        </row>
        <row r="3762">
          <cell r="A3762" t="str">
            <v>73948/008</v>
          </cell>
          <cell r="B3762" t="str">
            <v xml:space="preserve">Limpeza vidro comum </v>
          </cell>
          <cell r="C3762" t="str">
            <v>M2</v>
          </cell>
          <cell r="D3762">
            <v>0</v>
          </cell>
          <cell r="E3762">
            <v>5.17</v>
          </cell>
        </row>
        <row r="3763">
          <cell r="A3763" t="str">
            <v>73948/009</v>
          </cell>
          <cell r="B3763" t="str">
            <v xml:space="preserve">Limpeza forro </v>
          </cell>
          <cell r="C3763" t="str">
            <v>M2</v>
          </cell>
          <cell r="D3763">
            <v>0</v>
          </cell>
          <cell r="E3763">
            <v>10.4</v>
          </cell>
        </row>
        <row r="3764">
          <cell r="A3764" t="str">
            <v>73948/010</v>
          </cell>
          <cell r="B3764" t="str">
            <v xml:space="preserve">Limpeza piso marmore/granito </v>
          </cell>
          <cell r="C3764" t="str">
            <v>M2</v>
          </cell>
          <cell r="D3764">
            <v>0</v>
          </cell>
          <cell r="E3764">
            <v>10.42</v>
          </cell>
        </row>
        <row r="3765">
          <cell r="A3765" t="str">
            <v>73948/011</v>
          </cell>
          <cell r="B3765" t="str">
            <v xml:space="preserve">Limpeza piso ceramico </v>
          </cell>
          <cell r="C3765" t="str">
            <v>M2</v>
          </cell>
          <cell r="D3765">
            <v>0</v>
          </cell>
          <cell r="E3765">
            <v>8.75</v>
          </cell>
        </row>
        <row r="3766">
          <cell r="A3766" t="str">
            <v>73948/012</v>
          </cell>
          <cell r="B3766" t="str">
            <v xml:space="preserve">Limpeza piso placa borracha c/enceramento </v>
          </cell>
          <cell r="C3766" t="str">
            <v>M2</v>
          </cell>
          <cell r="D3766">
            <v>0</v>
          </cell>
          <cell r="E3766">
            <v>10.56</v>
          </cell>
        </row>
        <row r="3767">
          <cell r="A3767" t="str">
            <v>73948/013</v>
          </cell>
          <cell r="B3767" t="str">
            <v xml:space="preserve">Limpeza piso placa borracha </v>
          </cell>
          <cell r="C3767" t="str">
            <v>M2</v>
          </cell>
          <cell r="D3767">
            <v>0</v>
          </cell>
          <cell r="E3767">
            <v>3.9</v>
          </cell>
        </row>
        <row r="3768">
          <cell r="A3768" t="str">
            <v>73948/014</v>
          </cell>
          <cell r="B3768" t="str">
            <v xml:space="preserve">Limpeza piso cimentado </v>
          </cell>
          <cell r="C3768" t="str">
            <v>M2</v>
          </cell>
          <cell r="D3768">
            <v>0</v>
          </cell>
          <cell r="E3768">
            <v>4.84</v>
          </cell>
        </row>
        <row r="3769">
          <cell r="A3769" t="str">
            <v>73948/015</v>
          </cell>
          <cell r="B3769" t="str">
            <v xml:space="preserve">Limpeza piso marmorite/granilite </v>
          </cell>
          <cell r="C3769" t="str">
            <v>M2</v>
          </cell>
          <cell r="D3769">
            <v>0</v>
          </cell>
          <cell r="E3769">
            <v>5.87</v>
          </cell>
        </row>
        <row r="3770">
          <cell r="A3770" t="str">
            <v>73948/016</v>
          </cell>
          <cell r="B3770" t="str">
            <v xml:space="preserve">Limpeza manual do terreno (c/ raspagem superficial) </v>
          </cell>
          <cell r="C3770" t="str">
            <v>M2</v>
          </cell>
          <cell r="D3770">
            <v>0</v>
          </cell>
          <cell r="E3770">
            <v>1.69</v>
          </cell>
        </row>
        <row r="3771">
          <cell r="A3771" t="str">
            <v>74086</v>
          </cell>
          <cell r="B3771" t="str">
            <v xml:space="preserve">Limpeza diversas da obra </v>
          </cell>
          <cell r="D3771">
            <v>0</v>
          </cell>
          <cell r="E3771">
            <v>0</v>
          </cell>
        </row>
        <row r="3772">
          <cell r="A3772" t="str">
            <v>74086/001</v>
          </cell>
          <cell r="B3772" t="str">
            <v xml:space="preserve">Limpeza loucas e metais </v>
          </cell>
          <cell r="C3772" t="str">
            <v>UN</v>
          </cell>
          <cell r="D3772">
            <v>0</v>
          </cell>
          <cell r="E3772">
            <v>11.76</v>
          </cell>
        </row>
        <row r="3773">
          <cell r="A3773" t="str">
            <v>74243</v>
          </cell>
          <cell r="B3773" t="str">
            <v xml:space="preserve">Limpeza geral de quadra poliesportiva </v>
          </cell>
          <cell r="D3773">
            <v>0</v>
          </cell>
          <cell r="E3773">
            <v>0</v>
          </cell>
        </row>
        <row r="3774">
          <cell r="A3774" t="str">
            <v>74243/001</v>
          </cell>
          <cell r="B3774" t="str">
            <v xml:space="preserve">Limpeza geral de quadra poliesportiva </v>
          </cell>
          <cell r="C3774" t="str">
            <v>M2</v>
          </cell>
          <cell r="D3774">
            <v>0</v>
          </cell>
          <cell r="E3774">
            <v>0.95</v>
          </cell>
        </row>
        <row r="3775">
          <cell r="A3775" t="str">
            <v>84115</v>
          </cell>
          <cell r="B3775" t="str">
            <v xml:space="preserve">Limpeza de estrutura metalica sem andaime </v>
          </cell>
          <cell r="C3775" t="str">
            <v>M2</v>
          </cell>
          <cell r="D3775">
            <v>0</v>
          </cell>
          <cell r="E3775">
            <v>1.26</v>
          </cell>
        </row>
        <row r="3776">
          <cell r="A3776" t="str">
            <v>84117</v>
          </cell>
          <cell r="B3776" t="str">
            <v xml:space="preserve">Raspagem / calafetacao tacos madeira 1 demao cera </v>
          </cell>
          <cell r="C3776" t="str">
            <v>M2</v>
          </cell>
          <cell r="D3776">
            <v>0</v>
          </cell>
          <cell r="E3776">
            <v>8.99</v>
          </cell>
        </row>
        <row r="3777">
          <cell r="A3777" t="str">
            <v>84119</v>
          </cell>
          <cell r="B3777" t="str">
            <v xml:space="preserve">Enceramento manual piso de qualquer natureza - 2 demaos </v>
          </cell>
          <cell r="C3777" t="str">
            <v>M2</v>
          </cell>
          <cell r="D3777">
            <v>0</v>
          </cell>
          <cell r="E3777">
            <v>3.99</v>
          </cell>
        </row>
        <row r="3778">
          <cell r="A3778" t="str">
            <v>84120</v>
          </cell>
          <cell r="B3778" t="str">
            <v xml:space="preserve">Enceramento manual em madeira - 3 demaos </v>
          </cell>
          <cell r="C3778" t="str">
            <v>M2</v>
          </cell>
          <cell r="D3778">
            <v>0</v>
          </cell>
          <cell r="E3778">
            <v>7.14</v>
          </cell>
        </row>
        <row r="3779">
          <cell r="A3779" t="str">
            <v>84121</v>
          </cell>
          <cell r="B3779" t="str">
            <v xml:space="preserve">Placa identificacao acrilico 25x8cm borda polida - fornecimento e colocacao </v>
          </cell>
          <cell r="C3779" t="str">
            <v>UN</v>
          </cell>
          <cell r="D3779">
            <v>0</v>
          </cell>
          <cell r="E3779">
            <v>54.55</v>
          </cell>
        </row>
        <row r="3780">
          <cell r="A3780" t="str">
            <v>84122</v>
          </cell>
          <cell r="B3780" t="str">
            <v xml:space="preserve">Placa inauguracao em aluminio 0,40x0,60m fornecimento e colocacao </v>
          </cell>
          <cell r="C3780" t="str">
            <v>UN</v>
          </cell>
          <cell r="D3780">
            <v>0</v>
          </cell>
          <cell r="E3780">
            <v>238.97</v>
          </cell>
        </row>
        <row r="3781">
          <cell r="A3781" t="str">
            <v>84123</v>
          </cell>
          <cell r="B3781" t="str">
            <v xml:space="preserve">Lixamento man c/ lixa calafate de concr aparente antigo </v>
          </cell>
          <cell r="C3781" t="str">
            <v>M2</v>
          </cell>
          <cell r="D3781">
            <v>0</v>
          </cell>
          <cell r="E3781">
            <v>2.61</v>
          </cell>
        </row>
        <row r="3782">
          <cell r="A3782" t="str">
            <v>84124</v>
          </cell>
          <cell r="B3782" t="str">
            <v xml:space="preserve">Letra de aco inox no22 alt=20cm fornecimento e colocacao </v>
          </cell>
          <cell r="C3782" t="str">
            <v>UN</v>
          </cell>
          <cell r="D3782">
            <v>0</v>
          </cell>
          <cell r="E3782">
            <v>69.95</v>
          </cell>
        </row>
        <row r="3783">
          <cell r="A3783" t="str">
            <v>84125</v>
          </cell>
          <cell r="B3783" t="str">
            <v>Limpeza de revestimento em parede c/ solucao de acido muriatico/amonia</v>
          </cell>
          <cell r="C3783" t="str">
            <v>M2</v>
          </cell>
          <cell r="D3783">
            <v>0</v>
          </cell>
          <cell r="E3783">
            <v>3.38</v>
          </cell>
        </row>
        <row r="3784">
          <cell r="A3784" t="str">
            <v>0215</v>
          </cell>
          <cell r="B3784" t="str">
            <v>Abertura de poco | cisterna ou cacimba |</v>
          </cell>
          <cell r="D3784">
            <v>0</v>
          </cell>
          <cell r="E3784">
            <v>0</v>
          </cell>
        </row>
        <row r="3785">
          <cell r="A3785" t="str">
            <v>74163</v>
          </cell>
          <cell r="B3785" t="str">
            <v xml:space="preserve">Perfuracao de poco  </v>
          </cell>
          <cell r="D3785">
            <v>0</v>
          </cell>
          <cell r="E3785">
            <v>0</v>
          </cell>
        </row>
        <row r="3786">
          <cell r="A3786" t="str">
            <v>74163/001</v>
          </cell>
          <cell r="B3786" t="str">
            <v xml:space="preserve">Perfuracao de poco com perfuratriz pneumatica </v>
          </cell>
          <cell r="C3786" t="str">
            <v>M</v>
          </cell>
          <cell r="D3786">
            <v>0</v>
          </cell>
          <cell r="E3786">
            <v>27.77</v>
          </cell>
        </row>
        <row r="3787">
          <cell r="A3787" t="str">
            <v>74163/002</v>
          </cell>
          <cell r="B3787" t="str">
            <v xml:space="preserve">Perfuracao de poco com perfuratriz a percussao </v>
          </cell>
          <cell r="C3787" t="str">
            <v>M</v>
          </cell>
          <cell r="D3787">
            <v>0</v>
          </cell>
          <cell r="E3787">
            <v>62.41</v>
          </cell>
        </row>
        <row r="3788">
          <cell r="A3788" t="str">
            <v>84127</v>
          </cell>
          <cell r="B3788" t="str">
            <v xml:space="preserve">Revestimento de pocos c/ tubos de concreto </v>
          </cell>
          <cell r="C3788" t="str">
            <v>M</v>
          </cell>
          <cell r="D3788">
            <v>0</v>
          </cell>
          <cell r="E3788">
            <v>312.29000000000002</v>
          </cell>
        </row>
        <row r="3789">
          <cell r="A3789" t="str">
            <v>84128</v>
          </cell>
          <cell r="B3789" t="str">
            <v xml:space="preserve">Abertura poco para cisterna terreno compacto com dn 1,0m com profundidades de 15 a 20m </v>
          </cell>
          <cell r="C3789" t="str">
            <v>M</v>
          </cell>
          <cell r="D3789">
            <v>0</v>
          </cell>
          <cell r="E3789">
            <v>108.12</v>
          </cell>
        </row>
        <row r="3790">
          <cell r="A3790" t="str">
            <v>84129</v>
          </cell>
          <cell r="B3790" t="str">
            <v xml:space="preserve">Abertura poco para cisterna terreno compacto com dn 1,0m profundidade de 10 a 15m </v>
          </cell>
          <cell r="C3790" t="str">
            <v>M</v>
          </cell>
          <cell r="D3790">
            <v>0</v>
          </cell>
          <cell r="E3790">
            <v>86.5</v>
          </cell>
        </row>
        <row r="3791">
          <cell r="A3791" t="str">
            <v>84130</v>
          </cell>
          <cell r="B3791" t="str">
            <v xml:space="preserve">Abertura poco para cisterna terreno compacto com dn 1,0 com profundidade de 5 a 10m </v>
          </cell>
          <cell r="C3791" t="str">
            <v>M</v>
          </cell>
          <cell r="D3791">
            <v>0</v>
          </cell>
          <cell r="E3791">
            <v>64.87</v>
          </cell>
        </row>
        <row r="3792">
          <cell r="A3792" t="str">
            <v>84131</v>
          </cell>
          <cell r="B3792" t="str">
            <v xml:space="preserve">Abertura poco para cisterna terreno compacto com dn 1,0 com profundidadeate 5m </v>
          </cell>
          <cell r="C3792" t="str">
            <v>M</v>
          </cell>
          <cell r="D3792">
            <v>0</v>
          </cell>
          <cell r="E3792">
            <v>54.06</v>
          </cell>
        </row>
        <row r="3793">
          <cell r="A3793" t="str">
            <v>0216</v>
          </cell>
          <cell r="B3793" t="str">
            <v>Poco tubular profundo</v>
          </cell>
          <cell r="D3793">
            <v>0</v>
          </cell>
          <cell r="E3793">
            <v>0</v>
          </cell>
        </row>
        <row r="3794">
          <cell r="A3794" t="str">
            <v>40841</v>
          </cell>
          <cell r="B3794" t="str">
            <v xml:space="preserve">Abracadeira p/pocos profundos </v>
          </cell>
          <cell r="C3794" t="str">
            <v>UN</v>
          </cell>
          <cell r="D3794">
            <v>0</v>
          </cell>
          <cell r="E3794">
            <v>75.13</v>
          </cell>
        </row>
        <row r="3795">
          <cell r="A3795" t="str">
            <v>0279</v>
          </cell>
          <cell r="B3795" t="str">
            <v>Soldas/cortes</v>
          </cell>
          <cell r="D3795">
            <v>0</v>
          </cell>
          <cell r="E3795">
            <v>0</v>
          </cell>
        </row>
        <row r="3796">
          <cell r="A3796" t="str">
            <v>6391</v>
          </cell>
          <cell r="B3796" t="str">
            <v xml:space="preserve">Solda topo descendente chanfrada espessura=1/4" chapa/perfil/tubo aco com conversor diesel. </v>
          </cell>
          <cell r="C3796" t="str">
            <v>M</v>
          </cell>
          <cell r="D3796">
            <v>0</v>
          </cell>
          <cell r="E3796">
            <v>65.66</v>
          </cell>
        </row>
        <row r="3797">
          <cell r="A3797" t="str">
            <v>84132</v>
          </cell>
          <cell r="B3797" t="str">
            <v xml:space="preserve">Solda de topo descendente, em chapa aco chanfr 5/16" esp (p/ assent tubulacao ou peca de aco) utilizando conversor diesel. </v>
          </cell>
          <cell r="C3797" t="str">
            <v>M</v>
          </cell>
          <cell r="D3797">
            <v>0</v>
          </cell>
          <cell r="E3797">
            <v>85.18</v>
          </cell>
        </row>
        <row r="3798">
          <cell r="A3798" t="str">
            <v>84133</v>
          </cell>
          <cell r="B3798" t="str">
            <v xml:space="preserve">Solda de topo descendente, em chapa aco chanfr 3/8" esp (p/ assent tubulacao ou peca de aco) utilizando conversor diesel </v>
          </cell>
          <cell r="C3798" t="str">
            <v>M</v>
          </cell>
          <cell r="D3798">
            <v>0</v>
          </cell>
          <cell r="E3798">
            <v>142.69</v>
          </cell>
        </row>
        <row r="3799">
          <cell r="A3799" t="str">
            <v>0318</v>
          </cell>
          <cell r="B3799" t="str">
            <v>Outros</v>
          </cell>
          <cell r="D3799">
            <v>0</v>
          </cell>
          <cell r="E3799">
            <v>0</v>
          </cell>
        </row>
        <row r="3800">
          <cell r="A3800" t="str">
            <v>4877</v>
          </cell>
          <cell r="B3800" t="str">
            <v>Betoneira 320l eletrica trifasica c/carregador mecanico c/operador - p</v>
          </cell>
          <cell r="C3800" t="str">
            <v>H</v>
          </cell>
          <cell r="D3800">
            <v>0</v>
          </cell>
          <cell r="E3800">
            <v>22.53</v>
          </cell>
        </row>
        <row r="3801">
          <cell r="A3801" t="str">
            <v>71516</v>
          </cell>
          <cell r="B3801" t="str">
            <v xml:space="preserve">Conjunto de mangueira para combate a incendio em fibra de poliester pura, com 1.1/2", revestida internamente, com 2 lances de 15m cada </v>
          </cell>
          <cell r="C3801" t="str">
            <v>UN</v>
          </cell>
          <cell r="D3801">
            <v>0</v>
          </cell>
          <cell r="E3801">
            <v>463.5</v>
          </cell>
        </row>
        <row r="3802">
          <cell r="A3802" t="str">
            <v>73347</v>
          </cell>
          <cell r="B3802" t="str">
            <v xml:space="preserve">Corte, dobragem, montagem e colocação de ferragem na forma, aço ca-50, em barra redonda com diâmetro de 8 a 12,5mm </v>
          </cell>
          <cell r="C3802" t="str">
            <v>KG</v>
          </cell>
          <cell r="D3802">
            <v>0</v>
          </cell>
          <cell r="E3802">
            <v>1.71</v>
          </cell>
        </row>
        <row r="3803">
          <cell r="A3803" t="str">
            <v>73361</v>
          </cell>
          <cell r="B3803" t="str">
            <v xml:space="preserve">Concreto ciclopico fck=10mpa 30% pedra de mao inclusive lancamento </v>
          </cell>
          <cell r="C3803" t="str">
            <v>M3</v>
          </cell>
          <cell r="D3803">
            <v>0</v>
          </cell>
          <cell r="E3803">
            <v>277.89</v>
          </cell>
        </row>
        <row r="3804">
          <cell r="A3804" t="str">
            <v>73370</v>
          </cell>
          <cell r="B3804" t="str">
            <v xml:space="preserve">Transporte qq nat cam basculante 30 km/h 8.00 t excl despe sa carga/desc espera do caminhao/servente/e ou equip aux. </v>
          </cell>
          <cell r="C3804" t="str">
            <v>T/KM</v>
          </cell>
          <cell r="D3804">
            <v>0</v>
          </cell>
          <cell r="E3804">
            <v>0.92</v>
          </cell>
        </row>
        <row r="3805">
          <cell r="A3805" t="str">
            <v>73372</v>
          </cell>
          <cell r="B3805" t="str">
            <v xml:space="preserve">Pinho de terceira 1" x 12" e 1" x 9" </v>
          </cell>
          <cell r="C3805" t="str">
            <v>M2</v>
          </cell>
          <cell r="D3805">
            <v>0</v>
          </cell>
          <cell r="E3805">
            <v>19.420000000000002</v>
          </cell>
        </row>
        <row r="3806">
          <cell r="A3806" t="str">
            <v>73375</v>
          </cell>
          <cell r="B3806" t="str">
            <v xml:space="preserve">Corte aco ca-5ab ou ca 50-a diam acima 12,5mm </v>
          </cell>
          <cell r="C3806" t="str">
            <v>KG</v>
          </cell>
          <cell r="D3806">
            <v>0</v>
          </cell>
          <cell r="E3806">
            <v>1.47</v>
          </cell>
        </row>
        <row r="3807">
          <cell r="A3807" t="str">
            <v>73393</v>
          </cell>
          <cell r="B3807" t="str">
            <v xml:space="preserve">Corte aco ca-25 diam 6,3 a 8,0mm </v>
          </cell>
          <cell r="C3807" t="str">
            <v>KG</v>
          </cell>
          <cell r="D3807">
            <v>0</v>
          </cell>
          <cell r="E3807">
            <v>1.63</v>
          </cell>
        </row>
        <row r="3808">
          <cell r="A3808" t="str">
            <v>73396</v>
          </cell>
          <cell r="B3808" t="str">
            <v xml:space="preserve">Degrau de ferro fundido num 1 de 3,0 kg </v>
          </cell>
          <cell r="C3808" t="str">
            <v>UN</v>
          </cell>
          <cell r="D3808">
            <v>0</v>
          </cell>
          <cell r="E3808">
            <v>75.2</v>
          </cell>
        </row>
        <row r="3809">
          <cell r="A3809" t="str">
            <v>73397</v>
          </cell>
          <cell r="B3809" t="str">
            <v xml:space="preserve">Emboco cimento areia 1:4 esp=1,5cm incl chapisco 1:3 e=9mm </v>
          </cell>
          <cell r="C3809" t="str">
            <v>M2</v>
          </cell>
          <cell r="D3809">
            <v>0</v>
          </cell>
          <cell r="E3809">
            <v>16.38</v>
          </cell>
        </row>
        <row r="3810">
          <cell r="A3810" t="str">
            <v>73410</v>
          </cell>
          <cell r="B3810" t="str">
            <v xml:space="preserve">Forma plana p/viga, pilar e parede em chapa resinada e= 10 mm </v>
          </cell>
          <cell r="C3810" t="str">
            <v>M2</v>
          </cell>
          <cell r="D3810">
            <v>0</v>
          </cell>
          <cell r="E3810">
            <v>43.12</v>
          </cell>
        </row>
        <row r="3811">
          <cell r="A3811" t="str">
            <v>73413</v>
          </cell>
          <cell r="B3811" t="str">
            <v xml:space="preserve">Escavacao mec.vala n escor ate 1,5m c/retro mat 1a com redutor (pedras/inst prediais/outros redut produt ou cavas fundacao) - excl. esgotamento </v>
          </cell>
          <cell r="C3811" t="str">
            <v>M3</v>
          </cell>
          <cell r="D3811">
            <v>0</v>
          </cell>
          <cell r="E3811">
            <v>14.26</v>
          </cell>
        </row>
        <row r="3812">
          <cell r="A3812" t="str">
            <v>73415</v>
          </cell>
          <cell r="B3812" t="str">
            <v xml:space="preserve">Pintura pva, tres demaos </v>
          </cell>
          <cell r="C3812" t="str">
            <v>M2</v>
          </cell>
          <cell r="D3812">
            <v>0</v>
          </cell>
          <cell r="E3812">
            <v>8.7899999999999991</v>
          </cell>
        </row>
        <row r="3813">
          <cell r="A3813" t="str">
            <v>73418</v>
          </cell>
          <cell r="B3813" t="str">
            <v xml:space="preserve">Alvenaria p/cx enterr ate 0,80m c/bl conc 10x20x40cm c/argamassa 1:4 cimento e areia e concreto 20mpa p/enchimento dos furos. </v>
          </cell>
          <cell r="C3813" t="str">
            <v>M2</v>
          </cell>
          <cell r="D3813">
            <v>0</v>
          </cell>
          <cell r="E3813">
            <v>67.7</v>
          </cell>
        </row>
        <row r="3814">
          <cell r="A3814" t="str">
            <v>73423</v>
          </cell>
          <cell r="B3814" t="str">
            <v xml:space="preserve">Alvenaria tijolo macico 7x10x20cm cim/sb/ar 1:2:2 prof=80a160cm 1 vez p/caixas enterradas </v>
          </cell>
          <cell r="C3814" t="str">
            <v>M2</v>
          </cell>
          <cell r="D3814">
            <v>0</v>
          </cell>
          <cell r="E3814">
            <v>131.54</v>
          </cell>
        </row>
        <row r="3815">
          <cell r="A3815" t="str">
            <v>73426</v>
          </cell>
          <cell r="B3815" t="str">
            <v xml:space="preserve">Perfuracao manual diametro 20 cm (5 tf) </v>
          </cell>
          <cell r="C3815" t="str">
            <v>M</v>
          </cell>
          <cell r="D3815">
            <v>0</v>
          </cell>
          <cell r="E3815">
            <v>35.65</v>
          </cell>
        </row>
        <row r="3816">
          <cell r="A3816" t="str">
            <v>73430</v>
          </cell>
          <cell r="B3816" t="str">
            <v xml:space="preserve">Escavacao mec. vala n escor mat 1a c/retro entre 1,5 e 3m c/ redutor (pedras/inst prediais/outros redut.produtiv ou cavas fundacao ) - excl. esgotamento. </v>
          </cell>
          <cell r="C3816" t="str">
            <v>M3</v>
          </cell>
          <cell r="D3816">
            <v>0</v>
          </cell>
          <cell r="E3816">
            <v>17.350000000000001</v>
          </cell>
        </row>
        <row r="3817">
          <cell r="A3817" t="str">
            <v>73431</v>
          </cell>
          <cell r="B3817" t="str">
            <v xml:space="preserve">Pinho terceira 2,5x10cm </v>
          </cell>
          <cell r="C3817" t="str">
            <v>M</v>
          </cell>
          <cell r="D3817">
            <v>0</v>
          </cell>
          <cell r="E3817">
            <v>1.99</v>
          </cell>
        </row>
        <row r="3818">
          <cell r="A3818" t="str">
            <v>73454</v>
          </cell>
          <cell r="B3818" t="str">
            <v xml:space="preserve">Aluguel caminhao carroc fixa toco 7,5t motor diesel 132cv(cp) c/moto rista </v>
          </cell>
          <cell r="C3818" t="str">
            <v>H</v>
          </cell>
          <cell r="D3818">
            <v>0</v>
          </cell>
          <cell r="E3818">
            <v>92.94</v>
          </cell>
        </row>
        <row r="3819">
          <cell r="A3819" t="str">
            <v>73460</v>
          </cell>
          <cell r="B3819" t="str">
            <v xml:space="preserve">Macaranduba aparelhada 3" x 4.1/2" </v>
          </cell>
          <cell r="C3819" t="str">
            <v>M</v>
          </cell>
          <cell r="D3819">
            <v>0</v>
          </cell>
          <cell r="E3819">
            <v>21.05</v>
          </cell>
        </row>
        <row r="3820">
          <cell r="A3820" t="str">
            <v>73475</v>
          </cell>
          <cell r="B3820" t="str">
            <v xml:space="preserve">Taco de alvenaria (2,5x10x20)cm </v>
          </cell>
          <cell r="C3820" t="str">
            <v>UN</v>
          </cell>
          <cell r="D3820">
            <v>0</v>
          </cell>
          <cell r="E3820">
            <v>0.47</v>
          </cell>
        </row>
        <row r="3821">
          <cell r="A3821" t="str">
            <v>73488</v>
          </cell>
          <cell r="B3821" t="str">
            <v xml:space="preserve">Macaranduba aparelhada 3" x 6" </v>
          </cell>
          <cell r="C3821" t="str">
            <v>M</v>
          </cell>
          <cell r="D3821">
            <v>0</v>
          </cell>
          <cell r="E3821">
            <v>27.49</v>
          </cell>
        </row>
        <row r="3822">
          <cell r="A3822" t="str">
            <v>73489</v>
          </cell>
          <cell r="B3822" t="str">
            <v xml:space="preserve">Macaranduba aparelhada de 3" x 9" </v>
          </cell>
          <cell r="C3822" t="str">
            <v>M</v>
          </cell>
          <cell r="D3822">
            <v>0</v>
          </cell>
          <cell r="E3822">
            <v>42.12</v>
          </cell>
        </row>
        <row r="3823">
          <cell r="A3823" t="str">
            <v>73490</v>
          </cell>
          <cell r="B3823" t="str">
            <v xml:space="preserve">Tubo ca-1 concr armado p/galerias aguas pluv diam=0,80m fornec mat com areia cimento 1:4 - fornecimento e assentamento, inclusive topogra fo </v>
          </cell>
          <cell r="C3823" t="str">
            <v>M</v>
          </cell>
          <cell r="D3823">
            <v>0</v>
          </cell>
          <cell r="E3823">
            <v>204.05</v>
          </cell>
        </row>
        <row r="3824">
          <cell r="A3824" t="str">
            <v>73493</v>
          </cell>
          <cell r="B3824" t="str">
            <v xml:space="preserve">Teodolito convencional de micrometro c/leitura numerica (cp) precisao de 6s para levantamento de terrenos diversos </v>
          </cell>
          <cell r="C3824" t="str">
            <v>H</v>
          </cell>
          <cell r="D3824">
            <v>0</v>
          </cell>
          <cell r="E3824">
            <v>3.19</v>
          </cell>
        </row>
        <row r="3825">
          <cell r="A3825" t="str">
            <v>73503</v>
          </cell>
          <cell r="B3825" t="str">
            <v xml:space="preserve">Transporte de tubos de pvc dn 1000 </v>
          </cell>
          <cell r="C3825" t="str">
            <v>M</v>
          </cell>
          <cell r="D3825">
            <v>0</v>
          </cell>
          <cell r="E3825">
            <v>4.57</v>
          </cell>
        </row>
        <row r="3826">
          <cell r="A3826" t="str">
            <v>73504</v>
          </cell>
          <cell r="B3826" t="str">
            <v xml:space="preserve">Transporte de tubos de pvc dn 900 </v>
          </cell>
          <cell r="C3826" t="str">
            <v>M</v>
          </cell>
          <cell r="D3826">
            <v>0</v>
          </cell>
          <cell r="E3826">
            <v>3.86</v>
          </cell>
        </row>
        <row r="3827">
          <cell r="A3827" t="str">
            <v>73505</v>
          </cell>
          <cell r="B3827" t="str">
            <v xml:space="preserve">Transporte de tubos de pvc dn 800 </v>
          </cell>
          <cell r="C3827" t="str">
            <v>M</v>
          </cell>
          <cell r="D3827">
            <v>0</v>
          </cell>
          <cell r="E3827">
            <v>3.2</v>
          </cell>
        </row>
        <row r="3828">
          <cell r="A3828" t="str">
            <v>73506</v>
          </cell>
          <cell r="B3828" t="str">
            <v xml:space="preserve">Transporte de tubos de pvc dn 700 </v>
          </cell>
          <cell r="C3828" t="str">
            <v>M</v>
          </cell>
          <cell r="D3828">
            <v>0</v>
          </cell>
          <cell r="E3828">
            <v>2.59</v>
          </cell>
        </row>
        <row r="3829">
          <cell r="A3829" t="str">
            <v>73507</v>
          </cell>
          <cell r="B3829" t="str">
            <v xml:space="preserve">Transporte de tubos de pvc dn 600 </v>
          </cell>
          <cell r="C3829" t="str">
            <v>M</v>
          </cell>
          <cell r="D3829">
            <v>0</v>
          </cell>
          <cell r="E3829">
            <v>2.0299999999999998</v>
          </cell>
        </row>
        <row r="3830">
          <cell r="A3830" t="str">
            <v>73508</v>
          </cell>
          <cell r="B3830" t="str">
            <v xml:space="preserve">Transporte de tubos de pvc dn 500 </v>
          </cell>
          <cell r="C3830" t="str">
            <v>M</v>
          </cell>
          <cell r="D3830">
            <v>0</v>
          </cell>
          <cell r="E3830">
            <v>1.54</v>
          </cell>
        </row>
        <row r="3831">
          <cell r="A3831" t="str">
            <v>73509</v>
          </cell>
          <cell r="B3831" t="str">
            <v xml:space="preserve">Transporte de tubos de pvc dn 400 </v>
          </cell>
          <cell r="C3831" t="str">
            <v>M</v>
          </cell>
          <cell r="D3831">
            <v>0</v>
          </cell>
          <cell r="E3831">
            <v>1.1200000000000001</v>
          </cell>
        </row>
        <row r="3832">
          <cell r="A3832" t="str">
            <v>73510</v>
          </cell>
          <cell r="B3832" t="str">
            <v xml:space="preserve">Transporte de tubos de ferro dutil dn 1200 </v>
          </cell>
          <cell r="C3832" t="str">
            <v>M</v>
          </cell>
          <cell r="D3832">
            <v>0</v>
          </cell>
          <cell r="E3832">
            <v>11.79</v>
          </cell>
        </row>
        <row r="3833">
          <cell r="A3833" t="str">
            <v>73511</v>
          </cell>
          <cell r="B3833" t="str">
            <v xml:space="preserve">Transporte de tubos de ferro dutil dn 1100 </v>
          </cell>
          <cell r="C3833" t="str">
            <v>M</v>
          </cell>
          <cell r="D3833">
            <v>0</v>
          </cell>
          <cell r="E3833">
            <v>10.19</v>
          </cell>
        </row>
        <row r="3834">
          <cell r="A3834" t="str">
            <v>73512</v>
          </cell>
          <cell r="B3834" t="str">
            <v xml:space="preserve">Transporte de tubos de ferro dutil dn 1000 </v>
          </cell>
          <cell r="C3834" t="str">
            <v>M</v>
          </cell>
          <cell r="D3834">
            <v>0</v>
          </cell>
          <cell r="E3834">
            <v>8.83</v>
          </cell>
        </row>
        <row r="3835">
          <cell r="A3835" t="str">
            <v>73513</v>
          </cell>
          <cell r="B3835" t="str">
            <v xml:space="preserve">Transporte de tubos de ferro dutil dn 900 </v>
          </cell>
          <cell r="C3835" t="str">
            <v>M</v>
          </cell>
          <cell r="D3835">
            <v>0</v>
          </cell>
          <cell r="E3835">
            <v>7.45</v>
          </cell>
        </row>
        <row r="3836">
          <cell r="A3836" t="str">
            <v>73514</v>
          </cell>
          <cell r="B3836" t="str">
            <v xml:space="preserve">Transporte de tubos de ferro dutil dn 800 </v>
          </cell>
          <cell r="C3836" t="str">
            <v>M</v>
          </cell>
          <cell r="D3836">
            <v>0</v>
          </cell>
          <cell r="E3836">
            <v>6.18</v>
          </cell>
        </row>
        <row r="3837">
          <cell r="A3837" t="str">
            <v>73515</v>
          </cell>
          <cell r="B3837" t="str">
            <v xml:space="preserve">Transporte de tubos de ferro dutil dn 700 </v>
          </cell>
          <cell r="C3837" t="str">
            <v>M</v>
          </cell>
          <cell r="D3837">
            <v>0</v>
          </cell>
          <cell r="E3837">
            <v>5</v>
          </cell>
        </row>
        <row r="3838">
          <cell r="A3838" t="str">
            <v>73516</v>
          </cell>
          <cell r="B3838" t="str">
            <v xml:space="preserve">Transporte de tubos de ferro dutil dn 600 </v>
          </cell>
          <cell r="C3838" t="str">
            <v>M</v>
          </cell>
          <cell r="D3838">
            <v>0</v>
          </cell>
          <cell r="E3838">
            <v>3.93</v>
          </cell>
        </row>
        <row r="3839">
          <cell r="A3839" t="str">
            <v>73517</v>
          </cell>
          <cell r="B3839" t="str">
            <v xml:space="preserve">Transporte de tubos de ferro dutil dn 500 </v>
          </cell>
          <cell r="C3839" t="str">
            <v>M</v>
          </cell>
          <cell r="D3839">
            <v>0</v>
          </cell>
          <cell r="E3839">
            <v>2.98</v>
          </cell>
        </row>
        <row r="3840">
          <cell r="A3840" t="str">
            <v>73518</v>
          </cell>
          <cell r="B3840" t="str">
            <v xml:space="preserve">Transporte de tubos de ferro dutil dn 450 </v>
          </cell>
          <cell r="C3840" t="str">
            <v>M</v>
          </cell>
          <cell r="D3840">
            <v>0</v>
          </cell>
          <cell r="E3840">
            <v>2.58</v>
          </cell>
        </row>
        <row r="3841">
          <cell r="A3841" t="str">
            <v>73519</v>
          </cell>
          <cell r="B3841" t="str">
            <v xml:space="preserve">Transporte de tubos de ferro dutil dn 400 </v>
          </cell>
          <cell r="C3841" t="str">
            <v>M</v>
          </cell>
          <cell r="D3841">
            <v>0</v>
          </cell>
          <cell r="E3841">
            <v>2.16</v>
          </cell>
        </row>
        <row r="3842">
          <cell r="A3842" t="str">
            <v>73520</v>
          </cell>
          <cell r="B3842" t="str">
            <v xml:space="preserve">Transporte de tubos de ferro dutil dn 350 </v>
          </cell>
          <cell r="C3842" t="str">
            <v>M</v>
          </cell>
          <cell r="D3842">
            <v>0</v>
          </cell>
          <cell r="E3842">
            <v>1.82</v>
          </cell>
        </row>
        <row r="3843">
          <cell r="A3843" t="str">
            <v>73521</v>
          </cell>
          <cell r="B3843" t="str">
            <v xml:space="preserve">Transporte de tubos de ferro dutil dn 300 </v>
          </cell>
          <cell r="C3843" t="str">
            <v>M</v>
          </cell>
          <cell r="D3843">
            <v>0</v>
          </cell>
          <cell r="E3843">
            <v>1.46</v>
          </cell>
        </row>
        <row r="3844">
          <cell r="A3844" t="str">
            <v>73522</v>
          </cell>
          <cell r="B3844" t="str">
            <v xml:space="preserve">Transporte de tubos de ferro dutil dn 250 </v>
          </cell>
          <cell r="C3844" t="str">
            <v>M</v>
          </cell>
          <cell r="D3844">
            <v>0</v>
          </cell>
          <cell r="E3844">
            <v>1.1499999999999999</v>
          </cell>
        </row>
        <row r="3845">
          <cell r="A3845" t="str">
            <v>73523</v>
          </cell>
          <cell r="B3845" t="str">
            <v xml:space="preserve">Transporte de tubos de ferro dutil dn 200 </v>
          </cell>
          <cell r="C3845" t="str">
            <v>M</v>
          </cell>
          <cell r="D3845">
            <v>0</v>
          </cell>
          <cell r="E3845">
            <v>0.86</v>
          </cell>
        </row>
        <row r="3846">
          <cell r="A3846" t="str">
            <v>73524</v>
          </cell>
          <cell r="B3846" t="str">
            <v xml:space="preserve">Transporte de tubos de ferro dutil dn 150 </v>
          </cell>
          <cell r="C3846" t="str">
            <v>M</v>
          </cell>
          <cell r="D3846">
            <v>0</v>
          </cell>
          <cell r="E3846">
            <v>0.68</v>
          </cell>
        </row>
        <row r="3847">
          <cell r="A3847" t="str">
            <v>73525</v>
          </cell>
          <cell r="B3847" t="str">
            <v xml:space="preserve">Corte aco ca-60 diam 6,4 a 8,0mm </v>
          </cell>
          <cell r="C3847" t="str">
            <v>KG</v>
          </cell>
          <cell r="D3847">
            <v>0</v>
          </cell>
          <cell r="E3847">
            <v>1.96</v>
          </cell>
        </row>
        <row r="3848">
          <cell r="A3848" t="str">
            <v>73533</v>
          </cell>
          <cell r="B3848" t="str">
            <v xml:space="preserve">Concreto p/camadas preparatorias 180kg/m3 cimento somente materiais incl 5% perdas.  </v>
          </cell>
          <cell r="C3848" t="str">
            <v>M3</v>
          </cell>
          <cell r="D3848">
            <v>0</v>
          </cell>
          <cell r="E3848">
            <v>190.74</v>
          </cell>
        </row>
        <row r="3849">
          <cell r="A3849" t="str">
            <v>73540</v>
          </cell>
          <cell r="B3849" t="str">
            <v xml:space="preserve">Colocacao cuba louca/aco inox exclusive cuba/complemento - p </v>
          </cell>
          <cell r="C3849" t="str">
            <v>UN</v>
          </cell>
          <cell r="D3849">
            <v>0</v>
          </cell>
          <cell r="E3849">
            <v>16.899999999999999</v>
          </cell>
        </row>
        <row r="3850">
          <cell r="A3850" t="str">
            <v>73541</v>
          </cell>
          <cell r="B3850" t="str">
            <v xml:space="preserve">Colocacao banca marmore/granito/aco inox exclusive banca - p </v>
          </cell>
          <cell r="C3850" t="str">
            <v>M</v>
          </cell>
          <cell r="D3850">
            <v>0</v>
          </cell>
          <cell r="E3850">
            <v>34.18</v>
          </cell>
        </row>
        <row r="3851">
          <cell r="A3851" t="str">
            <v>73542</v>
          </cell>
          <cell r="B3851" t="str">
            <v xml:space="preserve">Bucha/arruela aluminio 3/4" - p </v>
          </cell>
          <cell r="C3851" t="str">
            <v>CJ</v>
          </cell>
          <cell r="D3851">
            <v>0</v>
          </cell>
          <cell r="E3851">
            <v>1.05</v>
          </cell>
        </row>
        <row r="3852">
          <cell r="A3852" t="str">
            <v>73543</v>
          </cell>
          <cell r="B3852" t="str">
            <v xml:space="preserve">Bucha/arruela aluminio 1/2" - p </v>
          </cell>
          <cell r="C3852" t="str">
            <v>CJ</v>
          </cell>
          <cell r="D3852">
            <v>0</v>
          </cell>
          <cell r="E3852">
            <v>0.87</v>
          </cell>
        </row>
        <row r="3853">
          <cell r="A3853" t="str">
            <v>73555</v>
          </cell>
          <cell r="B3853" t="str">
            <v xml:space="preserve">Taco de canela 2,5x10x10cm </v>
          </cell>
          <cell r="C3853" t="str">
            <v>UN</v>
          </cell>
          <cell r="D3853">
            <v>0</v>
          </cell>
          <cell r="E3853">
            <v>0.23</v>
          </cell>
        </row>
        <row r="3854">
          <cell r="A3854" t="str">
            <v>73562</v>
          </cell>
          <cell r="B3854" t="str">
            <v xml:space="preserve">Nivel wild-na-z </v>
          </cell>
          <cell r="C3854" t="str">
            <v>H</v>
          </cell>
          <cell r="D3854">
            <v>0</v>
          </cell>
          <cell r="E3854">
            <v>1.05</v>
          </cell>
        </row>
        <row r="3855">
          <cell r="A3855" t="str">
            <v>73587</v>
          </cell>
          <cell r="B3855" t="str">
            <v xml:space="preserve">Transporte de tubos de pvc dn 350 </v>
          </cell>
          <cell r="C3855" t="str">
            <v>M</v>
          </cell>
          <cell r="D3855">
            <v>0</v>
          </cell>
          <cell r="E3855">
            <v>0.78</v>
          </cell>
        </row>
        <row r="3856">
          <cell r="A3856" t="str">
            <v>73588</v>
          </cell>
          <cell r="B3856" t="str">
            <v xml:space="preserve">Transporte de tubos de pvc dn 300 </v>
          </cell>
          <cell r="C3856" t="str">
            <v>M</v>
          </cell>
          <cell r="D3856">
            <v>0</v>
          </cell>
          <cell r="E3856">
            <v>0.52</v>
          </cell>
        </row>
        <row r="3857">
          <cell r="A3857" t="str">
            <v>73589</v>
          </cell>
          <cell r="B3857" t="str">
            <v xml:space="preserve">Transporte de tubos de pvc dn 250 </v>
          </cell>
          <cell r="C3857" t="str">
            <v>M</v>
          </cell>
          <cell r="D3857">
            <v>0</v>
          </cell>
          <cell r="E3857">
            <v>0.36</v>
          </cell>
        </row>
        <row r="3858">
          <cell r="A3858" t="str">
            <v>73590</v>
          </cell>
          <cell r="B3858" t="str">
            <v xml:space="preserve">Transporte de tubos de pvc dn 200 </v>
          </cell>
          <cell r="C3858" t="str">
            <v>M</v>
          </cell>
          <cell r="D3858">
            <v>0</v>
          </cell>
          <cell r="E3858">
            <v>0.22</v>
          </cell>
        </row>
        <row r="3859">
          <cell r="A3859" t="str">
            <v>73591</v>
          </cell>
          <cell r="B3859" t="str">
            <v xml:space="preserve">Transporte de tubos de pvc dn 150 </v>
          </cell>
          <cell r="C3859" t="str">
            <v>M</v>
          </cell>
          <cell r="D3859">
            <v>0</v>
          </cell>
          <cell r="E3859">
            <v>0.14000000000000001</v>
          </cell>
        </row>
        <row r="3860">
          <cell r="A3860" t="str">
            <v>73592</v>
          </cell>
          <cell r="B3860" t="str">
            <v xml:space="preserve">Transporte de tubos de pvc dn 125 </v>
          </cell>
          <cell r="C3860" t="str">
            <v>M</v>
          </cell>
          <cell r="D3860">
            <v>0</v>
          </cell>
          <cell r="E3860">
            <v>0.11</v>
          </cell>
        </row>
        <row r="3861">
          <cell r="A3861" t="str">
            <v>73593</v>
          </cell>
          <cell r="B3861" t="str">
            <v xml:space="preserve">Transporte de tubos de pvc dn 100 </v>
          </cell>
          <cell r="C3861" t="str">
            <v>M</v>
          </cell>
          <cell r="D3861">
            <v>0</v>
          </cell>
          <cell r="E3861">
            <v>0.19</v>
          </cell>
        </row>
        <row r="3862">
          <cell r="A3862" t="str">
            <v>73594</v>
          </cell>
          <cell r="B3862" t="str">
            <v xml:space="preserve">Transporte de tubos de pvc dn 75 </v>
          </cell>
          <cell r="C3862" t="str">
            <v>M</v>
          </cell>
          <cell r="D3862">
            <v>0</v>
          </cell>
          <cell r="E3862">
            <v>0.14000000000000001</v>
          </cell>
        </row>
        <row r="3863">
          <cell r="A3863" t="str">
            <v>73595</v>
          </cell>
          <cell r="B3863" t="str">
            <v xml:space="preserve">Transporte de tubos de pvc dn 50 </v>
          </cell>
          <cell r="C3863" t="str">
            <v>M</v>
          </cell>
          <cell r="D3863">
            <v>0</v>
          </cell>
          <cell r="E3863">
            <v>0.09</v>
          </cell>
        </row>
        <row r="3864">
          <cell r="A3864" t="str">
            <v>73596</v>
          </cell>
          <cell r="B3864" t="str">
            <v xml:space="preserve">Transporte de tubos de pvc dn 25 </v>
          </cell>
          <cell r="C3864" t="str">
            <v>M</v>
          </cell>
          <cell r="D3864">
            <v>0</v>
          </cell>
          <cell r="E3864">
            <v>0.02</v>
          </cell>
        </row>
        <row r="3865">
          <cell r="A3865" t="str">
            <v>73597</v>
          </cell>
          <cell r="B3865" t="str">
            <v xml:space="preserve">Transporte de tubos de ferro dutil dn 100 </v>
          </cell>
          <cell r="C3865" t="str">
            <v>M</v>
          </cell>
          <cell r="D3865">
            <v>0</v>
          </cell>
          <cell r="E3865">
            <v>0.52</v>
          </cell>
        </row>
        <row r="3866">
          <cell r="A3866" t="str">
            <v>73598</v>
          </cell>
          <cell r="B3866" t="str">
            <v xml:space="preserve">Transporte de tubos de ferro dutil dn 75 </v>
          </cell>
          <cell r="C3866" t="str">
            <v>M</v>
          </cell>
          <cell r="D3866">
            <v>0</v>
          </cell>
          <cell r="E3866">
            <v>0.34</v>
          </cell>
        </row>
        <row r="3867">
          <cell r="A3867" t="str">
            <v>73714</v>
          </cell>
          <cell r="B3867" t="str">
            <v xml:space="preserve">Caixa para ralo c om grelha fofo 135 kg de alv tijolo macico (7x10x20) paredes de uma vez (0.20 m) de 0.90x1.20x1.50 m (externa) com argamassa 1:4 cimento:areia, base conc fck=10 mpa, exclusive escavacao e reaterro. </v>
          </cell>
          <cell r="C3867" t="str">
            <v>UN</v>
          </cell>
          <cell r="D3867">
            <v>0</v>
          </cell>
          <cell r="E3867">
            <v>1310.55</v>
          </cell>
        </row>
        <row r="3868">
          <cell r="A3868" t="str">
            <v>84114</v>
          </cell>
          <cell r="B3868" t="str">
            <v xml:space="preserve">Alcapao de madeira 63x63cm incl ferragens </v>
          </cell>
          <cell r="C3868" t="str">
            <v>UN</v>
          </cell>
          <cell r="D3868">
            <v>0</v>
          </cell>
          <cell r="E3868">
            <v>77.11</v>
          </cell>
        </row>
        <row r="3869">
          <cell r="A3869" t="str">
            <v>84135</v>
          </cell>
          <cell r="B3869" t="str">
            <v xml:space="preserve">Fornecimento e instalacao caixa pre moldada em concreto para ar condicionado 18000 btus </v>
          </cell>
          <cell r="C3869" t="str">
            <v>UN</v>
          </cell>
          <cell r="D3869">
            <v>0</v>
          </cell>
          <cell r="E3869">
            <v>136.28</v>
          </cell>
        </row>
        <row r="3870">
          <cell r="A3870" t="str">
            <v>84158</v>
          </cell>
          <cell r="B3870" t="str">
            <v xml:space="preserve">Bucha / arruela aluminio 1" </v>
          </cell>
          <cell r="C3870" t="str">
            <v>CJ</v>
          </cell>
          <cell r="D3870">
            <v>0</v>
          </cell>
          <cell r="E3870">
            <v>1.48</v>
          </cell>
        </row>
        <row r="3871">
          <cell r="A3871" t="str">
            <v>84159</v>
          </cell>
          <cell r="B3871" t="str">
            <v xml:space="preserve">Bucha / arruela aluminio 1 1/4" </v>
          </cell>
          <cell r="C3871" t="str">
            <v>CJ</v>
          </cell>
          <cell r="D3871">
            <v>0</v>
          </cell>
          <cell r="E3871">
            <v>2.52</v>
          </cell>
        </row>
        <row r="3872">
          <cell r="A3872" t="str">
            <v>0321</v>
          </cell>
          <cell r="B3872" t="str">
            <v xml:space="preserve">Composicao servico migracao </v>
          </cell>
          <cell r="D3872">
            <v>0</v>
          </cell>
          <cell r="E3872">
            <v>0</v>
          </cell>
        </row>
        <row r="3873">
          <cell r="A3873" t="str">
            <v>5803</v>
          </cell>
          <cell r="B3873" t="str">
            <v xml:space="preserve">Compactador de solos com placa vibratoria, 46x51cm, 5hp, 156kg, diesel, impacto dinamico 1700kg - custo horario de materiais na operacao </v>
          </cell>
          <cell r="C3873" t="str">
            <v>H</v>
          </cell>
          <cell r="D3873">
            <v>0</v>
          </cell>
          <cell r="E3873">
            <v>1.64</v>
          </cell>
        </row>
        <row r="3874">
          <cell r="A3874" t="str">
            <v>6541</v>
          </cell>
          <cell r="B3874" t="str">
            <v xml:space="preserve">Trator de esteiras - d6 - custos c/ mat. na operacao </v>
          </cell>
          <cell r="C3874" t="str">
            <v>H</v>
          </cell>
          <cell r="D3874">
            <v>0</v>
          </cell>
          <cell r="E3874">
            <v>57.45</v>
          </cell>
        </row>
        <row r="3875">
          <cell r="A3875" t="str">
            <v>73346</v>
          </cell>
          <cell r="B3875" t="str">
            <v xml:space="preserve">Concreto armado dosado 15 mpa incl mat p/ 1 m3 preparo conf comp 5845 coloc conf comp 7090 14 m2 de area moldada formas e escoramento conf comps 5306 e 5708 60 kg de aco ca-50 inc mao de obra p/corte dobragem montagem e colo </v>
          </cell>
          <cell r="C3875" t="str">
            <v>M3</v>
          </cell>
          <cell r="D3875">
            <v>0</v>
          </cell>
          <cell r="E3875">
            <v>1267.08</v>
          </cell>
        </row>
        <row r="3876">
          <cell r="A3876" t="str">
            <v>73473</v>
          </cell>
          <cell r="B3876" t="str">
            <v xml:space="preserve">Vassoura mec rebocavel larg de trab 2,66m (ci) excl operador </v>
          </cell>
          <cell r="C3876" t="str">
            <v>H</v>
          </cell>
          <cell r="D3876">
            <v>0</v>
          </cell>
          <cell r="E3876">
            <v>6.47</v>
          </cell>
        </row>
        <row r="3877">
          <cell r="A3877" t="str">
            <v>73474</v>
          </cell>
          <cell r="B3877" t="str">
            <v xml:space="preserve">Aluguel caminhao carroc fixa toco 7,5t motor diesel 132cv (ci) c/moto rista </v>
          </cell>
          <cell r="C3877" t="str">
            <v>H</v>
          </cell>
          <cell r="D3877">
            <v>0</v>
          </cell>
          <cell r="E3877">
            <v>41.43</v>
          </cell>
        </row>
        <row r="3878">
          <cell r="A3878" t="str">
            <v>73477</v>
          </cell>
          <cell r="B3878" t="str">
            <v xml:space="preserve">Maquina de solda a arco 375a diesel 33cv (cp) excl operador </v>
          </cell>
          <cell r="C3878" t="str">
            <v>H</v>
          </cell>
          <cell r="D3878">
            <v>0</v>
          </cell>
          <cell r="E3878">
            <v>33.979999999999997</v>
          </cell>
        </row>
        <row r="3879">
          <cell r="A3879" t="str">
            <v>73554</v>
          </cell>
          <cell r="B3879" t="str">
            <v xml:space="preserve">Macaranduba aparelhada 3" x 3" </v>
          </cell>
          <cell r="C3879" t="str">
            <v>M</v>
          </cell>
          <cell r="D3879">
            <v>0</v>
          </cell>
          <cell r="E3879">
            <v>13.73</v>
          </cell>
        </row>
        <row r="3880">
          <cell r="A3880" t="str">
            <v>84198</v>
          </cell>
          <cell r="B3880" t="str">
            <v xml:space="preserve">Vassoura mec rebocavel largura de trabalho 2,66m (cp) excl operador </v>
          </cell>
          <cell r="C3880" t="str">
            <v>H</v>
          </cell>
          <cell r="D3880">
            <v>0</v>
          </cell>
          <cell r="E3880">
            <v>9.17</v>
          </cell>
        </row>
        <row r="3881">
          <cell r="A3881" t="str">
            <v>0324</v>
          </cell>
          <cell r="B3881" t="str">
            <v>Letreiros/logotipos/numerações/sinalizações</v>
          </cell>
          <cell r="D3881">
            <v>0</v>
          </cell>
          <cell r="E3881">
            <v>0</v>
          </cell>
        </row>
        <row r="3882">
          <cell r="A3882" t="str">
            <v>73916</v>
          </cell>
          <cell r="B3882" t="str">
            <v xml:space="preserve">´placa de identificação </v>
          </cell>
          <cell r="D3882">
            <v>0</v>
          </cell>
          <cell r="E3882">
            <v>0</v>
          </cell>
        </row>
        <row r="3883">
          <cell r="A3883" t="str">
            <v>73916/001</v>
          </cell>
          <cell r="B3883" t="str">
            <v xml:space="preserve">Placa de identificação em chapa galvanizada num. 18, 12x18cm </v>
          </cell>
          <cell r="C3883" t="str">
            <v>UN</v>
          </cell>
          <cell r="D3883">
            <v>0</v>
          </cell>
          <cell r="E3883">
            <v>31.07</v>
          </cell>
        </row>
        <row r="3884">
          <cell r="A3884" t="str">
            <v>73916/002</v>
          </cell>
          <cell r="B3884" t="str">
            <v xml:space="preserve">Placa esmaltada para identificação nr de rua, dimensões 45x25cm </v>
          </cell>
          <cell r="C3884" t="str">
            <v>UN</v>
          </cell>
          <cell r="D3884">
            <v>0</v>
          </cell>
          <cell r="E3884">
            <v>79.430000000000007</v>
          </cell>
        </row>
        <row r="3885">
          <cell r="A3885" t="str">
            <v>73916/003</v>
          </cell>
          <cell r="B3885" t="str">
            <v xml:space="preserve">Placa de identificação em chapa galvanizada num. 18, dimensões 8x12cm </v>
          </cell>
          <cell r="C3885" t="str">
            <v>UN</v>
          </cell>
          <cell r="D3885">
            <v>0</v>
          </cell>
          <cell r="E3885">
            <v>15.39</v>
          </cell>
        </row>
        <row r="3886">
          <cell r="A3886" t="str">
            <v>0010</v>
          </cell>
          <cell r="B3886" t="str">
            <v>Preparo do terreno</v>
          </cell>
          <cell r="D3886">
            <v>0</v>
          </cell>
          <cell r="E3886">
            <v>0</v>
          </cell>
        </row>
        <row r="3887">
          <cell r="A3887" t="str">
            <v>73672</v>
          </cell>
          <cell r="B3887" t="str">
            <v xml:space="preserve">Desmatamento e limpeza mecanizada de terreno com arvores ate ø 15cm, utilizando trator de esteiras </v>
          </cell>
          <cell r="C3887" t="str">
            <v>M2</v>
          </cell>
          <cell r="D3887">
            <v>0</v>
          </cell>
          <cell r="E3887">
            <v>0.35</v>
          </cell>
        </row>
        <row r="3888">
          <cell r="A3888" t="str">
            <v>73822</v>
          </cell>
          <cell r="B3888" t="str">
            <v xml:space="preserve">Limpeza de terreno - rocada </v>
          </cell>
          <cell r="D3888">
            <v>0</v>
          </cell>
          <cell r="E3888">
            <v>0</v>
          </cell>
        </row>
        <row r="3889">
          <cell r="A3889" t="str">
            <v>73822/001</v>
          </cell>
          <cell r="B3889" t="str">
            <v xml:space="preserve">Capina e limpeza manual de terreno com pequenos arbustos </v>
          </cell>
          <cell r="C3889" t="str">
            <v>M2</v>
          </cell>
          <cell r="D3889">
            <v>0</v>
          </cell>
          <cell r="E3889">
            <v>2.0299999999999998</v>
          </cell>
        </row>
        <row r="3890">
          <cell r="A3890" t="str">
            <v>73822/002</v>
          </cell>
          <cell r="B3890" t="str">
            <v xml:space="preserve">Desmatamento e limpeza mecanizada de terreno com remocao de camada vegetal, utilizando motoniveladora </v>
          </cell>
          <cell r="C3890" t="str">
            <v>M2</v>
          </cell>
          <cell r="D3890">
            <v>0</v>
          </cell>
          <cell r="E3890">
            <v>0.48</v>
          </cell>
        </row>
        <row r="3891">
          <cell r="A3891" t="str">
            <v>73859</v>
          </cell>
          <cell r="B3891" t="str">
            <v xml:space="preserve">Desmatamento / limpeza </v>
          </cell>
          <cell r="D3891">
            <v>0</v>
          </cell>
          <cell r="E3891">
            <v>0</v>
          </cell>
        </row>
        <row r="3892">
          <cell r="A3892" t="str">
            <v>73859/001</v>
          </cell>
          <cell r="B3892" t="str">
            <v xml:space="preserve">Desmatamento e limpeza mecanizada de terreno com remocao de camada veg etal, utilizando trator de esteiras </v>
          </cell>
          <cell r="C3892" t="str">
            <v>M2</v>
          </cell>
          <cell r="D3892">
            <v>0</v>
          </cell>
          <cell r="E3892">
            <v>0.14000000000000001</v>
          </cell>
        </row>
        <row r="3893">
          <cell r="A3893" t="str">
            <v>73859/002</v>
          </cell>
          <cell r="B3893" t="str">
            <v xml:space="preserve">Capina e limpeza manual de terreno </v>
          </cell>
          <cell r="C3893" t="str">
            <v>M2</v>
          </cell>
          <cell r="D3893">
            <v>0</v>
          </cell>
          <cell r="E3893">
            <v>0.54</v>
          </cell>
        </row>
        <row r="3894">
          <cell r="A3894" t="str">
            <v>73871</v>
          </cell>
          <cell r="B3894" t="str">
            <v xml:space="preserve">Destocamentos </v>
          </cell>
          <cell r="D3894">
            <v>0</v>
          </cell>
          <cell r="E3894">
            <v>0</v>
          </cell>
        </row>
        <row r="3895">
          <cell r="A3895" t="str">
            <v>73871/002</v>
          </cell>
          <cell r="B3895" t="str">
            <v xml:space="preserve">Destocamento mecanico de arvores, ø ate 30cm </v>
          </cell>
          <cell r="C3895" t="str">
            <v>UN</v>
          </cell>
          <cell r="D3895">
            <v>0</v>
          </cell>
          <cell r="E3895">
            <v>25.57</v>
          </cell>
        </row>
        <row r="3896">
          <cell r="A3896" t="str">
            <v>73871/003</v>
          </cell>
          <cell r="B3896" t="str">
            <v xml:space="preserve">Destocamento mecanico de arvores, ø entre 30 e 50cm </v>
          </cell>
          <cell r="C3896" t="str">
            <v>UN</v>
          </cell>
          <cell r="D3896">
            <v>0</v>
          </cell>
          <cell r="E3896">
            <v>45.75</v>
          </cell>
        </row>
        <row r="3897">
          <cell r="A3897" t="str">
            <v>73871/004</v>
          </cell>
          <cell r="B3897" t="str">
            <v xml:space="preserve">Destocamento mecanico de arvores, ø maior que 50cm </v>
          </cell>
          <cell r="C3897" t="str">
            <v>UN</v>
          </cell>
          <cell r="D3897">
            <v>0</v>
          </cell>
          <cell r="E3897">
            <v>76.61</v>
          </cell>
        </row>
        <row r="3898">
          <cell r="A3898" t="str">
            <v>85331</v>
          </cell>
          <cell r="B3898" t="str">
            <v xml:space="preserve">Corte de capoeira fina a foice </v>
          </cell>
          <cell r="C3898" t="str">
            <v>M2</v>
          </cell>
          <cell r="D3898">
            <v>0</v>
          </cell>
          <cell r="E3898">
            <v>0.52</v>
          </cell>
        </row>
        <row r="3899">
          <cell r="A3899" t="str">
            <v>85422</v>
          </cell>
          <cell r="B3899" t="str">
            <v xml:space="preserve">Preparo manual de terreno s/ raspagem superficial </v>
          </cell>
          <cell r="C3899" t="str">
            <v>M2</v>
          </cell>
          <cell r="D3899">
            <v>0</v>
          </cell>
          <cell r="E3899">
            <v>2.71</v>
          </cell>
        </row>
        <row r="3900">
          <cell r="A3900" t="str">
            <v>0011</v>
          </cell>
          <cell r="B3900" t="str">
            <v>Transito e seguranca</v>
          </cell>
          <cell r="D3900">
            <v>0</v>
          </cell>
          <cell r="E3900">
            <v>0</v>
          </cell>
        </row>
        <row r="3901">
          <cell r="A3901" t="str">
            <v>74220</v>
          </cell>
          <cell r="B3901" t="str">
            <v xml:space="preserve">Tapume de vedacao </v>
          </cell>
          <cell r="D3901">
            <v>0</v>
          </cell>
          <cell r="E3901">
            <v>0</v>
          </cell>
        </row>
        <row r="3902">
          <cell r="A3902" t="str">
            <v>74220/001</v>
          </cell>
          <cell r="B3902" t="str">
            <v xml:space="preserve">Tapume de chapa de madeira compensada, e= 6mm, com pintura a cal e reaproveitamento de 2x </v>
          </cell>
          <cell r="C3902" t="str">
            <v>M2</v>
          </cell>
          <cell r="D3902">
            <v>0</v>
          </cell>
          <cell r="E3902">
            <v>32.82</v>
          </cell>
        </row>
        <row r="3903">
          <cell r="A3903" t="str">
            <v>74221</v>
          </cell>
          <cell r="B3903" t="str">
            <v xml:space="preserve">Sinalizacao de transito </v>
          </cell>
          <cell r="D3903">
            <v>0</v>
          </cell>
          <cell r="E3903">
            <v>0</v>
          </cell>
        </row>
        <row r="3904">
          <cell r="A3904" t="str">
            <v>74221/001</v>
          </cell>
          <cell r="B3904" t="str">
            <v xml:space="preserve">Sinalizacao de transito - noturna </v>
          </cell>
          <cell r="C3904" t="str">
            <v>M</v>
          </cell>
          <cell r="D3904">
            <v>0</v>
          </cell>
          <cell r="E3904">
            <v>1.24</v>
          </cell>
        </row>
        <row r="3905">
          <cell r="A3905" t="str">
            <v>0012</v>
          </cell>
          <cell r="B3905" t="str">
            <v>Acessos/passadicos</v>
          </cell>
          <cell r="D3905">
            <v>0</v>
          </cell>
          <cell r="E3905">
            <v>0</v>
          </cell>
        </row>
        <row r="3906">
          <cell r="A3906" t="str">
            <v>74219</v>
          </cell>
          <cell r="B3906" t="str">
            <v xml:space="preserve">Passadicos e travessias - montagem, manutencao e remocao </v>
          </cell>
          <cell r="D3906">
            <v>0</v>
          </cell>
          <cell r="E3906">
            <v>0</v>
          </cell>
        </row>
        <row r="3907">
          <cell r="A3907" t="str">
            <v>74219/001</v>
          </cell>
          <cell r="B3907" t="str">
            <v xml:space="preserve">Passadicos com tabuas de madeira para pedestres </v>
          </cell>
          <cell r="C3907" t="str">
            <v>M2</v>
          </cell>
          <cell r="D3907">
            <v>0</v>
          </cell>
          <cell r="E3907">
            <v>35.409999999999997</v>
          </cell>
        </row>
        <row r="3908">
          <cell r="A3908" t="str">
            <v>74219/002</v>
          </cell>
          <cell r="B3908" t="str">
            <v xml:space="preserve">Passadicos com tabuas de madeira para veiculos </v>
          </cell>
          <cell r="C3908" t="str">
            <v>M2</v>
          </cell>
          <cell r="D3908">
            <v>0</v>
          </cell>
          <cell r="E3908">
            <v>26.62</v>
          </cell>
        </row>
        <row r="3909">
          <cell r="A3909" t="str">
            <v>84126</v>
          </cell>
          <cell r="B3909" t="str">
            <v xml:space="preserve">Chapa de aco carbono 3/8 (coloc/ uso/ retir) p/ pass veiculo sobre vala medida p/ area chapa em cada aplicacao </v>
          </cell>
          <cell r="C3909" t="str">
            <v>M2</v>
          </cell>
          <cell r="D3909">
            <v>0</v>
          </cell>
          <cell r="E3909">
            <v>14.76</v>
          </cell>
        </row>
        <row r="3910">
          <cell r="A3910" t="str">
            <v>0013</v>
          </cell>
          <cell r="B3910" t="str">
            <v>Sustentacoes diversas</v>
          </cell>
          <cell r="D3910">
            <v>0</v>
          </cell>
          <cell r="E3910">
            <v>0</v>
          </cell>
        </row>
        <row r="3911">
          <cell r="A3911" t="str">
            <v>73875</v>
          </cell>
          <cell r="B3911" t="str">
            <v xml:space="preserve">Locacao de andaimes </v>
          </cell>
          <cell r="D3911">
            <v>0</v>
          </cell>
          <cell r="E3911">
            <v>0</v>
          </cell>
        </row>
        <row r="3912">
          <cell r="A3912" t="str">
            <v>73875/001</v>
          </cell>
          <cell r="B3912" t="str">
            <v xml:space="preserve">Locacao de andaime metalico tubular tipo torre </v>
          </cell>
          <cell r="C3912" t="str">
            <v>M/MES</v>
          </cell>
          <cell r="D3912">
            <v>0</v>
          </cell>
          <cell r="E3912">
            <v>7.39</v>
          </cell>
        </row>
        <row r="3913">
          <cell r="A3913" t="str">
            <v>0014</v>
          </cell>
          <cell r="B3913" t="str">
            <v>Demolicoes/retiradas</v>
          </cell>
          <cell r="D3913">
            <v>0</v>
          </cell>
          <cell r="E3913">
            <v>0</v>
          </cell>
        </row>
        <row r="3914">
          <cell r="A3914" t="str">
            <v>72208</v>
          </cell>
          <cell r="B3914" t="str">
            <v xml:space="preserve">Carga mecanizada e remocao e entulho com transporte ate 1km </v>
          </cell>
          <cell r="C3914" t="str">
            <v>M3</v>
          </cell>
          <cell r="D3914">
            <v>0</v>
          </cell>
          <cell r="E3914">
            <v>5.43</v>
          </cell>
        </row>
        <row r="3915">
          <cell r="A3915" t="str">
            <v>72209</v>
          </cell>
          <cell r="B3915" t="str">
            <v xml:space="preserve">Carga manual e remocao e entulho com transporte ate 1km em caminhao basculante 6m3 </v>
          </cell>
          <cell r="C3915" t="str">
            <v>M3</v>
          </cell>
          <cell r="D3915">
            <v>0</v>
          </cell>
          <cell r="E3915">
            <v>11.49</v>
          </cell>
        </row>
        <row r="3916">
          <cell r="A3916" t="str">
            <v>72210</v>
          </cell>
          <cell r="B3916" t="str">
            <v xml:space="preserve">Destocamento de troncos com diametro de 10cm ate 30cm, inclusive remoc ao de raizes </v>
          </cell>
          <cell r="C3916" t="str">
            <v>UN</v>
          </cell>
          <cell r="D3916">
            <v>0</v>
          </cell>
          <cell r="E3916">
            <v>16.12</v>
          </cell>
        </row>
        <row r="3917">
          <cell r="A3917" t="str">
            <v>72211</v>
          </cell>
          <cell r="B3917" t="str">
            <v xml:space="preserve">Destocamento de troncos com diametro de 30cm ate 50cm, inclusive remocao de raizes </v>
          </cell>
          <cell r="C3917" t="str">
            <v>UN</v>
          </cell>
          <cell r="D3917">
            <v>0</v>
          </cell>
          <cell r="E3917">
            <v>44.82</v>
          </cell>
        </row>
        <row r="3918">
          <cell r="A3918" t="str">
            <v>72212</v>
          </cell>
          <cell r="B3918" t="str">
            <v xml:space="preserve">Destocamento de troncos com diametro maior do que 50cm, inclusive remocao de raizes </v>
          </cell>
          <cell r="C3918" t="str">
            <v>UN</v>
          </cell>
          <cell r="D3918">
            <v>0</v>
          </cell>
          <cell r="E3918">
            <v>53.39</v>
          </cell>
        </row>
        <row r="3919">
          <cell r="A3919" t="str">
            <v>72213</v>
          </cell>
          <cell r="B3919" t="str">
            <v xml:space="preserve">Limpeza manual geral com remocao de cobertura vegetal </v>
          </cell>
          <cell r="C3919" t="str">
            <v>M2</v>
          </cell>
          <cell r="D3919">
            <v>0</v>
          </cell>
          <cell r="E3919">
            <v>1.69</v>
          </cell>
        </row>
        <row r="3920">
          <cell r="A3920" t="str">
            <v>72214</v>
          </cell>
          <cell r="B3920" t="str">
            <v xml:space="preserve">Demolicao de alvenaria estrutural de blocos vazados de concreto </v>
          </cell>
          <cell r="C3920" t="str">
            <v>M3</v>
          </cell>
          <cell r="D3920">
            <v>0</v>
          </cell>
          <cell r="E3920">
            <v>27.18</v>
          </cell>
        </row>
        <row r="3921">
          <cell r="A3921" t="str">
            <v>72215</v>
          </cell>
          <cell r="B3921" t="str">
            <v xml:space="preserve">Demolicao de alvenaria de elementos ceramicos vazados </v>
          </cell>
          <cell r="C3921" t="str">
            <v>M3</v>
          </cell>
          <cell r="D3921">
            <v>0</v>
          </cell>
          <cell r="E3921">
            <v>16.98</v>
          </cell>
        </row>
        <row r="3922">
          <cell r="A3922" t="str">
            <v>72216</v>
          </cell>
          <cell r="B3922" t="str">
            <v xml:space="preserve">Demolicao de vergas, cintas e pilaretes de concreto </v>
          </cell>
          <cell r="C3922" t="str">
            <v>M3</v>
          </cell>
          <cell r="D3922">
            <v>0</v>
          </cell>
          <cell r="E3922">
            <v>88.33</v>
          </cell>
        </row>
        <row r="3923">
          <cell r="A3923" t="str">
            <v>72217</v>
          </cell>
          <cell r="B3923" t="str">
            <v xml:space="preserve">Demolicao de placas divisorias de granilite </v>
          </cell>
          <cell r="C3923" t="str">
            <v>M2</v>
          </cell>
          <cell r="D3923">
            <v>0</v>
          </cell>
          <cell r="E3923">
            <v>3.39</v>
          </cell>
        </row>
        <row r="3924">
          <cell r="A3924" t="str">
            <v>72218</v>
          </cell>
          <cell r="B3924" t="str">
            <v xml:space="preserve">Demolicao de divisorias em chapas ou tabuas, inclusive demolicao de entarugamento </v>
          </cell>
          <cell r="C3924" t="str">
            <v>M2</v>
          </cell>
          <cell r="D3924">
            <v>0</v>
          </cell>
          <cell r="E3924">
            <v>2.71</v>
          </cell>
        </row>
        <row r="3925">
          <cell r="A3925" t="str">
            <v>72219</v>
          </cell>
          <cell r="B3925" t="str">
            <v xml:space="preserve">Demolicao de alvenaria de blocos de pedra natural </v>
          </cell>
          <cell r="C3925" t="str">
            <v>M3</v>
          </cell>
          <cell r="D3925">
            <v>0</v>
          </cell>
          <cell r="E3925">
            <v>44.16</v>
          </cell>
        </row>
        <row r="3926">
          <cell r="A3926" t="str">
            <v>72220</v>
          </cell>
          <cell r="B3926" t="str">
            <v xml:space="preserve">Retirada de alvenaria de tijolos de vidro </v>
          </cell>
          <cell r="C3926" t="str">
            <v>M2</v>
          </cell>
          <cell r="D3926">
            <v>0</v>
          </cell>
          <cell r="E3926">
            <v>6.79</v>
          </cell>
        </row>
        <row r="3927">
          <cell r="A3927" t="str">
            <v>72221</v>
          </cell>
          <cell r="B3927" t="str">
            <v xml:space="preserve">Retirada de placas divisorias de granilite </v>
          </cell>
          <cell r="C3927" t="str">
            <v>M2</v>
          </cell>
          <cell r="D3927">
            <v>0</v>
          </cell>
          <cell r="E3927">
            <v>6.79</v>
          </cell>
        </row>
        <row r="3928">
          <cell r="A3928" t="str">
            <v>72222</v>
          </cell>
          <cell r="B3928" t="str">
            <v xml:space="preserve">Retiradas de divisorias em chapas ou tabuas, sem retirada do entarugamento </v>
          </cell>
          <cell r="C3928" t="str">
            <v>M2</v>
          </cell>
          <cell r="D3928">
            <v>0</v>
          </cell>
          <cell r="E3928">
            <v>3.82</v>
          </cell>
        </row>
        <row r="3929">
          <cell r="A3929" t="str">
            <v>72223</v>
          </cell>
          <cell r="B3929" t="str">
            <v xml:space="preserve">Retiradas de divisorias em chapas ou tabuas, com retirada do entarugamento </v>
          </cell>
          <cell r="C3929" t="str">
            <v>M2</v>
          </cell>
          <cell r="D3929">
            <v>0</v>
          </cell>
          <cell r="E3929">
            <v>7.64</v>
          </cell>
        </row>
        <row r="3930">
          <cell r="A3930" t="str">
            <v>72224</v>
          </cell>
          <cell r="B3930" t="str">
            <v xml:space="preserve">Demolicao de telhas ceramicas ou de vidro </v>
          </cell>
          <cell r="C3930" t="str">
            <v>M2</v>
          </cell>
          <cell r="D3930">
            <v>0</v>
          </cell>
          <cell r="E3930">
            <v>4.07</v>
          </cell>
        </row>
        <row r="3931">
          <cell r="A3931" t="str">
            <v>72225</v>
          </cell>
          <cell r="B3931" t="str">
            <v xml:space="preserve">Demolicao de telhas onduladas </v>
          </cell>
          <cell r="C3931" t="str">
            <v>M2</v>
          </cell>
          <cell r="D3931">
            <v>0</v>
          </cell>
          <cell r="E3931">
            <v>1.69</v>
          </cell>
        </row>
        <row r="3932">
          <cell r="A3932" t="str">
            <v>72226</v>
          </cell>
          <cell r="B3932" t="str">
            <v xml:space="preserve">Retirada de estrutura de madeira pontaleteada para telhas ceramicas ou de vidro </v>
          </cell>
          <cell r="C3932" t="str">
            <v>M2</v>
          </cell>
          <cell r="D3932">
            <v>0</v>
          </cell>
          <cell r="E3932">
            <v>4.9000000000000004</v>
          </cell>
        </row>
        <row r="3933">
          <cell r="A3933" t="str">
            <v>72227</v>
          </cell>
          <cell r="B3933" t="str">
            <v xml:space="preserve">Retirada de estrutura de madeira pontaleteada para telhas onduladas </v>
          </cell>
          <cell r="C3933" t="str">
            <v>M2</v>
          </cell>
          <cell r="D3933">
            <v>0</v>
          </cell>
          <cell r="E3933">
            <v>3.27</v>
          </cell>
        </row>
        <row r="3934">
          <cell r="A3934" t="str">
            <v>72228</v>
          </cell>
          <cell r="B3934" t="str">
            <v xml:space="preserve">Retirada de estrutura de madeira com tesouras para telhas ceramicas ou de vidro </v>
          </cell>
          <cell r="C3934" t="str">
            <v>M2</v>
          </cell>
          <cell r="D3934">
            <v>0</v>
          </cell>
          <cell r="E3934">
            <v>8.17</v>
          </cell>
        </row>
        <row r="3935">
          <cell r="A3935" t="str">
            <v>72229</v>
          </cell>
          <cell r="B3935" t="str">
            <v xml:space="preserve">Retirada de estrutura de madeira com tesouras para telhas onduladas </v>
          </cell>
          <cell r="C3935" t="str">
            <v>M2</v>
          </cell>
          <cell r="D3935">
            <v>0</v>
          </cell>
          <cell r="E3935">
            <v>6.54</v>
          </cell>
        </row>
        <row r="3936">
          <cell r="A3936" t="str">
            <v>72230</v>
          </cell>
          <cell r="B3936" t="str">
            <v xml:space="preserve">Retirada de telhas de ceramicas ou de vidro  </v>
          </cell>
          <cell r="C3936" t="str">
            <v>M2</v>
          </cell>
          <cell r="D3936">
            <v>0</v>
          </cell>
          <cell r="E3936">
            <v>3.39</v>
          </cell>
        </row>
        <row r="3937">
          <cell r="A3937" t="str">
            <v>72231</v>
          </cell>
          <cell r="B3937" t="str">
            <v xml:space="preserve">Retirada de telhas onduladas </v>
          </cell>
          <cell r="C3937" t="str">
            <v>M2</v>
          </cell>
          <cell r="D3937">
            <v>0</v>
          </cell>
          <cell r="E3937">
            <v>2.37</v>
          </cell>
        </row>
        <row r="3938">
          <cell r="A3938" t="str">
            <v>72232</v>
          </cell>
          <cell r="B3938" t="str">
            <v xml:space="preserve">Retirada de cumeeiras ceramicas </v>
          </cell>
          <cell r="C3938" t="str">
            <v>M</v>
          </cell>
          <cell r="D3938">
            <v>0</v>
          </cell>
          <cell r="E3938">
            <v>2.0299999999999998</v>
          </cell>
        </row>
        <row r="3939">
          <cell r="A3939" t="str">
            <v>72233</v>
          </cell>
          <cell r="B3939" t="str">
            <v xml:space="preserve">Retirada de cumeeiras em aluminio </v>
          </cell>
          <cell r="C3939" t="str">
            <v>M</v>
          </cell>
          <cell r="D3939">
            <v>0</v>
          </cell>
          <cell r="E3939">
            <v>1.35</v>
          </cell>
        </row>
        <row r="3940">
          <cell r="A3940" t="str">
            <v>72234</v>
          </cell>
          <cell r="B3940" t="str">
            <v xml:space="preserve">Demolicao de forro de gesso </v>
          </cell>
          <cell r="C3940" t="str">
            <v>M2</v>
          </cell>
          <cell r="D3940">
            <v>0</v>
          </cell>
          <cell r="E3940">
            <v>2.0299999999999998</v>
          </cell>
        </row>
        <row r="3941">
          <cell r="A3941" t="str">
            <v>72235</v>
          </cell>
          <cell r="B3941" t="str">
            <v xml:space="preserve">Demolicao de entarugamento de forro </v>
          </cell>
          <cell r="C3941" t="str">
            <v>M2</v>
          </cell>
          <cell r="D3941">
            <v>0</v>
          </cell>
          <cell r="E3941">
            <v>2.71</v>
          </cell>
        </row>
        <row r="3942">
          <cell r="A3942" t="str">
            <v>72236</v>
          </cell>
          <cell r="B3942" t="str">
            <v xml:space="preserve">Retirada de forro de madeira em tabuas </v>
          </cell>
          <cell r="C3942" t="str">
            <v>M2</v>
          </cell>
          <cell r="D3942">
            <v>0</v>
          </cell>
          <cell r="E3942">
            <v>5.3</v>
          </cell>
        </row>
        <row r="3943">
          <cell r="A3943" t="str">
            <v>72237</v>
          </cell>
          <cell r="B3943" t="str">
            <v xml:space="preserve">Retirada de entarugamento de forro </v>
          </cell>
          <cell r="C3943" t="str">
            <v>M2</v>
          </cell>
          <cell r="D3943">
            <v>0</v>
          </cell>
          <cell r="E3943">
            <v>6.54</v>
          </cell>
        </row>
        <row r="3944">
          <cell r="A3944" t="str">
            <v>72238</v>
          </cell>
          <cell r="B3944" t="str">
            <v xml:space="preserve">Retirada de forro em reguas de pvc, inclusive retirada de perfis </v>
          </cell>
          <cell r="C3944" t="str">
            <v>M2</v>
          </cell>
          <cell r="D3944">
            <v>0</v>
          </cell>
          <cell r="E3944">
            <v>3.27</v>
          </cell>
        </row>
        <row r="3945">
          <cell r="A3945" t="str">
            <v>72239</v>
          </cell>
          <cell r="B3945" t="str">
            <v xml:space="preserve">Retirada de tacos de madeira </v>
          </cell>
          <cell r="C3945" t="str">
            <v>M2</v>
          </cell>
          <cell r="D3945">
            <v>0</v>
          </cell>
          <cell r="E3945">
            <v>2.4500000000000002</v>
          </cell>
        </row>
        <row r="3946">
          <cell r="A3946" t="str">
            <v>72240</v>
          </cell>
          <cell r="B3946" t="str">
            <v xml:space="preserve">Retirada de assoalho de madeira, exclusive retirada de vigamento </v>
          </cell>
          <cell r="C3946" t="str">
            <v>M2</v>
          </cell>
          <cell r="D3946">
            <v>0</v>
          </cell>
          <cell r="E3946">
            <v>11.57</v>
          </cell>
        </row>
        <row r="3947">
          <cell r="A3947" t="str">
            <v>72241</v>
          </cell>
          <cell r="B3947" t="str">
            <v xml:space="preserve">Retirada de assoalho de madeira, inclusive retirada de vigamento </v>
          </cell>
          <cell r="C3947" t="str">
            <v>M2</v>
          </cell>
          <cell r="D3947">
            <v>0</v>
          </cell>
          <cell r="E3947">
            <v>13.88</v>
          </cell>
        </row>
        <row r="3948">
          <cell r="A3948" t="str">
            <v>72242</v>
          </cell>
          <cell r="B3948" t="str">
            <v xml:space="preserve">Retirada de rodapes de madeira, inclusive retirada de cordao </v>
          </cell>
          <cell r="C3948" t="str">
            <v>M2</v>
          </cell>
          <cell r="D3948">
            <v>0</v>
          </cell>
          <cell r="E3948">
            <v>2.5499999999999998</v>
          </cell>
        </row>
        <row r="3949">
          <cell r="A3949" t="str">
            <v>73616</v>
          </cell>
          <cell r="B3949" t="str">
            <v xml:space="preserve">Demolicao de concreto simples </v>
          </cell>
          <cell r="C3949" t="str">
            <v>M3</v>
          </cell>
          <cell r="D3949">
            <v>0</v>
          </cell>
          <cell r="E3949">
            <v>100.76</v>
          </cell>
        </row>
        <row r="3950">
          <cell r="A3950" t="str">
            <v>73801</v>
          </cell>
          <cell r="B3950" t="str">
            <v xml:space="preserve">Demolicao manual de piso / contrapiso </v>
          </cell>
          <cell r="D3950">
            <v>0</v>
          </cell>
          <cell r="E3950">
            <v>0</v>
          </cell>
        </row>
        <row r="3951">
          <cell r="A3951" t="str">
            <v>73801/001</v>
          </cell>
          <cell r="B3951" t="str">
            <v xml:space="preserve">Demolicao de piso de alta resistencia </v>
          </cell>
          <cell r="C3951" t="str">
            <v>M2</v>
          </cell>
          <cell r="D3951">
            <v>0</v>
          </cell>
          <cell r="E3951">
            <v>10.19</v>
          </cell>
        </row>
        <row r="3952">
          <cell r="A3952" t="str">
            <v>73801/002</v>
          </cell>
          <cell r="B3952" t="str">
            <v xml:space="preserve">Demolicao de camada de assentamento/contrapiso com uso de ponteiro, espessura ate 4cm </v>
          </cell>
          <cell r="C3952" t="str">
            <v>M2</v>
          </cell>
          <cell r="D3952">
            <v>0</v>
          </cell>
          <cell r="E3952">
            <v>10.19</v>
          </cell>
        </row>
        <row r="3953">
          <cell r="A3953" t="str">
            <v>73802</v>
          </cell>
          <cell r="B3953" t="str">
            <v xml:space="preserve">Demolicao manual de revestimentos em paredes </v>
          </cell>
          <cell r="D3953">
            <v>0</v>
          </cell>
          <cell r="E3953">
            <v>0</v>
          </cell>
        </row>
        <row r="3954">
          <cell r="A3954" t="str">
            <v>73802/001</v>
          </cell>
          <cell r="B3954" t="str">
            <v xml:space="preserve">Demolicao de revestimento de argamassa de cal e areia </v>
          </cell>
          <cell r="C3954" t="str">
            <v>M2</v>
          </cell>
          <cell r="D3954">
            <v>0</v>
          </cell>
          <cell r="E3954">
            <v>3.39</v>
          </cell>
        </row>
        <row r="3955">
          <cell r="A3955" t="str">
            <v>73874</v>
          </cell>
          <cell r="B3955" t="str">
            <v xml:space="preserve">Remocao de pinturas com jateamento de areia </v>
          </cell>
          <cell r="D3955">
            <v>0</v>
          </cell>
          <cell r="E3955">
            <v>0</v>
          </cell>
        </row>
        <row r="3956">
          <cell r="A3956" t="str">
            <v>73874/001</v>
          </cell>
          <cell r="B3956" t="str">
            <v xml:space="preserve">Remocao de pinturas com jateamento de areia, em superficies metalicas </v>
          </cell>
          <cell r="C3956" t="str">
            <v>M2</v>
          </cell>
          <cell r="D3956">
            <v>0</v>
          </cell>
          <cell r="E3956">
            <v>9.82</v>
          </cell>
        </row>
        <row r="3957">
          <cell r="A3957" t="str">
            <v>73895</v>
          </cell>
          <cell r="B3957" t="str">
            <v xml:space="preserve">Demolicao piso marmore/soleira/peitoril/escada </v>
          </cell>
          <cell r="D3957">
            <v>0</v>
          </cell>
          <cell r="E3957">
            <v>0</v>
          </cell>
        </row>
        <row r="3958">
          <cell r="A3958" t="str">
            <v>73895/001</v>
          </cell>
          <cell r="B3958" t="str">
            <v xml:space="preserve">Demolicao de piso de marmore e argamassa de assentamento </v>
          </cell>
          <cell r="C3958" t="str">
            <v>M2</v>
          </cell>
          <cell r="D3958">
            <v>0</v>
          </cell>
          <cell r="E3958">
            <v>4.16</v>
          </cell>
        </row>
        <row r="3959">
          <cell r="A3959" t="str">
            <v>73896</v>
          </cell>
          <cell r="B3959" t="str">
            <v xml:space="preserve">Retirada de azulejos ou ladrilhos </v>
          </cell>
          <cell r="D3959">
            <v>0</v>
          </cell>
          <cell r="E3959">
            <v>0</v>
          </cell>
        </row>
        <row r="3960">
          <cell r="A3960" t="str">
            <v>73896/001</v>
          </cell>
          <cell r="B3960" t="str">
            <v xml:space="preserve">Retirada cuidadosa de azulejos/ladrilhos e argamassa de assentamento </v>
          </cell>
          <cell r="C3960" t="str">
            <v>M2</v>
          </cell>
          <cell r="D3960">
            <v>0</v>
          </cell>
          <cell r="E3960">
            <v>25.28</v>
          </cell>
        </row>
        <row r="3961">
          <cell r="A3961" t="str">
            <v>73899</v>
          </cell>
          <cell r="B3961" t="str">
            <v xml:space="preserve">Demolicao de alvenaria de tijolos s/reaproveitamento </v>
          </cell>
          <cell r="D3961">
            <v>0</v>
          </cell>
          <cell r="E3961">
            <v>0</v>
          </cell>
        </row>
        <row r="3962">
          <cell r="A3962" t="str">
            <v>73899/001</v>
          </cell>
          <cell r="B3962" t="str">
            <v xml:space="preserve">Demolicao de alvenaria de tijolos macicos s/reaproveitamento </v>
          </cell>
          <cell r="C3962" t="str">
            <v>M3</v>
          </cell>
          <cell r="D3962">
            <v>0</v>
          </cell>
          <cell r="E3962">
            <v>31</v>
          </cell>
        </row>
        <row r="3963">
          <cell r="A3963" t="str">
            <v>73899/002</v>
          </cell>
          <cell r="B3963" t="str">
            <v xml:space="preserve">Demolicao de alvenaria de tijolos furados s/reaproveitamento  </v>
          </cell>
          <cell r="C3963" t="str">
            <v>M3</v>
          </cell>
          <cell r="D3963">
            <v>0</v>
          </cell>
          <cell r="E3963">
            <v>38.75</v>
          </cell>
        </row>
        <row r="3964">
          <cell r="A3964" t="str">
            <v>84152</v>
          </cell>
          <cell r="B3964" t="str">
            <v xml:space="preserve">Demolicao manual concreto armado (pilar / viga / laje) - incl empilhacao lateral no canteiro </v>
          </cell>
          <cell r="C3964" t="str">
            <v>M3</v>
          </cell>
          <cell r="D3964">
            <v>0</v>
          </cell>
          <cell r="E3964">
            <v>131.76</v>
          </cell>
        </row>
        <row r="3965">
          <cell r="A3965" t="str">
            <v>85332</v>
          </cell>
          <cell r="B3965" t="str">
            <v xml:space="preserve">Retirada de aparelhos de iluminacao c/ reaproveitamento de lampadas </v>
          </cell>
          <cell r="C3965" t="str">
            <v>UN</v>
          </cell>
          <cell r="D3965">
            <v>0</v>
          </cell>
          <cell r="E3965">
            <v>2.38</v>
          </cell>
        </row>
        <row r="3966">
          <cell r="A3966" t="str">
            <v>85333</v>
          </cell>
          <cell r="B3966" t="str">
            <v xml:space="preserve">Retirada de aparelhos sanitarios </v>
          </cell>
          <cell r="C3966" t="str">
            <v>UN</v>
          </cell>
          <cell r="D3966">
            <v>0</v>
          </cell>
          <cell r="E3966">
            <v>8.17</v>
          </cell>
        </row>
        <row r="3967">
          <cell r="A3967" t="str">
            <v>85334</v>
          </cell>
          <cell r="B3967" t="str">
            <v xml:space="preserve">Retirada de esquadrias metalicas </v>
          </cell>
          <cell r="C3967" t="str">
            <v>M2</v>
          </cell>
          <cell r="D3967">
            <v>0</v>
          </cell>
          <cell r="E3967">
            <v>6.79</v>
          </cell>
        </row>
        <row r="3968">
          <cell r="A3968" t="str">
            <v>85335</v>
          </cell>
          <cell r="B3968" t="str">
            <v xml:space="preserve">Retirada de meio fio c/ empilhamento e s/ remocao </v>
          </cell>
          <cell r="C3968" t="str">
            <v>M</v>
          </cell>
          <cell r="D3968">
            <v>0</v>
          </cell>
          <cell r="E3968">
            <v>3.43</v>
          </cell>
        </row>
        <row r="3969">
          <cell r="A3969" t="str">
            <v>85336</v>
          </cell>
          <cell r="B3969" t="str">
            <v xml:space="preserve">Retirada de tubulacao de ferro galvanizado s/ escavacao ou rasgo em alvenaria </v>
          </cell>
          <cell r="C3969" t="str">
            <v>M</v>
          </cell>
          <cell r="D3969">
            <v>0</v>
          </cell>
          <cell r="E3969">
            <v>2.38</v>
          </cell>
        </row>
        <row r="3970">
          <cell r="A3970" t="str">
            <v>85362</v>
          </cell>
          <cell r="B3970" t="str">
            <v xml:space="preserve">Demolicao de divisorias em placas de marmorite ou de concreto </v>
          </cell>
          <cell r="C3970" t="str">
            <v>M2</v>
          </cell>
          <cell r="D3970">
            <v>0</v>
          </cell>
          <cell r="E3970">
            <v>5.43</v>
          </cell>
        </row>
        <row r="3971">
          <cell r="A3971" t="str">
            <v>85364</v>
          </cell>
          <cell r="B3971" t="str">
            <v xml:space="preserve">Demolicao manual de estrutura de concreto armado </v>
          </cell>
          <cell r="C3971" t="str">
            <v>M3</v>
          </cell>
          <cell r="D3971">
            <v>0</v>
          </cell>
          <cell r="E3971">
            <v>100.76</v>
          </cell>
        </row>
        <row r="3972">
          <cell r="A3972" t="str">
            <v>85365</v>
          </cell>
          <cell r="B3972" t="str">
            <v xml:space="preserve">Demolicao manual de pavimentacao em macadame betuminoso </v>
          </cell>
          <cell r="C3972" t="str">
            <v>M3</v>
          </cell>
          <cell r="D3972">
            <v>0</v>
          </cell>
          <cell r="E3972">
            <v>25.14</v>
          </cell>
        </row>
        <row r="3973">
          <cell r="A3973" t="str">
            <v>85366</v>
          </cell>
          <cell r="B3973" t="str">
            <v xml:space="preserve">Demolicao manual de pavimentacao em concreto asfaltico, espessura 5cm </v>
          </cell>
          <cell r="C3973" t="str">
            <v>M2</v>
          </cell>
          <cell r="D3973">
            <v>0</v>
          </cell>
          <cell r="E3973">
            <v>8.83</v>
          </cell>
        </row>
        <row r="3974">
          <cell r="A3974" t="str">
            <v>85367</v>
          </cell>
          <cell r="B3974" t="str">
            <v xml:space="preserve">Demolicao de piso em ladrilho com argamassa </v>
          </cell>
          <cell r="C3974" t="str">
            <v>M2</v>
          </cell>
          <cell r="D3974">
            <v>0</v>
          </cell>
          <cell r="E3974">
            <v>6.66</v>
          </cell>
        </row>
        <row r="3975">
          <cell r="A3975" t="str">
            <v>85368</v>
          </cell>
          <cell r="B3975" t="str">
            <v xml:space="preserve">Demolicao de estrutura metalica s/ remocao </v>
          </cell>
          <cell r="C3975" t="str">
            <v>M3</v>
          </cell>
          <cell r="D3975">
            <v>0</v>
          </cell>
          <cell r="E3975">
            <v>24.08</v>
          </cell>
        </row>
        <row r="3976">
          <cell r="A3976" t="str">
            <v>85369</v>
          </cell>
          <cell r="B3976" t="str">
            <v xml:space="preserve">Remocao de forro de madeira (lambri) c/ reaproveitamento </v>
          </cell>
          <cell r="C3976" t="str">
            <v>M2</v>
          </cell>
          <cell r="D3976">
            <v>0</v>
          </cell>
          <cell r="E3976">
            <v>15.5</v>
          </cell>
        </row>
        <row r="3977">
          <cell r="A3977" t="str">
            <v>85370</v>
          </cell>
          <cell r="B3977" t="str">
            <v xml:space="preserve">Demolicao manual de laje premoldada com transporte e carga em caminhao basculante </v>
          </cell>
          <cell r="C3977" t="str">
            <v>M3</v>
          </cell>
          <cell r="D3977">
            <v>0</v>
          </cell>
          <cell r="E3977">
            <v>104.3</v>
          </cell>
        </row>
        <row r="3978">
          <cell r="A3978" t="str">
            <v>85371</v>
          </cell>
          <cell r="B3978" t="str">
            <v xml:space="preserve">Remocao de piso em carpete </v>
          </cell>
          <cell r="C3978" t="str">
            <v>M2</v>
          </cell>
          <cell r="D3978">
            <v>0</v>
          </cell>
          <cell r="E3978">
            <v>1.27</v>
          </cell>
        </row>
        <row r="3979">
          <cell r="A3979" t="str">
            <v>85372</v>
          </cell>
          <cell r="B3979" t="str">
            <v xml:space="preserve">Demolicao de forro de gesso </v>
          </cell>
          <cell r="C3979" t="str">
            <v>M2</v>
          </cell>
          <cell r="D3979">
            <v>0</v>
          </cell>
          <cell r="E3979">
            <v>1.01</v>
          </cell>
        </row>
        <row r="3980">
          <cell r="A3980" t="str">
            <v>85373</v>
          </cell>
          <cell r="B3980" t="str">
            <v xml:space="preserve">Demolicao de caibros e ripas </v>
          </cell>
          <cell r="C3980" t="str">
            <v>M2</v>
          </cell>
          <cell r="D3980">
            <v>0</v>
          </cell>
          <cell r="E3980">
            <v>6.09</v>
          </cell>
        </row>
        <row r="3981">
          <cell r="A3981" t="str">
            <v>85374</v>
          </cell>
          <cell r="B3981" t="str">
            <v xml:space="preserve">Remocao de dispositivos para funcionamento de aparelhos sanitarios </v>
          </cell>
          <cell r="C3981" t="str">
            <v>UN</v>
          </cell>
          <cell r="D3981">
            <v>0</v>
          </cell>
          <cell r="E3981">
            <v>4.53</v>
          </cell>
        </row>
        <row r="3982">
          <cell r="A3982" t="str">
            <v>85375</v>
          </cell>
          <cell r="B3982" t="str">
            <v xml:space="preserve">Remocao de blokret com empilhamento </v>
          </cell>
          <cell r="C3982" t="str">
            <v>M2</v>
          </cell>
          <cell r="D3982">
            <v>0</v>
          </cell>
          <cell r="E3982">
            <v>5.42</v>
          </cell>
        </row>
        <row r="3983">
          <cell r="A3983" t="str">
            <v>85376</v>
          </cell>
          <cell r="B3983" t="str">
            <v xml:space="preserve">Demolicao de piso vinilico </v>
          </cell>
          <cell r="C3983" t="str">
            <v>M2</v>
          </cell>
          <cell r="D3983">
            <v>0</v>
          </cell>
          <cell r="E3983">
            <v>2.3199999999999998</v>
          </cell>
        </row>
        <row r="3984">
          <cell r="A3984" t="str">
            <v>85377</v>
          </cell>
          <cell r="B3984" t="str">
            <v xml:space="preserve">Desmontagem e remocao de divisorias de marmore ou granito </v>
          </cell>
          <cell r="C3984" t="str">
            <v>M2</v>
          </cell>
          <cell r="D3984">
            <v>0</v>
          </cell>
          <cell r="E3984">
            <v>18.14</v>
          </cell>
        </row>
        <row r="3985">
          <cell r="A3985" t="str">
            <v>85378</v>
          </cell>
          <cell r="B3985" t="str">
            <v xml:space="preserve">Desmontagem e remocao de paineis de divisorias de madeira </v>
          </cell>
          <cell r="C3985" t="str">
            <v>M2</v>
          </cell>
          <cell r="D3985">
            <v>0</v>
          </cell>
          <cell r="E3985">
            <v>16.91</v>
          </cell>
        </row>
        <row r="3986">
          <cell r="A3986" t="str">
            <v>85379</v>
          </cell>
          <cell r="B3986" t="str">
            <v xml:space="preserve">Demolicao de cerca de arame farpado e mouroes de concreto s/ remocao </v>
          </cell>
          <cell r="C3986" t="str">
            <v>M</v>
          </cell>
          <cell r="D3986">
            <v>0</v>
          </cell>
          <cell r="E3986">
            <v>1.01</v>
          </cell>
        </row>
        <row r="3987">
          <cell r="A3987" t="str">
            <v>85381</v>
          </cell>
          <cell r="B3987" t="str">
            <v xml:space="preserve">Retirada de cobertura com telha ardosia, incluindo estrutura de madeira  </v>
          </cell>
          <cell r="C3987" t="str">
            <v>M2</v>
          </cell>
          <cell r="D3987">
            <v>0</v>
          </cell>
          <cell r="E3987">
            <v>27.77</v>
          </cell>
        </row>
        <row r="3988">
          <cell r="A3988" t="str">
            <v>85382</v>
          </cell>
          <cell r="B3988" t="str">
            <v xml:space="preserve">Remocao de protecao mecanica de impermeabilizacao </v>
          </cell>
          <cell r="C3988" t="str">
            <v>M2</v>
          </cell>
          <cell r="D3988">
            <v>0</v>
          </cell>
          <cell r="E3988">
            <v>8.49</v>
          </cell>
        </row>
        <row r="3989">
          <cell r="A3989" t="str">
            <v>85383</v>
          </cell>
          <cell r="B3989" t="str">
            <v xml:space="preserve">Remocao de calhas e condutores de aguas pluviais </v>
          </cell>
          <cell r="C3989" t="str">
            <v>M</v>
          </cell>
          <cell r="D3989">
            <v>0</v>
          </cell>
          <cell r="E3989">
            <v>1.35</v>
          </cell>
        </row>
        <row r="3990">
          <cell r="A3990" t="str">
            <v>85384</v>
          </cell>
          <cell r="B3990" t="str">
            <v xml:space="preserve">Remocao manual de passeio em pedra portuguesa </v>
          </cell>
          <cell r="C3990" t="str">
            <v>M2</v>
          </cell>
          <cell r="D3990">
            <v>0</v>
          </cell>
          <cell r="E3990">
            <v>3.73</v>
          </cell>
        </row>
        <row r="3991">
          <cell r="A3991" t="str">
            <v>85386</v>
          </cell>
          <cell r="B3991" t="str">
            <v xml:space="preserve">Remocao manual de pavimentacao de lajoes de granito em passeios </v>
          </cell>
          <cell r="C3991" t="str">
            <v>M2</v>
          </cell>
          <cell r="D3991">
            <v>0</v>
          </cell>
          <cell r="E3991">
            <v>8.15</v>
          </cell>
        </row>
        <row r="3992">
          <cell r="A3992" t="str">
            <v>85387</v>
          </cell>
          <cell r="B3992" t="str">
            <v xml:space="preserve">Remocao manual de entulho </v>
          </cell>
          <cell r="C3992" t="str">
            <v>M3</v>
          </cell>
          <cell r="D3992">
            <v>0</v>
          </cell>
          <cell r="E3992">
            <v>24.46</v>
          </cell>
        </row>
        <row r="3993">
          <cell r="A3993" t="str">
            <v>85389</v>
          </cell>
          <cell r="B3993" t="str">
            <v xml:space="preserve">Remocao tubulacao ff c/ dn 400 a 600mm excluindo escavacao/reaterro </v>
          </cell>
          <cell r="C3993" t="str">
            <v>M</v>
          </cell>
          <cell r="D3993">
            <v>0</v>
          </cell>
          <cell r="E3993">
            <v>35.15</v>
          </cell>
        </row>
        <row r="3994">
          <cell r="A3994" t="str">
            <v>85390</v>
          </cell>
          <cell r="B3994" t="str">
            <v xml:space="preserve">Remocao tubulacao ff c/ dn 50 a 300mm excluindo escavacao/reaterro </v>
          </cell>
          <cell r="C3994" t="str">
            <v>M</v>
          </cell>
          <cell r="D3994">
            <v>0</v>
          </cell>
          <cell r="E3994">
            <v>17.489999999999998</v>
          </cell>
        </row>
        <row r="3995">
          <cell r="A3995" t="str">
            <v>85392</v>
          </cell>
          <cell r="B3995" t="str">
            <v xml:space="preserve">Remocao tubulacao ff c/ dn 700 a 1200mm excluindo escavacao/reaterro </v>
          </cell>
          <cell r="C3995" t="str">
            <v>M</v>
          </cell>
          <cell r="D3995">
            <v>0</v>
          </cell>
          <cell r="E3995">
            <v>85.84</v>
          </cell>
        </row>
        <row r="3996">
          <cell r="A3996" t="str">
            <v>85397</v>
          </cell>
          <cell r="B3996" t="str">
            <v xml:space="preserve">Retirada de azulejo colado </v>
          </cell>
          <cell r="C3996" t="str">
            <v>M2</v>
          </cell>
          <cell r="D3996">
            <v>0</v>
          </cell>
          <cell r="E3996">
            <v>9.3000000000000007</v>
          </cell>
        </row>
        <row r="3997">
          <cell r="A3997" t="str">
            <v>85406</v>
          </cell>
          <cell r="B3997" t="str">
            <v xml:space="preserve">Remocao de azulejo e substrato de aderencia em argamassa </v>
          </cell>
          <cell r="C3997" t="str">
            <v>M2</v>
          </cell>
          <cell r="D3997">
            <v>0</v>
          </cell>
          <cell r="E3997">
            <v>19.37</v>
          </cell>
        </row>
        <row r="3998">
          <cell r="A3998" t="str">
            <v>85407</v>
          </cell>
          <cell r="B3998" t="str">
            <v xml:space="preserve">Remocao de fiacao eletrica </v>
          </cell>
          <cell r="C3998" t="str">
            <v>M</v>
          </cell>
          <cell r="D3998">
            <v>0</v>
          </cell>
          <cell r="E3998">
            <v>4.26</v>
          </cell>
        </row>
        <row r="3999">
          <cell r="A3999" t="str">
            <v>85408</v>
          </cell>
          <cell r="B3999" t="str">
            <v xml:space="preserve">Remocao de peitoril em marmore ou granito </v>
          </cell>
          <cell r="C3999" t="str">
            <v>M2</v>
          </cell>
          <cell r="D3999">
            <v>0</v>
          </cell>
          <cell r="E3999">
            <v>13.95</v>
          </cell>
        </row>
        <row r="4000">
          <cell r="A4000" t="str">
            <v>85409</v>
          </cell>
          <cell r="B4000" t="str">
            <v xml:space="preserve">Remocao de piso em placas de borracha colada </v>
          </cell>
          <cell r="C4000" t="str">
            <v>M2</v>
          </cell>
          <cell r="D4000">
            <v>0</v>
          </cell>
          <cell r="E4000">
            <v>2.85</v>
          </cell>
        </row>
        <row r="4001">
          <cell r="A4001" t="str">
            <v>85410</v>
          </cell>
          <cell r="B4001" t="str">
            <v xml:space="preserve">Remocao de ralo seco ou sifonado </v>
          </cell>
          <cell r="C4001" t="str">
            <v>UN</v>
          </cell>
          <cell r="D4001">
            <v>0</v>
          </cell>
          <cell r="E4001">
            <v>6.76</v>
          </cell>
        </row>
        <row r="4002">
          <cell r="A4002" t="str">
            <v>85411</v>
          </cell>
          <cell r="B4002" t="str">
            <v xml:space="preserve">Remocao de rodape ceramico </v>
          </cell>
          <cell r="C4002" t="str">
            <v>M</v>
          </cell>
          <cell r="D4002">
            <v>0</v>
          </cell>
          <cell r="E4002">
            <v>1.46</v>
          </cell>
        </row>
        <row r="4003">
          <cell r="A4003" t="str">
            <v>85412</v>
          </cell>
          <cell r="B4003" t="str">
            <v xml:space="preserve">Remocao de rodape de marmore ou granito </v>
          </cell>
          <cell r="C4003" t="str">
            <v>M</v>
          </cell>
          <cell r="D4003">
            <v>0</v>
          </cell>
          <cell r="E4003">
            <v>2.09</v>
          </cell>
        </row>
        <row r="4004">
          <cell r="A4004" t="str">
            <v>85413</v>
          </cell>
          <cell r="B4004" t="str">
            <v xml:space="preserve">Remocao de rodape vinilico ou de borracha colada </v>
          </cell>
          <cell r="C4004" t="str">
            <v>M</v>
          </cell>
          <cell r="D4004">
            <v>0</v>
          </cell>
          <cell r="E4004">
            <v>1.1499999999999999</v>
          </cell>
        </row>
        <row r="4005">
          <cell r="A4005" t="str">
            <v>85414</v>
          </cell>
          <cell r="B4005" t="str">
            <v xml:space="preserve">Remocao de rufo ou calha metalica </v>
          </cell>
          <cell r="C4005" t="str">
            <v>M</v>
          </cell>
          <cell r="D4005">
            <v>0</v>
          </cell>
          <cell r="E4005">
            <v>3.27</v>
          </cell>
        </row>
        <row r="4006">
          <cell r="A4006" t="str">
            <v>85415</v>
          </cell>
          <cell r="B4006" t="str">
            <v xml:space="preserve">Remocao de dispositivos para funcionamento de pia de cozinha </v>
          </cell>
          <cell r="C4006" t="str">
            <v>UN</v>
          </cell>
          <cell r="D4006">
            <v>0</v>
          </cell>
          <cell r="E4006">
            <v>4.22</v>
          </cell>
        </row>
        <row r="4007">
          <cell r="A4007" t="str">
            <v>85416</v>
          </cell>
          <cell r="B4007" t="str">
            <v xml:space="preserve">Remocao de tomadas ou interruptores eletricos </v>
          </cell>
          <cell r="C4007" t="str">
            <v>UN</v>
          </cell>
          <cell r="D4007">
            <v>0</v>
          </cell>
          <cell r="E4007">
            <v>5.91</v>
          </cell>
        </row>
        <row r="4008">
          <cell r="A4008" t="str">
            <v>85417</v>
          </cell>
          <cell r="B4008" t="str">
            <v xml:space="preserve">Retirada de tubulacao hidrossanitaria aparente com conexoes, ø 1/2" a 2" </v>
          </cell>
          <cell r="C4008" t="str">
            <v>M</v>
          </cell>
          <cell r="D4008">
            <v>0</v>
          </cell>
          <cell r="E4008">
            <v>1.67</v>
          </cell>
        </row>
        <row r="4009">
          <cell r="A4009" t="str">
            <v>85418</v>
          </cell>
          <cell r="B4009" t="str">
            <v xml:space="preserve">Retirada de tubulacao hidrossanitaria embutida com conexoes ø 1/2" a 2" </v>
          </cell>
          <cell r="C4009" t="str">
            <v>M</v>
          </cell>
          <cell r="D4009">
            <v>0</v>
          </cell>
          <cell r="E4009">
            <v>3.38</v>
          </cell>
        </row>
        <row r="4010">
          <cell r="A4010" t="str">
            <v>85419</v>
          </cell>
          <cell r="B4010" t="str">
            <v xml:space="preserve">Retirada de tubulacao hidrossanitaria aparente com conexoes, ø 2 1/2" a 4" </v>
          </cell>
          <cell r="C4010" t="str">
            <v>M</v>
          </cell>
          <cell r="D4010">
            <v>0</v>
          </cell>
          <cell r="E4010">
            <v>2.08</v>
          </cell>
        </row>
        <row r="4011">
          <cell r="A4011" t="str">
            <v>85420</v>
          </cell>
          <cell r="B4011" t="str">
            <v xml:space="preserve">Retirada de tubulacao hidrossanitaria embutida com conexoes, ø 2 1/2" a 4"  </v>
          </cell>
          <cell r="C4011" t="str">
            <v>M</v>
          </cell>
          <cell r="D4011">
            <v>0</v>
          </cell>
          <cell r="E4011">
            <v>5.07</v>
          </cell>
        </row>
        <row r="4012">
          <cell r="A4012" t="str">
            <v>85421</v>
          </cell>
          <cell r="B4012" t="str">
            <v xml:space="preserve">Remocao de vidro comum </v>
          </cell>
          <cell r="C4012" t="str">
            <v>M2</v>
          </cell>
          <cell r="D4012">
            <v>0</v>
          </cell>
          <cell r="E4012">
            <v>6.13</v>
          </cell>
        </row>
        <row r="4013">
          <cell r="A4013" t="str">
            <v>0016</v>
          </cell>
          <cell r="B4013" t="str">
            <v>Ligacoes provisorias</v>
          </cell>
          <cell r="D4013">
            <v>0</v>
          </cell>
          <cell r="E4013">
            <v>0</v>
          </cell>
        </row>
        <row r="4014">
          <cell r="A4014" t="str">
            <v>73960</v>
          </cell>
          <cell r="B4014" t="str">
            <v xml:space="preserve">Ligacoes provisorias agua / esgoto / eletrica / forca </v>
          </cell>
          <cell r="D4014">
            <v>0</v>
          </cell>
          <cell r="E4014">
            <v>0</v>
          </cell>
        </row>
        <row r="4015">
          <cell r="A4015" t="str">
            <v>73960/001</v>
          </cell>
          <cell r="B4015" t="str">
            <v xml:space="preserve">Instal/ligacao provisoria eletrica baixa tensao p/cant obra obra,m3-chave 100a carga 3kwh,20cv excl forn medidor </v>
          </cell>
          <cell r="C4015" t="str">
            <v>UN</v>
          </cell>
          <cell r="D4015">
            <v>0</v>
          </cell>
          <cell r="E4015">
            <v>966.64</v>
          </cell>
        </row>
        <row r="4016">
          <cell r="A4016" t="str">
            <v>0233</v>
          </cell>
          <cell r="B4016" t="str">
            <v>Sinalizacao do canteiro de obras</v>
          </cell>
          <cell r="D4016">
            <v>0</v>
          </cell>
          <cell r="E4016">
            <v>0</v>
          </cell>
        </row>
        <row r="4017">
          <cell r="A4017" t="str">
            <v>73683</v>
          </cell>
          <cell r="B4017" t="str">
            <v xml:space="preserve">Instalacao de gambiarra para sinalizacao, com 20 m, incluindo lampada,bocal e balde a cada 2 m </v>
          </cell>
          <cell r="C4017" t="str">
            <v>UN</v>
          </cell>
          <cell r="D4017">
            <v>0</v>
          </cell>
          <cell r="E4017">
            <v>23.57</v>
          </cell>
        </row>
        <row r="4018">
          <cell r="A4018" t="str">
            <v>85423</v>
          </cell>
          <cell r="B4018" t="str">
            <v xml:space="preserve">Isolamento de obra com tela plastica com malha de 5mm </v>
          </cell>
          <cell r="C4018" t="str">
            <v>M2</v>
          </cell>
          <cell r="D4018">
            <v>0</v>
          </cell>
          <cell r="E4018">
            <v>4.67</v>
          </cell>
        </row>
        <row r="4019">
          <cell r="A4019" t="str">
            <v>85424</v>
          </cell>
          <cell r="B4019" t="str">
            <v xml:space="preserve">Isolamento de obra com tela plastica com malha de 5mm e estrutura de madeira pontaleteada </v>
          </cell>
          <cell r="C4019" t="str">
            <v>M2</v>
          </cell>
          <cell r="D4019">
            <v>0</v>
          </cell>
          <cell r="E4019">
            <v>11.87</v>
          </cell>
        </row>
        <row r="4020">
          <cell r="A4020" t="str">
            <v>0006</v>
          </cell>
          <cell r="B4020" t="str">
            <v>Controle tecnologico</v>
          </cell>
          <cell r="D4020">
            <v>0</v>
          </cell>
          <cell r="E4020">
            <v>0</v>
          </cell>
        </row>
        <row r="4021">
          <cell r="A4021" t="str">
            <v>72742</v>
          </cell>
          <cell r="B4021" t="str">
            <v xml:space="preserve">Ensaio de recebimento e aceitacao de cimento portland </v>
          </cell>
          <cell r="C4021" t="str">
            <v>UN</v>
          </cell>
          <cell r="D4021">
            <v>0</v>
          </cell>
          <cell r="E4021">
            <v>303.02999999999997</v>
          </cell>
        </row>
        <row r="4022">
          <cell r="A4022" t="str">
            <v>72743</v>
          </cell>
          <cell r="B4022" t="str">
            <v xml:space="preserve">Ensaio de recebimento e aceitacao de agregado graudo </v>
          </cell>
          <cell r="C4022" t="str">
            <v>UN</v>
          </cell>
          <cell r="D4022">
            <v>0</v>
          </cell>
          <cell r="E4022">
            <v>151.51</v>
          </cell>
        </row>
        <row r="4023">
          <cell r="A4023" t="str">
            <v>73900</v>
          </cell>
          <cell r="B4023" t="str">
            <v xml:space="preserve">Ensaios tecnológico de asfalto </v>
          </cell>
          <cell r="D4023">
            <v>0</v>
          </cell>
          <cell r="E4023">
            <v>0</v>
          </cell>
        </row>
        <row r="4024">
          <cell r="A4024" t="str">
            <v>73900/001</v>
          </cell>
          <cell r="B4024" t="str">
            <v xml:space="preserve">Ensaios de imprimacao - asfalto diluido </v>
          </cell>
          <cell r="C4024" t="str">
            <v>M2</v>
          </cell>
          <cell r="D4024">
            <v>0</v>
          </cell>
          <cell r="E4024">
            <v>0.02</v>
          </cell>
        </row>
        <row r="4025">
          <cell r="A4025" t="str">
            <v>73900/002</v>
          </cell>
          <cell r="B4025" t="str">
            <v xml:space="preserve">Ensaios de tratamento superficial simples - com cap </v>
          </cell>
          <cell r="C4025" t="str">
            <v>M2</v>
          </cell>
          <cell r="D4025">
            <v>0</v>
          </cell>
          <cell r="E4025">
            <v>7.0000000000000007E-2</v>
          </cell>
        </row>
        <row r="4026">
          <cell r="A4026" t="str">
            <v>73900/003</v>
          </cell>
          <cell r="B4026" t="str">
            <v xml:space="preserve">Ensaios de tratamento superficial simples - com emulsao asfaltica </v>
          </cell>
          <cell r="C4026" t="str">
            <v>M2</v>
          </cell>
          <cell r="D4026">
            <v>0</v>
          </cell>
          <cell r="E4026">
            <v>0.08</v>
          </cell>
        </row>
        <row r="4027">
          <cell r="A4027" t="str">
            <v>73900/004</v>
          </cell>
          <cell r="B4027" t="str">
            <v xml:space="preserve">Ensaios de tratamento superficial duplo - com cap </v>
          </cell>
          <cell r="C4027" t="str">
            <v>M2</v>
          </cell>
          <cell r="D4027">
            <v>0</v>
          </cell>
          <cell r="E4027">
            <v>0.09</v>
          </cell>
        </row>
        <row r="4028">
          <cell r="A4028" t="str">
            <v>73900/005</v>
          </cell>
          <cell r="B4028" t="str">
            <v xml:space="preserve">Ensaios de tratamento superficial duplo - com emulsao asfaltica </v>
          </cell>
          <cell r="C4028" t="str">
            <v>M2</v>
          </cell>
          <cell r="D4028">
            <v>0</v>
          </cell>
          <cell r="E4028">
            <v>0.13</v>
          </cell>
        </row>
        <row r="4029">
          <cell r="A4029" t="str">
            <v>73900/006</v>
          </cell>
          <cell r="B4029" t="str">
            <v xml:space="preserve">Ensaios de tratamento superficial triplo - com cap </v>
          </cell>
          <cell r="C4029" t="str">
            <v>M2</v>
          </cell>
          <cell r="D4029">
            <v>0</v>
          </cell>
          <cell r="E4029">
            <v>0.13</v>
          </cell>
        </row>
        <row r="4030">
          <cell r="A4030" t="str">
            <v>73900/007</v>
          </cell>
          <cell r="B4030" t="str">
            <v xml:space="preserve">Ensaios de tratamento superficial triplo - com emulsao asfaltica </v>
          </cell>
          <cell r="C4030" t="str">
            <v>M2</v>
          </cell>
          <cell r="D4030">
            <v>0</v>
          </cell>
          <cell r="E4030">
            <v>0.14000000000000001</v>
          </cell>
        </row>
        <row r="4031">
          <cell r="A4031" t="str">
            <v>73900/008</v>
          </cell>
          <cell r="B4031" t="str">
            <v xml:space="preserve">Ensaios de macadame betuminoso por penetracao - com cap </v>
          </cell>
          <cell r="C4031" t="str">
            <v>M3</v>
          </cell>
          <cell r="D4031">
            <v>0</v>
          </cell>
          <cell r="E4031">
            <v>0.67</v>
          </cell>
        </row>
        <row r="4032">
          <cell r="A4032" t="str">
            <v>73900/009</v>
          </cell>
          <cell r="B4032" t="str">
            <v xml:space="preserve">Ensaios de macadame betuminoso por penetracao - com emulsao asfaltica </v>
          </cell>
          <cell r="C4032" t="str">
            <v>M3</v>
          </cell>
          <cell r="D4032">
            <v>0</v>
          </cell>
          <cell r="E4032">
            <v>0.66</v>
          </cell>
        </row>
        <row r="4033">
          <cell r="A4033" t="str">
            <v>73900/010</v>
          </cell>
          <cell r="B4033" t="str">
            <v xml:space="preserve">Ensaios de pre misturado a frio </v>
          </cell>
          <cell r="C4033" t="str">
            <v>M3</v>
          </cell>
          <cell r="D4033">
            <v>0</v>
          </cell>
          <cell r="E4033">
            <v>0.52</v>
          </cell>
        </row>
        <row r="4034">
          <cell r="A4034" t="str">
            <v>73900/011</v>
          </cell>
          <cell r="B4034" t="str">
            <v xml:space="preserve">Ensaios de areia asfalto a quente </v>
          </cell>
          <cell r="C4034" t="str">
            <v>T</v>
          </cell>
          <cell r="D4034">
            <v>0</v>
          </cell>
          <cell r="E4034">
            <v>17.09</v>
          </cell>
        </row>
        <row r="4035">
          <cell r="A4035" t="str">
            <v>73900/012</v>
          </cell>
          <cell r="B4035" t="str">
            <v xml:space="preserve">Ensaios de concreto asfaltico  </v>
          </cell>
          <cell r="C4035" t="str">
            <v>T</v>
          </cell>
          <cell r="D4035">
            <v>0</v>
          </cell>
          <cell r="E4035">
            <v>23.86</v>
          </cell>
        </row>
        <row r="4036">
          <cell r="A4036" t="str">
            <v>74020</v>
          </cell>
          <cell r="B4036" t="str">
            <v xml:space="preserve">Ensaio tecnologico com concreto </v>
          </cell>
          <cell r="D4036">
            <v>0</v>
          </cell>
          <cell r="E4036">
            <v>0</v>
          </cell>
        </row>
        <row r="4037">
          <cell r="A4037" t="str">
            <v>74020/001</v>
          </cell>
          <cell r="B4037" t="str">
            <v xml:space="preserve">Ensaio de pavimento de concreto </v>
          </cell>
          <cell r="C4037" t="str">
            <v>M3</v>
          </cell>
          <cell r="D4037">
            <v>0</v>
          </cell>
          <cell r="E4037">
            <v>11.95</v>
          </cell>
        </row>
        <row r="4038">
          <cell r="A4038" t="str">
            <v>74020/002</v>
          </cell>
          <cell r="B4038" t="str">
            <v xml:space="preserve">Ensaios de pavimento de concreto compactado com rolo </v>
          </cell>
          <cell r="C4038" t="str">
            <v>M3</v>
          </cell>
          <cell r="D4038">
            <v>0</v>
          </cell>
          <cell r="E4038">
            <v>10.4</v>
          </cell>
        </row>
        <row r="4039">
          <cell r="A4039" t="str">
            <v>74021</v>
          </cell>
          <cell r="B4039" t="str">
            <v xml:space="preserve">Ensaio tecnologico de terraplenagem </v>
          </cell>
          <cell r="D4039">
            <v>0</v>
          </cell>
          <cell r="E4039">
            <v>0</v>
          </cell>
        </row>
        <row r="4040">
          <cell r="A4040" t="str">
            <v>74021/001</v>
          </cell>
          <cell r="B4040" t="str">
            <v xml:space="preserve">Ensaios de terraplenagem - corpo do aterro </v>
          </cell>
          <cell r="C4040" t="str">
            <v>M3</v>
          </cell>
          <cell r="D4040">
            <v>0</v>
          </cell>
          <cell r="E4040">
            <v>0.28000000000000003</v>
          </cell>
        </row>
        <row r="4041">
          <cell r="A4041" t="str">
            <v>74021/002</v>
          </cell>
          <cell r="B4041" t="str">
            <v xml:space="preserve">Ensaio de terraplenagem - camada final do aterro </v>
          </cell>
          <cell r="C4041" t="str">
            <v>M3</v>
          </cell>
          <cell r="D4041">
            <v>0</v>
          </cell>
          <cell r="E4041">
            <v>0.9</v>
          </cell>
        </row>
        <row r="4042">
          <cell r="A4042" t="str">
            <v>74021/003</v>
          </cell>
          <cell r="B4042" t="str">
            <v xml:space="preserve">Ensaios de regularizacao do subleito </v>
          </cell>
          <cell r="C4042" t="str">
            <v>M2</v>
          </cell>
          <cell r="D4042">
            <v>0</v>
          </cell>
          <cell r="E4042">
            <v>0.42</v>
          </cell>
        </row>
        <row r="4043">
          <cell r="A4043" t="str">
            <v>74021/004</v>
          </cell>
          <cell r="B4043" t="str">
            <v xml:space="preserve">Ensaios de reforco do subleito </v>
          </cell>
          <cell r="C4043" t="str">
            <v>M3</v>
          </cell>
          <cell r="D4043">
            <v>0</v>
          </cell>
          <cell r="E4043">
            <v>0.76</v>
          </cell>
        </row>
        <row r="4044">
          <cell r="A4044" t="str">
            <v>74021/005</v>
          </cell>
          <cell r="B4044" t="str">
            <v xml:space="preserve">Ensaios de sub base de solo melhorado com cimento </v>
          </cell>
          <cell r="C4044" t="str">
            <v>M3</v>
          </cell>
          <cell r="D4044">
            <v>0</v>
          </cell>
          <cell r="E4044">
            <v>0.76</v>
          </cell>
        </row>
        <row r="4045">
          <cell r="A4045" t="str">
            <v>74021/006</v>
          </cell>
          <cell r="B4045" t="str">
            <v xml:space="preserve">Ensaios de base estabilizada granulometricamente </v>
          </cell>
          <cell r="C4045" t="str">
            <v>M3</v>
          </cell>
          <cell r="D4045">
            <v>0</v>
          </cell>
          <cell r="E4045">
            <v>0.81</v>
          </cell>
        </row>
        <row r="4046">
          <cell r="A4046" t="str">
            <v>74021/007</v>
          </cell>
          <cell r="B4046" t="str">
            <v xml:space="preserve">Ensaio de base de solo melhorado com cimento </v>
          </cell>
          <cell r="C4046" t="str">
            <v>M3</v>
          </cell>
          <cell r="D4046">
            <v>0</v>
          </cell>
          <cell r="E4046">
            <v>0.76</v>
          </cell>
        </row>
        <row r="4047">
          <cell r="A4047" t="str">
            <v>74021/008</v>
          </cell>
          <cell r="B4047" t="str">
            <v xml:space="preserve">Ensaios de base de solo cimento </v>
          </cell>
          <cell r="C4047" t="str">
            <v>M3</v>
          </cell>
          <cell r="D4047">
            <v>0</v>
          </cell>
          <cell r="E4047">
            <v>0.83</v>
          </cell>
        </row>
        <row r="4048">
          <cell r="A4048" t="str">
            <v>74022</v>
          </cell>
          <cell r="B4048" t="str">
            <v xml:space="preserve">Ensaio tecnologico </v>
          </cell>
          <cell r="D4048">
            <v>0</v>
          </cell>
          <cell r="E4048">
            <v>0</v>
          </cell>
        </row>
        <row r="4049">
          <cell r="A4049" t="str">
            <v>74022/001</v>
          </cell>
          <cell r="B4049" t="str">
            <v xml:space="preserve">Ensaio de penetracao - material betuminoso </v>
          </cell>
          <cell r="C4049" t="str">
            <v>UN</v>
          </cell>
          <cell r="D4049">
            <v>0</v>
          </cell>
          <cell r="E4049">
            <v>64.39</v>
          </cell>
        </row>
        <row r="4050">
          <cell r="A4050" t="str">
            <v>74022/002</v>
          </cell>
          <cell r="B4050" t="str">
            <v xml:space="preserve">Ensaio de viscosidade saybolt - furol - material betuminoso </v>
          </cell>
          <cell r="C4050" t="str">
            <v>UN</v>
          </cell>
          <cell r="D4050">
            <v>0</v>
          </cell>
          <cell r="E4050">
            <v>83.33</v>
          </cell>
        </row>
        <row r="4051">
          <cell r="A4051" t="str">
            <v>74022/003</v>
          </cell>
          <cell r="B4051" t="str">
            <v xml:space="preserve">Ensaio de determinacao da peneiracao - emulsao asfaltica </v>
          </cell>
          <cell r="C4051" t="str">
            <v>UN</v>
          </cell>
          <cell r="D4051">
            <v>0</v>
          </cell>
          <cell r="E4051">
            <v>75.75</v>
          </cell>
        </row>
        <row r="4052">
          <cell r="A4052" t="str">
            <v>74022/004</v>
          </cell>
          <cell r="B4052" t="str">
            <v xml:space="preserve">Ensaio de determinacao da sedimentacao - emulsao asfaltica </v>
          </cell>
          <cell r="C4052" t="str">
            <v>UN</v>
          </cell>
          <cell r="D4052">
            <v>0</v>
          </cell>
          <cell r="E4052">
            <v>83.33</v>
          </cell>
        </row>
        <row r="4053">
          <cell r="A4053" t="str">
            <v>74022/005</v>
          </cell>
          <cell r="B4053" t="str">
            <v xml:space="preserve">Ensaio de determinacao do teor de betume - cimento asfaltico de petroleo </v>
          </cell>
          <cell r="C4053" t="str">
            <v>UN</v>
          </cell>
          <cell r="D4053">
            <v>0</v>
          </cell>
          <cell r="E4053">
            <v>66.28</v>
          </cell>
        </row>
        <row r="4054">
          <cell r="A4054" t="str">
            <v>74022/006</v>
          </cell>
          <cell r="B4054" t="str">
            <v xml:space="preserve">Ensaio de granulometria por peneiramento - solos </v>
          </cell>
          <cell r="C4054" t="str">
            <v>UN</v>
          </cell>
          <cell r="D4054">
            <v>0</v>
          </cell>
          <cell r="E4054">
            <v>60.6</v>
          </cell>
        </row>
        <row r="4055">
          <cell r="A4055" t="str">
            <v>74022/007</v>
          </cell>
          <cell r="B4055" t="str">
            <v xml:space="preserve">Ensaio de granulometria por peneiramento e sedimentacao - solos </v>
          </cell>
          <cell r="C4055" t="str">
            <v>UN</v>
          </cell>
          <cell r="D4055">
            <v>0</v>
          </cell>
          <cell r="E4055">
            <v>71.97</v>
          </cell>
        </row>
        <row r="4056">
          <cell r="A4056" t="str">
            <v>74022/008</v>
          </cell>
          <cell r="B4056" t="str">
            <v xml:space="preserve">Ensaio de limite de liquidez - solos </v>
          </cell>
          <cell r="C4056" t="str">
            <v>UN</v>
          </cell>
          <cell r="D4056">
            <v>0</v>
          </cell>
          <cell r="E4056">
            <v>37.869999999999997</v>
          </cell>
        </row>
        <row r="4057">
          <cell r="A4057" t="str">
            <v>74022/009</v>
          </cell>
          <cell r="B4057" t="str">
            <v xml:space="preserve">Ensaio de limite de plasticidade - solos </v>
          </cell>
          <cell r="C4057" t="str">
            <v>UN</v>
          </cell>
          <cell r="D4057">
            <v>0</v>
          </cell>
          <cell r="E4057">
            <v>34.090000000000003</v>
          </cell>
        </row>
        <row r="4058">
          <cell r="A4058" t="str">
            <v>74022/010</v>
          </cell>
          <cell r="B4058" t="str">
            <v xml:space="preserve">Ensaio de compactacao - amostras nao trabalhadas - energia normal - solos </v>
          </cell>
          <cell r="C4058" t="str">
            <v>UN</v>
          </cell>
          <cell r="D4058">
            <v>0</v>
          </cell>
          <cell r="E4058">
            <v>71.97</v>
          </cell>
        </row>
        <row r="4059">
          <cell r="A4059" t="str">
            <v>74022/011</v>
          </cell>
          <cell r="B4059" t="str">
            <v xml:space="preserve">Ensaio de compactacao - amostras nao trabalhadas - energia intermediaria - solos </v>
          </cell>
          <cell r="C4059" t="str">
            <v>UN</v>
          </cell>
          <cell r="D4059">
            <v>0</v>
          </cell>
          <cell r="E4059">
            <v>109.85</v>
          </cell>
        </row>
        <row r="4060">
          <cell r="A4060" t="str">
            <v>74022/012</v>
          </cell>
          <cell r="B4060" t="str">
            <v xml:space="preserve">Ensaio de compactacao - amostras nao trabalhadas - energia modificada  - solos </v>
          </cell>
          <cell r="C4060" t="str">
            <v>UN</v>
          </cell>
          <cell r="D4060">
            <v>0</v>
          </cell>
          <cell r="E4060">
            <v>143.94</v>
          </cell>
        </row>
        <row r="4061">
          <cell r="A4061" t="str">
            <v>74022/013</v>
          </cell>
          <cell r="B4061" t="str">
            <v xml:space="preserve">Ensaio de compactacao - amostras trabalhadas - solos </v>
          </cell>
          <cell r="C4061" t="str">
            <v>UN</v>
          </cell>
          <cell r="D4061">
            <v>0</v>
          </cell>
          <cell r="E4061">
            <v>75.75</v>
          </cell>
        </row>
        <row r="4062">
          <cell r="A4062" t="str">
            <v>74022/014</v>
          </cell>
          <cell r="B4062" t="str">
            <v xml:space="preserve">Ensaio de massa especifica - in situ - metodo frasco de areia - solos </v>
          </cell>
          <cell r="C4062" t="str">
            <v>UN</v>
          </cell>
          <cell r="D4062">
            <v>0</v>
          </cell>
          <cell r="E4062">
            <v>26.51</v>
          </cell>
        </row>
        <row r="4063">
          <cell r="A4063" t="str">
            <v>74022/015</v>
          </cell>
          <cell r="B4063" t="str">
            <v xml:space="preserve">Ensaio de massa especifica - in situ - metodo balao de borracha - solos </v>
          </cell>
          <cell r="C4063" t="str">
            <v>UN</v>
          </cell>
          <cell r="D4063">
            <v>0</v>
          </cell>
          <cell r="E4063">
            <v>30.3</v>
          </cell>
        </row>
        <row r="4064">
          <cell r="A4064" t="str">
            <v>74022/016</v>
          </cell>
          <cell r="B4064" t="str">
            <v xml:space="preserve">Ensaio de densidade real - solos </v>
          </cell>
          <cell r="C4064" t="str">
            <v>UN</v>
          </cell>
          <cell r="D4064">
            <v>0</v>
          </cell>
          <cell r="E4064">
            <v>34.090000000000003</v>
          </cell>
        </row>
        <row r="4065">
          <cell r="A4065" t="str">
            <v>74022/017</v>
          </cell>
          <cell r="B4065" t="str">
            <v xml:space="preserve">Ensaio de abrasao los angeles - agregados </v>
          </cell>
          <cell r="C4065" t="str">
            <v>UN</v>
          </cell>
          <cell r="D4065">
            <v>0</v>
          </cell>
          <cell r="E4065">
            <v>159.09</v>
          </cell>
        </row>
        <row r="4066">
          <cell r="A4066" t="str">
            <v>74022/018</v>
          </cell>
          <cell r="B4066" t="str">
            <v xml:space="preserve">Ensaio de massa especifica - in situ - emprego do oleo - solos </v>
          </cell>
          <cell r="C4066" t="str">
            <v>UN</v>
          </cell>
          <cell r="D4066">
            <v>0</v>
          </cell>
          <cell r="E4066">
            <v>41.66</v>
          </cell>
        </row>
        <row r="4067">
          <cell r="A4067" t="str">
            <v>74022/019</v>
          </cell>
          <cell r="B4067" t="str">
            <v xml:space="preserve">Ensaio de indice de suporte california - amostras nao trabalhadas - energia normal - solos </v>
          </cell>
          <cell r="C4067" t="str">
            <v>UN</v>
          </cell>
          <cell r="D4067">
            <v>0</v>
          </cell>
          <cell r="E4067">
            <v>87.12</v>
          </cell>
        </row>
        <row r="4068">
          <cell r="A4068" t="str">
            <v>74022/020</v>
          </cell>
          <cell r="B4068" t="str">
            <v xml:space="preserve">Ensaio de indice de suporte california - amostras nao trabalhadas - energia intermediaria - solos </v>
          </cell>
          <cell r="C4068" t="str">
            <v>UN</v>
          </cell>
          <cell r="D4068">
            <v>0</v>
          </cell>
          <cell r="E4068">
            <v>98.48</v>
          </cell>
        </row>
        <row r="4069">
          <cell r="A4069" t="str">
            <v>74022/021</v>
          </cell>
          <cell r="B4069" t="str">
            <v xml:space="preserve">Ensaio de indice de suporte california- amostras nao trabalhadas - energia modificada- solos </v>
          </cell>
          <cell r="C4069" t="str">
            <v>UN</v>
          </cell>
          <cell r="D4069">
            <v>0</v>
          </cell>
          <cell r="E4069">
            <v>106.06</v>
          </cell>
        </row>
        <row r="4070">
          <cell r="A4070" t="str">
            <v>74022/022</v>
          </cell>
          <cell r="B4070" t="str">
            <v xml:space="preserve">Ensaio de teor de umidade - metodo expedito do alcool - solos </v>
          </cell>
          <cell r="C4070" t="str">
            <v>UN</v>
          </cell>
          <cell r="D4070">
            <v>0</v>
          </cell>
          <cell r="E4070">
            <v>22.72</v>
          </cell>
        </row>
        <row r="4071">
          <cell r="A4071" t="str">
            <v>74022/023</v>
          </cell>
          <cell r="B4071" t="str">
            <v>Ensaio de teor de umidade - processo speedy - solos e agregados miudos</v>
          </cell>
          <cell r="C4071" t="str">
            <v>UN</v>
          </cell>
          <cell r="D4071">
            <v>0</v>
          </cell>
          <cell r="E4071">
            <v>22.72</v>
          </cell>
        </row>
        <row r="4072">
          <cell r="A4072" t="str">
            <v>74022/024</v>
          </cell>
          <cell r="B4072" t="str">
            <v xml:space="preserve">Ensaio de teor de umidade - em laboratorio - solos </v>
          </cell>
          <cell r="C4072" t="str">
            <v>UN</v>
          </cell>
          <cell r="D4072">
            <v>0</v>
          </cell>
          <cell r="E4072">
            <v>30.3</v>
          </cell>
        </row>
        <row r="4073">
          <cell r="A4073" t="str">
            <v>74022/025</v>
          </cell>
          <cell r="B4073" t="str">
            <v xml:space="preserve">Ensaio de ponto de fulgor - material betuminoso </v>
          </cell>
          <cell r="C4073" t="str">
            <v>UN</v>
          </cell>
          <cell r="D4073">
            <v>0</v>
          </cell>
          <cell r="E4073">
            <v>60.6</v>
          </cell>
        </row>
        <row r="4074">
          <cell r="A4074" t="str">
            <v>74022/026</v>
          </cell>
          <cell r="B4074" t="str">
            <v xml:space="preserve">Ensaio de destilacao - asfalto diluido </v>
          </cell>
          <cell r="C4074" t="str">
            <v>UN</v>
          </cell>
          <cell r="D4074">
            <v>0</v>
          </cell>
          <cell r="E4074">
            <v>98.48</v>
          </cell>
        </row>
        <row r="4075">
          <cell r="A4075" t="str">
            <v>74022/027</v>
          </cell>
          <cell r="B4075" t="str">
            <v xml:space="preserve">Ensaio de controle de taxa de aplicacao de ligante betuminoso </v>
          </cell>
          <cell r="C4075" t="str">
            <v>UN</v>
          </cell>
          <cell r="D4075">
            <v>0</v>
          </cell>
          <cell r="E4075">
            <v>26.51</v>
          </cell>
        </row>
        <row r="4076">
          <cell r="A4076" t="str">
            <v>74022/028</v>
          </cell>
          <cell r="B4076" t="str">
            <v xml:space="preserve">Ensaio de susceptibilidade termica - indice pfeiffer - material asfaltico </v>
          </cell>
          <cell r="C4076" t="str">
            <v>UN</v>
          </cell>
          <cell r="D4076">
            <v>0</v>
          </cell>
          <cell r="E4076">
            <v>94.69</v>
          </cell>
        </row>
        <row r="4077">
          <cell r="A4077" t="str">
            <v>74022/029</v>
          </cell>
          <cell r="B4077" t="str">
            <v xml:space="preserve">Ensaio de espuma - material asfaltico </v>
          </cell>
          <cell r="C4077" t="str">
            <v>UN</v>
          </cell>
          <cell r="D4077">
            <v>0</v>
          </cell>
          <cell r="E4077">
            <v>68.180000000000007</v>
          </cell>
        </row>
        <row r="4078">
          <cell r="A4078" t="str">
            <v>74022/030</v>
          </cell>
          <cell r="B4078" t="str">
            <v xml:space="preserve">Ensaio de resistencia a compressao simples - concreto </v>
          </cell>
          <cell r="C4078" t="str">
            <v>UN</v>
          </cell>
          <cell r="D4078">
            <v>0</v>
          </cell>
          <cell r="E4078">
            <v>68.180000000000007</v>
          </cell>
        </row>
        <row r="4079">
          <cell r="A4079" t="str">
            <v>74022/031</v>
          </cell>
          <cell r="B4079" t="str">
            <v xml:space="preserve">Ensaio de resistencia a tracao por compressao diametral - concreto </v>
          </cell>
          <cell r="C4079" t="str">
            <v>UN</v>
          </cell>
          <cell r="D4079">
            <v>0</v>
          </cell>
          <cell r="E4079">
            <v>68.180000000000007</v>
          </cell>
        </row>
        <row r="4080">
          <cell r="A4080" t="str">
            <v>74022/032</v>
          </cell>
          <cell r="B4080" t="str">
            <v xml:space="preserve">Ensaio de resistencia a tracao na flexao de concreto </v>
          </cell>
          <cell r="C4080" t="str">
            <v>UN</v>
          </cell>
          <cell r="D4080">
            <v>0</v>
          </cell>
          <cell r="E4080">
            <v>75.75</v>
          </cell>
        </row>
        <row r="4081">
          <cell r="A4081" t="str">
            <v>74022/033</v>
          </cell>
          <cell r="B4081" t="str">
            <v xml:space="preserve">Ensaio de resiliencia - solos </v>
          </cell>
          <cell r="C4081" t="str">
            <v>UN</v>
          </cell>
          <cell r="D4081">
            <v>0</v>
          </cell>
          <cell r="E4081">
            <v>488.64</v>
          </cell>
        </row>
        <row r="4082">
          <cell r="A4082" t="str">
            <v>74022/034</v>
          </cell>
          <cell r="B4082" t="str">
            <v xml:space="preserve">Ensaio de resiliencia - misturas betuminosas  </v>
          </cell>
          <cell r="C4082" t="str">
            <v>UN</v>
          </cell>
          <cell r="D4082">
            <v>0</v>
          </cell>
          <cell r="E4082">
            <v>102.27</v>
          </cell>
        </row>
        <row r="4083">
          <cell r="A4083" t="str">
            <v>74022/035</v>
          </cell>
          <cell r="B4083" t="str">
            <v xml:space="preserve">Ensaio de percentagem de betume - misturas betuminosas </v>
          </cell>
          <cell r="C4083" t="str">
            <v>UN</v>
          </cell>
          <cell r="D4083">
            <v>0</v>
          </cell>
          <cell r="E4083">
            <v>56.81</v>
          </cell>
        </row>
        <row r="4084">
          <cell r="A4084" t="str">
            <v>74022/036</v>
          </cell>
          <cell r="B4084" t="str">
            <v xml:space="preserve">Ensaio de adesividade - resistencia a agua - emulsao asfaltica </v>
          </cell>
          <cell r="C4084" t="str">
            <v>UN</v>
          </cell>
          <cell r="D4084">
            <v>0</v>
          </cell>
          <cell r="E4084">
            <v>45.45</v>
          </cell>
        </row>
        <row r="4085">
          <cell r="A4085" t="str">
            <v>74022/037</v>
          </cell>
          <cell r="B4085" t="str">
            <v xml:space="preserve">Ensaio de adesividade a ligante betuminoso - agregado graudo </v>
          </cell>
          <cell r="C4085" t="str">
            <v>UN</v>
          </cell>
          <cell r="D4085">
            <v>0</v>
          </cell>
          <cell r="E4085">
            <v>37.869999999999997</v>
          </cell>
        </row>
        <row r="4086">
          <cell r="A4086" t="str">
            <v>74022/038</v>
          </cell>
          <cell r="B4086" t="str">
            <v xml:space="preserve">Ensaio de expansibilidade - solos </v>
          </cell>
          <cell r="C4086" t="str">
            <v>UN</v>
          </cell>
          <cell r="D4086">
            <v>0</v>
          </cell>
          <cell r="E4086">
            <v>54.92</v>
          </cell>
        </row>
        <row r="4087">
          <cell r="A4087" t="str">
            <v>74022/039</v>
          </cell>
          <cell r="B4087" t="str">
            <v xml:space="preserve">Preparacao de amostras para ensaio de caracterizacao - solos </v>
          </cell>
          <cell r="C4087" t="str">
            <v>UN</v>
          </cell>
          <cell r="D4087">
            <v>0</v>
          </cell>
          <cell r="E4087">
            <v>41.66</v>
          </cell>
        </row>
        <row r="4088">
          <cell r="A4088" t="str">
            <v>74022/040</v>
          </cell>
          <cell r="B4088" t="str">
            <v xml:space="preserve">Ensaio marshall - mistura betuminosa a quente </v>
          </cell>
          <cell r="C4088" t="str">
            <v>UN</v>
          </cell>
          <cell r="D4088">
            <v>0</v>
          </cell>
          <cell r="E4088">
            <v>132.57</v>
          </cell>
        </row>
        <row r="4089">
          <cell r="A4089" t="str">
            <v>74022/041</v>
          </cell>
          <cell r="B4089" t="str">
            <v xml:space="preserve">Ensaio de determinacao do indice de forma - agregados </v>
          </cell>
          <cell r="C4089" t="str">
            <v>UN</v>
          </cell>
          <cell r="D4089">
            <v>0</v>
          </cell>
          <cell r="E4089">
            <v>37.869999999999997</v>
          </cell>
        </row>
        <row r="4090">
          <cell r="A4090" t="str">
            <v>74022/042</v>
          </cell>
          <cell r="B4090" t="str">
            <v xml:space="preserve">Ensaio de equivalente em areia - solos </v>
          </cell>
          <cell r="C4090" t="str">
            <v>UN</v>
          </cell>
          <cell r="D4090">
            <v>0</v>
          </cell>
          <cell r="E4090">
            <v>34.090000000000003</v>
          </cell>
        </row>
        <row r="4091">
          <cell r="A4091" t="str">
            <v>74022/043</v>
          </cell>
          <cell r="B4091" t="str">
            <v xml:space="preserve">Ensaio de moldagem e cura de solo cimento </v>
          </cell>
          <cell r="C4091" t="str">
            <v>UN</v>
          </cell>
          <cell r="D4091">
            <v>0</v>
          </cell>
          <cell r="E4091">
            <v>37.869999999999997</v>
          </cell>
        </row>
        <row r="4092">
          <cell r="A4092" t="str">
            <v>74022/044</v>
          </cell>
          <cell r="B4092" t="str">
            <v xml:space="preserve">Ensaio de compressao axial de solo cimento </v>
          </cell>
          <cell r="C4092" t="str">
            <v>UN</v>
          </cell>
          <cell r="D4092">
            <v>0</v>
          </cell>
          <cell r="E4092">
            <v>30.3</v>
          </cell>
        </row>
        <row r="4093">
          <cell r="A4093" t="str">
            <v>74022/045</v>
          </cell>
          <cell r="B4093" t="str">
            <v xml:space="preserve">Ensaio de viscosidade cinematica - asfalto </v>
          </cell>
          <cell r="C4093" t="str">
            <v>UN</v>
          </cell>
          <cell r="D4093">
            <v>0</v>
          </cell>
          <cell r="E4093">
            <v>75.75</v>
          </cell>
        </row>
        <row r="4094">
          <cell r="A4094" t="str">
            <v>74022/047</v>
          </cell>
          <cell r="B4094" t="str">
            <v xml:space="preserve">Ensaio de residuo por evaporacao - emulsao asfaltica </v>
          </cell>
          <cell r="C4094" t="str">
            <v>UN</v>
          </cell>
          <cell r="D4094">
            <v>0</v>
          </cell>
          <cell r="E4094">
            <v>37.869999999999997</v>
          </cell>
        </row>
        <row r="4095">
          <cell r="A4095" t="str">
            <v>74022/048</v>
          </cell>
          <cell r="B4095" t="str">
            <v xml:space="preserve">Ensaio de carga da particula - emulsao asfaltica </v>
          </cell>
          <cell r="C4095" t="str">
            <v>UN</v>
          </cell>
          <cell r="D4095">
            <v>0</v>
          </cell>
          <cell r="E4095">
            <v>28.4</v>
          </cell>
        </row>
        <row r="4096">
          <cell r="A4096" t="str">
            <v>74022/049</v>
          </cell>
          <cell r="B4096" t="str">
            <v xml:space="preserve">Ensaio de desemulsibilidade - emulsao asfaltica </v>
          </cell>
          <cell r="C4096" t="str">
            <v>UN</v>
          </cell>
          <cell r="D4096">
            <v>0</v>
          </cell>
          <cell r="E4096">
            <v>75.75</v>
          </cell>
        </row>
        <row r="4097">
          <cell r="A4097" t="str">
            <v>74022/050</v>
          </cell>
          <cell r="B4097" t="str">
            <v xml:space="preserve">Ensaio de determinacao da taxa de espalhamento do agregado </v>
          </cell>
          <cell r="C4097" t="str">
            <v>UN</v>
          </cell>
          <cell r="D4097">
            <v>0</v>
          </cell>
          <cell r="E4097">
            <v>18.93</v>
          </cell>
        </row>
        <row r="4098">
          <cell r="A4098" t="str">
            <v>74022/051</v>
          </cell>
          <cell r="B4098" t="str">
            <v xml:space="preserve">Ensaio de adesividade a ligante betuminoso - agregado </v>
          </cell>
          <cell r="C4098" t="str">
            <v>UN</v>
          </cell>
          <cell r="D4098">
            <v>0</v>
          </cell>
          <cell r="E4098">
            <v>41.66</v>
          </cell>
        </row>
        <row r="4099">
          <cell r="A4099" t="str">
            <v>74022/052</v>
          </cell>
          <cell r="B4099" t="str">
            <v xml:space="preserve">Ensaio de granulometria do agregado </v>
          </cell>
          <cell r="C4099" t="str">
            <v>UN</v>
          </cell>
          <cell r="D4099">
            <v>0</v>
          </cell>
          <cell r="E4099">
            <v>37.869999999999997</v>
          </cell>
        </row>
        <row r="4100">
          <cell r="A4100" t="str">
            <v>74022/053</v>
          </cell>
          <cell r="B4100" t="str">
            <v xml:space="preserve">Ensaio de controle do grau de compactacao da mistura asfaltica </v>
          </cell>
          <cell r="C4100" t="str">
            <v>UN</v>
          </cell>
          <cell r="D4100">
            <v>0</v>
          </cell>
          <cell r="E4100">
            <v>34.090000000000003</v>
          </cell>
        </row>
        <row r="4101">
          <cell r="A4101" t="str">
            <v>74022/054</v>
          </cell>
          <cell r="B4101" t="str">
            <v xml:space="preserve">Ensaio de granulometria do filler </v>
          </cell>
          <cell r="C4101" t="str">
            <v>UN</v>
          </cell>
          <cell r="D4101">
            <v>0</v>
          </cell>
          <cell r="E4101">
            <v>34.090000000000003</v>
          </cell>
        </row>
        <row r="4102">
          <cell r="A4102" t="str">
            <v>74022/055</v>
          </cell>
          <cell r="B4102" t="str">
            <v xml:space="preserve">Ensaio de tracao por compressao diametral - misturas betuminosas </v>
          </cell>
          <cell r="C4102" t="str">
            <v>UN</v>
          </cell>
          <cell r="D4102">
            <v>0</v>
          </cell>
          <cell r="E4102">
            <v>94.69</v>
          </cell>
        </row>
        <row r="4103">
          <cell r="A4103" t="str">
            <v>74022/056</v>
          </cell>
          <cell r="B4103" t="str">
            <v xml:space="preserve">Ensaio de densidade do material betuminoso </v>
          </cell>
          <cell r="C4103" t="str">
            <v>UN</v>
          </cell>
          <cell r="D4103">
            <v>0</v>
          </cell>
          <cell r="E4103">
            <v>30.37</v>
          </cell>
        </row>
        <row r="4104">
          <cell r="A4104" t="str">
            <v>74022/057</v>
          </cell>
          <cell r="B4104" t="str">
            <v xml:space="preserve">Ensaio de consistencia do concreto ccr - indice vebe </v>
          </cell>
          <cell r="C4104" t="str">
            <v>UN</v>
          </cell>
          <cell r="D4104">
            <v>0</v>
          </cell>
          <cell r="E4104">
            <v>30.37</v>
          </cell>
        </row>
        <row r="4105">
          <cell r="A4105" t="str">
            <v>74022/058</v>
          </cell>
          <cell r="B4105" t="str">
            <v xml:space="preserve">Ensaio de abatimento do tronco de cone </v>
          </cell>
          <cell r="C4105" t="str">
            <v>UN</v>
          </cell>
          <cell r="D4105">
            <v>0</v>
          </cell>
          <cell r="E4105">
            <v>30.37</v>
          </cell>
        </row>
        <row r="4106">
          <cell r="A4106" t="str">
            <v>74259</v>
          </cell>
          <cell r="B4106" t="str">
            <v xml:space="preserve">Ensaios de pintura de ligacao </v>
          </cell>
          <cell r="C4106" t="str">
            <v>M2</v>
          </cell>
          <cell r="D4106">
            <v>0</v>
          </cell>
          <cell r="E4106">
            <v>0.01</v>
          </cell>
        </row>
        <row r="4107">
          <cell r="A4107" t="str">
            <v>0007</v>
          </cell>
          <cell r="B4107" t="str">
            <v>Sondagens</v>
          </cell>
          <cell r="D4107">
            <v>0</v>
          </cell>
          <cell r="E4107">
            <v>0</v>
          </cell>
        </row>
        <row r="4108">
          <cell r="A4108" t="str">
            <v>72733</v>
          </cell>
          <cell r="B4108" t="str">
            <v xml:space="preserve">Mobilizacao e desmobilizacao de equipamento de sondagem a percussao </v>
          </cell>
          <cell r="C4108" t="str">
            <v>UN</v>
          </cell>
          <cell r="D4108">
            <v>0</v>
          </cell>
          <cell r="E4108">
            <v>469.11</v>
          </cell>
        </row>
        <row r="4109">
          <cell r="A4109" t="str">
            <v>72871</v>
          </cell>
          <cell r="B4109" t="str">
            <v xml:space="preserve">Mobilizacao e instalacao de 01 equipamento de sondagem, distancia ate 10km  </v>
          </cell>
          <cell r="C4109" t="str">
            <v>UN</v>
          </cell>
          <cell r="D4109">
            <v>0</v>
          </cell>
          <cell r="E4109">
            <v>197.92</v>
          </cell>
        </row>
        <row r="4110">
          <cell r="A4110" t="str">
            <v>72872</v>
          </cell>
          <cell r="B4110" t="str">
            <v xml:space="preserve">Mobilizacao e instalacao de 01 equipamento de sondagem, distancia de 10km ate 20km </v>
          </cell>
          <cell r="C4110" t="str">
            <v>UN</v>
          </cell>
          <cell r="D4110">
            <v>0</v>
          </cell>
          <cell r="E4110">
            <v>333.51</v>
          </cell>
        </row>
        <row r="4111">
          <cell r="A4111" t="str">
            <v>0008</v>
          </cell>
          <cell r="B4111" t="str">
            <v>Locacao</v>
          </cell>
          <cell r="D4111">
            <v>0</v>
          </cell>
          <cell r="E4111">
            <v>0</v>
          </cell>
        </row>
        <row r="4112">
          <cell r="A4112" t="str">
            <v>68051</v>
          </cell>
          <cell r="B4112" t="str">
            <v xml:space="preserve">Locacao alvenaria </v>
          </cell>
          <cell r="C4112" t="str">
            <v>M</v>
          </cell>
          <cell r="D4112">
            <v>0</v>
          </cell>
          <cell r="E4112">
            <v>2.61</v>
          </cell>
        </row>
        <row r="4113">
          <cell r="A4113" t="str">
            <v>73610</v>
          </cell>
          <cell r="B4113" t="str">
            <v xml:space="preserve">Locação de redes de água ou de esgoto, inclusive topografo </v>
          </cell>
          <cell r="C4113" t="str">
            <v>M</v>
          </cell>
          <cell r="D4113">
            <v>0</v>
          </cell>
          <cell r="E4113">
            <v>0.53</v>
          </cell>
        </row>
        <row r="4114">
          <cell r="A4114" t="str">
            <v>73679</v>
          </cell>
          <cell r="B4114" t="str">
            <v xml:space="preserve">Locação de adutoras, coletores tronco e interceptores - até dn 500 mm, inclusive topografo </v>
          </cell>
          <cell r="C4114" t="str">
            <v>M</v>
          </cell>
          <cell r="D4114">
            <v>0</v>
          </cell>
          <cell r="E4114">
            <v>0.54</v>
          </cell>
        </row>
        <row r="4115">
          <cell r="A4115" t="str">
            <v>73686</v>
          </cell>
          <cell r="B4115" t="str">
            <v xml:space="preserve">Locacao da obra, com uso de equipamentos topograficos, inclusive topografo e nivelador </v>
          </cell>
          <cell r="C4115" t="str">
            <v>M2</v>
          </cell>
          <cell r="D4115">
            <v>0</v>
          </cell>
          <cell r="E4115">
            <v>11.42</v>
          </cell>
        </row>
        <row r="4116">
          <cell r="A4116" t="str">
            <v>73992</v>
          </cell>
          <cell r="B4116" t="str">
            <v xml:space="preserve">Locacao de obra </v>
          </cell>
          <cell r="D4116">
            <v>0</v>
          </cell>
          <cell r="E4116">
            <v>0</v>
          </cell>
        </row>
        <row r="4117">
          <cell r="A4117" t="str">
            <v>73992/001</v>
          </cell>
          <cell r="B4117" t="str">
            <v xml:space="preserve">Locacao convencional de obra, através de gabarito de tabuas corridas pontaletadas a cada 1,50m, sem reaproveitamento </v>
          </cell>
          <cell r="C4117" t="str">
            <v>M2</v>
          </cell>
          <cell r="D4117">
            <v>0</v>
          </cell>
          <cell r="E4117">
            <v>5.72</v>
          </cell>
        </row>
        <row r="4118">
          <cell r="A4118" t="str">
            <v>74077</v>
          </cell>
          <cell r="B4118" t="str">
            <v xml:space="preserve">Locacao obra c/peca de pinho / reaproveitamento </v>
          </cell>
          <cell r="D4118">
            <v>0</v>
          </cell>
          <cell r="E4118">
            <v>0</v>
          </cell>
        </row>
        <row r="4119">
          <cell r="A4119" t="str">
            <v>74077/001</v>
          </cell>
          <cell r="B4119" t="str">
            <v xml:space="preserve">Locacao convencional de obra, através de gabarito de tabuas corridas pontaletadas, sem reaproveitamento </v>
          </cell>
          <cell r="C4119" t="str">
            <v>M2</v>
          </cell>
          <cell r="D4119">
            <v>0</v>
          </cell>
          <cell r="E4119">
            <v>5.26</v>
          </cell>
        </row>
        <row r="4120">
          <cell r="A4120" t="str">
            <v>74077/002</v>
          </cell>
          <cell r="B4120" t="str">
            <v xml:space="preserve">Locacao convencional de obra, através de gabarito de tabuas corridas pontaletadas, com reaproveitamento de 10 vezes. </v>
          </cell>
          <cell r="C4120" t="str">
            <v>M2</v>
          </cell>
          <cell r="D4120">
            <v>0</v>
          </cell>
          <cell r="E4120">
            <v>2.19</v>
          </cell>
        </row>
        <row r="4121">
          <cell r="A4121" t="str">
            <v>74077/003</v>
          </cell>
          <cell r="B4121" t="str">
            <v xml:space="preserve">Locacao convencional de obra, através de gabarito de tabuas corridas pontaletadas, com reaproveitamento de 3 vezes. </v>
          </cell>
          <cell r="C4121" t="str">
            <v>M2</v>
          </cell>
          <cell r="D4121">
            <v>0</v>
          </cell>
          <cell r="E4121">
            <v>2.99</v>
          </cell>
        </row>
        <row r="4122">
          <cell r="A4122" t="str">
            <v>85323</v>
          </cell>
          <cell r="B4122" t="str">
            <v xml:space="preserve">Locacao e nivelamento de emissario/rede coletora com auxilio de equipamento topografico </v>
          </cell>
          <cell r="C4122" t="str">
            <v>M</v>
          </cell>
          <cell r="D4122">
            <v>0</v>
          </cell>
          <cell r="E4122">
            <v>1.07</v>
          </cell>
        </row>
        <row r="4123">
          <cell r="A4123" t="str">
            <v>0009</v>
          </cell>
          <cell r="B4123" t="str">
            <v>Levantamento cadastral</v>
          </cell>
          <cell r="D4123">
            <v>0</v>
          </cell>
          <cell r="E4123">
            <v>0</v>
          </cell>
        </row>
        <row r="4124">
          <cell r="A4124" t="str">
            <v>73677</v>
          </cell>
          <cell r="B4124" t="str">
            <v xml:space="preserve">Cadastro de ligações prediais, inclusive topografo e desenhista </v>
          </cell>
          <cell r="C4124" t="str">
            <v>UN</v>
          </cell>
          <cell r="D4124">
            <v>0</v>
          </cell>
          <cell r="E4124">
            <v>4.6100000000000003</v>
          </cell>
        </row>
        <row r="4125">
          <cell r="A4125" t="str">
            <v>73678</v>
          </cell>
          <cell r="B4125" t="str">
            <v xml:space="preserve">Cadastro de adutoras. coletores e interceptores - até dn 500 mm, inclusive topografo e desenhista </v>
          </cell>
          <cell r="C4125" t="str">
            <v>M</v>
          </cell>
          <cell r="D4125">
            <v>0</v>
          </cell>
          <cell r="E4125">
            <v>1.52</v>
          </cell>
        </row>
        <row r="4126">
          <cell r="A4126" t="str">
            <v>73682</v>
          </cell>
          <cell r="B4126" t="str">
            <v xml:space="preserve">Cadastro de redes, inclusive topografo e desenhista </v>
          </cell>
          <cell r="C4126" t="str">
            <v>M</v>
          </cell>
          <cell r="D4126">
            <v>0</v>
          </cell>
          <cell r="E4126">
            <v>0.72</v>
          </cell>
        </row>
        <row r="4127">
          <cell r="A4127" t="str">
            <v>73758</v>
          </cell>
          <cell r="B4127" t="str">
            <v xml:space="preserve">Levant secao transv c/nivel p/m linear secao </v>
          </cell>
          <cell r="D4127">
            <v>0</v>
          </cell>
          <cell r="E4127">
            <v>0</v>
          </cell>
        </row>
        <row r="4128">
          <cell r="A4128" t="str">
            <v>73758/001</v>
          </cell>
          <cell r="B4128" t="str">
            <v xml:space="preserve">Levantamento secao transversal c/nivel terreno nao acidentado vegetaçã o densa inclusive desenho esc 1:200 em papel vegetal milimetrado (medido p/m secao), inclusive nivelador, auxiliar de calculo topografico e desenhista. </v>
          </cell>
          <cell r="C4128" t="str">
            <v>M</v>
          </cell>
          <cell r="D4128">
            <v>0</v>
          </cell>
          <cell r="E4128">
            <v>0.74</v>
          </cell>
        </row>
        <row r="4129">
          <cell r="A4129" t="str">
            <v>78472</v>
          </cell>
          <cell r="B4129" t="str">
            <v xml:space="preserve">Servicos topograficos para pavimentacao, inclusive nota de servicos, acompanhamento e greide </v>
          </cell>
          <cell r="C4129" t="str">
            <v>M2</v>
          </cell>
          <cell r="D4129">
            <v>0</v>
          </cell>
          <cell r="E4129">
            <v>0.4</v>
          </cell>
        </row>
        <row r="4130">
          <cell r="A4130" t="str">
            <v>URBA</v>
          </cell>
          <cell r="B4130" t="str">
            <v>Urbanizacao</v>
          </cell>
          <cell r="D4130">
            <v>0</v>
          </cell>
          <cell r="E4130">
            <v>0</v>
          </cell>
        </row>
        <row r="4131">
          <cell r="A4131" t="str">
            <v>0202</v>
          </cell>
          <cell r="B4131" t="str">
            <v>Cerca/protetores</v>
          </cell>
          <cell r="D4131">
            <v>0</v>
          </cell>
          <cell r="E4131">
            <v>0</v>
          </cell>
        </row>
        <row r="4132">
          <cell r="A4132" t="str">
            <v>74038</v>
          </cell>
          <cell r="B4132" t="str">
            <v xml:space="preserve">Portão para cerca </v>
          </cell>
          <cell r="D4132">
            <v>0</v>
          </cell>
          <cell r="E4132">
            <v>0</v>
          </cell>
        </row>
        <row r="4133">
          <cell r="A4133" t="str">
            <v>74038/001</v>
          </cell>
          <cell r="B4133" t="str">
            <v xml:space="preserve">Portao com mouroes de madeira rolica, diametro 11cm, com 5 fios de arame farpado nº 14 classe 250, sem dobradicas </v>
          </cell>
          <cell r="C4133" t="str">
            <v>M</v>
          </cell>
          <cell r="D4133">
            <v>0</v>
          </cell>
          <cell r="E4133">
            <v>16.55</v>
          </cell>
        </row>
        <row r="4134">
          <cell r="A4134" t="str">
            <v>74039</v>
          </cell>
          <cell r="B4134" t="str">
            <v xml:space="preserve">Cerca com mourões de madeira </v>
          </cell>
          <cell r="D4134">
            <v>0</v>
          </cell>
          <cell r="E4134">
            <v>0</v>
          </cell>
        </row>
        <row r="4135">
          <cell r="A4135" t="str">
            <v>74039/001</v>
          </cell>
          <cell r="B4135" t="str">
            <v xml:space="preserve">Cerca com mouroes de madeira rolica, diametro 11cm, espacamento de 2m, altura livre de 1m, cravados 0,5m, com 5 fios de arame farpado nº 14 classe 250 </v>
          </cell>
          <cell r="C4135" t="str">
            <v>M</v>
          </cell>
          <cell r="D4135">
            <v>0</v>
          </cell>
          <cell r="E4135">
            <v>16.55</v>
          </cell>
        </row>
        <row r="4136">
          <cell r="A4136" t="str">
            <v>74118</v>
          </cell>
          <cell r="B4136" t="str">
            <v xml:space="preserve">Cerca viva - mma </v>
          </cell>
          <cell r="D4136">
            <v>0</v>
          </cell>
          <cell r="E4136">
            <v>0</v>
          </cell>
        </row>
        <row r="4137">
          <cell r="A4137" t="str">
            <v>74118/001</v>
          </cell>
          <cell r="B4137" t="str">
            <v xml:space="preserve">Plantio de cerca viva com arbustos de altura 50 a 100cm, com 4un/m </v>
          </cell>
          <cell r="C4137" t="str">
            <v>M</v>
          </cell>
          <cell r="D4137">
            <v>0</v>
          </cell>
          <cell r="E4137">
            <v>110.02</v>
          </cell>
        </row>
        <row r="4138">
          <cell r="A4138" t="str">
            <v>74142</v>
          </cell>
          <cell r="B4138" t="str">
            <v xml:space="preserve">Cerca com mouroes - mma </v>
          </cell>
          <cell r="D4138">
            <v>0</v>
          </cell>
          <cell r="E4138">
            <v>0</v>
          </cell>
        </row>
        <row r="4139">
          <cell r="A4139" t="str">
            <v>74142/001</v>
          </cell>
          <cell r="B4139" t="str">
            <v xml:space="preserve">Cerca com mouroes de concreto, reto, espacamento de 3m, cravados 0,5m, com 4 fios de arame farpado nº 14 classe 250 </v>
          </cell>
          <cell r="C4139" t="str">
            <v>M</v>
          </cell>
          <cell r="D4139">
            <v>0</v>
          </cell>
          <cell r="E4139">
            <v>31.99</v>
          </cell>
        </row>
        <row r="4140">
          <cell r="A4140" t="str">
            <v>74142/002</v>
          </cell>
          <cell r="B4140" t="str">
            <v xml:space="preserve">Cerca com mouroes de madeira, 7,5x7,5cm, espacamento de 2m, altura livre de 2m, cravados 0,5m, com 4 fios de arame farpado nº 14 classe 250 </v>
          </cell>
          <cell r="C4140" t="str">
            <v>M</v>
          </cell>
          <cell r="D4140">
            <v>0</v>
          </cell>
          <cell r="E4140">
            <v>15.85</v>
          </cell>
        </row>
        <row r="4141">
          <cell r="A4141" t="str">
            <v>74142/003</v>
          </cell>
          <cell r="B4141" t="str">
            <v xml:space="preserve">Cerca com mouroes de madeira, 7,5x7,5cm, espacamento de 2m, altura livre de 2m, cravados 0,5m, com 8 fios de arame farpado nº 14 classe 250 </v>
          </cell>
          <cell r="C4141" t="str">
            <v>M</v>
          </cell>
          <cell r="D4141">
            <v>0</v>
          </cell>
          <cell r="E4141">
            <v>21.58</v>
          </cell>
        </row>
        <row r="4142">
          <cell r="A4142" t="str">
            <v>74142/004</v>
          </cell>
          <cell r="B4142" t="str">
            <v xml:space="preserve">Cerca com mouroes de concreto, secao "t" ponta inclinada, 10x10cm, espacamento de 3m, cravados 0,5m, com 11 fios de arame farpado nº 16 </v>
          </cell>
          <cell r="C4142" t="str">
            <v>M</v>
          </cell>
          <cell r="D4142">
            <v>0</v>
          </cell>
          <cell r="E4142">
            <v>38.380000000000003</v>
          </cell>
        </row>
        <row r="4143">
          <cell r="A4143" t="str">
            <v>74143</v>
          </cell>
          <cell r="B4143" t="str">
            <v xml:space="preserve">Cerca de arame liso </v>
          </cell>
          <cell r="D4143">
            <v>0</v>
          </cell>
          <cell r="E4143">
            <v>0</v>
          </cell>
        </row>
        <row r="4144">
          <cell r="A4144" t="str">
            <v>74143/001</v>
          </cell>
          <cell r="B4144" t="str">
            <v xml:space="preserve">Cerca com mouroes de concreto, reto, 15x15cm, espacamento de 3m, cravados 0,5m, escoras de 10x10cm nos cantos, com 12 fios de arame de aco o valado 15x17 </v>
          </cell>
          <cell r="C4144" t="str">
            <v>M</v>
          </cell>
          <cell r="D4144">
            <v>0</v>
          </cell>
          <cell r="E4144">
            <v>38.619999999999997</v>
          </cell>
        </row>
        <row r="4145">
          <cell r="A4145" t="str">
            <v>74143/002</v>
          </cell>
          <cell r="B4145" t="str">
            <v xml:space="preserve">Cerca com mouroes de concreto, reto, 15x15cm, espacamento de 3m, cravados 0,5m, escoras de 10x10cm nos cantos, com 9 fios de arame de aco ovalado 15x17 </v>
          </cell>
          <cell r="C4145" t="str">
            <v>M</v>
          </cell>
          <cell r="D4145">
            <v>0</v>
          </cell>
          <cell r="E4145">
            <v>37.369999999999997</v>
          </cell>
        </row>
        <row r="4146">
          <cell r="A4146" t="str">
            <v>85171</v>
          </cell>
          <cell r="B4146" t="str">
            <v xml:space="preserve">Recomposicao parcial do arame farpado nº 14 classe 250, fixado em cerca com mourões de concreto, reto, 15x15cm </v>
          </cell>
          <cell r="C4146" t="str">
            <v>M</v>
          </cell>
          <cell r="D4146">
            <v>0</v>
          </cell>
          <cell r="E4146">
            <v>1.9</v>
          </cell>
        </row>
        <row r="4147">
          <cell r="A4147" t="str">
            <v>0204</v>
          </cell>
          <cell r="B4147" t="str">
            <v>Alambrado</v>
          </cell>
          <cell r="D4147">
            <v>0</v>
          </cell>
          <cell r="E4147">
            <v>0</v>
          </cell>
        </row>
        <row r="4148">
          <cell r="A4148" t="str">
            <v>73787</v>
          </cell>
          <cell r="B4148" t="str">
            <v xml:space="preserve">Alambrado </v>
          </cell>
          <cell r="D4148">
            <v>0</v>
          </cell>
          <cell r="E4148">
            <v>0</v>
          </cell>
        </row>
        <row r="4149">
          <cell r="A4149" t="str">
            <v>73787/001</v>
          </cell>
          <cell r="B4149" t="str">
            <v xml:space="preserve">Alambrado em tubos de aco galvanizado, com costura, din 2440, diametro 2", altura 3m, fixados a cada 2m em blocos de concreto, com tela de arame galvanizado revestido com pvc, fio 12 bwg e malha 7,5x7,5cm </v>
          </cell>
          <cell r="C4149" t="str">
            <v>M2</v>
          </cell>
          <cell r="D4149">
            <v>0</v>
          </cell>
          <cell r="E4149">
            <v>115.14</v>
          </cell>
        </row>
        <row r="4150">
          <cell r="A4150" t="str">
            <v>74244</v>
          </cell>
          <cell r="B4150" t="str">
            <v xml:space="preserve">Alambrado para quadra poliesportiva </v>
          </cell>
          <cell r="D4150">
            <v>0</v>
          </cell>
          <cell r="E4150">
            <v>0</v>
          </cell>
        </row>
        <row r="4151">
          <cell r="A4151" t="str">
            <v>74244/001</v>
          </cell>
          <cell r="B4151" t="str">
            <v xml:space="preserve">Alambrado para quadra poliesportiva, estruturado por tubos de aco galvanizado, com costura, din 2440, diametro 2", com tela de arame galvanizado, fio 14 bwg e malha quadrada 5x5cm </v>
          </cell>
          <cell r="C4151" t="str">
            <v>M2</v>
          </cell>
          <cell r="D4151">
            <v>0</v>
          </cell>
          <cell r="E4151">
            <v>90.5</v>
          </cell>
        </row>
        <row r="4152">
          <cell r="A4152" t="str">
            <v>85172</v>
          </cell>
          <cell r="B4152" t="str">
            <v>Alambrado em mouroes de concreto "t", altura livre 2m, espacados a cada 2m, com tela de arame galvanizado, fio 14 bwg e malha quadrada 5x5cm</v>
          </cell>
          <cell r="C4152" t="str">
            <v>M</v>
          </cell>
          <cell r="D4152">
            <v>0</v>
          </cell>
          <cell r="E4152">
            <v>68.87</v>
          </cell>
        </row>
        <row r="4153">
          <cell r="A4153" t="str">
            <v>0205</v>
          </cell>
          <cell r="B4153" t="str">
            <v>Arborizacao, inclusive preparo do solo</v>
          </cell>
          <cell r="D4153">
            <v>0</v>
          </cell>
          <cell r="E4153">
            <v>0</v>
          </cell>
        </row>
        <row r="4154">
          <cell r="A4154" t="str">
            <v>73788</v>
          </cell>
          <cell r="B4154" t="str">
            <v xml:space="preserve">Plantio de arvores e arbustos </v>
          </cell>
          <cell r="D4154">
            <v>0</v>
          </cell>
          <cell r="E4154">
            <v>0</v>
          </cell>
        </row>
        <row r="4155">
          <cell r="A4155" t="str">
            <v>73788/001</v>
          </cell>
          <cell r="B4155" t="str">
            <v xml:space="preserve">Plantio de arbustos com altura de 50 a 100cm, com 12 un/m2 </v>
          </cell>
          <cell r="C4155" t="str">
            <v>M2</v>
          </cell>
          <cell r="D4155">
            <v>0</v>
          </cell>
          <cell r="E4155">
            <v>316.14999999999998</v>
          </cell>
        </row>
        <row r="4156">
          <cell r="A4156" t="str">
            <v>73788/002</v>
          </cell>
          <cell r="B4156" t="str">
            <v xml:space="preserve">Grade em madeira para protecao de mudas de arvores </v>
          </cell>
          <cell r="C4156" t="str">
            <v>UN</v>
          </cell>
          <cell r="D4156">
            <v>0</v>
          </cell>
          <cell r="E4156">
            <v>85.16</v>
          </cell>
        </row>
        <row r="4157">
          <cell r="A4157" t="str">
            <v>73967</v>
          </cell>
          <cell r="B4157" t="str">
            <v xml:space="preserve">Plantio de arbustos e arvores </v>
          </cell>
          <cell r="D4157">
            <v>0</v>
          </cell>
          <cell r="E4157">
            <v>0</v>
          </cell>
        </row>
        <row r="4158">
          <cell r="A4158" t="str">
            <v>73967/001</v>
          </cell>
          <cell r="B4158" t="str">
            <v xml:space="preserve">Plantio de arbusto, altura maior que 1,00m, em cavas de 80x80x80cm </v>
          </cell>
          <cell r="C4158" t="str">
            <v>UN</v>
          </cell>
          <cell r="D4158">
            <v>0</v>
          </cell>
          <cell r="E4158">
            <v>75.44</v>
          </cell>
        </row>
        <row r="4159">
          <cell r="A4159" t="str">
            <v>73967/002</v>
          </cell>
          <cell r="B4159" t="str">
            <v xml:space="preserve">Plantio de arvore regional, altura maior que 2,00m, em cavas de 80x80x80cm </v>
          </cell>
          <cell r="C4159" t="str">
            <v>UN</v>
          </cell>
          <cell r="D4159">
            <v>0</v>
          </cell>
          <cell r="E4159">
            <v>84.54</v>
          </cell>
        </row>
        <row r="4160">
          <cell r="A4160" t="str">
            <v>73967/004</v>
          </cell>
          <cell r="B4160" t="str">
            <v xml:space="preserve">Irrigação de árvore com carro pipa </v>
          </cell>
          <cell r="C4160" t="str">
            <v>UN</v>
          </cell>
          <cell r="D4160">
            <v>0</v>
          </cell>
          <cell r="E4160">
            <v>0.19</v>
          </cell>
        </row>
        <row r="4161">
          <cell r="A4161" t="str">
            <v>85178</v>
          </cell>
          <cell r="B4161" t="str">
            <v xml:space="preserve">Plantio de arbusto com altura 50 a 100cm, em cava de 60x60x60cm </v>
          </cell>
          <cell r="C4161" t="str">
            <v>UN</v>
          </cell>
          <cell r="D4161">
            <v>0</v>
          </cell>
          <cell r="E4161">
            <v>31.8</v>
          </cell>
        </row>
        <row r="4162">
          <cell r="A4162" t="str">
            <v>0206</v>
          </cell>
          <cell r="B4162" t="str">
            <v xml:space="preserve">Grama, inclusive preparo do solo </v>
          </cell>
          <cell r="D4162">
            <v>0</v>
          </cell>
          <cell r="E4162">
            <v>0</v>
          </cell>
        </row>
        <row r="4163">
          <cell r="A4163" t="str">
            <v>74236</v>
          </cell>
          <cell r="B4163" t="str">
            <v xml:space="preserve">Plantio de grama </v>
          </cell>
          <cell r="D4163">
            <v>0</v>
          </cell>
          <cell r="E4163">
            <v>0</v>
          </cell>
        </row>
        <row r="4164">
          <cell r="A4164" t="str">
            <v>74236/001</v>
          </cell>
          <cell r="B4164" t="str">
            <v xml:space="preserve">Plantio de grama batatais em placas </v>
          </cell>
          <cell r="C4164" t="str">
            <v>M2</v>
          </cell>
          <cell r="D4164">
            <v>0</v>
          </cell>
          <cell r="E4164">
            <v>8.6</v>
          </cell>
        </row>
        <row r="4165">
          <cell r="A4165" t="str">
            <v>85179</v>
          </cell>
          <cell r="B4165" t="str">
            <v xml:space="preserve">Plantio de grama sao carlos em leivas </v>
          </cell>
          <cell r="C4165" t="str">
            <v>M2</v>
          </cell>
          <cell r="D4165">
            <v>0</v>
          </cell>
          <cell r="E4165">
            <v>24.69</v>
          </cell>
        </row>
        <row r="4166">
          <cell r="A4166" t="str">
            <v>85180</v>
          </cell>
          <cell r="B4166" t="str">
            <v xml:space="preserve">Plantio de grama esmeralda em rolo </v>
          </cell>
          <cell r="C4166" t="str">
            <v>M2</v>
          </cell>
          <cell r="D4166">
            <v>0</v>
          </cell>
          <cell r="E4166">
            <v>22.47</v>
          </cell>
        </row>
        <row r="4167">
          <cell r="A4167" t="str">
            <v>0207</v>
          </cell>
          <cell r="B4167" t="str">
            <v>Passeio</v>
          </cell>
          <cell r="D4167">
            <v>0</v>
          </cell>
          <cell r="E4167">
            <v>0</v>
          </cell>
        </row>
        <row r="4168">
          <cell r="A4168" t="str">
            <v>73608</v>
          </cell>
          <cell r="B4168" t="str">
            <v xml:space="preserve">Piso em pedra portuguesa branca, assentada sobre argamassa seca traco 1:6 (cimento e areia) e rejuntada com argamassa seca traco 1:2 (cimento e areia) </v>
          </cell>
          <cell r="C4168" t="str">
            <v>M2</v>
          </cell>
          <cell r="D4168">
            <v>0</v>
          </cell>
          <cell r="E4168">
            <v>84.04</v>
          </cell>
        </row>
        <row r="4169">
          <cell r="A4169" t="str">
            <v>85181</v>
          </cell>
          <cell r="B4169" t="str">
            <v xml:space="preserve">Passeio em concreto desempenado, traco 1:2,5:3,5 e espessura 5cm </v>
          </cell>
          <cell r="C4169" t="str">
            <v>M2</v>
          </cell>
          <cell r="D4169">
            <v>0</v>
          </cell>
          <cell r="E4169">
            <v>34.65</v>
          </cell>
        </row>
        <row r="4170">
          <cell r="A4170" t="str">
            <v>0277</v>
          </cell>
          <cell r="B4170" t="str">
            <v>Manutencao e limpeza de areas verdes</v>
          </cell>
          <cell r="D4170">
            <v>0</v>
          </cell>
          <cell r="E4170">
            <v>0</v>
          </cell>
        </row>
        <row r="4171">
          <cell r="A4171" t="str">
            <v>85182</v>
          </cell>
          <cell r="B4171" t="str">
            <v xml:space="preserve">Revolvimento e destorroamento manual de superfície gramada com profundidade até 20cm </v>
          </cell>
          <cell r="C4171" t="str">
            <v>M2</v>
          </cell>
          <cell r="D4171">
            <v>0</v>
          </cell>
          <cell r="E4171">
            <v>1.08</v>
          </cell>
        </row>
        <row r="4172">
          <cell r="A4172" t="str">
            <v>85183</v>
          </cell>
          <cell r="B4172" t="str">
            <v xml:space="preserve">Revolvimento manual de solo, profundidade até 20cm </v>
          </cell>
          <cell r="C4172" t="str">
            <v>M2</v>
          </cell>
          <cell r="D4172">
            <v>0</v>
          </cell>
          <cell r="E4172">
            <v>1.01</v>
          </cell>
        </row>
        <row r="4173">
          <cell r="A4173" t="str">
            <v>85184</v>
          </cell>
          <cell r="B4173" t="str">
            <v xml:space="preserve">Retirada de grama em placas </v>
          </cell>
          <cell r="C4173" t="str">
            <v>M2</v>
          </cell>
          <cell r="D4173">
            <v>0</v>
          </cell>
          <cell r="E4173">
            <v>1.69</v>
          </cell>
        </row>
        <row r="4174">
          <cell r="A4174" t="str">
            <v>85185</v>
          </cell>
          <cell r="B4174" t="str">
            <v xml:space="preserve">Poda e limpeza de arbusto tipo cerca viva </v>
          </cell>
          <cell r="C4174" t="str">
            <v>M2</v>
          </cell>
          <cell r="D4174">
            <v>0</v>
          </cell>
          <cell r="E4174">
            <v>2.2999999999999998</v>
          </cell>
        </row>
        <row r="4175">
          <cell r="A4175" t="str">
            <v>85186</v>
          </cell>
          <cell r="B4175" t="str">
            <v xml:space="preserve">Poda de arvores, com limpeza de galhos secos e retirada de parasitas, incluindo remocao de entulho </v>
          </cell>
          <cell r="C4175" t="str">
            <v>UN</v>
          </cell>
          <cell r="D4175">
            <v>0</v>
          </cell>
          <cell r="E4175">
            <v>47.48</v>
          </cell>
        </row>
        <row r="4176">
          <cell r="A4176" t="str">
            <v>0278</v>
          </cell>
          <cell r="B4176" t="str">
            <v>Fornecimento de adubos, materiais e equipamentos para jardim</v>
          </cell>
          <cell r="D4176">
            <v>0</v>
          </cell>
          <cell r="E4176">
            <v>0</v>
          </cell>
        </row>
        <row r="4177">
          <cell r="A4177" t="str">
            <v>85187</v>
          </cell>
          <cell r="B4177" t="str">
            <v xml:space="preserve">Aplicacao de herbicida seletivo em gramados, com frequencia de duas vezes ao ano  </v>
          </cell>
          <cell r="C4177" t="str">
            <v>HA</v>
          </cell>
          <cell r="D4177">
            <v>0</v>
          </cell>
          <cell r="E4177">
            <v>234.71</v>
          </cell>
        </row>
      </sheetData>
      <sheetData sheetId="4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Preço Unit. (R$)</v>
          </cell>
        </row>
        <row r="2">
          <cell r="A2" t="str">
            <v>00004757</v>
          </cell>
          <cell r="B2" t="str">
            <v xml:space="preserve">|em processo de desativção| asfaltador/profissional qualificado </v>
          </cell>
          <cell r="C2" t="str">
            <v>H</v>
          </cell>
          <cell r="D2">
            <v>13.92</v>
          </cell>
        </row>
        <row r="3">
          <cell r="A3" t="str">
            <v>00000235</v>
          </cell>
          <cell r="B3" t="str">
            <v xml:space="preserve">|em processo de desativação| agregado alta resistencia p/ piso industrial cor branca </v>
          </cell>
          <cell r="C3" t="str">
            <v>KG</v>
          </cell>
          <cell r="D3">
            <v>0.56999999999999995</v>
          </cell>
        </row>
        <row r="4">
          <cell r="A4" t="str">
            <v>00000236</v>
          </cell>
          <cell r="B4" t="str">
            <v xml:space="preserve">|em processo de desativação| agregado alta resistencia p/ piso industrial cor cinza </v>
          </cell>
          <cell r="C4" t="str">
            <v>KG</v>
          </cell>
          <cell r="D4">
            <v>0.69</v>
          </cell>
        </row>
        <row r="5">
          <cell r="A5" t="str">
            <v>00000234</v>
          </cell>
          <cell r="B5" t="str">
            <v xml:space="preserve">|em processo de desativação| agregado de alta resistencia p/ piso industrial </v>
          </cell>
          <cell r="C5" t="str">
            <v>KG</v>
          </cell>
          <cell r="D5">
            <v>0.56999999999999995</v>
          </cell>
        </row>
        <row r="6">
          <cell r="A6" t="str">
            <v>00006115</v>
          </cell>
          <cell r="B6" t="str">
            <v xml:space="preserve">|em processo de desativação| ajudante </v>
          </cell>
          <cell r="C6" t="str">
            <v>H</v>
          </cell>
          <cell r="D6">
            <v>6.8</v>
          </cell>
        </row>
        <row r="7">
          <cell r="A7" t="str">
            <v>00006113</v>
          </cell>
          <cell r="B7" t="str">
            <v xml:space="preserve">|em processo de desativação| ajudante de eletricista </v>
          </cell>
          <cell r="C7" t="str">
            <v>H</v>
          </cell>
          <cell r="D7">
            <v>7.44</v>
          </cell>
        </row>
        <row r="8">
          <cell r="A8" t="str">
            <v>00006116</v>
          </cell>
          <cell r="B8" t="str">
            <v xml:space="preserve">|em processo de desativação| ajudante de encanador </v>
          </cell>
          <cell r="C8" t="str">
            <v>H</v>
          </cell>
          <cell r="D8">
            <v>7.49</v>
          </cell>
        </row>
        <row r="9">
          <cell r="A9" t="str">
            <v>00006128</v>
          </cell>
          <cell r="B9" t="str">
            <v xml:space="preserve">|em processo de desativação| ajudante geral </v>
          </cell>
          <cell r="C9" t="str">
            <v>H</v>
          </cell>
          <cell r="D9">
            <v>6.8</v>
          </cell>
        </row>
        <row r="10">
          <cell r="A10" t="str">
            <v>00006129</v>
          </cell>
          <cell r="B10" t="str">
            <v xml:space="preserve">|em processo de desativação| ajudante instalador eletrico </v>
          </cell>
          <cell r="C10" t="str">
            <v>H</v>
          </cell>
          <cell r="D10">
            <v>7.44</v>
          </cell>
        </row>
        <row r="11">
          <cell r="A11" t="str">
            <v>00006130</v>
          </cell>
          <cell r="B11" t="str">
            <v xml:space="preserve">|em processo de desativação| ajudante instalador hidraulico </v>
          </cell>
          <cell r="C11" t="str">
            <v>H</v>
          </cell>
          <cell r="D11">
            <v>7.49</v>
          </cell>
        </row>
        <row r="12">
          <cell r="A12" t="str">
            <v>00000500</v>
          </cell>
          <cell r="B12" t="str">
            <v xml:space="preserve">|em processo de desativação| asfalto diluido cm 70 p/ pavimentacao asfaltica </v>
          </cell>
          <cell r="C12" t="str">
            <v>KG</v>
          </cell>
          <cell r="D12">
            <v>2.12</v>
          </cell>
        </row>
        <row r="13">
          <cell r="A13" t="str">
            <v>00001522</v>
          </cell>
          <cell r="B13" t="str">
            <v xml:space="preserve">|em processo de desativação| concreto usinado bombeado fck = 11,0 mpa </v>
          </cell>
          <cell r="C13" t="str">
            <v>M3</v>
          </cell>
          <cell r="D13">
            <v>330.1</v>
          </cell>
        </row>
        <row r="14">
          <cell r="A14" t="str">
            <v>00001521</v>
          </cell>
          <cell r="B14" t="str">
            <v xml:space="preserve">|em processo de desativação| concreto usinado bombeado fck = 13,5 mpa </v>
          </cell>
          <cell r="C14" t="str">
            <v>M3</v>
          </cell>
          <cell r="D14">
            <v>335.83</v>
          </cell>
        </row>
        <row r="15">
          <cell r="A15" t="str">
            <v>00001528</v>
          </cell>
          <cell r="B15" t="str">
            <v xml:space="preserve">|em processo de desativação| concreto usinado bombeado fck = 18,0 mpa </v>
          </cell>
          <cell r="C15" t="str">
            <v>M3</v>
          </cell>
          <cell r="D15">
            <v>367.31</v>
          </cell>
        </row>
        <row r="16">
          <cell r="A16" t="str">
            <v>00011141</v>
          </cell>
          <cell r="B16" t="str">
            <v xml:space="preserve">|em processo de desativação| concreto usinado bombeado fck = 22,5 mpa </v>
          </cell>
          <cell r="C16" t="str">
            <v>M3</v>
          </cell>
          <cell r="D16">
            <v>400.62</v>
          </cell>
        </row>
        <row r="17">
          <cell r="A17" t="str">
            <v>00014027</v>
          </cell>
          <cell r="B17" t="str">
            <v xml:space="preserve">|em processo de desativação| elemento vazado ceramico 9 x 12 x 25 cm </v>
          </cell>
          <cell r="C17" t="str">
            <v>UN</v>
          </cell>
          <cell r="D17">
            <v>1.73</v>
          </cell>
        </row>
        <row r="18">
          <cell r="A18" t="str">
            <v>00000502</v>
          </cell>
          <cell r="B18" t="str">
            <v xml:space="preserve">|em processo de desativação| emulsao asfaltica cationica rb-2c p/ uso em pavimentacao asfaltica </v>
          </cell>
          <cell r="C18" t="str">
            <v>T</v>
          </cell>
          <cell r="D18">
            <v>1236.81</v>
          </cell>
        </row>
        <row r="19">
          <cell r="A19" t="str">
            <v>00011834</v>
          </cell>
          <cell r="B19" t="str">
            <v xml:space="preserve">|em processo de desativação| madeira angelim aparelhada </v>
          </cell>
          <cell r="C19" t="str">
            <v>M3</v>
          </cell>
          <cell r="D19">
            <v>2255</v>
          </cell>
        </row>
        <row r="20">
          <cell r="A20" t="str">
            <v>00003997</v>
          </cell>
          <cell r="B20" t="str">
            <v xml:space="preserve">|em processo de desativação| madeira de lei 1a qualidade serrada nao aparelhada </v>
          </cell>
          <cell r="C20" t="str">
            <v>M3</v>
          </cell>
          <cell r="D20">
            <v>1800</v>
          </cell>
        </row>
        <row r="21">
          <cell r="A21" t="str">
            <v>00004000</v>
          </cell>
          <cell r="B21" t="str">
            <v xml:space="preserve">|em processo de desativação| madeira ipe serrada 1a qualidade nao aparelhada </v>
          </cell>
          <cell r="C21" t="str">
            <v>M3</v>
          </cell>
          <cell r="D21">
            <v>3402.09</v>
          </cell>
        </row>
        <row r="22">
          <cell r="A22" t="str">
            <v>00010564</v>
          </cell>
          <cell r="B22" t="str">
            <v xml:space="preserve">|em processo de desativação| madeira lei 2a qualidade serrada aparelhada </v>
          </cell>
          <cell r="C22" t="str">
            <v>M3</v>
          </cell>
          <cell r="D22">
            <v>1373.5</v>
          </cell>
        </row>
        <row r="23">
          <cell r="A23" t="str">
            <v>00010565</v>
          </cell>
          <cell r="B23" t="str">
            <v xml:space="preserve">|em processo de desativação| madeira lei 3a qualidade serrada aparelhada </v>
          </cell>
          <cell r="C23" t="str">
            <v>M3</v>
          </cell>
          <cell r="D23">
            <v>1086.5</v>
          </cell>
        </row>
        <row r="24">
          <cell r="A24" t="str">
            <v>00020197</v>
          </cell>
          <cell r="B24" t="str">
            <v xml:space="preserve">|em processo de desativação| madeira massaranduba serrada 1a qualidade nao aparelhada </v>
          </cell>
          <cell r="C24" t="str">
            <v>M3</v>
          </cell>
          <cell r="D24">
            <v>2300</v>
          </cell>
        </row>
        <row r="25">
          <cell r="A25" t="str">
            <v>00020200</v>
          </cell>
          <cell r="B25" t="str">
            <v xml:space="preserve">|em processo de desativação| madeira peroba serrada 1a qualidade nao aparelhada </v>
          </cell>
          <cell r="C25" t="str">
            <v>M3</v>
          </cell>
          <cell r="D25">
            <v>2256.9899999999998</v>
          </cell>
        </row>
        <row r="26">
          <cell r="A26" t="str">
            <v>00004006</v>
          </cell>
          <cell r="B26" t="str">
            <v xml:space="preserve">|em processo de desativação| madeira pinho serrada 3a qualidade nao aparelhada </v>
          </cell>
          <cell r="C26" t="str">
            <v>M3</v>
          </cell>
          <cell r="D26">
            <v>559.14</v>
          </cell>
        </row>
        <row r="27">
          <cell r="A27" t="str">
            <v>00020201</v>
          </cell>
          <cell r="B27" t="str">
            <v xml:space="preserve">|em processo de desativação| madeira pinus serrada 1a qualidade nao aparelhada </v>
          </cell>
          <cell r="C27" t="str">
            <v>M3</v>
          </cell>
          <cell r="D27">
            <v>843.34</v>
          </cell>
        </row>
        <row r="28">
          <cell r="A28" t="str">
            <v>00004004</v>
          </cell>
          <cell r="B28" t="str">
            <v xml:space="preserve">|em processo de desativação| madeira 2a qualidade serrada nao aparelhada </v>
          </cell>
          <cell r="C28" t="str">
            <v>M3</v>
          </cell>
          <cell r="D28">
            <v>1400</v>
          </cell>
        </row>
        <row r="29">
          <cell r="A29" t="str">
            <v>00011836</v>
          </cell>
          <cell r="B29" t="str">
            <v xml:space="preserve">|em processo de desativação| madeira 2a qualidade serrada nao aparelhada -tipo virola </v>
          </cell>
          <cell r="C29" t="str">
            <v>M3</v>
          </cell>
          <cell r="D29">
            <v>1657.89</v>
          </cell>
        </row>
        <row r="30">
          <cell r="A30" t="str">
            <v>00002697</v>
          </cell>
          <cell r="B30" t="str">
            <v xml:space="preserve">|em processo de desativação| oficial de agua ou de esgoto </v>
          </cell>
          <cell r="C30" t="str">
            <v>H</v>
          </cell>
          <cell r="D30">
            <v>15.39</v>
          </cell>
        </row>
        <row r="31">
          <cell r="A31" t="str">
            <v>00002698</v>
          </cell>
          <cell r="B31" t="str">
            <v xml:space="preserve">|em processo de desativação| oficial instalador hidraulico </v>
          </cell>
          <cell r="C31" t="str">
            <v>H</v>
          </cell>
          <cell r="D31">
            <v>12.48</v>
          </cell>
        </row>
        <row r="32">
          <cell r="A32" t="str">
            <v>00004438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D32">
            <v>5.4</v>
          </cell>
        </row>
        <row r="33">
          <cell r="A33" t="str">
            <v>00004439</v>
          </cell>
          <cell r="B33" t="str">
            <v xml:space="preserve">|em processo de desativação| peca de madeira de lei 1a qualidade 2,5 x 30cm nao aparelhada </v>
          </cell>
          <cell r="C33" t="str">
            <v>M</v>
          </cell>
          <cell r="D33">
            <v>12.23</v>
          </cell>
        </row>
        <row r="34">
          <cell r="A34" t="str">
            <v>00004471</v>
          </cell>
          <cell r="B34" t="str">
            <v xml:space="preserve">|em processo de desativação| peca de madeira de lei 1a qualidade 6 x 16cm nao aparelhada </v>
          </cell>
          <cell r="C34" t="str">
            <v>M</v>
          </cell>
          <cell r="D34">
            <v>17.29</v>
          </cell>
        </row>
        <row r="35">
          <cell r="A35" t="str">
            <v>00002745</v>
          </cell>
          <cell r="B35" t="str">
            <v xml:space="preserve">|em processo de desativação| peca de madeira rolica (eucalipto) d = 10cm </v>
          </cell>
          <cell r="C35" t="str">
            <v>M</v>
          </cell>
          <cell r="D35">
            <v>2</v>
          </cell>
        </row>
        <row r="36">
          <cell r="A36" t="str">
            <v>00002735</v>
          </cell>
          <cell r="B36" t="str">
            <v xml:space="preserve">|em processo de desativação| peca de madeira rolica (eucalipto) d = 12cm </v>
          </cell>
          <cell r="C36" t="str">
            <v>M</v>
          </cell>
          <cell r="D36">
            <v>6</v>
          </cell>
        </row>
        <row r="37">
          <cell r="A37" t="str">
            <v>00002748</v>
          </cell>
          <cell r="B37" t="str">
            <v xml:space="preserve">|em processo de desativação| peca de madeira rolica (eucalipto) d = 19cm </v>
          </cell>
          <cell r="C37" t="str">
            <v>M</v>
          </cell>
          <cell r="D37">
            <v>7.32</v>
          </cell>
        </row>
        <row r="38">
          <cell r="A38" t="str">
            <v>00002790</v>
          </cell>
          <cell r="B38" t="str">
            <v xml:space="preserve">|em processo de desativação| peca de madeira rolica (eucalipto) d = 22cm </v>
          </cell>
          <cell r="C38" t="str">
            <v>M</v>
          </cell>
          <cell r="D38">
            <v>13.28</v>
          </cell>
        </row>
        <row r="39">
          <cell r="A39" t="str">
            <v>00014438</v>
          </cell>
          <cell r="B39" t="str">
            <v xml:space="preserve">|em processo de desativação| peca de madeira rolica d = 11 a 15cm p/ escoramentos </v>
          </cell>
          <cell r="C39" t="str">
            <v>M</v>
          </cell>
          <cell r="D39">
            <v>2</v>
          </cell>
        </row>
        <row r="40">
          <cell r="A40" t="str">
            <v>00002743</v>
          </cell>
          <cell r="B40" t="str">
            <v xml:space="preserve">|em processo de desativação| peca de madeira rolica d = 15cm - h = 3,0m </v>
          </cell>
          <cell r="C40" t="str">
            <v>UN</v>
          </cell>
          <cell r="D40">
            <v>40</v>
          </cell>
        </row>
        <row r="41">
          <cell r="A41" t="str">
            <v>00002744</v>
          </cell>
          <cell r="B41" t="str">
            <v xml:space="preserve">|em processo de desativação| peca de madeira rolica d = 15cm - h = 4,0m </v>
          </cell>
          <cell r="C41" t="str">
            <v>UN</v>
          </cell>
          <cell r="D41">
            <v>46.8</v>
          </cell>
        </row>
        <row r="42">
          <cell r="A42" t="str">
            <v>00002742</v>
          </cell>
          <cell r="B42" t="str">
            <v xml:space="preserve">|em processo de desativação| peca de madeira rolica d = 15cm p/ escoramentos </v>
          </cell>
          <cell r="C42" t="str">
            <v>M</v>
          </cell>
          <cell r="D42">
            <v>8</v>
          </cell>
        </row>
        <row r="43">
          <cell r="A43" t="str">
            <v>00004119</v>
          </cell>
          <cell r="B43" t="str">
            <v xml:space="preserve">|em processo de desativação| peca de madeira rolica d = 19cm para cerca </v>
          </cell>
          <cell r="C43" t="str">
            <v>M</v>
          </cell>
          <cell r="D43">
            <v>7.57</v>
          </cell>
        </row>
        <row r="44">
          <cell r="A44" t="str">
            <v>00002736</v>
          </cell>
          <cell r="B44" t="str">
            <v xml:space="preserve">|em processo de desativação| peca de madeira rolica d = 20cm </v>
          </cell>
          <cell r="C44" t="str">
            <v>M</v>
          </cell>
          <cell r="D44">
            <v>10</v>
          </cell>
        </row>
        <row r="45">
          <cell r="A45" t="str">
            <v>00002787</v>
          </cell>
          <cell r="B45" t="str">
            <v xml:space="preserve">|em processo de desativação| peca de madeira rolica d = 20cm p/ estacas acima 5,0m </v>
          </cell>
          <cell r="C45" t="str">
            <v>M</v>
          </cell>
          <cell r="D45">
            <v>8.32</v>
          </cell>
        </row>
        <row r="46">
          <cell r="A46" t="str">
            <v>00002739</v>
          </cell>
          <cell r="B46" t="str">
            <v xml:space="preserve">|em processo de desativação| peca de madeira rolica d = 8cm </v>
          </cell>
          <cell r="C46" t="str">
            <v>M</v>
          </cell>
          <cell r="D46">
            <v>1.84</v>
          </cell>
        </row>
        <row r="47">
          <cell r="A47" t="str">
            <v>00004493</v>
          </cell>
          <cell r="B47" t="str">
            <v xml:space="preserve">|em processo de desativação| peca de madeira 2a qualidade 7,5 x 7,5cm nao aparelhada </v>
          </cell>
          <cell r="C47" t="str">
            <v>M</v>
          </cell>
          <cell r="D47">
            <v>5.4</v>
          </cell>
        </row>
        <row r="48">
          <cell r="A48" t="str">
            <v>00004504</v>
          </cell>
          <cell r="B48" t="str">
            <v xml:space="preserve">|em processo de desativação| peca de madeira 3a qualidade 1,4 x 7cm nao aparelhada </v>
          </cell>
          <cell r="C48" t="str">
            <v>M</v>
          </cell>
          <cell r="D48">
            <v>1.98</v>
          </cell>
        </row>
        <row r="49">
          <cell r="A49" t="str">
            <v>00004497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D49">
            <v>8.09</v>
          </cell>
        </row>
        <row r="50">
          <cell r="A50" t="str">
            <v>00004509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D50">
            <v>2.99</v>
          </cell>
        </row>
        <row r="51">
          <cell r="A51" t="str">
            <v>00004512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D51">
            <v>1.84</v>
          </cell>
        </row>
        <row r="52">
          <cell r="A52" t="str">
            <v>00004500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D52">
            <v>9.0299999999999994</v>
          </cell>
        </row>
        <row r="53">
          <cell r="A53" t="str">
            <v>00006133</v>
          </cell>
          <cell r="B53" t="str">
            <v xml:space="preserve">|em processo de desativação| servente c/ insalubridade </v>
          </cell>
          <cell r="C53" t="str">
            <v>H</v>
          </cell>
          <cell r="D53">
            <v>7.83</v>
          </cell>
        </row>
        <row r="54">
          <cell r="A54" t="str">
            <v>00010715</v>
          </cell>
          <cell r="B54" t="str">
            <v xml:space="preserve">|em processo de desativação| tabua de eucalipto 1a qualidade larg. 30 x 300 cm código descriçao do insumo unid preço mediano (r$) </v>
          </cell>
          <cell r="C54" t="str">
            <v>UN</v>
          </cell>
          <cell r="D54">
            <v>12.04</v>
          </cell>
        </row>
        <row r="55">
          <cell r="A55" t="str">
            <v>00006205</v>
          </cell>
          <cell r="B55" t="str">
            <v xml:space="preserve">|em processo de desativação| tabua madeira 1a qualidade 2,5 x 30,0cm (1 x 12) nao aparelhada </v>
          </cell>
          <cell r="C55" t="str">
            <v>M</v>
          </cell>
          <cell r="D55">
            <v>7.34</v>
          </cell>
        </row>
        <row r="56">
          <cell r="A56" t="str">
            <v>00006206</v>
          </cell>
          <cell r="B56" t="str">
            <v xml:space="preserve">|em processo de desativação| tabua madeira 1a qualidade 2,5 x 30cm (1 x 12) nao aparelhada </v>
          </cell>
          <cell r="C56" t="str">
            <v>M2</v>
          </cell>
          <cell r="D56">
            <v>24.46</v>
          </cell>
        </row>
        <row r="57">
          <cell r="A57" t="str">
            <v>00013628</v>
          </cell>
          <cell r="B57" t="str">
            <v xml:space="preserve">|em processo de desativação| tabua madeira 3a qualidade 1/2 x 8 (1,5 x 20,0cm) nao aparelhada </v>
          </cell>
          <cell r="C57" t="str">
            <v>M</v>
          </cell>
          <cell r="D57">
            <v>3.42</v>
          </cell>
        </row>
        <row r="58">
          <cell r="A58" t="str">
            <v>00010568</v>
          </cell>
          <cell r="B58" t="str">
            <v xml:space="preserve">|em processo de desativação| tabua madeira 3a qualidade 2,5 x 15,0cm (1 x 6) nao aparelhada </v>
          </cell>
          <cell r="C58" t="str">
            <v>M</v>
          </cell>
          <cell r="D58">
            <v>2.81</v>
          </cell>
        </row>
        <row r="59">
          <cell r="A59" t="str">
            <v>00006212</v>
          </cell>
          <cell r="B59" t="str">
            <v xml:space="preserve">|em processo de desativação| tabua madeira 3a qualidade 2,5 x 30,0cm (1 x 12) nao aparelhada </v>
          </cell>
          <cell r="C59" t="str">
            <v>M</v>
          </cell>
          <cell r="D59">
            <v>5.75</v>
          </cell>
        </row>
        <row r="60">
          <cell r="A60" t="str">
            <v>00006188</v>
          </cell>
          <cell r="B60" t="str">
            <v xml:space="preserve">|em processo de desativação| tabua madeira 3a qualidade 2,5 x 30cm (1 x 12) nao aparelhada </v>
          </cell>
          <cell r="C60" t="str">
            <v>M2</v>
          </cell>
          <cell r="D60">
            <v>19.16</v>
          </cell>
        </row>
        <row r="61">
          <cell r="A61" t="str">
            <v>00010613</v>
          </cell>
          <cell r="B61" t="str">
            <v xml:space="preserve">|em processo de desativação| tijolo ceramico furado 3 furos 10 x 15 x 30cm </v>
          </cell>
          <cell r="C61" t="str">
            <v>UN</v>
          </cell>
          <cell r="D61">
            <v>0.21</v>
          </cell>
        </row>
        <row r="62">
          <cell r="A62" t="str">
            <v>00007265</v>
          </cell>
          <cell r="B62" t="str">
            <v xml:space="preserve">|em processo de desativação| tijolo ceramico furado 8 furos 10 x 18 x 18cm </v>
          </cell>
          <cell r="C62" t="str">
            <v>UN</v>
          </cell>
          <cell r="D62">
            <v>0.42</v>
          </cell>
        </row>
        <row r="63">
          <cell r="A63" t="str">
            <v>00000411</v>
          </cell>
          <cell r="B63" t="str">
            <v xml:space="preserve">Abracadeira de nylon para amarracao de cabos, comprimento de * 200 x 4,5 mm * </v>
          </cell>
          <cell r="C63" t="str">
            <v>UN</v>
          </cell>
          <cell r="D63">
            <v>0.13</v>
          </cell>
        </row>
        <row r="64">
          <cell r="A64" t="str">
            <v>00000414</v>
          </cell>
          <cell r="B64" t="str">
            <v xml:space="preserve">Abracadeira de nylon para amarracao de cabos, comprim= 100mm </v>
          </cell>
          <cell r="C64" t="str">
            <v>UN</v>
          </cell>
          <cell r="D64">
            <v>7.0000000000000007E-2</v>
          </cell>
        </row>
        <row r="65">
          <cell r="A65" t="str">
            <v>00000410</v>
          </cell>
          <cell r="B65" t="str">
            <v xml:space="preserve">Abracadeira de nylon para amarracao de cabos, comprim= 158mm </v>
          </cell>
          <cell r="C65" t="str">
            <v>UN</v>
          </cell>
          <cell r="D65">
            <v>0.1</v>
          </cell>
        </row>
        <row r="66">
          <cell r="A66" t="str">
            <v>00000409</v>
          </cell>
          <cell r="B66" t="str">
            <v xml:space="preserve">Abracadeira de nylon para amarracao de cabos, comprim= 205mm </v>
          </cell>
          <cell r="C66" t="str">
            <v>UN</v>
          </cell>
          <cell r="D66">
            <v>0.2</v>
          </cell>
        </row>
        <row r="67">
          <cell r="A67" t="str">
            <v>00000412</v>
          </cell>
          <cell r="B67" t="str">
            <v xml:space="preserve">Abracadeira de nylon para amarracao de cabos, comprim= 232mm </v>
          </cell>
          <cell r="C67" t="str">
            <v>UN</v>
          </cell>
          <cell r="D67">
            <v>0.23</v>
          </cell>
        </row>
        <row r="68">
          <cell r="A68" t="str">
            <v>00000408</v>
          </cell>
          <cell r="B68" t="str">
            <v xml:space="preserve">Abracadeira de nylon para amarracao de cabos, comprim= 390mm </v>
          </cell>
          <cell r="C68" t="str">
            <v>UN</v>
          </cell>
          <cell r="D68">
            <v>0.26</v>
          </cell>
        </row>
        <row r="69">
          <cell r="A69" t="str">
            <v>00011929</v>
          </cell>
          <cell r="B69" t="str">
            <v xml:space="preserve">Abracadeira ferro galv modular e = 1/2 d = 4 </v>
          </cell>
          <cell r="C69" t="str">
            <v>UN</v>
          </cell>
          <cell r="D69">
            <v>23.65</v>
          </cell>
        </row>
        <row r="70">
          <cell r="A70" t="str">
            <v>00000394</v>
          </cell>
          <cell r="B70" t="str">
            <v xml:space="preserve">Abracadeira tipo d 1 1/2" c/parafuso" </v>
          </cell>
          <cell r="C70" t="str">
            <v>UN</v>
          </cell>
          <cell r="D70">
            <v>1.1599999999999999</v>
          </cell>
        </row>
        <row r="71">
          <cell r="A71" t="str">
            <v>00000395</v>
          </cell>
          <cell r="B71" t="str">
            <v xml:space="preserve">Abracadeira tipo d 1 1/4" c/ parafuso" </v>
          </cell>
          <cell r="C71" t="str">
            <v>UN</v>
          </cell>
          <cell r="D71">
            <v>1.07</v>
          </cell>
        </row>
        <row r="72">
          <cell r="A72" t="str">
            <v>00000392</v>
          </cell>
          <cell r="B72" t="str">
            <v xml:space="preserve">Abracadeira tipo d 1/2" c/ parafuso" </v>
          </cell>
          <cell r="C72" t="str">
            <v>UN</v>
          </cell>
          <cell r="D72">
            <v>0.61</v>
          </cell>
        </row>
        <row r="73">
          <cell r="A73" t="str">
            <v>00000393</v>
          </cell>
          <cell r="B73" t="str">
            <v xml:space="preserve">Abracadeira tipo d 1" c/ parafuso" </v>
          </cell>
          <cell r="C73" t="str">
            <v>UN</v>
          </cell>
          <cell r="D73">
            <v>1.1000000000000001</v>
          </cell>
        </row>
        <row r="74">
          <cell r="A74" t="str">
            <v>00000397</v>
          </cell>
          <cell r="B74" t="str">
            <v xml:space="preserve">Abracadeira tipo d 2 1/2" c/ parafuso" </v>
          </cell>
          <cell r="C74" t="str">
            <v>UN</v>
          </cell>
          <cell r="D74">
            <v>1.56</v>
          </cell>
        </row>
        <row r="75">
          <cell r="A75" t="str">
            <v>00000396</v>
          </cell>
          <cell r="B75" t="str">
            <v xml:space="preserve">Abracadeira tipo d 2" c/ parafuso" </v>
          </cell>
          <cell r="C75" t="str">
            <v>UN</v>
          </cell>
          <cell r="D75">
            <v>1.53</v>
          </cell>
        </row>
        <row r="76">
          <cell r="A76" t="str">
            <v>00000400</v>
          </cell>
          <cell r="B76" t="str">
            <v xml:space="preserve">Abracadeira tipo d 3/4" c/ parafuso" </v>
          </cell>
          <cell r="C76" t="str">
            <v>UN</v>
          </cell>
          <cell r="D76">
            <v>0.83</v>
          </cell>
        </row>
        <row r="77">
          <cell r="A77" t="str">
            <v>00000398</v>
          </cell>
          <cell r="B77" t="str">
            <v xml:space="preserve">Abracadeira tipo d 3" c/ parafuso" </v>
          </cell>
          <cell r="C77" t="str">
            <v>UN</v>
          </cell>
          <cell r="D77">
            <v>2.2000000000000002</v>
          </cell>
        </row>
        <row r="78">
          <cell r="A78" t="str">
            <v>00000399</v>
          </cell>
          <cell r="B78" t="str">
            <v xml:space="preserve">Abracadeira tipo d 4" c/ parafuso" </v>
          </cell>
          <cell r="C78" t="str">
            <v>UN</v>
          </cell>
          <cell r="D78">
            <v>3.91</v>
          </cell>
        </row>
        <row r="79">
          <cell r="A79" t="str">
            <v>00000001</v>
          </cell>
          <cell r="B79" t="str">
            <v xml:space="preserve">Acetileno (cilindro de 7 a 9kg) </v>
          </cell>
          <cell r="C79" t="str">
            <v>KG</v>
          </cell>
          <cell r="D79">
            <v>66.2</v>
          </cell>
        </row>
        <row r="80">
          <cell r="A80" t="str">
            <v>00000005</v>
          </cell>
          <cell r="B80" t="str">
            <v xml:space="preserve">Acido cloridrico (solucao acida) </v>
          </cell>
          <cell r="C80" t="str">
            <v>L</v>
          </cell>
          <cell r="D80">
            <v>2.56</v>
          </cell>
        </row>
        <row r="81">
          <cell r="A81" t="str">
            <v>00000004</v>
          </cell>
          <cell r="B81" t="str">
            <v xml:space="preserve">Acido muriatico (concentrado) </v>
          </cell>
          <cell r="C81" t="str">
            <v>KG</v>
          </cell>
          <cell r="D81">
            <v>2.0099999999999998</v>
          </cell>
        </row>
        <row r="82">
          <cell r="A82" t="str">
            <v>00000003</v>
          </cell>
          <cell r="B82" t="str">
            <v xml:space="preserve">Acido muriatico (solucao acida) </v>
          </cell>
          <cell r="C82" t="str">
            <v>L</v>
          </cell>
          <cell r="D82">
            <v>2.2000000000000002</v>
          </cell>
        </row>
        <row r="83">
          <cell r="A83" t="str">
            <v>00000020</v>
          </cell>
          <cell r="B83" t="str">
            <v xml:space="preserve">Aco ca-25 1/2" (12,70 mm) </v>
          </cell>
          <cell r="C83" t="str">
            <v>KG</v>
          </cell>
          <cell r="D83">
            <v>2.96</v>
          </cell>
        </row>
        <row r="84">
          <cell r="A84" t="str">
            <v>00000022</v>
          </cell>
          <cell r="B84" t="str">
            <v xml:space="preserve">Aco ca-25 1/4" (6,35 mm) </v>
          </cell>
          <cell r="C84" t="str">
            <v>KG</v>
          </cell>
          <cell r="D84">
            <v>3.51</v>
          </cell>
        </row>
        <row r="85">
          <cell r="A85" t="str">
            <v>00000025</v>
          </cell>
          <cell r="B85" t="str">
            <v xml:space="preserve">Aco ca-25 1" (25,40 mm) </v>
          </cell>
          <cell r="C85" t="str">
            <v>KG</v>
          </cell>
          <cell r="D85">
            <v>3.04</v>
          </cell>
        </row>
        <row r="86">
          <cell r="A86" t="str">
            <v>00000019</v>
          </cell>
          <cell r="B86" t="str">
            <v xml:space="preserve">Aco ca-25 3/4" (19,05 mm) </v>
          </cell>
          <cell r="C86" t="str">
            <v>KG</v>
          </cell>
          <cell r="D86">
            <v>3.04</v>
          </cell>
        </row>
        <row r="87">
          <cell r="A87" t="str">
            <v>00000026</v>
          </cell>
          <cell r="B87" t="str">
            <v xml:space="preserve">Aco ca-25 3/8" (9,52 mm) </v>
          </cell>
          <cell r="C87" t="str">
            <v>KG</v>
          </cell>
          <cell r="D87">
            <v>3.09</v>
          </cell>
        </row>
        <row r="88">
          <cell r="A88" t="str">
            <v>00000023</v>
          </cell>
          <cell r="B88" t="str">
            <v xml:space="preserve">Aco ca-25 5/16" (7,94 mm) </v>
          </cell>
          <cell r="C88" t="str">
            <v>KG</v>
          </cell>
          <cell r="D88">
            <v>3.43</v>
          </cell>
        </row>
        <row r="89">
          <cell r="A89" t="str">
            <v>00000021</v>
          </cell>
          <cell r="B89" t="str">
            <v xml:space="preserve">Aco ca-25 5/8" (15,87 mm) </v>
          </cell>
          <cell r="C89" t="str">
            <v>KG</v>
          </cell>
          <cell r="D89">
            <v>3.21</v>
          </cell>
        </row>
        <row r="90">
          <cell r="A90" t="str">
            <v>00000024</v>
          </cell>
          <cell r="B90" t="str">
            <v xml:space="preserve">Aco ca-25 7/8" (22,22 mm) </v>
          </cell>
          <cell r="C90" t="str">
            <v>KG</v>
          </cell>
          <cell r="D90">
            <v>2.96</v>
          </cell>
        </row>
        <row r="91">
          <cell r="A91" t="str">
            <v>00000031</v>
          </cell>
          <cell r="B91" t="str">
            <v xml:space="preserve">Aco ca-50 1/2" (12,70 mm) </v>
          </cell>
          <cell r="C91" t="str">
            <v>KG</v>
          </cell>
          <cell r="D91">
            <v>2.84</v>
          </cell>
        </row>
        <row r="92">
          <cell r="A92" t="str">
            <v>00000032</v>
          </cell>
          <cell r="B92" t="str">
            <v xml:space="preserve">Aco ca-50 1/4" (6,35 mm) </v>
          </cell>
          <cell r="C92" t="str">
            <v>KG</v>
          </cell>
          <cell r="D92">
            <v>3.29</v>
          </cell>
        </row>
        <row r="93">
          <cell r="A93" t="str">
            <v>00000028</v>
          </cell>
          <cell r="B93" t="str">
            <v xml:space="preserve">Aco ca-50 1" (25,40 mm) </v>
          </cell>
          <cell r="C93" t="str">
            <v>KG</v>
          </cell>
          <cell r="D93">
            <v>2.8</v>
          </cell>
        </row>
        <row r="94">
          <cell r="A94" t="str">
            <v>00000030</v>
          </cell>
          <cell r="B94" t="str">
            <v xml:space="preserve">Aco ca-50 3/4" (19,05 mm) </v>
          </cell>
          <cell r="C94" t="str">
            <v>KG</v>
          </cell>
          <cell r="D94">
            <v>2.8</v>
          </cell>
        </row>
        <row r="95">
          <cell r="A95" t="str">
            <v>00000034</v>
          </cell>
          <cell r="B95" t="str">
            <v xml:space="preserve">Aco ca-50 3/8" (9,52 mm) </v>
          </cell>
          <cell r="C95" t="str">
            <v>KG</v>
          </cell>
          <cell r="D95">
            <v>2.92</v>
          </cell>
        </row>
        <row r="96">
          <cell r="A96" t="str">
            <v>00000033</v>
          </cell>
          <cell r="B96" t="str">
            <v xml:space="preserve">Aco ca-50 5/16" (7,94 mm) </v>
          </cell>
          <cell r="C96" t="str">
            <v>KG</v>
          </cell>
          <cell r="D96">
            <v>3.09</v>
          </cell>
        </row>
        <row r="97">
          <cell r="A97" t="str">
            <v>00000027</v>
          </cell>
          <cell r="B97" t="str">
            <v xml:space="preserve">Aco ca-50 5/8" (15,87 mm) </v>
          </cell>
          <cell r="C97" t="str">
            <v>KG</v>
          </cell>
          <cell r="D97">
            <v>2.88</v>
          </cell>
        </row>
        <row r="98">
          <cell r="A98" t="str">
            <v>00000029</v>
          </cell>
          <cell r="B98" t="str">
            <v xml:space="preserve">Aco ca-50 7/8" (22,22 mm) </v>
          </cell>
          <cell r="C98" t="str">
            <v>KG</v>
          </cell>
          <cell r="D98">
            <v>2.8</v>
          </cell>
        </row>
        <row r="99">
          <cell r="A99" t="str">
            <v>00000035</v>
          </cell>
          <cell r="B99" t="str">
            <v xml:space="preserve">Aco ca-60 - 3,4mm </v>
          </cell>
          <cell r="C99" t="str">
            <v>KG</v>
          </cell>
          <cell r="D99">
            <v>3.54</v>
          </cell>
        </row>
        <row r="100">
          <cell r="A100" t="str">
            <v>00000036</v>
          </cell>
          <cell r="B100" t="str">
            <v xml:space="preserve">Aco ca-60 - 4,2mm </v>
          </cell>
          <cell r="C100" t="str">
            <v>KG</v>
          </cell>
          <cell r="D100">
            <v>3.29</v>
          </cell>
        </row>
        <row r="101">
          <cell r="A101" t="str">
            <v>00000037</v>
          </cell>
          <cell r="B101" t="str">
            <v xml:space="preserve">Aco ca-60 - 4,6mm </v>
          </cell>
          <cell r="C101" t="str">
            <v>KG</v>
          </cell>
          <cell r="D101">
            <v>3.37</v>
          </cell>
        </row>
        <row r="102">
          <cell r="A102" t="str">
            <v>00000039</v>
          </cell>
          <cell r="B102" t="str">
            <v xml:space="preserve">Aco ca-60 - 5,0mm </v>
          </cell>
          <cell r="C102" t="str">
            <v>KG</v>
          </cell>
          <cell r="D102">
            <v>3.33</v>
          </cell>
        </row>
        <row r="103">
          <cell r="A103" t="str">
            <v>00000040</v>
          </cell>
          <cell r="B103" t="str">
            <v xml:space="preserve">Aco ca-60 - 6,0mm </v>
          </cell>
          <cell r="C103" t="str">
            <v>KG</v>
          </cell>
          <cell r="D103">
            <v>3.29</v>
          </cell>
        </row>
        <row r="104">
          <cell r="A104" t="str">
            <v>00000041</v>
          </cell>
          <cell r="B104" t="str">
            <v xml:space="preserve">Aco ca-60 - 6,4mm </v>
          </cell>
          <cell r="C104" t="str">
            <v>KG</v>
          </cell>
          <cell r="D104">
            <v>3.46</v>
          </cell>
        </row>
        <row r="105">
          <cell r="A105" t="str">
            <v>00000042</v>
          </cell>
          <cell r="B105" t="str">
            <v xml:space="preserve">Aco ca-60 - 7,0mm </v>
          </cell>
          <cell r="C105" t="str">
            <v>KG</v>
          </cell>
          <cell r="D105">
            <v>3.25</v>
          </cell>
        </row>
        <row r="106">
          <cell r="A106" t="str">
            <v>00000038</v>
          </cell>
          <cell r="B106" t="str">
            <v xml:space="preserve">Aco ca-60 - 8,0mm </v>
          </cell>
          <cell r="C106" t="str">
            <v>KG</v>
          </cell>
          <cell r="D106">
            <v>3.29</v>
          </cell>
        </row>
        <row r="107">
          <cell r="A107" t="str">
            <v>00020063</v>
          </cell>
          <cell r="B107" t="str">
            <v xml:space="preserve">Acoplamento pvc aquapluv d = 88mm código descriçao do insumo unid preço mediano (r$) </v>
          </cell>
          <cell r="C107" t="str">
            <v>UN</v>
          </cell>
          <cell r="D107">
            <v>13.33</v>
          </cell>
        </row>
        <row r="108">
          <cell r="A108" t="str">
            <v>00010900</v>
          </cell>
          <cell r="B108" t="str">
            <v xml:space="preserve">Adaptador em latao p/ instalacao predial de combate a incendio engate rapido 1 1/2" x rosca interna 5 fios 2 1/2" </v>
          </cell>
          <cell r="C108" t="str">
            <v>UN</v>
          </cell>
          <cell r="D108">
            <v>27.2</v>
          </cell>
        </row>
        <row r="109">
          <cell r="A109" t="str">
            <v>00010899</v>
          </cell>
          <cell r="B109" t="str">
            <v xml:space="preserve">Adaptador em latao p/ instalacao predial de combate a incendio engate rapido 2 1/2" x rosca interna 5 fios 2 1/2" </v>
          </cell>
          <cell r="C109" t="str">
            <v>UN</v>
          </cell>
          <cell r="D109">
            <v>46.31</v>
          </cell>
        </row>
        <row r="110">
          <cell r="A110" t="str">
            <v>00026526</v>
          </cell>
          <cell r="B110" t="str">
            <v xml:space="preserve">Adaptador ponta pvc rigido x bolsa esgoto 110 x 101,6 mm- sist. condominial </v>
          </cell>
          <cell r="C110" t="str">
            <v>UN</v>
          </cell>
          <cell r="D110">
            <v>15.43</v>
          </cell>
        </row>
        <row r="111">
          <cell r="A111" t="str">
            <v>00026525</v>
          </cell>
          <cell r="B111" t="str">
            <v xml:space="preserve">Adaptador ponta pvc x bolsa pvc rígido dn150 </v>
          </cell>
          <cell r="C111" t="str">
            <v>UN</v>
          </cell>
          <cell r="D111">
            <v>42.54</v>
          </cell>
        </row>
        <row r="112">
          <cell r="A112" t="str">
            <v>00000060</v>
          </cell>
          <cell r="B112" t="str">
            <v xml:space="preserve">Adaptador pvc c/ reg p/ polietileno pe-5 20 mm x 3/4" </v>
          </cell>
          <cell r="C112" t="str">
            <v>UN</v>
          </cell>
          <cell r="D112">
            <v>17.93</v>
          </cell>
        </row>
        <row r="113">
          <cell r="A113" t="str">
            <v>00000055</v>
          </cell>
          <cell r="B113" t="str">
            <v xml:space="preserve">Adaptador pvc p/ polietileno pe-5 20 mm x 1/2" </v>
          </cell>
          <cell r="C113" t="str">
            <v>UN</v>
          </cell>
          <cell r="D113">
            <v>4.5</v>
          </cell>
        </row>
        <row r="114">
          <cell r="A114" t="str">
            <v>00000061</v>
          </cell>
          <cell r="B114" t="str">
            <v xml:space="preserve">Adaptador pvc p/ polietileno pe-5 20 mm x 3/4" </v>
          </cell>
          <cell r="C114" t="str">
            <v>UN</v>
          </cell>
          <cell r="D114">
            <v>4.57</v>
          </cell>
        </row>
        <row r="115">
          <cell r="A115" t="str">
            <v>00000062</v>
          </cell>
          <cell r="B115" t="str">
            <v xml:space="preserve">Adaptador pvc p/ polietileno pe-5 32 mm x 1" </v>
          </cell>
          <cell r="C115" t="str">
            <v>UN</v>
          </cell>
          <cell r="D115">
            <v>9</v>
          </cell>
        </row>
        <row r="116">
          <cell r="A116" t="str">
            <v>00000077</v>
          </cell>
          <cell r="B116" t="str">
            <v xml:space="preserve">Adaptador pvc p/ sifao metalico c/anel borracha 40mm x 1 1/2" </v>
          </cell>
          <cell r="C116" t="str">
            <v>UN</v>
          </cell>
          <cell r="D116">
            <v>3</v>
          </cell>
        </row>
        <row r="117">
          <cell r="A117" t="str">
            <v>00000076</v>
          </cell>
          <cell r="B117" t="str">
            <v xml:space="preserve">Adaptador pvc p/ sifao 40mm x 1 1/4" </v>
          </cell>
          <cell r="C117" t="str">
            <v>UN</v>
          </cell>
          <cell r="D117">
            <v>2.4</v>
          </cell>
        </row>
        <row r="118">
          <cell r="A118" t="str">
            <v>00000084</v>
          </cell>
          <cell r="B118" t="str">
            <v xml:space="preserve">Adaptador pvc p/ valvula pia ou lavatorio 40mm x 1" </v>
          </cell>
          <cell r="C118" t="str">
            <v>UN</v>
          </cell>
          <cell r="D118">
            <v>1.8</v>
          </cell>
        </row>
        <row r="119">
          <cell r="A119" t="str">
            <v>00000051</v>
          </cell>
          <cell r="B119" t="str">
            <v xml:space="preserve">Adaptador pvc pba a bolsa de fofo je dn 100 / de 110mm </v>
          </cell>
          <cell r="C119" t="str">
            <v>UN</v>
          </cell>
          <cell r="D119">
            <v>174.87</v>
          </cell>
        </row>
        <row r="120">
          <cell r="A120" t="str">
            <v>00012863</v>
          </cell>
          <cell r="B120" t="str">
            <v xml:space="preserve">Adaptador pvc pba a bolsa de fofo je dn 50 / de 60mm </v>
          </cell>
          <cell r="C120" t="str">
            <v>UN</v>
          </cell>
          <cell r="D120">
            <v>66.52</v>
          </cell>
        </row>
        <row r="121">
          <cell r="A121" t="str">
            <v>00000050</v>
          </cell>
          <cell r="B121" t="str">
            <v xml:space="preserve">Adaptador pvc pba a bolsa de fofo je dn 75 / de 85mm </v>
          </cell>
          <cell r="C121" t="str">
            <v>UN</v>
          </cell>
          <cell r="D121">
            <v>126.91</v>
          </cell>
        </row>
        <row r="122">
          <cell r="A122" t="str">
            <v>00020076</v>
          </cell>
          <cell r="B122" t="str">
            <v xml:space="preserve">Adaptador pvc pba a luva de fibrocimento dn 100 / de 110mm </v>
          </cell>
          <cell r="C122" t="str">
            <v>UN</v>
          </cell>
          <cell r="D122">
            <v>208.79</v>
          </cell>
        </row>
        <row r="123">
          <cell r="A123" t="str">
            <v>00020074</v>
          </cell>
          <cell r="B123" t="str">
            <v xml:space="preserve">Adaptador pvc pba a luva de fibrocimento dn 50 / de 60mm </v>
          </cell>
          <cell r="C123" t="str">
            <v>UN</v>
          </cell>
          <cell r="D123">
            <v>61.15</v>
          </cell>
        </row>
        <row r="124">
          <cell r="A124" t="str">
            <v>00020075</v>
          </cell>
          <cell r="B124" t="str">
            <v xml:space="preserve">Adaptador pvc pba a luva de fibrocimento dn 75 / de 85mm </v>
          </cell>
          <cell r="C124" t="str">
            <v>UN</v>
          </cell>
          <cell r="D124">
            <v>133.69999999999999</v>
          </cell>
        </row>
        <row r="125">
          <cell r="A125" t="str">
            <v>00000047</v>
          </cell>
          <cell r="B125" t="str">
            <v xml:space="preserve">Adaptador pvc pba je bolsa / rosca dn 100 / de 110mm </v>
          </cell>
          <cell r="C125" t="str">
            <v>UN</v>
          </cell>
          <cell r="D125">
            <v>140.19999999999999</v>
          </cell>
        </row>
        <row r="126">
          <cell r="A126" t="str">
            <v>00000048</v>
          </cell>
          <cell r="B126" t="str">
            <v xml:space="preserve">Adaptador pvc pba je bolsa / rosca dn 50 / de 60mm </v>
          </cell>
          <cell r="C126" t="str">
            <v>UN</v>
          </cell>
          <cell r="D126">
            <v>46.45</v>
          </cell>
        </row>
        <row r="127">
          <cell r="A127" t="str">
            <v>00000046</v>
          </cell>
          <cell r="B127" t="str">
            <v xml:space="preserve">Adaptador pvc pba je bolsa / rosca dn 75 / de 85mm </v>
          </cell>
          <cell r="C127" t="str">
            <v>UN</v>
          </cell>
          <cell r="D127">
            <v>99.49</v>
          </cell>
        </row>
        <row r="128">
          <cell r="A128" t="str">
            <v>00000052</v>
          </cell>
          <cell r="B128" t="str">
            <v xml:space="preserve">Adaptador pvc pba ponta/rosca je dn 50 / de 60mm </v>
          </cell>
          <cell r="C128" t="str">
            <v>UN</v>
          </cell>
          <cell r="D128">
            <v>26.38</v>
          </cell>
        </row>
        <row r="129">
          <cell r="A129" t="str">
            <v>00000043</v>
          </cell>
          <cell r="B129" t="str">
            <v xml:space="preserve">Adaptador pvc pba ponta/rosca je dn 75 / de 85mm </v>
          </cell>
          <cell r="C129" t="str">
            <v>UN</v>
          </cell>
          <cell r="D129">
            <v>71.7</v>
          </cell>
        </row>
        <row r="130">
          <cell r="A130" t="str">
            <v>00000067</v>
          </cell>
          <cell r="B130" t="str">
            <v xml:space="preserve">Adaptador pvc roscavel c/ flanges e anel de vedacao p/ caixa d' agua 1/2" </v>
          </cell>
          <cell r="C130" t="str">
            <v>UN</v>
          </cell>
          <cell r="D130">
            <v>7.44</v>
          </cell>
        </row>
        <row r="131">
          <cell r="A131" t="str">
            <v>00000071</v>
          </cell>
          <cell r="B131" t="str">
            <v xml:space="preserve">Adaptador pvc roscavel c/ flanges e anel de vedacao p/ caixa d' agua 1" </v>
          </cell>
          <cell r="C131" t="str">
            <v>UN</v>
          </cell>
          <cell r="D131">
            <v>13.02</v>
          </cell>
        </row>
        <row r="132">
          <cell r="A132" t="str">
            <v>00000073</v>
          </cell>
          <cell r="B132" t="str">
            <v xml:space="preserve">Adaptador pvc roscavel c/ flanges e anel de vedacao p/ caixa d' agua 3/4" </v>
          </cell>
          <cell r="C132" t="str">
            <v>UN</v>
          </cell>
          <cell r="D132">
            <v>9.18</v>
          </cell>
        </row>
        <row r="133">
          <cell r="A133" t="str">
            <v>00000070</v>
          </cell>
          <cell r="B133" t="str">
            <v xml:space="preserve">Adaptador pvc roscavel c/ flanges e anel de vedacao p/ caixa d' agua 1 1/4" </v>
          </cell>
          <cell r="C133" t="str">
            <v>UN</v>
          </cell>
          <cell r="D133">
            <v>13.89</v>
          </cell>
        </row>
        <row r="134">
          <cell r="A134" t="str">
            <v>00000085</v>
          </cell>
          <cell r="B134" t="str">
            <v xml:space="preserve">Adaptador pvc roscavel c/ flanges e anel de vedacao p/ caixa d' agua 2" </v>
          </cell>
          <cell r="C134" t="str">
            <v>UN</v>
          </cell>
          <cell r="D134">
            <v>19.71</v>
          </cell>
        </row>
        <row r="135">
          <cell r="A135" t="str">
            <v>00000072</v>
          </cell>
          <cell r="B135" t="str">
            <v xml:space="preserve">Adaptador pvc roscavel c/ flanges e anel de vedacao p/caixa d'a gua 1 1/2" </v>
          </cell>
          <cell r="C135" t="str">
            <v>UN</v>
          </cell>
          <cell r="D135">
            <v>15.98</v>
          </cell>
        </row>
        <row r="136">
          <cell r="A136" t="str">
            <v>00000095</v>
          </cell>
          <cell r="B136" t="str">
            <v xml:space="preserve">Adaptador pvc soldavel c/ flanges e anel de vedacao p/ caixa d' agua 20mm x 1/2" </v>
          </cell>
          <cell r="C136" t="str">
            <v>UN</v>
          </cell>
          <cell r="D136">
            <v>7.14</v>
          </cell>
        </row>
        <row r="137">
          <cell r="A137" t="str">
            <v>00000096</v>
          </cell>
          <cell r="B137" t="str">
            <v xml:space="preserve">Adaptador pvc soldavel c/ flanges e anel de vedacao p/ caixa d' agua 25mm x 3/4" </v>
          </cell>
          <cell r="C137" t="str">
            <v>UN</v>
          </cell>
          <cell r="D137">
            <v>8.82</v>
          </cell>
        </row>
        <row r="138">
          <cell r="A138" t="str">
            <v>00000097</v>
          </cell>
          <cell r="B138" t="str">
            <v xml:space="preserve">Adaptador pvc soldavel c/ flanges e anel de vedacao p/ caixa d' agua 32mm x 1" </v>
          </cell>
          <cell r="C138" t="str">
            <v>UN</v>
          </cell>
          <cell r="D138">
            <v>15.18</v>
          </cell>
        </row>
        <row r="139">
          <cell r="A139" t="str">
            <v>00000098</v>
          </cell>
          <cell r="B139" t="str">
            <v xml:space="preserve">Adaptador pvc soldavel c/ flanges e anel de vedacao p/ caixa d' agua 40mm 11/4" </v>
          </cell>
          <cell r="C139" t="str">
            <v>UN</v>
          </cell>
          <cell r="D139">
            <v>19.8</v>
          </cell>
        </row>
        <row r="140">
          <cell r="A140" t="str">
            <v>00000099</v>
          </cell>
          <cell r="B140" t="str">
            <v xml:space="preserve">Adaptador pvc soldavel c/ flanges e anel de vedacao p/ caixa d' agua 50mm x 11/2" </v>
          </cell>
          <cell r="C140" t="str">
            <v>UN</v>
          </cell>
          <cell r="D140">
            <v>20.34</v>
          </cell>
        </row>
        <row r="141">
          <cell r="A141" t="str">
            <v>00000100</v>
          </cell>
          <cell r="B141" t="str">
            <v xml:space="preserve">Adaptador pvc soldavel c/ flanges e anel de vedacao p/ caixa d' agua 60mm x 2" </v>
          </cell>
          <cell r="C141" t="str">
            <v>UN</v>
          </cell>
          <cell r="D141">
            <v>31.92</v>
          </cell>
        </row>
        <row r="142">
          <cell r="A142" t="str">
            <v>00000103</v>
          </cell>
          <cell r="B142" t="str">
            <v xml:space="preserve">Adaptador pvc soldavel curto c/ bolsa e rosca p/ registro 110mm x 4" </v>
          </cell>
          <cell r="C142" t="str">
            <v>UN</v>
          </cell>
          <cell r="D142">
            <v>41.82</v>
          </cell>
        </row>
        <row r="143">
          <cell r="A143" t="str">
            <v>00000107</v>
          </cell>
          <cell r="B143" t="str">
            <v xml:space="preserve">Adaptador pvc soldavel curto c/ bolsa e rosca p/ registro 20mm x 1/2" </v>
          </cell>
          <cell r="C143" t="str">
            <v>UN</v>
          </cell>
          <cell r="D143">
            <v>0.48</v>
          </cell>
        </row>
        <row r="144">
          <cell r="A144" t="str">
            <v>00000065</v>
          </cell>
          <cell r="B144" t="str">
            <v xml:space="preserve">Adaptador pvc soldavel curto c/ bolsa e rosca p/ registro 25mm x 3/4" </v>
          </cell>
          <cell r="C144" t="str">
            <v>UN</v>
          </cell>
          <cell r="D144">
            <v>0.6</v>
          </cell>
        </row>
        <row r="145">
          <cell r="A145" t="str">
            <v>00000108</v>
          </cell>
          <cell r="B145" t="str">
            <v xml:space="preserve">Adaptador pvc soldavel curto c/ bolsa e rosca p/ registro 32mm x 1" </v>
          </cell>
          <cell r="C145" t="str">
            <v>UN</v>
          </cell>
          <cell r="D145">
            <v>1.26</v>
          </cell>
        </row>
        <row r="146">
          <cell r="A146" t="str">
            <v>00000110</v>
          </cell>
          <cell r="B146" t="str">
            <v xml:space="preserve">Adaptador pvc soldavel curto c/ bolsa e rosca p/ registro 40mm x 1 1/2" </v>
          </cell>
          <cell r="C146" t="str">
            <v>UN</v>
          </cell>
          <cell r="D146">
            <v>5.52</v>
          </cell>
        </row>
        <row r="147">
          <cell r="A147" t="str">
            <v>00000109</v>
          </cell>
          <cell r="B147" t="str">
            <v xml:space="preserve">Adaptador pvc soldavel curto c/ bolsa e rosca p/ registro 40mm x 1 1/4" </v>
          </cell>
          <cell r="C147" t="str">
            <v>UN</v>
          </cell>
          <cell r="D147">
            <v>2.7</v>
          </cell>
        </row>
        <row r="148">
          <cell r="A148" t="str">
            <v>00000112</v>
          </cell>
          <cell r="B148" t="str">
            <v xml:space="preserve">Adaptador pvc soldavel curto c/ bolsa e rosca p/ registro 50mm x 1 1/2" </v>
          </cell>
          <cell r="C148" t="str">
            <v>UN</v>
          </cell>
          <cell r="D148">
            <v>3.3</v>
          </cell>
        </row>
        <row r="149">
          <cell r="A149" t="str">
            <v>00000111</v>
          </cell>
          <cell r="B149" t="str">
            <v xml:space="preserve">Adaptador pvc soldavel curto c/ bolsa e rosca p/ registro 50mm x 1 1/4" </v>
          </cell>
          <cell r="C149" t="str">
            <v>UN</v>
          </cell>
          <cell r="D149">
            <v>5.82</v>
          </cell>
        </row>
        <row r="150">
          <cell r="A150" t="str">
            <v>00000113</v>
          </cell>
          <cell r="B150" t="str">
            <v xml:space="preserve">Adaptador pvc soldavel curto c/ bolsa e rosca p/ registro 60mm x 2" </v>
          </cell>
          <cell r="C150" t="str">
            <v>UN</v>
          </cell>
          <cell r="D150">
            <v>8.6999999999999993</v>
          </cell>
        </row>
        <row r="151">
          <cell r="A151" t="str">
            <v>00000104</v>
          </cell>
          <cell r="B151" t="str">
            <v xml:space="preserve">Adaptador pvc soldavel curto c/ bolsa e rosca p/ registro 75mm x 2 1/2" </v>
          </cell>
          <cell r="C151" t="str">
            <v>UN</v>
          </cell>
          <cell r="D151">
            <v>16.98</v>
          </cell>
        </row>
        <row r="152">
          <cell r="A152" t="str">
            <v>00000102</v>
          </cell>
          <cell r="B152" t="str">
            <v xml:space="preserve">Adaptador pvc soldavel curto c/ bolsa e rosca p/ registro 85mm x 3" </v>
          </cell>
          <cell r="C152" t="str">
            <v>UN</v>
          </cell>
          <cell r="D152">
            <v>26.94</v>
          </cell>
        </row>
        <row r="153">
          <cell r="A153" t="str">
            <v>00000075</v>
          </cell>
          <cell r="B153" t="str">
            <v xml:space="preserve">Adaptador pvc soldavel flanges livres p/ caixa d' agua 110mm x 4" </v>
          </cell>
          <cell r="C153" t="str">
            <v>UN</v>
          </cell>
          <cell r="D153">
            <v>248.46</v>
          </cell>
        </row>
        <row r="154">
          <cell r="A154" t="str">
            <v>00000114</v>
          </cell>
          <cell r="B154" t="str">
            <v xml:space="preserve">Adaptador pvc soldavel flanges livres p/ caixa d' agua 25mm x 3/4' </v>
          </cell>
          <cell r="C154" t="str">
            <v>UN</v>
          </cell>
          <cell r="D154">
            <v>10.02</v>
          </cell>
        </row>
        <row r="155">
          <cell r="A155" t="str">
            <v>00000068</v>
          </cell>
          <cell r="B155" t="str">
            <v xml:space="preserve">Adaptador pvc soldavel flanges livres p/ caixa d' agua 32mm x 1 " </v>
          </cell>
          <cell r="C155" t="str">
            <v>UN</v>
          </cell>
          <cell r="D155">
            <v>12.36</v>
          </cell>
        </row>
        <row r="156">
          <cell r="A156" t="str">
            <v>00000086</v>
          </cell>
          <cell r="B156" t="str">
            <v xml:space="preserve">Adaptador pvc soldavel flanges livres p/ caixa d' agua 40mm x 1 1/4" </v>
          </cell>
          <cell r="C156" t="str">
            <v>UN</v>
          </cell>
          <cell r="D156">
            <v>15.3</v>
          </cell>
        </row>
        <row r="157">
          <cell r="A157" t="str">
            <v>00000066</v>
          </cell>
          <cell r="B157" t="str">
            <v xml:space="preserve">Adaptador pvc soldavel flanges livres p/ caixa d' agua 50mm x 1 1/2" </v>
          </cell>
          <cell r="C157" t="str">
            <v>UN</v>
          </cell>
          <cell r="D157">
            <v>28.8</v>
          </cell>
        </row>
        <row r="158">
          <cell r="A158" t="str">
            <v>00000069</v>
          </cell>
          <cell r="B158" t="str">
            <v xml:space="preserve">Adaptador pvc soldavel flanges livres p/ caixa d' agua 60mm x 2 " </v>
          </cell>
          <cell r="C158" t="str">
            <v>UN</v>
          </cell>
          <cell r="D158">
            <v>41.28</v>
          </cell>
        </row>
        <row r="159">
          <cell r="A159" t="str">
            <v>00000083</v>
          </cell>
          <cell r="B159" t="str">
            <v xml:space="preserve">Adaptador pvc soldavel flanges livres p/ caixa d' agua 75mm x 2 1/2' código descriçao do insumo unid preço mediano (r$) </v>
          </cell>
          <cell r="C159" t="str">
            <v>UN</v>
          </cell>
          <cell r="D159">
            <v>128.88</v>
          </cell>
        </row>
        <row r="160">
          <cell r="A160" t="str">
            <v>00000074</v>
          </cell>
          <cell r="B160" t="str">
            <v xml:space="preserve">Adaptador pvc soldavel flanges livres p/ caixa d' agua 85 mm x 3" </v>
          </cell>
          <cell r="C160" t="str">
            <v>UN</v>
          </cell>
          <cell r="D160">
            <v>173.64</v>
          </cell>
        </row>
        <row r="161">
          <cell r="A161" t="str">
            <v>00000106</v>
          </cell>
          <cell r="B161" t="str">
            <v xml:space="preserve">Adaptador pvc soldavel longo c/ flange livre p/ caixa d' agua 1 10mm x 4" </v>
          </cell>
          <cell r="C161" t="str">
            <v>UN</v>
          </cell>
          <cell r="D161">
            <v>273.42</v>
          </cell>
        </row>
        <row r="162">
          <cell r="A162" t="str">
            <v>00000087</v>
          </cell>
          <cell r="B162" t="str">
            <v xml:space="preserve">Adaptador pvc soldavel longo c/ flange livre p/ caixa d' agua 2 5mm x 3/4" </v>
          </cell>
          <cell r="C162" t="str">
            <v>UN</v>
          </cell>
          <cell r="D162">
            <v>11.64</v>
          </cell>
        </row>
        <row r="163">
          <cell r="A163" t="str">
            <v>00000088</v>
          </cell>
          <cell r="B163" t="str">
            <v xml:space="preserve">Adaptador pvc soldavel longo c/ flange livre p/ caixa d' agua 32mm x 1 </v>
          </cell>
          <cell r="C163" t="str">
            <v>UN</v>
          </cell>
          <cell r="D163">
            <v>14.28</v>
          </cell>
        </row>
        <row r="164">
          <cell r="A164" t="str">
            <v>00000089</v>
          </cell>
          <cell r="B164" t="str">
            <v xml:space="preserve">Adaptador pvc soldavel longo c/ flange livre p/ caixa d' agua 4 0mm x 1 1/4" </v>
          </cell>
          <cell r="C164" t="str">
            <v>UN</v>
          </cell>
          <cell r="D164">
            <v>17.760000000000002</v>
          </cell>
        </row>
        <row r="165">
          <cell r="A165" t="str">
            <v>00000090</v>
          </cell>
          <cell r="B165" t="str">
            <v xml:space="preserve">Adaptador pvc soldavel longo c/ flange livre p/ caixa d' agua 5 0mm x 1 1/2" </v>
          </cell>
          <cell r="C165" t="str">
            <v>UN</v>
          </cell>
          <cell r="D165">
            <v>33.299999999999997</v>
          </cell>
        </row>
        <row r="166">
          <cell r="A166" t="str">
            <v>00000081</v>
          </cell>
          <cell r="B166" t="str">
            <v xml:space="preserve">Adaptador pvc soldavel longo c/ flange livre p/ caixa d' agua 6 0mm x 2" </v>
          </cell>
          <cell r="C166" t="str">
            <v>UN</v>
          </cell>
          <cell r="D166">
            <v>45.42</v>
          </cell>
        </row>
        <row r="167">
          <cell r="A167" t="str">
            <v>00000082</v>
          </cell>
          <cell r="B167" t="str">
            <v xml:space="preserve">Adaptador pvc soldavel longo c/ flange livre p/ caixa d' agua 7 5mm x 2 1/2" </v>
          </cell>
          <cell r="C167" t="str">
            <v>UN</v>
          </cell>
          <cell r="D167">
            <v>141.72</v>
          </cell>
        </row>
        <row r="168">
          <cell r="A168" t="str">
            <v>00000105</v>
          </cell>
          <cell r="B168" t="str">
            <v xml:space="preserve">Adaptador pvc soldavel longo c/ flange livre p/ caixa d' agua 8 5mm x 3" </v>
          </cell>
          <cell r="C168" t="str">
            <v>UN</v>
          </cell>
          <cell r="D168">
            <v>191.04</v>
          </cell>
        </row>
        <row r="169">
          <cell r="A169" t="str">
            <v>00000079</v>
          </cell>
          <cell r="B169" t="str">
            <v xml:space="preserve">Adaptador pvc 101,6mm x ceramico 100,0mm bolsa/ponta eb-644 p/ rede colet esg </v>
          </cell>
          <cell r="C169" t="str">
            <v>UN</v>
          </cell>
          <cell r="D169">
            <v>30.3</v>
          </cell>
        </row>
        <row r="170">
          <cell r="A170" t="str">
            <v>00000080</v>
          </cell>
          <cell r="B170" t="str">
            <v xml:space="preserve">Adaptador pvc 110,0mm x ceramico 100,0mm bolsa/ponta eb-644 p/ rede colet esg </v>
          </cell>
          <cell r="C170" t="str">
            <v>UN</v>
          </cell>
          <cell r="D170">
            <v>29.04</v>
          </cell>
        </row>
        <row r="171">
          <cell r="A171" t="str">
            <v>00026030</v>
          </cell>
          <cell r="B171" t="str">
            <v xml:space="preserve">Adesivo a base de resina acrílica </v>
          </cell>
          <cell r="C171" t="str">
            <v>L</v>
          </cell>
          <cell r="D171">
            <v>6.42</v>
          </cell>
        </row>
        <row r="172">
          <cell r="A172" t="str">
            <v>00000157</v>
          </cell>
          <cell r="B172" t="str">
            <v xml:space="preserve">Adesivo epoxi de baixa viscosidade para injeção em trincas e fissuras estruturais, sikadur 52 ou equivalente </v>
          </cell>
          <cell r="C172" t="str">
            <v>KG</v>
          </cell>
          <cell r="D172">
            <v>96.59</v>
          </cell>
        </row>
        <row r="173">
          <cell r="A173" t="str">
            <v>00000156</v>
          </cell>
          <cell r="B173" t="str">
            <v xml:space="preserve">Adesivo estrutural à base de resina epoxi sikadur 32 ou equivalente </v>
          </cell>
          <cell r="C173" t="str">
            <v>KG</v>
          </cell>
          <cell r="D173">
            <v>54.29</v>
          </cell>
        </row>
        <row r="174">
          <cell r="A174" t="str">
            <v>00000131</v>
          </cell>
          <cell r="B174" t="str">
            <v xml:space="preserve">Adesivo estrutural a base de resina epoxi tipo sikadur 31 ou equivalente </v>
          </cell>
          <cell r="C174" t="str">
            <v>KG</v>
          </cell>
          <cell r="D174">
            <v>83.71</v>
          </cell>
        </row>
        <row r="175">
          <cell r="A175" t="str">
            <v>00007333</v>
          </cell>
          <cell r="B175" t="str">
            <v xml:space="preserve">Adesivo estrutural base epoxi tp compound adesivo otto baumgart ou marca equivalente. </v>
          </cell>
          <cell r="C175" t="str">
            <v>KG</v>
          </cell>
          <cell r="D175">
            <v>26.52</v>
          </cell>
        </row>
        <row r="176">
          <cell r="A176" t="str">
            <v>00007334</v>
          </cell>
          <cell r="B176" t="str">
            <v xml:space="preserve">Adesivo p/ argamassas e chapisco - tp bianco otto baumgart ou marca equivalente </v>
          </cell>
          <cell r="C176" t="str">
            <v>L</v>
          </cell>
          <cell r="D176">
            <v>5.91</v>
          </cell>
        </row>
        <row r="177">
          <cell r="A177" t="str">
            <v>00000117</v>
          </cell>
          <cell r="B177" t="str">
            <v xml:space="preserve">Adesivo p/ pvc bisnaga c/ 17g </v>
          </cell>
          <cell r="C177" t="str">
            <v>UN</v>
          </cell>
          <cell r="D177">
            <v>1.61</v>
          </cell>
        </row>
        <row r="178">
          <cell r="A178" t="str">
            <v>00020080</v>
          </cell>
          <cell r="B178" t="str">
            <v xml:space="preserve">Adesivo p/ pvc frasco c/ 175g </v>
          </cell>
          <cell r="C178" t="str">
            <v>UN</v>
          </cell>
          <cell r="D178">
            <v>6.7</v>
          </cell>
        </row>
        <row r="179">
          <cell r="A179" t="str">
            <v>00007335</v>
          </cell>
          <cell r="B179" t="str">
            <v xml:space="preserve">Adesivo p/ trinca / fissura estrutura compound injecao - otto baumgart ou marca equivalente </v>
          </cell>
          <cell r="C179" t="str">
            <v>KG</v>
          </cell>
          <cell r="D179">
            <v>47.94</v>
          </cell>
        </row>
        <row r="180">
          <cell r="A180" t="str">
            <v>00021114</v>
          </cell>
          <cell r="B180" t="str">
            <v xml:space="preserve">Adesivo p/ tubos cpvc (aquatherm) - 65g </v>
          </cell>
          <cell r="C180" t="str">
            <v>UN</v>
          </cell>
          <cell r="D180">
            <v>13.08</v>
          </cell>
        </row>
        <row r="181">
          <cell r="A181" t="str">
            <v>00003410</v>
          </cell>
          <cell r="B181" t="str">
            <v xml:space="preserve">Adesivo para isopor </v>
          </cell>
          <cell r="C181" t="str">
            <v>KG</v>
          </cell>
          <cell r="D181">
            <v>10.18</v>
          </cell>
        </row>
        <row r="182">
          <cell r="A182" t="str">
            <v>00000119</v>
          </cell>
          <cell r="B182" t="str">
            <v xml:space="preserve">Adesivo para pvc bisnaga com 75 gr </v>
          </cell>
          <cell r="C182" t="str">
            <v>UN</v>
          </cell>
          <cell r="D182">
            <v>3.05</v>
          </cell>
        </row>
        <row r="183">
          <cell r="A183" t="str">
            <v>00000122</v>
          </cell>
          <cell r="B183" t="str">
            <v xml:space="preserve">Adesivo pvc frasco c/ 850g </v>
          </cell>
          <cell r="C183" t="str">
            <v>UN</v>
          </cell>
          <cell r="D183">
            <v>24.8</v>
          </cell>
        </row>
        <row r="184">
          <cell r="A184" t="str">
            <v>00000148</v>
          </cell>
          <cell r="B184" t="str">
            <v xml:space="preserve">Aditivo à base de emulsão de polímero sintético para argamassa e chapisco sikafix super ou equivalente </v>
          </cell>
          <cell r="C184" t="str">
            <v>L</v>
          </cell>
          <cell r="D184">
            <v>7.57</v>
          </cell>
        </row>
        <row r="185">
          <cell r="A185" t="str">
            <v>00000124</v>
          </cell>
          <cell r="B185" t="str">
            <v xml:space="preserve">Aditivo acelerador de pega e endurecimento para argamassa e concretos não armado sika 3 ou equivalente </v>
          </cell>
          <cell r="C185" t="str">
            <v>L</v>
          </cell>
          <cell r="D185">
            <v>8.41</v>
          </cell>
        </row>
        <row r="186">
          <cell r="A186" t="str">
            <v>00000127</v>
          </cell>
          <cell r="B186" t="str">
            <v xml:space="preserve">Aditivo impermeabilizante de pega ultra-rapida para utilização em pasta de cimento sika 2 ou equivalente </v>
          </cell>
          <cell r="C186" t="str">
            <v>L</v>
          </cell>
          <cell r="D186">
            <v>9.16</v>
          </cell>
        </row>
        <row r="187">
          <cell r="A187" t="str">
            <v>00000123</v>
          </cell>
          <cell r="B187" t="str">
            <v xml:space="preserve">Aditivo impermeabilizante pega normal para argamassa sika1 ou equivalente </v>
          </cell>
          <cell r="C187" t="str">
            <v>L</v>
          </cell>
          <cell r="D187">
            <v>3.37</v>
          </cell>
        </row>
        <row r="188">
          <cell r="A188" t="str">
            <v>00026027</v>
          </cell>
          <cell r="B188" t="str">
            <v xml:space="preserve">Aditivo incorporador de ar para concreto </v>
          </cell>
          <cell r="C188" t="str">
            <v>L</v>
          </cell>
          <cell r="D188">
            <v>2.99</v>
          </cell>
        </row>
        <row r="189">
          <cell r="A189" t="str">
            <v>00000132</v>
          </cell>
          <cell r="B189" t="str">
            <v xml:space="preserve">Aditivo plastificante e retardador de pega para concreto plastiment vz sika ou equivalente </v>
          </cell>
          <cell r="C189" t="str">
            <v>KG</v>
          </cell>
          <cell r="D189">
            <v>2.68</v>
          </cell>
        </row>
        <row r="190">
          <cell r="A190" t="str">
            <v>00000159</v>
          </cell>
          <cell r="B190" t="str">
            <v xml:space="preserve">Adubo organico bovino </v>
          </cell>
          <cell r="C190" t="str">
            <v>M3</v>
          </cell>
          <cell r="D190">
            <v>106.68</v>
          </cell>
        </row>
        <row r="191">
          <cell r="A191" t="str">
            <v>00000174</v>
          </cell>
          <cell r="B191" t="str">
            <v xml:space="preserve">Aduela/batente duplo/caixao/grade caixa 13 x 3,5cm p/ porta 0,60 a 1,20 x 2,10m madeira ipe/mogno/cerejeira ou similar </v>
          </cell>
          <cell r="C191" t="str">
            <v>JG</v>
          </cell>
          <cell r="D191">
            <v>82.41</v>
          </cell>
        </row>
        <row r="192">
          <cell r="A192" t="str">
            <v>00000184</v>
          </cell>
          <cell r="B192" t="str">
            <v xml:space="preserve">Aduela/batente duplo/caixao/grade caixa 13 x 3cm p/ porta 0,60 a 1,20 x 2,10m madeira cedrinho/pinho/canela ou similar </v>
          </cell>
          <cell r="C192" t="str">
            <v>JG</v>
          </cell>
          <cell r="D192">
            <v>26.52</v>
          </cell>
        </row>
        <row r="193">
          <cell r="A193" t="str">
            <v>00000173</v>
          </cell>
          <cell r="B193" t="str">
            <v xml:space="preserve">Aduela/batente duplo/caixao/grade caixa 13 x 3cm p/ porta 0,60 a 1,20 x 2,10m madeira cedro/imbuia/jequitiba ou similar. </v>
          </cell>
          <cell r="C193" t="str">
            <v>JG</v>
          </cell>
          <cell r="D193">
            <v>32.25</v>
          </cell>
        </row>
        <row r="194">
          <cell r="A194" t="str">
            <v>00000183</v>
          </cell>
          <cell r="B194" t="str">
            <v xml:space="preserve">Aduela/batente duplo/caixao/grade caixa 13 x 3cm p/ porta 0,60 a 1,20 x 2,10m madeira ipe/mogno/cerejeira ou similar </v>
          </cell>
          <cell r="C194" t="str">
            <v>JG</v>
          </cell>
          <cell r="D194">
            <v>70</v>
          </cell>
        </row>
        <row r="195">
          <cell r="A195" t="str">
            <v>00000175</v>
          </cell>
          <cell r="B195" t="str">
            <v xml:space="preserve">Aduela/batente duplo/caixao/grade caixa 15 x 3,5cm p/ porta 0,60 a 1,20 x 2,10m madeira ipe/mogno/cerejeira ou similar </v>
          </cell>
          <cell r="C195" t="str">
            <v>JG</v>
          </cell>
          <cell r="D195">
            <v>98.93</v>
          </cell>
        </row>
        <row r="196">
          <cell r="A196" t="str">
            <v>00020001</v>
          </cell>
          <cell r="B196" t="str">
            <v xml:space="preserve">Aduela/batente duplo/caixao/grade caixa 15 x 3cm p/ porta 0,60 a 1,20 x 2,10m madeira cedrinho/pinho/canela ou similar </v>
          </cell>
          <cell r="C196" t="str">
            <v>JG</v>
          </cell>
          <cell r="D196">
            <v>32.090000000000003</v>
          </cell>
        </row>
        <row r="197">
          <cell r="A197" t="str">
            <v>00000181</v>
          </cell>
          <cell r="B197" t="str">
            <v xml:space="preserve">Aduela/batente duplo/caixao/grade caixa 15 x 3cm p/ porta 0,60 a 1,20 x 2,10m madeira cedro/imbuia/jequitiba ou similar </v>
          </cell>
          <cell r="C197" t="str">
            <v>JG</v>
          </cell>
          <cell r="D197">
            <v>41.49</v>
          </cell>
        </row>
        <row r="198">
          <cell r="A198" t="str">
            <v>00000164</v>
          </cell>
          <cell r="B198" t="str">
            <v xml:space="preserve">Aduela/batente duplo/caixao/grade caixa 15 x 3cm p/ porta 0,60 a 1,20 x 2,10m madeira ipe/mogno/cerejeira ou similar </v>
          </cell>
          <cell r="C198" t="str">
            <v>JG</v>
          </cell>
          <cell r="D198">
            <v>93.22</v>
          </cell>
        </row>
        <row r="199">
          <cell r="A199" t="str">
            <v>00004319</v>
          </cell>
          <cell r="B199" t="str">
            <v xml:space="preserve">Afastador p/ telha fibrocimento canalete 90 ou kalhetao </v>
          </cell>
          <cell r="C199" t="str">
            <v>UN</v>
          </cell>
          <cell r="D199">
            <v>0.35</v>
          </cell>
        </row>
        <row r="200">
          <cell r="A200" t="str">
            <v>00007332</v>
          </cell>
          <cell r="B200" t="str">
            <v xml:space="preserve">Agente de desforma p/ concreto tp desmol cd - otto baumgart ou marca equivalente </v>
          </cell>
          <cell r="C200" t="str">
            <v>L</v>
          </cell>
          <cell r="D200">
            <v>6.07</v>
          </cell>
        </row>
        <row r="201">
          <cell r="A201" t="str">
            <v>00003411</v>
          </cell>
          <cell r="B201" t="str">
            <v xml:space="preserve">Agregado leve para protecao termica (perolas de isopor) </v>
          </cell>
          <cell r="C201" t="str">
            <v>KG</v>
          </cell>
          <cell r="D201">
            <v>17.57</v>
          </cell>
        </row>
        <row r="202">
          <cell r="A202" t="str">
            <v>00006114</v>
          </cell>
          <cell r="B202" t="str">
            <v xml:space="preserve">Ajudante de armador </v>
          </cell>
          <cell r="C202" t="str">
            <v>H</v>
          </cell>
          <cell r="D202">
            <v>7.36</v>
          </cell>
        </row>
        <row r="203">
          <cell r="A203" t="str">
            <v>00006117</v>
          </cell>
          <cell r="B203" t="str">
            <v xml:space="preserve">Ajudante de carpinteiro </v>
          </cell>
          <cell r="C203" t="str">
            <v>H</v>
          </cell>
          <cell r="D203">
            <v>7.36</v>
          </cell>
        </row>
        <row r="204">
          <cell r="A204" t="str">
            <v>00025958</v>
          </cell>
          <cell r="B204" t="str">
            <v xml:space="preserve">Ajudante de estrutura metálica </v>
          </cell>
          <cell r="C204" t="str">
            <v>H</v>
          </cell>
          <cell r="D204">
            <v>12.94</v>
          </cell>
        </row>
        <row r="205">
          <cell r="A205" t="str">
            <v>00000248</v>
          </cell>
          <cell r="B205" t="str">
            <v xml:space="preserve">Ajudante de operacao em geral </v>
          </cell>
          <cell r="C205" t="str">
            <v>H</v>
          </cell>
          <cell r="D205">
            <v>10.66</v>
          </cell>
        </row>
        <row r="206">
          <cell r="A206" t="str">
            <v>00006127</v>
          </cell>
          <cell r="B206" t="str">
            <v xml:space="preserve">Ajudante de pedreiro código descriçao do insumo unid preço mediano (r$) </v>
          </cell>
          <cell r="C206" t="str">
            <v>H</v>
          </cell>
          <cell r="D206">
            <v>7.36</v>
          </cell>
        </row>
        <row r="207">
          <cell r="A207" t="str">
            <v>00000242</v>
          </cell>
          <cell r="B207" t="str">
            <v xml:space="preserve">Ajudante especializado </v>
          </cell>
          <cell r="C207" t="str">
            <v>H</v>
          </cell>
          <cell r="D207">
            <v>10.66</v>
          </cell>
        </row>
        <row r="208">
          <cell r="A208" t="str">
            <v>00000243</v>
          </cell>
          <cell r="B208" t="str">
            <v xml:space="preserve">Ajudante especializado em sondagem </v>
          </cell>
          <cell r="C208" t="str">
            <v>H</v>
          </cell>
          <cell r="D208">
            <v>12.39</v>
          </cell>
        </row>
        <row r="209">
          <cell r="A209" t="str">
            <v>00000427</v>
          </cell>
          <cell r="B209" t="str">
            <v xml:space="preserve">Alca pre-formada de contra poste (gph) em aco p/ cabo 3/16" , comprim= 870mm </v>
          </cell>
          <cell r="C209" t="str">
            <v>UN</v>
          </cell>
          <cell r="D209">
            <v>4.26</v>
          </cell>
        </row>
        <row r="210">
          <cell r="A210" t="str">
            <v>00011272</v>
          </cell>
          <cell r="B210" t="str">
            <v xml:space="preserve">Alca pre-formada de distribuicao dg-4542 plp </v>
          </cell>
          <cell r="C210" t="str">
            <v>UN</v>
          </cell>
          <cell r="D210">
            <v>3.38</v>
          </cell>
        </row>
        <row r="211">
          <cell r="A211" t="str">
            <v>00011273</v>
          </cell>
          <cell r="B211" t="str">
            <v xml:space="preserve">Alca pre-formada de distribuicao p/ condutores de aluminio # 1/0; 6/1 caa" </v>
          </cell>
          <cell r="C211" t="str">
            <v>UN</v>
          </cell>
          <cell r="D211">
            <v>5.91</v>
          </cell>
        </row>
        <row r="212">
          <cell r="A212" t="str">
            <v>00000418</v>
          </cell>
          <cell r="B212" t="str">
            <v xml:space="preserve">Alca pre-formada de distribuicao plp p/ cabo aluminio 25mm2 </v>
          </cell>
          <cell r="C212" t="str">
            <v>UN</v>
          </cell>
          <cell r="D212">
            <v>3.05</v>
          </cell>
        </row>
        <row r="213">
          <cell r="A213" t="str">
            <v>00000417</v>
          </cell>
          <cell r="B213" t="str">
            <v xml:space="preserve">Alca pre-formada de linha, em aluminio p/ cabo de aluminio diam 16mm2 </v>
          </cell>
          <cell r="C213" t="str">
            <v>UN</v>
          </cell>
          <cell r="D213">
            <v>2.13</v>
          </cell>
        </row>
        <row r="214">
          <cell r="A214" t="str">
            <v>00011275</v>
          </cell>
          <cell r="B214" t="str">
            <v xml:space="preserve">Alca pre-formada de servico p/ condutores de aluminio # 4; 6/1 caa" </v>
          </cell>
          <cell r="C214" t="str">
            <v>UN</v>
          </cell>
          <cell r="D214">
            <v>2.0099999999999998</v>
          </cell>
        </row>
        <row r="215">
          <cell r="A215" t="str">
            <v>00011274</v>
          </cell>
          <cell r="B215" t="str">
            <v xml:space="preserve">Alca pre-formada de servico sg-4500 plp </v>
          </cell>
          <cell r="C215" t="str">
            <v>UN</v>
          </cell>
          <cell r="D215">
            <v>3.26</v>
          </cell>
        </row>
        <row r="216">
          <cell r="A216" t="str">
            <v>00010658</v>
          </cell>
          <cell r="B216" t="str">
            <v xml:space="preserve">Alisadora de concreto wacker mod ct 36/adt c/ motor a gasolina 5,5hp </v>
          </cell>
          <cell r="C216" t="str">
            <v>UN</v>
          </cell>
          <cell r="D216">
            <v>12168.88</v>
          </cell>
        </row>
        <row r="217">
          <cell r="A217" t="str">
            <v>00020003</v>
          </cell>
          <cell r="B217" t="str">
            <v xml:space="preserve">Alizar / guarnicao 4 x 1cm madeira cedrinho/pinho/canela ou similar </v>
          </cell>
          <cell r="C217" t="str">
            <v>M</v>
          </cell>
          <cell r="D217">
            <v>0.78</v>
          </cell>
        </row>
        <row r="218">
          <cell r="A218" t="str">
            <v>00020002</v>
          </cell>
          <cell r="B218" t="str">
            <v xml:space="preserve">Alizar / guarnicao 4 x 1cm madeira cedro/imbuia/jequitiba ou similar </v>
          </cell>
          <cell r="C218" t="str">
            <v>M</v>
          </cell>
          <cell r="D218">
            <v>1.05</v>
          </cell>
        </row>
        <row r="219">
          <cell r="A219" t="str">
            <v>00000185</v>
          </cell>
          <cell r="B219" t="str">
            <v xml:space="preserve">Alizar / guarnicao 4 x 1cm madeira ipe/mogno/cerejeira ou similar </v>
          </cell>
          <cell r="C219" t="str">
            <v>M</v>
          </cell>
          <cell r="D219">
            <v>2.13</v>
          </cell>
        </row>
        <row r="220">
          <cell r="A220" t="str">
            <v>00020018</v>
          </cell>
          <cell r="B220" t="str">
            <v xml:space="preserve">Alizar / guarnicao 5 x 1,5cm madeira cedrinho/pinho/canela ou similar </v>
          </cell>
          <cell r="C220" t="str">
            <v>M</v>
          </cell>
          <cell r="D220">
            <v>1.06</v>
          </cell>
        </row>
        <row r="221">
          <cell r="A221" t="str">
            <v>00020017</v>
          </cell>
          <cell r="B221" t="str">
            <v xml:space="preserve">Alizar / guarnicao 5 x 1,5cm madeira cedro/imbuia/jequitiba ou similar </v>
          </cell>
          <cell r="C221" t="str">
            <v>M</v>
          </cell>
          <cell r="D221">
            <v>1.56</v>
          </cell>
        </row>
        <row r="222">
          <cell r="A222" t="str">
            <v>00000188</v>
          </cell>
          <cell r="B222" t="str">
            <v xml:space="preserve">Alizar / guarnicao 5 x 1,5cm madeira ipe/mogno/cerejeira ou similar </v>
          </cell>
          <cell r="C222" t="str">
            <v>M</v>
          </cell>
          <cell r="D222">
            <v>2.31</v>
          </cell>
        </row>
        <row r="223">
          <cell r="A223" t="str">
            <v>00020005</v>
          </cell>
          <cell r="B223" t="str">
            <v xml:space="preserve">Alizar / guarnicao 5 x 1cm madeira cedrinho/pinho/canela ou similar </v>
          </cell>
          <cell r="C223" t="str">
            <v>M</v>
          </cell>
          <cell r="D223">
            <v>0.77</v>
          </cell>
        </row>
        <row r="224">
          <cell r="A224" t="str">
            <v>00020004</v>
          </cell>
          <cell r="B224" t="str">
            <v xml:space="preserve">Alizar / guarnicao 5 x 1cm madeira cedro/imbuia/jequitiba ou similar </v>
          </cell>
          <cell r="C224" t="str">
            <v>M</v>
          </cell>
          <cell r="D224">
            <v>1.02</v>
          </cell>
        </row>
        <row r="225">
          <cell r="A225" t="str">
            <v>00000186</v>
          </cell>
          <cell r="B225" t="str">
            <v xml:space="preserve">Alizar / guarnicao 5 x 1cm madeira ipe/mogno/cerejeira ou similar </v>
          </cell>
          <cell r="C225" t="str">
            <v>M</v>
          </cell>
          <cell r="D225">
            <v>2.13</v>
          </cell>
        </row>
        <row r="226">
          <cell r="A226" t="str">
            <v>00020007</v>
          </cell>
          <cell r="B226" t="str">
            <v xml:space="preserve">Alizar / guarnicao 5 x 2cm madeira cedrinho/pinho/canela ou similar </v>
          </cell>
          <cell r="C226" t="str">
            <v>M</v>
          </cell>
          <cell r="D226">
            <v>2.36</v>
          </cell>
        </row>
        <row r="227">
          <cell r="A227" t="str">
            <v>00020006</v>
          </cell>
          <cell r="B227" t="str">
            <v xml:space="preserve">Alizar / guarnicao 5 x 2cm madeira cedro/imbuia/jequitiba ou similar </v>
          </cell>
          <cell r="C227" t="str">
            <v>M</v>
          </cell>
          <cell r="D227">
            <v>2.95</v>
          </cell>
        </row>
        <row r="228">
          <cell r="A228" t="str">
            <v>00000187</v>
          </cell>
          <cell r="B228" t="str">
            <v xml:space="preserve">Alizar / guarnicao 5 x 2cm madeira ipe/mogno/cerejeira ou similar </v>
          </cell>
          <cell r="C228" t="str">
            <v>M</v>
          </cell>
          <cell r="D228">
            <v>5.12</v>
          </cell>
        </row>
        <row r="229">
          <cell r="A229" t="str">
            <v>00000253</v>
          </cell>
          <cell r="B229" t="str">
            <v xml:space="preserve">Almoxarife </v>
          </cell>
          <cell r="C229" t="str">
            <v>H</v>
          </cell>
          <cell r="D229">
            <v>9.56</v>
          </cell>
        </row>
        <row r="230">
          <cell r="A230" t="str">
            <v>00000583</v>
          </cell>
          <cell r="B230" t="str">
            <v xml:space="preserve">Aluminio anodizado </v>
          </cell>
          <cell r="C230" t="str">
            <v>KG</v>
          </cell>
          <cell r="D230">
            <v>21.35</v>
          </cell>
        </row>
        <row r="231">
          <cell r="A231" t="str">
            <v>00000006</v>
          </cell>
          <cell r="B231" t="str">
            <v xml:space="preserve">Amonia </v>
          </cell>
          <cell r="C231" t="str">
            <v>L</v>
          </cell>
          <cell r="D231">
            <v>1.8</v>
          </cell>
        </row>
        <row r="232">
          <cell r="A232" t="str">
            <v>00020193</v>
          </cell>
          <cell r="B232" t="str">
            <v xml:space="preserve">Andaime metalico tipo fachadeiro larg=1,20m altura = 2,0m </v>
          </cell>
          <cell r="C232" t="str">
            <v>M2/MES</v>
          </cell>
          <cell r="D232">
            <v>1.1399999999999999</v>
          </cell>
        </row>
        <row r="233">
          <cell r="A233" t="str">
            <v>00010529</v>
          </cell>
          <cell r="B233" t="str">
            <v xml:space="preserve">Andaime metalico tubular de encaixe tipo torre, c/ largura ate 2m, altura 1,00m </v>
          </cell>
          <cell r="C233" t="str">
            <v>KG/MES</v>
          </cell>
          <cell r="D233">
            <v>0.13</v>
          </cell>
        </row>
        <row r="234">
          <cell r="A234" t="str">
            <v>00010528</v>
          </cell>
          <cell r="B234" t="str">
            <v xml:space="preserve">Andaime metalico tubular de encaixe tipo torre, c/ largura ate 2m, altura 1,00m </v>
          </cell>
          <cell r="C234" t="str">
            <v>M2/MES</v>
          </cell>
          <cell r="D234">
            <v>3.43</v>
          </cell>
        </row>
        <row r="235">
          <cell r="A235" t="str">
            <v>00010527</v>
          </cell>
          <cell r="B235" t="str">
            <v xml:space="preserve">Andaime metalico tubular de encaixe tipo torre, c/ largura ate 2m, altura 1,00m </v>
          </cell>
          <cell r="C235" t="str">
            <v>M/MES</v>
          </cell>
          <cell r="D235">
            <v>4</v>
          </cell>
        </row>
        <row r="236">
          <cell r="A236" t="str">
            <v>00010526</v>
          </cell>
          <cell r="B236" t="str">
            <v xml:space="preserve">Andaime suspenso plataforma c/ 1,50m de largura cap. carga ate 500 kg cabo 45m </v>
          </cell>
          <cell r="C236" t="str">
            <v>MES</v>
          </cell>
          <cell r="D236">
            <v>201.69</v>
          </cell>
        </row>
        <row r="237">
          <cell r="A237" t="str">
            <v>00000301</v>
          </cell>
          <cell r="B237" t="str">
            <v xml:space="preserve">Anel borracha p/ tubo esgoto predial eb 608 dn 100mm </v>
          </cell>
          <cell r="C237" t="str">
            <v>UN</v>
          </cell>
          <cell r="D237">
            <v>1.35</v>
          </cell>
        </row>
        <row r="238">
          <cell r="A238" t="str">
            <v>00000295</v>
          </cell>
          <cell r="B238" t="str">
            <v xml:space="preserve">Anel borracha p/ tubo esgoto predial eb 608 dn 40mm </v>
          </cell>
          <cell r="C238" t="str">
            <v>UN</v>
          </cell>
          <cell r="D238">
            <v>0.7</v>
          </cell>
        </row>
        <row r="239">
          <cell r="A239" t="str">
            <v>00000296</v>
          </cell>
          <cell r="B239" t="str">
            <v xml:space="preserve">Anel borracha p/ tubo esgoto predial eb 608 dn 50mm </v>
          </cell>
          <cell r="C239" t="str">
            <v>UN</v>
          </cell>
          <cell r="D239">
            <v>0.74</v>
          </cell>
        </row>
        <row r="240">
          <cell r="A240" t="str">
            <v>00000297</v>
          </cell>
          <cell r="B240" t="str">
            <v xml:space="preserve">Anel borracha p/ tubo esgoto predial eb 608 dn 75mm </v>
          </cell>
          <cell r="C240" t="str">
            <v>UN</v>
          </cell>
          <cell r="D240">
            <v>0.94</v>
          </cell>
        </row>
        <row r="241">
          <cell r="A241" t="str">
            <v>00000311</v>
          </cell>
          <cell r="B241" t="str">
            <v xml:space="preserve">Anel borracha p/ tubo pvc de fofo eb-1208 dn 100 </v>
          </cell>
          <cell r="C241" t="str">
            <v>UN</v>
          </cell>
          <cell r="D241">
            <v>3.35</v>
          </cell>
        </row>
        <row r="242">
          <cell r="A242" t="str">
            <v>00000318</v>
          </cell>
          <cell r="B242" t="str">
            <v xml:space="preserve">Anel borracha p/ tubo pvc de fofo eb-1208 dn 150 </v>
          </cell>
          <cell r="C242" t="str">
            <v>UN</v>
          </cell>
          <cell r="D242">
            <v>5.56</v>
          </cell>
        </row>
        <row r="243">
          <cell r="A243" t="str">
            <v>00000319</v>
          </cell>
          <cell r="B243" t="str">
            <v xml:space="preserve">Anel borracha p/ tubo pvc de fofo eb-1208 dn 200 </v>
          </cell>
          <cell r="C243" t="str">
            <v>UN</v>
          </cell>
          <cell r="D243">
            <v>8.06</v>
          </cell>
        </row>
        <row r="244">
          <cell r="A244" t="str">
            <v>00000320</v>
          </cell>
          <cell r="B244" t="str">
            <v xml:space="preserve">Anel borracha p/ tubo pvc de fofo eb-1208 dn 250 </v>
          </cell>
          <cell r="C244" t="str">
            <v>UN</v>
          </cell>
          <cell r="D244">
            <v>20.78</v>
          </cell>
        </row>
        <row r="245">
          <cell r="A245" t="str">
            <v>00000314</v>
          </cell>
          <cell r="B245" t="str">
            <v xml:space="preserve">Anel borracha p/ tubo pvc de fofo eb-1208 dn 300 </v>
          </cell>
          <cell r="C245" t="str">
            <v>UN</v>
          </cell>
          <cell r="D245">
            <v>30.68</v>
          </cell>
        </row>
        <row r="246">
          <cell r="A246" t="str">
            <v>00000303</v>
          </cell>
          <cell r="B246" t="str">
            <v xml:space="preserve">Anel borracha p/ tubo pvc rede esgoto eb 644 dn 100mm </v>
          </cell>
          <cell r="C246" t="str">
            <v>UN</v>
          </cell>
          <cell r="D246">
            <v>2.21</v>
          </cell>
        </row>
        <row r="247">
          <cell r="A247" t="str">
            <v>00000304</v>
          </cell>
          <cell r="B247" t="str">
            <v xml:space="preserve">Anel borracha p/ tubo pvc rede esgoto eb 644 dn 125mm </v>
          </cell>
          <cell r="C247" t="str">
            <v>UN</v>
          </cell>
          <cell r="D247">
            <v>4.21</v>
          </cell>
        </row>
        <row r="248">
          <cell r="A248" t="str">
            <v>00000305</v>
          </cell>
          <cell r="B248" t="str">
            <v xml:space="preserve">Anel borracha p/ tubo pvc rede esgoto eb 644 dn 150mm </v>
          </cell>
          <cell r="C248" t="str">
            <v>UN</v>
          </cell>
          <cell r="D248">
            <v>5.4</v>
          </cell>
        </row>
        <row r="249">
          <cell r="A249" t="str">
            <v>00000306</v>
          </cell>
          <cell r="B249" t="str">
            <v xml:space="preserve">Anel borracha p/ tubo pvc rede esgoto eb 644 dn 200mm </v>
          </cell>
          <cell r="C249" t="str">
            <v>UN</v>
          </cell>
          <cell r="D249">
            <v>8.02</v>
          </cell>
        </row>
        <row r="250">
          <cell r="A250" t="str">
            <v>00000307</v>
          </cell>
          <cell r="B250" t="str">
            <v xml:space="preserve">Anel borracha p/ tubo pvc rede esgoto eb 644 dn 250mm </v>
          </cell>
          <cell r="C250" t="str">
            <v>UN</v>
          </cell>
          <cell r="D250">
            <v>15.5</v>
          </cell>
        </row>
        <row r="251">
          <cell r="A251" t="str">
            <v>00000308</v>
          </cell>
          <cell r="B251" t="str">
            <v xml:space="preserve">Anel borracha p/ tubo pvc rede esgoto eb 644 dn 300mm </v>
          </cell>
          <cell r="C251" t="str">
            <v>UN</v>
          </cell>
          <cell r="D251">
            <v>27.57</v>
          </cell>
        </row>
        <row r="252">
          <cell r="A252" t="str">
            <v>00000309</v>
          </cell>
          <cell r="B252" t="str">
            <v xml:space="preserve">Anel borracha p/ tubo pvc rede esgoto eb 644 dn 350mm </v>
          </cell>
          <cell r="C252" t="str">
            <v>UN</v>
          </cell>
          <cell r="D252">
            <v>33.1</v>
          </cell>
        </row>
        <row r="253">
          <cell r="A253" t="str">
            <v>00000310</v>
          </cell>
          <cell r="B253" t="str">
            <v xml:space="preserve">Anel borracha p/ tubo pvc rede esgoto eb 644 dn 400mm </v>
          </cell>
          <cell r="C253" t="str">
            <v>UN</v>
          </cell>
          <cell r="D253">
            <v>41.56</v>
          </cell>
        </row>
        <row r="254">
          <cell r="A254" t="str">
            <v>00000299</v>
          </cell>
          <cell r="B254" t="str">
            <v xml:space="preserve">Anel borracha p/ tubo serie r dn 100mm </v>
          </cell>
          <cell r="C254" t="str">
            <v>UN</v>
          </cell>
          <cell r="D254">
            <v>1.39</v>
          </cell>
        </row>
        <row r="255">
          <cell r="A255" t="str">
            <v>00000300</v>
          </cell>
          <cell r="B255" t="str">
            <v xml:space="preserve">Anel borracha p/ tubo serie r dn 150mm </v>
          </cell>
          <cell r="C255" t="str">
            <v>UN</v>
          </cell>
          <cell r="D255">
            <v>7.98</v>
          </cell>
        </row>
        <row r="256">
          <cell r="A256" t="str">
            <v>00020084</v>
          </cell>
          <cell r="B256" t="str">
            <v xml:space="preserve">Anel borracha p/ tubo serie r dn 40mm </v>
          </cell>
          <cell r="C256" t="str">
            <v>UN</v>
          </cell>
          <cell r="D256">
            <v>0.82</v>
          </cell>
        </row>
        <row r="257">
          <cell r="A257" t="str">
            <v>00020085</v>
          </cell>
          <cell r="B257" t="str">
            <v xml:space="preserve">Anel borracha p/ tubo serie r dn 50mm </v>
          </cell>
          <cell r="C257" t="str">
            <v>UN</v>
          </cell>
          <cell r="D257">
            <v>0.9</v>
          </cell>
        </row>
        <row r="258">
          <cell r="A258" t="str">
            <v>00000298</v>
          </cell>
          <cell r="B258" t="str">
            <v xml:space="preserve">Anel borracha p/ tubo serie r dn 75mm </v>
          </cell>
          <cell r="C258" t="str">
            <v>UN</v>
          </cell>
          <cell r="D258">
            <v>1.02</v>
          </cell>
        </row>
        <row r="259">
          <cell r="A259" t="str">
            <v>00020326</v>
          </cell>
          <cell r="B259" t="str">
            <v xml:space="preserve">Anel borracha p/ tubo/conexao pvc pba p/ rede agua dn 60mm código descriçao do insumo unid preço mediano (r$) </v>
          </cell>
          <cell r="C259" t="str">
            <v>UN</v>
          </cell>
          <cell r="D259">
            <v>1.35</v>
          </cell>
        </row>
        <row r="260">
          <cell r="A260" t="str">
            <v>00000328</v>
          </cell>
          <cell r="B260" t="str">
            <v xml:space="preserve">Anel borracha p/ tubo/conexao pvc pba p/ rede agua dn 100mm </v>
          </cell>
          <cell r="C260" t="str">
            <v>UN</v>
          </cell>
          <cell r="D260">
            <v>3.15</v>
          </cell>
        </row>
        <row r="261">
          <cell r="A261" t="str">
            <v>00000325</v>
          </cell>
          <cell r="B261" t="str">
            <v xml:space="preserve">Anel borracha p/ tubo/conexao pvc pba p/ rede agua dn 50mm </v>
          </cell>
          <cell r="C261" t="str">
            <v>UN</v>
          </cell>
          <cell r="D261">
            <v>1.31</v>
          </cell>
        </row>
        <row r="262">
          <cell r="A262" t="str">
            <v>00000326</v>
          </cell>
          <cell r="B262" t="str">
            <v xml:space="preserve">Anel borracha p/ tubo/conexao pvc pba p/ rede agua dn 65mm </v>
          </cell>
          <cell r="C262" t="str">
            <v>UN</v>
          </cell>
          <cell r="D262">
            <v>2.4500000000000002</v>
          </cell>
        </row>
        <row r="263">
          <cell r="A263" t="str">
            <v>00000329</v>
          </cell>
          <cell r="B263" t="str">
            <v xml:space="preserve">Anel borracha p/ tubo/conexao pvc pba p/ rede agua dn 75mm </v>
          </cell>
          <cell r="C263" t="str">
            <v>UN</v>
          </cell>
          <cell r="D263">
            <v>2.95</v>
          </cell>
        </row>
        <row r="264">
          <cell r="A264" t="str">
            <v>00020975</v>
          </cell>
          <cell r="B264" t="str">
            <v xml:space="preserve">Anel de expansao em cobre p/ empatacao mangueira de combate a incendio engate rapido 1 1/2" </v>
          </cell>
          <cell r="C264" t="str">
            <v>UN</v>
          </cell>
          <cell r="D264">
            <v>4.4800000000000004</v>
          </cell>
        </row>
        <row r="265">
          <cell r="A265" t="str">
            <v>00020976</v>
          </cell>
          <cell r="B265" t="str">
            <v xml:space="preserve">Anel de expansao em cobre p/ empatacao mangueira de combate a incendio engate rapido 2 1/2" </v>
          </cell>
          <cell r="C265" t="str">
            <v>UN</v>
          </cell>
          <cell r="D265">
            <v>9.4</v>
          </cell>
        </row>
        <row r="266">
          <cell r="A266" t="str">
            <v>00013111</v>
          </cell>
          <cell r="B266" t="str">
            <v xml:space="preserve">Anel ou aduela concreto armado d = 0,40m, h = 0,40m </v>
          </cell>
          <cell r="C266" t="str">
            <v>UN</v>
          </cell>
          <cell r="D266">
            <v>17.670000000000002</v>
          </cell>
        </row>
        <row r="267">
          <cell r="A267" t="str">
            <v>00013113</v>
          </cell>
          <cell r="B267" t="str">
            <v xml:space="preserve">Anel ou aduela concreto armado d = 0,60m, h = 0,10m </v>
          </cell>
          <cell r="C267" t="str">
            <v>UN</v>
          </cell>
          <cell r="D267">
            <v>9.16</v>
          </cell>
        </row>
        <row r="268">
          <cell r="A268" t="str">
            <v>00013114</v>
          </cell>
          <cell r="B268" t="str">
            <v xml:space="preserve">Anel ou aduela concreto armado d = 0,60m, h = 0,15m </v>
          </cell>
          <cell r="C268" t="str">
            <v>UN</v>
          </cell>
          <cell r="D268">
            <v>13.69</v>
          </cell>
        </row>
        <row r="269">
          <cell r="A269" t="str">
            <v>00012530</v>
          </cell>
          <cell r="B269" t="str">
            <v xml:space="preserve">Anel ou aduela concreto armado d = 0,60m, h = 0,30m </v>
          </cell>
          <cell r="C269" t="str">
            <v>UN</v>
          </cell>
          <cell r="D269">
            <v>30.1</v>
          </cell>
        </row>
        <row r="270">
          <cell r="A270" t="str">
            <v>00012531</v>
          </cell>
          <cell r="B270" t="str">
            <v xml:space="preserve">Anel ou aduela concreto armado d = 0,60m, h = 0,40m </v>
          </cell>
          <cell r="C270" t="str">
            <v>UN</v>
          </cell>
          <cell r="D270">
            <v>41.91</v>
          </cell>
        </row>
        <row r="271">
          <cell r="A271" t="str">
            <v>00012532</v>
          </cell>
          <cell r="B271" t="str">
            <v xml:space="preserve">Anel ou aduela concreto armado d = 0,60m, h = 0,50m </v>
          </cell>
          <cell r="C271" t="str">
            <v>UN</v>
          </cell>
          <cell r="D271">
            <v>44.16</v>
          </cell>
        </row>
        <row r="272">
          <cell r="A272" t="str">
            <v>00012533</v>
          </cell>
          <cell r="B272" t="str">
            <v xml:space="preserve">Anel ou aduela concreto armado d = 0,80m, h = 0,30m </v>
          </cell>
          <cell r="C272" t="str">
            <v>UN</v>
          </cell>
          <cell r="D272">
            <v>56.43</v>
          </cell>
        </row>
        <row r="273">
          <cell r="A273" t="str">
            <v>00012544</v>
          </cell>
          <cell r="B273" t="str">
            <v xml:space="preserve">Anel ou aduela concreto armado d = 0,80m, h = 0,50m </v>
          </cell>
          <cell r="C273" t="str">
            <v>UN</v>
          </cell>
          <cell r="D273">
            <v>60.19</v>
          </cell>
        </row>
        <row r="274">
          <cell r="A274" t="str">
            <v>00012546</v>
          </cell>
          <cell r="B274" t="str">
            <v xml:space="preserve">Anel ou aduela concreto armado d = 1,00m, h = 0,40m </v>
          </cell>
          <cell r="C274" t="str">
            <v>UN</v>
          </cell>
          <cell r="D274">
            <v>90.29</v>
          </cell>
        </row>
        <row r="275">
          <cell r="A275" t="str">
            <v>00012547</v>
          </cell>
          <cell r="B275" t="str">
            <v xml:space="preserve">Anel ou aduela concreto armado d = 1,00m, h = 0,50m </v>
          </cell>
          <cell r="C275" t="str">
            <v>UN</v>
          </cell>
          <cell r="D275">
            <v>102.32</v>
          </cell>
        </row>
        <row r="276">
          <cell r="A276" t="str">
            <v>00012548</v>
          </cell>
          <cell r="B276" t="str">
            <v xml:space="preserve">Anel ou aduela concreto armado d = 1,10m, h = 0,30m </v>
          </cell>
          <cell r="C276" t="str">
            <v>UN</v>
          </cell>
          <cell r="D276">
            <v>77.010000000000005</v>
          </cell>
        </row>
        <row r="277">
          <cell r="A277" t="str">
            <v>00012551</v>
          </cell>
          <cell r="B277" t="str">
            <v xml:space="preserve">Anel ou aduela concreto armado d = 1,20m, h = 0,50m </v>
          </cell>
          <cell r="C277" t="str">
            <v>UN</v>
          </cell>
          <cell r="D277">
            <v>139.94</v>
          </cell>
        </row>
        <row r="278">
          <cell r="A278" t="str">
            <v>00012563</v>
          </cell>
          <cell r="B278" t="str">
            <v xml:space="preserve">Anel ou aduela concreto armado d = 1,50m, h = 0,50m </v>
          </cell>
          <cell r="C278" t="str">
            <v>UN</v>
          </cell>
          <cell r="D278">
            <v>167.03</v>
          </cell>
        </row>
        <row r="279">
          <cell r="A279" t="str">
            <v>00012565</v>
          </cell>
          <cell r="B279" t="str">
            <v xml:space="preserve">Anel ou aduela concreto armado d = 2,00m, h = 0,50m </v>
          </cell>
          <cell r="C279" t="str">
            <v>UN</v>
          </cell>
          <cell r="D279">
            <v>362.35</v>
          </cell>
        </row>
        <row r="280">
          <cell r="A280" t="str">
            <v>00012567</v>
          </cell>
          <cell r="B280" t="str">
            <v xml:space="preserve">Anel ou aduela concreto armado d = 2,50m, h = 0,50m </v>
          </cell>
          <cell r="C280" t="str">
            <v>UN</v>
          </cell>
          <cell r="D280">
            <v>417.53</v>
          </cell>
        </row>
        <row r="281">
          <cell r="A281" t="str">
            <v>00012568</v>
          </cell>
          <cell r="B281" t="str">
            <v xml:space="preserve">Anel ou aduela concreto armado d = 3,00m, h = 0,50m </v>
          </cell>
          <cell r="C281" t="str">
            <v>UN</v>
          </cell>
          <cell r="D281">
            <v>565.49</v>
          </cell>
        </row>
        <row r="282">
          <cell r="A282" t="str">
            <v>00011789</v>
          </cell>
          <cell r="B282" t="str">
            <v xml:space="preserve">Anel para guia de 10mm para fio fe-160 </v>
          </cell>
          <cell r="C282" t="str">
            <v>UN</v>
          </cell>
          <cell r="D282">
            <v>4.26</v>
          </cell>
        </row>
        <row r="283">
          <cell r="A283" t="str">
            <v>00010560</v>
          </cell>
          <cell r="B283" t="str">
            <v xml:space="preserve">Antracito </v>
          </cell>
          <cell r="C283" t="str">
            <v>M3</v>
          </cell>
          <cell r="D283">
            <v>2381.19</v>
          </cell>
        </row>
        <row r="284">
          <cell r="A284" t="str">
            <v>00012888</v>
          </cell>
          <cell r="B284" t="str">
            <v xml:space="preserve">Aparelho apoio estrutural de neoprene fretado </v>
          </cell>
          <cell r="C284" t="str">
            <v>DM3</v>
          </cell>
          <cell r="D284">
            <v>164.33</v>
          </cell>
        </row>
        <row r="285">
          <cell r="A285" t="str">
            <v>00012889</v>
          </cell>
          <cell r="B285" t="str">
            <v xml:space="preserve">Aparelho apoio estrutural de neoprene nao fretado </v>
          </cell>
          <cell r="C285" t="str">
            <v>DM3</v>
          </cell>
          <cell r="D285">
            <v>69.83</v>
          </cell>
        </row>
        <row r="286">
          <cell r="A286" t="str">
            <v>00013761</v>
          </cell>
          <cell r="B286" t="str">
            <v xml:space="preserve">Aparelho corte oxi-acetileno </v>
          </cell>
          <cell r="C286" t="str">
            <v>UN</v>
          </cell>
          <cell r="D286">
            <v>2598</v>
          </cell>
        </row>
        <row r="287">
          <cell r="A287" t="str">
            <v>00003332</v>
          </cell>
          <cell r="B287" t="str">
            <v xml:space="preserve">Aparelho corte oxi-acetileno </v>
          </cell>
          <cell r="C287" t="str">
            <v>H</v>
          </cell>
          <cell r="D287">
            <v>0.99</v>
          </cell>
        </row>
        <row r="288">
          <cell r="A288" t="str">
            <v>00007600</v>
          </cell>
          <cell r="B288" t="str">
            <v xml:space="preserve">Aparelho misturador cromado p/ bide c/ ducha </v>
          </cell>
          <cell r="C288" t="str">
            <v>CJ</v>
          </cell>
          <cell r="D288">
            <v>222.39</v>
          </cell>
        </row>
        <row r="289">
          <cell r="A289" t="str">
            <v>00011770</v>
          </cell>
          <cell r="B289" t="str">
            <v xml:space="preserve">Aparelho misturador cromado p/ chuveiro 3/4" ref 2116 </v>
          </cell>
          <cell r="C289" t="str">
            <v>UN</v>
          </cell>
          <cell r="D289">
            <v>89.14</v>
          </cell>
        </row>
        <row r="290">
          <cell r="A290" t="str">
            <v>00011769</v>
          </cell>
          <cell r="B290" t="str">
            <v xml:space="preserve">Aparelho misturador cromado p/ lavatorio ref 1875 </v>
          </cell>
          <cell r="C290" t="str">
            <v>UN</v>
          </cell>
          <cell r="D290">
            <v>195.04</v>
          </cell>
        </row>
        <row r="291">
          <cell r="A291" t="str">
            <v>00011771</v>
          </cell>
          <cell r="B291" t="str">
            <v xml:space="preserve">Aparelho misturador cromado p/ pia ref 1258 </v>
          </cell>
          <cell r="C291" t="str">
            <v>UN</v>
          </cell>
          <cell r="D291">
            <v>269.56</v>
          </cell>
        </row>
        <row r="292">
          <cell r="A292" t="str">
            <v>00004814</v>
          </cell>
          <cell r="B292" t="str">
            <v xml:space="preserve">Aparelho sinalizador de saida de garagem completo c/ celula fotoeletrica e bracadeira </v>
          </cell>
          <cell r="C292" t="str">
            <v>UN</v>
          </cell>
          <cell r="D292">
            <v>338.45</v>
          </cell>
        </row>
        <row r="293">
          <cell r="A293" t="str">
            <v>00025967</v>
          </cell>
          <cell r="B293" t="str">
            <v xml:space="preserve">Apoio do porta dente fresadora ciber w 1900 . </v>
          </cell>
          <cell r="C293" t="str">
            <v>UN</v>
          </cell>
          <cell r="D293">
            <v>1121.07</v>
          </cell>
        </row>
        <row r="294">
          <cell r="A294" t="str">
            <v>00006122</v>
          </cell>
          <cell r="B294" t="str">
            <v xml:space="preserve">Apontador ou apropriador </v>
          </cell>
          <cell r="C294" t="str">
            <v>H</v>
          </cell>
          <cell r="D294">
            <v>9.61</v>
          </cell>
        </row>
        <row r="295">
          <cell r="A295" t="str">
            <v>00011816</v>
          </cell>
          <cell r="B295" t="str">
            <v xml:space="preserve">Aquecedor de agua eletrico horizontal 100l cilindro cobre / inox </v>
          </cell>
          <cell r="C295" t="str">
            <v>UN</v>
          </cell>
          <cell r="D295">
            <v>2169.5</v>
          </cell>
        </row>
        <row r="296">
          <cell r="A296" t="str">
            <v>00011811</v>
          </cell>
          <cell r="B296" t="str">
            <v xml:space="preserve">Aquecedor de agua eletrico horizontal 200l cilindro cobre / inox </v>
          </cell>
          <cell r="C296" t="str">
            <v>UN</v>
          </cell>
          <cell r="D296">
            <v>3312.39</v>
          </cell>
        </row>
        <row r="297">
          <cell r="A297" t="str">
            <v>00014185</v>
          </cell>
          <cell r="B297" t="str">
            <v xml:space="preserve">Aquecedor de agua eletrico industrial capacidade 750l, tensao nominal 220v </v>
          </cell>
          <cell r="C297" t="str">
            <v>UN</v>
          </cell>
          <cell r="D297">
            <v>5565.83</v>
          </cell>
        </row>
        <row r="298">
          <cell r="A298" t="str">
            <v>00014186</v>
          </cell>
          <cell r="B298" t="str">
            <v xml:space="preserve">Aquecedor de agua eletrico industrial 1000l, tensao nominal 220v </v>
          </cell>
          <cell r="C298" t="str">
            <v>UN</v>
          </cell>
          <cell r="D298">
            <v>6797.89</v>
          </cell>
        </row>
        <row r="299">
          <cell r="A299" t="str">
            <v>00011814</v>
          </cell>
          <cell r="B299" t="str">
            <v xml:space="preserve">Aquecedor de agua eletrico industrial 500l, tensao nominal 220v </v>
          </cell>
          <cell r="C299" t="str">
            <v>UN</v>
          </cell>
          <cell r="D299">
            <v>4256.75</v>
          </cell>
        </row>
        <row r="300">
          <cell r="A300" t="str">
            <v>00026038</v>
          </cell>
          <cell r="B300" t="str">
            <v xml:space="preserve">Aquecedor de óleo bpf (fluido) térmico, marca tenge, modelo th - iii e, capacidade de 300.000 kcal/h, ou equivalente em outra marca. </v>
          </cell>
          <cell r="C300" t="str">
            <v>UN</v>
          </cell>
          <cell r="D300">
            <v>105757.68</v>
          </cell>
        </row>
        <row r="301">
          <cell r="A301" t="str">
            <v>00021100</v>
          </cell>
          <cell r="B301" t="str">
            <v xml:space="preserve">Aquecedor ou boyler de acumulacao agua - a gas glp/gn - 50 litros </v>
          </cell>
          <cell r="C301" t="str">
            <v>UN</v>
          </cell>
          <cell r="D301">
            <v>1139.6600000000001</v>
          </cell>
        </row>
        <row r="302">
          <cell r="A302" t="str">
            <v>00010700</v>
          </cell>
          <cell r="B302" t="str">
            <v xml:space="preserve">Arado reversivel marca lavrale mod. ar - 3 x 2" / tm, rebocavel**caixa**" </v>
          </cell>
          <cell r="C302" t="str">
            <v>UN</v>
          </cell>
          <cell r="D302">
            <v>8094.74</v>
          </cell>
        </row>
        <row r="303">
          <cell r="A303" t="str">
            <v>00000346</v>
          </cell>
          <cell r="B303" t="str">
            <v xml:space="preserve">Arame de aco ovalado 15 x 17 (rolo 1000m- 45kg-700kgf) </v>
          </cell>
          <cell r="C303" t="str">
            <v>KG</v>
          </cell>
          <cell r="D303">
            <v>7.14</v>
          </cell>
        </row>
        <row r="304">
          <cell r="A304" t="str">
            <v>00003312</v>
          </cell>
          <cell r="B304" t="str">
            <v xml:space="preserve">Arame de amarracao p/ gabiao galv - diam. 2,2 mm </v>
          </cell>
          <cell r="C304" t="str">
            <v>KG</v>
          </cell>
          <cell r="D304">
            <v>7.55</v>
          </cell>
        </row>
        <row r="305">
          <cell r="A305" t="str">
            <v>00000339</v>
          </cell>
          <cell r="B305" t="str">
            <v xml:space="preserve">Arame farpado galvanizado 14 bwg - classe 250 </v>
          </cell>
          <cell r="C305" t="str">
            <v>M</v>
          </cell>
          <cell r="D305">
            <v>0.39</v>
          </cell>
        </row>
        <row r="306">
          <cell r="A306" t="str">
            <v>00000338</v>
          </cell>
          <cell r="B306" t="str">
            <v xml:space="preserve">Arame farpado 16 bwg - 0,047 kg/m </v>
          </cell>
          <cell r="C306" t="str">
            <v>KG</v>
          </cell>
          <cell r="D306">
            <v>8.1</v>
          </cell>
        </row>
        <row r="307">
          <cell r="A307" t="str">
            <v>00000340</v>
          </cell>
          <cell r="B307" t="str">
            <v xml:space="preserve">Arame farpado 16 bwg 4 x 4" - 23,50 kg/rolo 500m </v>
          </cell>
          <cell r="C307" t="str">
            <v>M</v>
          </cell>
          <cell r="D307">
            <v>0.38</v>
          </cell>
        </row>
        <row r="308">
          <cell r="A308" t="str">
            <v>00000334</v>
          </cell>
          <cell r="B308" t="str">
            <v xml:space="preserve">Arame galvanizado 8 bwg - 4,19mm - 101,00 g/m </v>
          </cell>
          <cell r="C308" t="str">
            <v>KG</v>
          </cell>
          <cell r="D308">
            <v>7.95</v>
          </cell>
        </row>
        <row r="309">
          <cell r="A309" t="str">
            <v>00000335</v>
          </cell>
          <cell r="B309" t="str">
            <v xml:space="preserve">Arame galvanizado 10 bwg - 3,40mm - 71,30 g/m </v>
          </cell>
          <cell r="C309" t="str">
            <v>KG</v>
          </cell>
          <cell r="D309">
            <v>8.0500000000000007</v>
          </cell>
        </row>
        <row r="310">
          <cell r="A310" t="str">
            <v>00000342</v>
          </cell>
          <cell r="B310" t="str">
            <v xml:space="preserve">Arame galvanizado 12 bwg - 2,60mm - 48,00 g/m </v>
          </cell>
          <cell r="C310" t="str">
            <v>KG</v>
          </cell>
          <cell r="D310">
            <v>8.0500000000000007</v>
          </cell>
        </row>
        <row r="311">
          <cell r="A311" t="str">
            <v>00000343</v>
          </cell>
          <cell r="B311" t="str">
            <v xml:space="preserve">Arame galvanizado 14 bwg - 2,10mm - 27,20 g/m </v>
          </cell>
          <cell r="C311" t="str">
            <v>M</v>
          </cell>
          <cell r="D311">
            <v>0.24</v>
          </cell>
        </row>
        <row r="312">
          <cell r="A312" t="str">
            <v>00000333</v>
          </cell>
          <cell r="B312" t="str">
            <v xml:space="preserve">Arame galvanizado 14 bwg - 2,10mm - 27,20 g/m código descriçao do insumo unid preço mediano (r$) </v>
          </cell>
          <cell r="C312" t="str">
            <v>KG</v>
          </cell>
          <cell r="D312">
            <v>8.75</v>
          </cell>
        </row>
        <row r="313">
          <cell r="A313" t="str">
            <v>00000344</v>
          </cell>
          <cell r="B313" t="str">
            <v xml:space="preserve">Arame galvanizado 16 bwg - 1,65mm - 16,60 g/m </v>
          </cell>
          <cell r="C313" t="str">
            <v>KG</v>
          </cell>
          <cell r="D313">
            <v>9.4</v>
          </cell>
        </row>
        <row r="314">
          <cell r="A314" t="str">
            <v>00000345</v>
          </cell>
          <cell r="B314" t="str">
            <v xml:space="preserve">Arame galvanizado 18 bwg - 1,24mm - 9,0 g/m </v>
          </cell>
          <cell r="C314" t="str">
            <v>KG</v>
          </cell>
          <cell r="D314">
            <v>6.25</v>
          </cell>
        </row>
        <row r="315">
          <cell r="A315" t="str">
            <v>00000341</v>
          </cell>
          <cell r="B315" t="str">
            <v xml:space="preserve">Arame galvanizado 18 bwg - 1,24mm - 9,0 g/m </v>
          </cell>
          <cell r="C315" t="str">
            <v>M</v>
          </cell>
          <cell r="D315">
            <v>0.1</v>
          </cell>
        </row>
        <row r="316">
          <cell r="A316" t="str">
            <v>00011107</v>
          </cell>
          <cell r="B316" t="str">
            <v xml:space="preserve">Arame galvanizado 6 bwg - 5,16mm - 157,00 g/m </v>
          </cell>
          <cell r="C316" t="str">
            <v>KG</v>
          </cell>
          <cell r="D316">
            <v>7.64</v>
          </cell>
        </row>
        <row r="317">
          <cell r="A317" t="str">
            <v>00003313</v>
          </cell>
          <cell r="B317" t="str">
            <v xml:space="preserve">Arame protegido c/ pvc p/ gabiao 2,2mm </v>
          </cell>
          <cell r="C317" t="str">
            <v>KG</v>
          </cell>
          <cell r="D317">
            <v>9.6199999999999992</v>
          </cell>
        </row>
        <row r="318">
          <cell r="A318" t="str">
            <v>00000337</v>
          </cell>
          <cell r="B318" t="str">
            <v xml:space="preserve">Arame recozido 18 bwg - 1,25mm - 9,60 g/m </v>
          </cell>
          <cell r="C318" t="str">
            <v>KG</v>
          </cell>
          <cell r="D318">
            <v>7.75</v>
          </cell>
        </row>
        <row r="319">
          <cell r="A319" t="str">
            <v>00012227</v>
          </cell>
          <cell r="B319" t="str">
            <v xml:space="preserve">Arandela c/ base em chapa de aco pintada e globo de vidro leitoso - boca 10cm diam 20cm </v>
          </cell>
          <cell r="C319" t="str">
            <v>UN</v>
          </cell>
          <cell r="D319">
            <v>84.61</v>
          </cell>
        </row>
        <row r="320">
          <cell r="A320" t="str">
            <v>00012223</v>
          </cell>
          <cell r="B320" t="str">
            <v xml:space="preserve">Arandela 45 graus prova de tempo, gases e vapores </v>
          </cell>
          <cell r="C320" t="str">
            <v>UN</v>
          </cell>
          <cell r="D320">
            <v>94.33</v>
          </cell>
        </row>
        <row r="321">
          <cell r="A321" t="str">
            <v>00000348</v>
          </cell>
          <cell r="B321" t="str">
            <v xml:space="preserve">Arbusto regional altura maior que 1m </v>
          </cell>
          <cell r="C321" t="str">
            <v>UN</v>
          </cell>
          <cell r="D321">
            <v>45.5</v>
          </cell>
        </row>
        <row r="322">
          <cell r="A322" t="str">
            <v>00010826</v>
          </cell>
          <cell r="B322" t="str">
            <v xml:space="preserve">Arbusto regional de 50 a 100cm de altura </v>
          </cell>
          <cell r="C322" t="str">
            <v>UN</v>
          </cell>
          <cell r="D322">
            <v>24.27</v>
          </cell>
        </row>
        <row r="323">
          <cell r="A323" t="str">
            <v>00000366</v>
          </cell>
          <cell r="B323" t="str">
            <v xml:space="preserve">Areia fina - posto jazida / fornecedor (sem frete) </v>
          </cell>
          <cell r="C323" t="str">
            <v>M3</v>
          </cell>
          <cell r="D323">
            <v>16.5</v>
          </cell>
        </row>
        <row r="324">
          <cell r="A324" t="str">
            <v>00000367</v>
          </cell>
          <cell r="B324" t="str">
            <v xml:space="preserve">Areia grossa - posto jazida / fornecedor (sem frete) </v>
          </cell>
          <cell r="C324" t="str">
            <v>M3</v>
          </cell>
          <cell r="D324">
            <v>50</v>
          </cell>
        </row>
        <row r="325">
          <cell r="A325" t="str">
            <v>00000370</v>
          </cell>
          <cell r="B325" t="str">
            <v xml:space="preserve">Areia media - posto jazida / fornecedor (sem frete) </v>
          </cell>
          <cell r="C325" t="str">
            <v>M3</v>
          </cell>
          <cell r="D325">
            <v>22.5</v>
          </cell>
        </row>
        <row r="326">
          <cell r="A326" t="str">
            <v>00000368</v>
          </cell>
          <cell r="B326" t="str">
            <v xml:space="preserve">Areia p/ aterro - posto jazida / fornecedor (sem frete) </v>
          </cell>
          <cell r="C326" t="str">
            <v>M3</v>
          </cell>
          <cell r="D326">
            <v>25.71</v>
          </cell>
        </row>
        <row r="327">
          <cell r="A327" t="str">
            <v>00011075</v>
          </cell>
          <cell r="B327" t="str">
            <v xml:space="preserve">Areia p/ leito filtrante (1,68 a 0,42mm) - posto jazida / fornecedor (sem frete) </v>
          </cell>
          <cell r="C327" t="str">
            <v>M3</v>
          </cell>
          <cell r="D327">
            <v>485.71</v>
          </cell>
        </row>
        <row r="328">
          <cell r="A328" t="str">
            <v>00011076</v>
          </cell>
          <cell r="B328" t="str">
            <v xml:space="preserve">Areia preta p/ emboco - posto jazida / fornecedor (sem frete) </v>
          </cell>
          <cell r="C328" t="str">
            <v>M3</v>
          </cell>
          <cell r="D328">
            <v>58.14</v>
          </cell>
        </row>
        <row r="329">
          <cell r="A329" t="str">
            <v>00011077</v>
          </cell>
          <cell r="B329" t="str">
            <v xml:space="preserve">Areia selecionada p/ leito filtrante - d = 0,5 a 0,7 mm - posto jazida / fornecedor (sem frete) </v>
          </cell>
          <cell r="C329" t="str">
            <v>M3</v>
          </cell>
          <cell r="D329">
            <v>497.09</v>
          </cell>
        </row>
        <row r="330">
          <cell r="A330" t="str">
            <v>00011078</v>
          </cell>
          <cell r="B330" t="str">
            <v xml:space="preserve">Areia selecionada p/ leito filtrante - d = 0,7 a 1 mm - posto jazida / fornecedor (sem frete) </v>
          </cell>
          <cell r="C330" t="str">
            <v>M3</v>
          </cell>
          <cell r="D330">
            <v>497.09</v>
          </cell>
        </row>
        <row r="331">
          <cell r="A331" t="str">
            <v>00000369</v>
          </cell>
          <cell r="B331" t="str">
            <v xml:space="preserve">Arenoso, areia barrada ou areia amarela - retirado no areal - sem transporte </v>
          </cell>
          <cell r="C331" t="str">
            <v>M3</v>
          </cell>
          <cell r="D331">
            <v>21.74</v>
          </cell>
        </row>
        <row r="332">
          <cell r="A332" t="str">
            <v>00000134</v>
          </cell>
          <cell r="B332" t="str">
            <v xml:space="preserve">Argamassa autonivelante para grouteamento em geral sikagrout ou equivalente </v>
          </cell>
          <cell r="C332" t="str">
            <v>KG</v>
          </cell>
          <cell r="D332">
            <v>1.77</v>
          </cell>
        </row>
        <row r="333">
          <cell r="A333" t="str">
            <v>00000129</v>
          </cell>
          <cell r="B333" t="str">
            <v xml:space="preserve">Argamassa corretiva para revestimento de estrutura de concreto </v>
          </cell>
          <cell r="C333" t="str">
            <v>KG</v>
          </cell>
          <cell r="D333">
            <v>2.81</v>
          </cell>
        </row>
        <row r="334">
          <cell r="A334" t="str">
            <v>00000135</v>
          </cell>
          <cell r="B334" t="str">
            <v xml:space="preserve">Argamassa impermeavel sika 101 ou equivalente </v>
          </cell>
          <cell r="C334" t="str">
            <v>KG</v>
          </cell>
          <cell r="D334">
            <v>2.67</v>
          </cell>
        </row>
        <row r="335">
          <cell r="A335" t="str">
            <v>00001381</v>
          </cell>
          <cell r="B335" t="str">
            <v xml:space="preserve">Argamassa ou cimento colante em po para fixacao de pecas ceramicas </v>
          </cell>
          <cell r="C335" t="str">
            <v>KG</v>
          </cell>
          <cell r="D335">
            <v>0.28999999999999998</v>
          </cell>
        </row>
        <row r="336">
          <cell r="A336" t="str">
            <v>00000130</v>
          </cell>
          <cell r="B336" t="str">
            <v xml:space="preserve">Argamassa para reparo estrutural tipo sika top 122 ou equivalente </v>
          </cell>
          <cell r="C336" t="str">
            <v>KG</v>
          </cell>
          <cell r="D336">
            <v>6.43</v>
          </cell>
        </row>
        <row r="337">
          <cell r="A337" t="str">
            <v>00000375</v>
          </cell>
          <cell r="B337" t="str">
            <v xml:space="preserve">Argamassa pronta para revestimento externo em paredes </v>
          </cell>
          <cell r="C337" t="str">
            <v>KG</v>
          </cell>
          <cell r="D337">
            <v>0.28999999999999998</v>
          </cell>
        </row>
        <row r="338">
          <cell r="A338" t="str">
            <v>00000371</v>
          </cell>
          <cell r="B338" t="str">
            <v xml:space="preserve">Argamassa pronta para revestimento externo ou interno </v>
          </cell>
          <cell r="C338" t="str">
            <v>KG</v>
          </cell>
          <cell r="D338">
            <v>0.35</v>
          </cell>
        </row>
        <row r="339">
          <cell r="A339" t="str">
            <v>00000374</v>
          </cell>
          <cell r="B339" t="str">
            <v xml:space="preserve">Argamassa pronta para revestimento interno em paredes </v>
          </cell>
          <cell r="C339" t="str">
            <v>KG</v>
          </cell>
          <cell r="D339">
            <v>0.28999999999999998</v>
          </cell>
        </row>
        <row r="340">
          <cell r="A340" t="str">
            <v>00006079</v>
          </cell>
          <cell r="B340" t="str">
            <v xml:space="preserve">Argila, argila vermelha ou argila arenosa - retirada na jazida - sem transporte </v>
          </cell>
          <cell r="C340" t="str">
            <v>M3</v>
          </cell>
          <cell r="D340">
            <v>6.52</v>
          </cell>
        </row>
        <row r="341">
          <cell r="A341" t="str">
            <v>00001097</v>
          </cell>
          <cell r="B341" t="str">
            <v xml:space="preserve">Armacao vertical c/ haste e contra-pino em chapa de ferro galv 3/16'' c/ 4 estribos sem isoladores </v>
          </cell>
          <cell r="C341" t="str">
            <v>UN</v>
          </cell>
          <cell r="D341">
            <v>26.38</v>
          </cell>
        </row>
        <row r="342">
          <cell r="A342" t="str">
            <v>00001091</v>
          </cell>
          <cell r="B342" t="str">
            <v xml:space="preserve">Armacao vertical c/ haste e contra-pino em chapa de ferro galv 3/16" c/ 1 estribo e 1 isolador" </v>
          </cell>
          <cell r="C342" t="str">
            <v>UN</v>
          </cell>
          <cell r="D342">
            <v>10.15</v>
          </cell>
        </row>
        <row r="343">
          <cell r="A343" t="str">
            <v>00001094</v>
          </cell>
          <cell r="B343" t="str">
            <v xml:space="preserve">Armacao vertical c/ haste e contra-pino em chapa de ferro galv 3/16" c/ 1 estribo sem isoladores" </v>
          </cell>
          <cell r="C343" t="str">
            <v>UN</v>
          </cell>
          <cell r="D343">
            <v>7.62</v>
          </cell>
        </row>
        <row r="344">
          <cell r="A344" t="str">
            <v>00001092</v>
          </cell>
          <cell r="B344" t="str">
            <v xml:space="preserve">Armacao vertical c/ haste e contra-pino em chapa de ferro galv 3/16" c/ 2 estribos e 2 isoladores" </v>
          </cell>
          <cell r="C344" t="str">
            <v>UN</v>
          </cell>
          <cell r="D344">
            <v>18.5</v>
          </cell>
        </row>
        <row r="345">
          <cell r="A345" t="str">
            <v>00001095</v>
          </cell>
          <cell r="B345" t="str">
            <v xml:space="preserve">Armacao vertical c/ haste e contra-pino em chapa de ferro galv 3/16" c/ 2 estribos sem isoladores" </v>
          </cell>
          <cell r="C345" t="str">
            <v>UN</v>
          </cell>
          <cell r="D345">
            <v>14.76</v>
          </cell>
        </row>
        <row r="346">
          <cell r="A346" t="str">
            <v>00001093</v>
          </cell>
          <cell r="B346" t="str">
            <v xml:space="preserve">Armacao vertical c/ haste e contra-pino em chapa de ferro galv 3/16" c/ 3 estribos e 3 isoladores" </v>
          </cell>
          <cell r="C346" t="str">
            <v>UN</v>
          </cell>
          <cell r="D346">
            <v>25.43</v>
          </cell>
        </row>
        <row r="347">
          <cell r="A347" t="str">
            <v>00001090</v>
          </cell>
          <cell r="B347" t="str">
            <v xml:space="preserve">Armacao vertical c/ haste e contra-pino em chapa de ferro galv 3/16" c/ 3 estribos sem isolador" </v>
          </cell>
          <cell r="C347" t="str">
            <v>UN</v>
          </cell>
          <cell r="D347">
            <v>19.920000000000002</v>
          </cell>
        </row>
        <row r="348">
          <cell r="A348" t="str">
            <v>00001096</v>
          </cell>
          <cell r="B348" t="str">
            <v xml:space="preserve">Armacao vertical c/ haste e contra-pino em chapa de ferro galv 3/16" c/ 4 estribos e 4 isoladores" </v>
          </cell>
          <cell r="C348" t="str">
            <v>UN</v>
          </cell>
          <cell r="D348">
            <v>37.14</v>
          </cell>
        </row>
        <row r="349">
          <cell r="A349" t="str">
            <v>00000378</v>
          </cell>
          <cell r="B349" t="str">
            <v xml:space="preserve">Armador </v>
          </cell>
          <cell r="C349" t="str">
            <v>H</v>
          </cell>
          <cell r="D349">
            <v>9.56</v>
          </cell>
        </row>
        <row r="350">
          <cell r="A350" t="str">
            <v>00020237</v>
          </cell>
          <cell r="B350" t="str">
            <v xml:space="preserve">Armario c/ perfis alum anod embutir 75 x 49 x 10cm </v>
          </cell>
          <cell r="C350" t="str">
            <v>UN</v>
          </cell>
          <cell r="D350">
            <v>165.26</v>
          </cell>
        </row>
        <row r="351">
          <cell r="A351" t="str">
            <v>00000376</v>
          </cell>
          <cell r="B351" t="str">
            <v xml:space="preserve">Armario plastico de embutir c/ espelho, de 34 x 49cm </v>
          </cell>
          <cell r="C351" t="str">
            <v>UN</v>
          </cell>
          <cell r="D351">
            <v>29.31</v>
          </cell>
        </row>
        <row r="352">
          <cell r="A352" t="str">
            <v>00033939</v>
          </cell>
          <cell r="B352" t="str">
            <v xml:space="preserve">Arquiteto de obra junior </v>
          </cell>
          <cell r="C352" t="str">
            <v>H</v>
          </cell>
          <cell r="D352">
            <v>54.45</v>
          </cell>
        </row>
        <row r="353">
          <cell r="A353" t="str">
            <v>00033952</v>
          </cell>
          <cell r="B353" t="str">
            <v xml:space="preserve">Arquiteto de obra pleno </v>
          </cell>
          <cell r="C353" t="str">
            <v>H</v>
          </cell>
          <cell r="D353">
            <v>100.14</v>
          </cell>
        </row>
        <row r="354">
          <cell r="A354" t="str">
            <v>00033953</v>
          </cell>
          <cell r="B354" t="str">
            <v xml:space="preserve">Arquiteto de obra senior </v>
          </cell>
          <cell r="C354" t="str">
            <v>H</v>
          </cell>
          <cell r="D354">
            <v>170.54</v>
          </cell>
        </row>
        <row r="355">
          <cell r="A355" t="str">
            <v>00011267</v>
          </cell>
          <cell r="B355" t="str">
            <v xml:space="preserve">Arruela de latao furo d=34 mm esp=2,5 mm diam furo=17 mm </v>
          </cell>
          <cell r="C355" t="str">
            <v>UN</v>
          </cell>
          <cell r="D355">
            <v>1.01</v>
          </cell>
        </row>
        <row r="356">
          <cell r="A356" t="str">
            <v>00004359</v>
          </cell>
          <cell r="B356" t="str">
            <v xml:space="preserve">Arruela plastica 4 x 16 </v>
          </cell>
          <cell r="C356" t="str">
            <v>UN</v>
          </cell>
          <cell r="D356">
            <v>0.12</v>
          </cell>
        </row>
        <row r="357">
          <cell r="A357" t="str">
            <v>00000379</v>
          </cell>
          <cell r="B357" t="str">
            <v xml:space="preserve">Arruela quadrada aco galv d = 38mm esp= 3mm dfuro= 18 mm </v>
          </cell>
          <cell r="C357" t="str">
            <v>UN</v>
          </cell>
          <cell r="D357">
            <v>1.1399999999999999</v>
          </cell>
        </row>
        <row r="358">
          <cell r="A358" t="str">
            <v>00013348</v>
          </cell>
          <cell r="B358" t="str">
            <v xml:space="preserve">Arruela redonda fg diam ext= 35mm esp= 3mm diam furo= 18mm </v>
          </cell>
          <cell r="C358" t="str">
            <v>UN</v>
          </cell>
          <cell r="D358">
            <v>0.13</v>
          </cell>
        </row>
        <row r="359">
          <cell r="A359" t="str">
            <v>00000359</v>
          </cell>
          <cell r="B359" t="str">
            <v xml:space="preserve">Arvore regional maior que 2m </v>
          </cell>
          <cell r="C359" t="str">
            <v>UN</v>
          </cell>
          <cell r="D359">
            <v>54.6</v>
          </cell>
        </row>
        <row r="360">
          <cell r="A360" t="str">
            <v>00010540</v>
          </cell>
          <cell r="B360" t="str">
            <v xml:space="preserve">Asfalto diluido a granel cr-250 p/ pavimentacao asfaltica </v>
          </cell>
          <cell r="C360" t="str">
            <v>KG</v>
          </cell>
          <cell r="D360">
            <v>1.9</v>
          </cell>
        </row>
        <row r="361">
          <cell r="A361" t="str">
            <v>00000626</v>
          </cell>
          <cell r="B361" t="str">
            <v xml:space="preserve">Asfalto elastomerico tp denverpren ou similar </v>
          </cell>
          <cell r="C361" t="str">
            <v>KG</v>
          </cell>
          <cell r="D361">
            <v>6.72</v>
          </cell>
        </row>
        <row r="362">
          <cell r="A362" t="str">
            <v>00000517</v>
          </cell>
          <cell r="B362" t="str">
            <v xml:space="preserve">Asfalto emulsionado tp vitbase (alfaltos vitoria), tp ii (toro) ou equiv </v>
          </cell>
          <cell r="C362" t="str">
            <v>L</v>
          </cell>
          <cell r="D362">
            <v>3.51</v>
          </cell>
        </row>
        <row r="363">
          <cell r="A363" t="str">
            <v>00000516</v>
          </cell>
          <cell r="B363" t="str">
            <v xml:space="preserve">Asfalto oxidado p/ imperm c/ coeficiente de penetracao 20-35 </v>
          </cell>
          <cell r="C363" t="str">
            <v>KG</v>
          </cell>
          <cell r="D363">
            <v>2.9</v>
          </cell>
        </row>
        <row r="364">
          <cell r="A364" t="str">
            <v>00000510</v>
          </cell>
          <cell r="B364" t="str">
            <v xml:space="preserve">Asfalto oxidado p/ imperm c/ coeficiente de penetracao 25-40 código descriçao do insumo unid preço mediano (r$) </v>
          </cell>
          <cell r="C364" t="str">
            <v>KG</v>
          </cell>
          <cell r="D364">
            <v>3.12</v>
          </cell>
        </row>
        <row r="365">
          <cell r="A365" t="str">
            <v>00000513</v>
          </cell>
          <cell r="B365" t="str">
            <v xml:space="preserve">Asfalto oxidado p/ imperm c/ coeficiente de penetracao 40-55 </v>
          </cell>
          <cell r="C365" t="str">
            <v>KG</v>
          </cell>
          <cell r="D365">
            <v>2.86</v>
          </cell>
        </row>
        <row r="366">
          <cell r="A366" t="str">
            <v>00000509</v>
          </cell>
          <cell r="B366" t="str">
            <v xml:space="preserve">Asfalto oxidado para impermeabilização, coeficiente de penetração 15-25 </v>
          </cell>
          <cell r="C366" t="str">
            <v>KG</v>
          </cell>
          <cell r="D366">
            <v>4.18</v>
          </cell>
        </row>
        <row r="367">
          <cell r="A367" t="str">
            <v>00002699</v>
          </cell>
          <cell r="B367" t="str">
            <v xml:space="preserve">Assentador de tubos </v>
          </cell>
          <cell r="C367" t="str">
            <v>H</v>
          </cell>
          <cell r="D367">
            <v>12.82</v>
          </cell>
        </row>
        <row r="368">
          <cell r="A368" t="str">
            <v>00020278</v>
          </cell>
          <cell r="B368" t="str">
            <v xml:space="preserve">Assentamento de carpete - somente mao de obra </v>
          </cell>
          <cell r="C368" t="str">
            <v>M2</v>
          </cell>
          <cell r="D368">
            <v>3.49</v>
          </cell>
        </row>
        <row r="369">
          <cell r="A369" t="str">
            <v>00020277</v>
          </cell>
          <cell r="B369" t="str">
            <v xml:space="preserve">Assentamento de formica - somente mao de obra </v>
          </cell>
          <cell r="C369" t="str">
            <v>M2</v>
          </cell>
          <cell r="D369">
            <v>10.48</v>
          </cell>
        </row>
        <row r="370">
          <cell r="A370" t="str">
            <v>00000518</v>
          </cell>
          <cell r="B370" t="str">
            <v xml:space="preserve">Assentamento de piso vinilico em placas - somente mao de obra </v>
          </cell>
          <cell r="C370" t="str">
            <v>M2</v>
          </cell>
          <cell r="D370">
            <v>4.8899999999999997</v>
          </cell>
        </row>
        <row r="371">
          <cell r="A371" t="str">
            <v>00000522</v>
          </cell>
          <cell r="B371" t="str">
            <v xml:space="preserve">Assentamento de rodape vinilico - somente mao de obra </v>
          </cell>
          <cell r="C371" t="str">
            <v>M</v>
          </cell>
          <cell r="D371">
            <v>0.49</v>
          </cell>
        </row>
        <row r="372">
          <cell r="A372" t="str">
            <v>00011761</v>
          </cell>
          <cell r="B372" t="str">
            <v xml:space="preserve">Assento p/ vaso sanitario infantil de plastico </v>
          </cell>
          <cell r="C372" t="str">
            <v>UN</v>
          </cell>
          <cell r="D372">
            <v>16.3</v>
          </cell>
        </row>
        <row r="373">
          <cell r="A373" t="str">
            <v>00026036</v>
          </cell>
          <cell r="B373" t="str">
            <v xml:space="preserve">Autobetoneira capacidade 5 m3 (11,5t), 160 kw, 24,0 l/h peso bruto total 23.000 kg a ser montada em caminhão - (inclusive caminhão) </v>
          </cell>
          <cell r="C373" t="str">
            <v>UN</v>
          </cell>
          <cell r="D373">
            <v>361945.99</v>
          </cell>
        </row>
        <row r="374">
          <cell r="A374" t="str">
            <v>00012332</v>
          </cell>
          <cell r="B374" t="str">
            <v xml:space="preserve">Automatico de boia inferior 10a/250v </v>
          </cell>
          <cell r="C374" t="str">
            <v>CJ</v>
          </cell>
          <cell r="D374">
            <v>37.6</v>
          </cell>
        </row>
        <row r="375">
          <cell r="A375" t="str">
            <v>00007588</v>
          </cell>
          <cell r="B375" t="str">
            <v xml:space="preserve">Automatico de boia superior 10a/250v </v>
          </cell>
          <cell r="C375" t="str">
            <v>UN</v>
          </cell>
          <cell r="D375">
            <v>34.07</v>
          </cell>
        </row>
        <row r="376">
          <cell r="A376" t="str">
            <v>00002359</v>
          </cell>
          <cell r="B376" t="str">
            <v xml:space="preserve">Auxiliar de desenhista </v>
          </cell>
          <cell r="C376" t="str">
            <v>H</v>
          </cell>
          <cell r="D376">
            <v>7.21</v>
          </cell>
        </row>
        <row r="377">
          <cell r="A377" t="str">
            <v>00000247</v>
          </cell>
          <cell r="B377" t="str">
            <v xml:space="preserve">Auxiliar de eletricista </v>
          </cell>
          <cell r="C377" t="str">
            <v>H</v>
          </cell>
          <cell r="D377">
            <v>7.34</v>
          </cell>
        </row>
        <row r="378">
          <cell r="A378" t="str">
            <v>00000246</v>
          </cell>
          <cell r="B378" t="str">
            <v xml:space="preserve">Auxiliar de encanador ou bombeiro hidraulico </v>
          </cell>
          <cell r="C378" t="str">
            <v>H</v>
          </cell>
          <cell r="D378">
            <v>7.34</v>
          </cell>
        </row>
        <row r="379">
          <cell r="A379" t="str">
            <v>00002350</v>
          </cell>
          <cell r="B379" t="str">
            <v xml:space="preserve">Auxiliar de escritorio </v>
          </cell>
          <cell r="C379" t="str">
            <v>H</v>
          </cell>
          <cell r="D379">
            <v>8.4499999999999993</v>
          </cell>
        </row>
        <row r="380">
          <cell r="A380" t="str">
            <v>00000245</v>
          </cell>
          <cell r="B380" t="str">
            <v xml:space="preserve">Auxiliar de laboratorio </v>
          </cell>
          <cell r="C380" t="str">
            <v>H</v>
          </cell>
          <cell r="D380">
            <v>7.5</v>
          </cell>
        </row>
        <row r="381">
          <cell r="A381" t="str">
            <v>00000251</v>
          </cell>
          <cell r="B381" t="str">
            <v xml:space="preserve">Auxiliar de mecanico </v>
          </cell>
          <cell r="C381" t="str">
            <v>H</v>
          </cell>
          <cell r="D381">
            <v>6.51</v>
          </cell>
        </row>
        <row r="382">
          <cell r="A382" t="str">
            <v>00000252</v>
          </cell>
          <cell r="B382" t="str">
            <v xml:space="preserve">Auxiliar de serralheiro </v>
          </cell>
          <cell r="C382" t="str">
            <v>H</v>
          </cell>
          <cell r="D382">
            <v>7.34</v>
          </cell>
        </row>
        <row r="383">
          <cell r="A383" t="str">
            <v>00006121</v>
          </cell>
          <cell r="B383" t="str">
            <v xml:space="preserve">Auxiliar de servicos gerais </v>
          </cell>
          <cell r="C383" t="str">
            <v>H</v>
          </cell>
          <cell r="D383">
            <v>6.6</v>
          </cell>
        </row>
        <row r="384">
          <cell r="A384" t="str">
            <v>00000244</v>
          </cell>
          <cell r="B384" t="str">
            <v xml:space="preserve">Auxiliar de topógrafo </v>
          </cell>
          <cell r="C384" t="str">
            <v>H</v>
          </cell>
          <cell r="D384">
            <v>6.15</v>
          </cell>
        </row>
        <row r="385">
          <cell r="A385" t="str">
            <v>00000528</v>
          </cell>
          <cell r="B385" t="str">
            <v xml:space="preserve">Auxiliar tecnico </v>
          </cell>
          <cell r="C385" t="str">
            <v>H</v>
          </cell>
          <cell r="D385">
            <v>20.22</v>
          </cell>
        </row>
        <row r="386">
          <cell r="A386" t="str">
            <v>00000532</v>
          </cell>
          <cell r="B386" t="str">
            <v xml:space="preserve">Auxiliar tecnico de engenharia </v>
          </cell>
          <cell r="C386" t="str">
            <v>H</v>
          </cell>
          <cell r="D386">
            <v>16.8</v>
          </cell>
        </row>
        <row r="387">
          <cell r="A387" t="str">
            <v>00004760</v>
          </cell>
          <cell r="B387" t="str">
            <v xml:space="preserve">Azulejista ou ladrilhista </v>
          </cell>
          <cell r="C387" t="str">
            <v>H</v>
          </cell>
          <cell r="D387">
            <v>10.06</v>
          </cell>
        </row>
        <row r="388">
          <cell r="A388" t="str">
            <v>00000533</v>
          </cell>
          <cell r="B388" t="str">
            <v xml:space="preserve">Azulejo branco brilhante 15 x 15 cm comercial </v>
          </cell>
          <cell r="C388" t="str">
            <v>M2</v>
          </cell>
          <cell r="D388">
            <v>12.61</v>
          </cell>
        </row>
        <row r="389">
          <cell r="A389" t="str">
            <v>00000536</v>
          </cell>
          <cell r="B389" t="str">
            <v xml:space="preserve">Azulejo branco brilhante 15 x 15cm extra </v>
          </cell>
          <cell r="C389" t="str">
            <v>M2</v>
          </cell>
          <cell r="D389">
            <v>15.13</v>
          </cell>
        </row>
        <row r="390">
          <cell r="A390" t="str">
            <v>00000534</v>
          </cell>
          <cell r="B390" t="str">
            <v xml:space="preserve">Azulejo cor brilhante 15 x 15 cm comercial </v>
          </cell>
          <cell r="C390" t="str">
            <v>M2</v>
          </cell>
          <cell r="D390">
            <v>12.61</v>
          </cell>
        </row>
        <row r="391">
          <cell r="A391" t="str">
            <v>00000535</v>
          </cell>
          <cell r="B391" t="str">
            <v xml:space="preserve">Azulejo cor brilhante 15 x 15cm extra </v>
          </cell>
          <cell r="C391" t="str">
            <v>M2</v>
          </cell>
          <cell r="D391">
            <v>15.13</v>
          </cell>
        </row>
        <row r="392">
          <cell r="A392" t="str">
            <v>00011784</v>
          </cell>
          <cell r="B392" t="str">
            <v xml:space="preserve">Bacia turca branca 51 x 71cm </v>
          </cell>
          <cell r="C392" t="str">
            <v>UN</v>
          </cell>
          <cell r="D392">
            <v>100.33</v>
          </cell>
        </row>
        <row r="393">
          <cell r="A393" t="str">
            <v>00011785</v>
          </cell>
          <cell r="B393" t="str">
            <v xml:space="preserve">Bacia turca c/sifao 60 x 48 x 37cm </v>
          </cell>
          <cell r="C393" t="str">
            <v>UN</v>
          </cell>
          <cell r="D393">
            <v>112.31</v>
          </cell>
        </row>
        <row r="394">
          <cell r="A394" t="str">
            <v>00011788</v>
          </cell>
          <cell r="B394" t="str">
            <v xml:space="preserve">Bacia turca celite 003. 006 - sifao integrado </v>
          </cell>
          <cell r="C394" t="str">
            <v>UN</v>
          </cell>
          <cell r="D394">
            <v>105.49</v>
          </cell>
        </row>
        <row r="395">
          <cell r="A395" t="str">
            <v>00020259</v>
          </cell>
          <cell r="B395" t="str">
            <v xml:space="preserve">Baguete de borracha p/ janela 1,5 x 1,0cm </v>
          </cell>
          <cell r="C395" t="str">
            <v>M</v>
          </cell>
          <cell r="D395">
            <v>0.96</v>
          </cell>
        </row>
        <row r="396">
          <cell r="A396" t="str">
            <v>00000010</v>
          </cell>
          <cell r="B396" t="str">
            <v xml:space="preserve">Balde plastico cap 10l </v>
          </cell>
          <cell r="C396" t="str">
            <v>UN</v>
          </cell>
          <cell r="D396">
            <v>4.97</v>
          </cell>
        </row>
        <row r="397">
          <cell r="A397" t="str">
            <v>00000009</v>
          </cell>
          <cell r="B397" t="str">
            <v xml:space="preserve">Balde plastico cap 4l </v>
          </cell>
          <cell r="C397" t="str">
            <v>UN</v>
          </cell>
          <cell r="D397">
            <v>2.98</v>
          </cell>
        </row>
        <row r="398">
          <cell r="A398" t="str">
            <v>00004815</v>
          </cell>
          <cell r="B398" t="str">
            <v xml:space="preserve">Balde vermelho p/ sinalizacao </v>
          </cell>
          <cell r="C398" t="str">
            <v>UN</v>
          </cell>
          <cell r="D398">
            <v>3.98</v>
          </cell>
        </row>
        <row r="399">
          <cell r="A399" t="str">
            <v>00011687</v>
          </cell>
          <cell r="B399" t="str">
            <v xml:space="preserve">Banca aco inox l=60 cm </v>
          </cell>
          <cell r="C399" t="str">
            <v>M</v>
          </cell>
          <cell r="D399">
            <v>168.48</v>
          </cell>
        </row>
        <row r="400">
          <cell r="A400" t="str">
            <v>00011689</v>
          </cell>
          <cell r="B400" t="str">
            <v xml:space="preserve">Banca aco inox l=70 cm </v>
          </cell>
          <cell r="C400" t="str">
            <v>M</v>
          </cell>
          <cell r="D400">
            <v>207.42</v>
          </cell>
        </row>
        <row r="401">
          <cell r="A401" t="str">
            <v>00000537</v>
          </cell>
          <cell r="B401" t="str">
            <v xml:space="preserve">Banca c/ cuba - marmorite/granilite ou granitina - 120 x 60cm p/ pia cozinha </v>
          </cell>
          <cell r="C401" t="str">
            <v>UN</v>
          </cell>
          <cell r="D401">
            <v>53.96</v>
          </cell>
        </row>
        <row r="402">
          <cell r="A402" t="str">
            <v>00000539</v>
          </cell>
          <cell r="B402" t="str">
            <v xml:space="preserve">Banca c/ cuba - marmorite/granilite ou granitina - 150 x 60cm p/ pia cozinha </v>
          </cell>
          <cell r="C402" t="str">
            <v>UN</v>
          </cell>
          <cell r="D402">
            <v>70.98</v>
          </cell>
        </row>
        <row r="403">
          <cell r="A403" t="str">
            <v>00000540</v>
          </cell>
          <cell r="B403" t="str">
            <v xml:space="preserve">Banca c/ cuba - marmorite/granilite ou granitina - 200 x 60cm p/ pia cozinha </v>
          </cell>
          <cell r="C403" t="str">
            <v>UN</v>
          </cell>
          <cell r="D403">
            <v>93.48</v>
          </cell>
        </row>
        <row r="404">
          <cell r="A404" t="str">
            <v>00011693</v>
          </cell>
          <cell r="B404" t="str">
            <v xml:space="preserve">Banca granilite p/ pia ou lavatorio (sem cuba) </v>
          </cell>
          <cell r="C404" t="str">
            <v>M2</v>
          </cell>
          <cell r="D404">
            <v>161.72</v>
          </cell>
        </row>
        <row r="405">
          <cell r="A405" t="str">
            <v>00011791</v>
          </cell>
          <cell r="B405" t="str">
            <v xml:space="preserve">Banca granito preto 100 x 60cm, e = 2cm, c/1 abertura </v>
          </cell>
          <cell r="C405" t="str">
            <v>UN</v>
          </cell>
          <cell r="D405">
            <v>509.6</v>
          </cell>
        </row>
        <row r="406">
          <cell r="A406" t="str">
            <v>00011792</v>
          </cell>
          <cell r="B406" t="str">
            <v xml:space="preserve">Banca granito preto 200 x 60cm, e = 3cm, c/2 aberturas </v>
          </cell>
          <cell r="C406" t="str">
            <v>UN</v>
          </cell>
          <cell r="D406">
            <v>1271.8599999999999</v>
          </cell>
        </row>
        <row r="407">
          <cell r="A407" t="str">
            <v>00011793</v>
          </cell>
          <cell r="B407" t="str">
            <v xml:space="preserve">Banca granito preto 200 x 60cm, esp = 2cm, sem abertura </v>
          </cell>
          <cell r="C407" t="str">
            <v>UN</v>
          </cell>
          <cell r="D407">
            <v>889.41</v>
          </cell>
        </row>
        <row r="408">
          <cell r="A408" t="str">
            <v>00000545</v>
          </cell>
          <cell r="B408" t="str">
            <v xml:space="preserve">Banca marmore branco nacional e = 3cm, polido c/ furo para cuba </v>
          </cell>
          <cell r="C408" t="str">
            <v>M2</v>
          </cell>
          <cell r="D408">
            <v>520</v>
          </cell>
        </row>
        <row r="409">
          <cell r="A409" t="str">
            <v>00000544</v>
          </cell>
          <cell r="B409" t="str">
            <v xml:space="preserve">Banca marmore branco nacional e = 3cm, polido 120 x 60cm </v>
          </cell>
          <cell r="C409" t="str">
            <v>UN</v>
          </cell>
          <cell r="D409">
            <v>154.80000000000001</v>
          </cell>
        </row>
        <row r="410">
          <cell r="A410" t="str">
            <v>00000541</v>
          </cell>
          <cell r="B410" t="str">
            <v xml:space="preserve">Banca marmore sintetico 120 x 60cm c/ cuba </v>
          </cell>
          <cell r="C410" t="str">
            <v>UN</v>
          </cell>
          <cell r="D410">
            <v>47.35</v>
          </cell>
        </row>
        <row r="411">
          <cell r="A411" t="str">
            <v>00000542</v>
          </cell>
          <cell r="B411" t="str">
            <v xml:space="preserve">Banca marmore sintetico 150 x 50cm c/ cuba </v>
          </cell>
          <cell r="C411" t="str">
            <v>UN</v>
          </cell>
          <cell r="D411">
            <v>63.38</v>
          </cell>
        </row>
        <row r="412">
          <cell r="A412" t="str">
            <v>00014618</v>
          </cell>
          <cell r="B412" t="str">
            <v xml:space="preserve">Bancada de serra circular, picapau, c/ motor eletrico 5 hp, com coifa protetora p/ disco de 10". </v>
          </cell>
          <cell r="C412" t="str">
            <v>UN</v>
          </cell>
          <cell r="D412">
            <v>1418.14</v>
          </cell>
        </row>
        <row r="413">
          <cell r="A413" t="str">
            <v>00010790</v>
          </cell>
          <cell r="B413" t="str">
            <v xml:space="preserve">Bancada p/ disco serra c/ motor eletrico trifasico 3 a 5hp c/ chave e coifa prot. p/ carpintaria </v>
          </cell>
          <cell r="C413" t="str">
            <v>H</v>
          </cell>
          <cell r="D413">
            <v>0.99</v>
          </cell>
        </row>
        <row r="414">
          <cell r="A414" t="str">
            <v>00003425</v>
          </cell>
          <cell r="B414" t="str">
            <v xml:space="preserve">Bandeira p/ porta/ jan mad regional 1a p/ vidro </v>
          </cell>
          <cell r="C414" t="str">
            <v>M2</v>
          </cell>
          <cell r="D414">
            <v>110.4</v>
          </cell>
        </row>
        <row r="415">
          <cell r="A415" t="str">
            <v>00003426</v>
          </cell>
          <cell r="B415" t="str">
            <v xml:space="preserve">Bandeira p/ porta/ jan mad regional 2a p/ vidro </v>
          </cell>
          <cell r="C415" t="str">
            <v>M2</v>
          </cell>
          <cell r="D415">
            <v>72</v>
          </cell>
        </row>
        <row r="416">
          <cell r="A416" t="str">
            <v>00003427</v>
          </cell>
          <cell r="B416" t="str">
            <v xml:space="preserve">Bandeira p/ porta/ jan mad regional 3a p/ vidro </v>
          </cell>
          <cell r="C416" t="str">
            <v>M2</v>
          </cell>
          <cell r="D416">
            <v>48</v>
          </cell>
        </row>
        <row r="417">
          <cell r="A417" t="str">
            <v>00020238</v>
          </cell>
          <cell r="B417" t="str">
            <v xml:space="preserve">Banheira em poliester c/ fibra vidro 140l 170 x 79,5 x 38cm s/ hidrom código descriçao do insumo unid preço mediano (r$) </v>
          </cell>
          <cell r="C417" t="str">
            <v>UN</v>
          </cell>
          <cell r="D417">
            <v>1195.6199999999999</v>
          </cell>
        </row>
        <row r="418">
          <cell r="A418" t="str">
            <v>00027399</v>
          </cell>
          <cell r="B418" t="str">
            <v xml:space="preserve">Barra de apoio tubular com alma em ferro, espessura de 2,25mm, comprimento de 80cm, acabamento com pintura em esmalte sintético, </v>
          </cell>
          <cell r="C418" t="str">
            <v>UN</v>
          </cell>
          <cell r="D418">
            <v>66.760000000000005</v>
          </cell>
        </row>
        <row r="419">
          <cell r="A419" t="str">
            <v>00000556</v>
          </cell>
          <cell r="B419" t="str">
            <v xml:space="preserve">Barra ferro retangular chata qualquer bitola x e = 1/2" </v>
          </cell>
          <cell r="C419" t="str">
            <v>KG</v>
          </cell>
          <cell r="D419">
            <v>3.45</v>
          </cell>
        </row>
        <row r="420">
          <cell r="A420" t="str">
            <v>00000554</v>
          </cell>
          <cell r="B420" t="str">
            <v xml:space="preserve">Barra ferro retangular chata qualquer bitola x e = 1/4" </v>
          </cell>
          <cell r="C420" t="str">
            <v>KG</v>
          </cell>
          <cell r="D420">
            <v>3.29</v>
          </cell>
        </row>
        <row r="421">
          <cell r="A421" t="str">
            <v>00000546</v>
          </cell>
          <cell r="B421" t="str">
            <v xml:space="preserve">Barra ferro retangular chata qualquer bitola x e = 1/8" </v>
          </cell>
          <cell r="C421" t="str">
            <v>KG</v>
          </cell>
          <cell r="D421">
            <v>3.56</v>
          </cell>
        </row>
        <row r="422">
          <cell r="A422" t="str">
            <v>00000550</v>
          </cell>
          <cell r="B422" t="str">
            <v xml:space="preserve">Barra ferro retangular chata qualquer bitola x e = 3/16" </v>
          </cell>
          <cell r="C422" t="str">
            <v>KG</v>
          </cell>
          <cell r="D422">
            <v>3.33</v>
          </cell>
        </row>
        <row r="423">
          <cell r="A423" t="str">
            <v>00000561</v>
          </cell>
          <cell r="B423" t="str">
            <v xml:space="preserve">Barra ferro retangular chata qualquer bitola x e = 3/8" </v>
          </cell>
          <cell r="C423" t="str">
            <v>KG</v>
          </cell>
          <cell r="D423">
            <v>3.41</v>
          </cell>
        </row>
        <row r="424">
          <cell r="A424" t="str">
            <v>00000555</v>
          </cell>
          <cell r="B424" t="str">
            <v xml:space="preserve">Barra ferro retangular chata 1 x 1/4" - (1,2265kg/m) </v>
          </cell>
          <cell r="C424" t="str">
            <v>M</v>
          </cell>
          <cell r="D424">
            <v>4.16</v>
          </cell>
        </row>
        <row r="425">
          <cell r="A425" t="str">
            <v>00000565</v>
          </cell>
          <cell r="B425" t="str">
            <v xml:space="preserve">Barra ferro retangular chata 1 x 3/16" - (1,73 kg/m) </v>
          </cell>
          <cell r="C425" t="str">
            <v>M</v>
          </cell>
          <cell r="D425">
            <v>5.7</v>
          </cell>
        </row>
        <row r="426">
          <cell r="A426" t="str">
            <v>00000557</v>
          </cell>
          <cell r="B426" t="str">
            <v xml:space="preserve">Barra ferro retangular chata 1 1/2 x 1/2" - (3,79 kg/m) </v>
          </cell>
          <cell r="C426" t="str">
            <v>M</v>
          </cell>
          <cell r="D426">
            <v>12.62</v>
          </cell>
        </row>
        <row r="427">
          <cell r="A427" t="str">
            <v>00000552</v>
          </cell>
          <cell r="B427" t="str">
            <v xml:space="preserve">Barra ferro retangular chata 1 1/2 x 1/4" - (1,89 kg/m) </v>
          </cell>
          <cell r="C427" t="str">
            <v>M</v>
          </cell>
          <cell r="D427">
            <v>6.29</v>
          </cell>
        </row>
        <row r="428">
          <cell r="A428" t="str">
            <v>00000566</v>
          </cell>
          <cell r="B428" t="str">
            <v xml:space="preserve">Barra ferro retangular chata 1/8 x 3/4" - (0,47 kg/m) </v>
          </cell>
          <cell r="C428" t="str">
            <v>M</v>
          </cell>
          <cell r="D428">
            <v>1.75</v>
          </cell>
        </row>
        <row r="429">
          <cell r="A429" t="str">
            <v>00000549</v>
          </cell>
          <cell r="B429" t="str">
            <v xml:space="preserve">Barra ferro retangular chata 2 x 1/2" - (5,06 kg/m) </v>
          </cell>
          <cell r="C429" t="str">
            <v>M</v>
          </cell>
          <cell r="D429">
            <v>16.46</v>
          </cell>
        </row>
        <row r="430">
          <cell r="A430" t="str">
            <v>00000558</v>
          </cell>
          <cell r="B430" t="str">
            <v xml:space="preserve">Barra ferro retangular chata 2 x 1/4" - (2,53kg/m) </v>
          </cell>
          <cell r="C430" t="str">
            <v>KG</v>
          </cell>
          <cell r="D430">
            <v>3.33</v>
          </cell>
        </row>
        <row r="431">
          <cell r="A431" t="str">
            <v>00000551</v>
          </cell>
          <cell r="B431" t="str">
            <v xml:space="preserve">Barra ferro retangular chata 2 x 1" - (10,12 kg/m) </v>
          </cell>
          <cell r="C431" t="str">
            <v>M</v>
          </cell>
          <cell r="D431">
            <v>34.090000000000003</v>
          </cell>
        </row>
        <row r="432">
          <cell r="A432" t="str">
            <v>00000547</v>
          </cell>
          <cell r="B432" t="str">
            <v xml:space="preserve">Barra ferro retangular chata 2 x 3/8" - (3,79 kg/m) </v>
          </cell>
          <cell r="C432" t="str">
            <v>M</v>
          </cell>
          <cell r="D432">
            <v>12.19</v>
          </cell>
        </row>
        <row r="433">
          <cell r="A433" t="str">
            <v>00000560</v>
          </cell>
          <cell r="B433" t="str">
            <v xml:space="preserve">Barra ferro retangular chata 2 x 5/16" - (3,162kg/m) </v>
          </cell>
          <cell r="C433" t="str">
            <v>M</v>
          </cell>
          <cell r="D433">
            <v>10.41</v>
          </cell>
        </row>
        <row r="434">
          <cell r="A434" t="str">
            <v>00000559</v>
          </cell>
          <cell r="B434" t="str">
            <v xml:space="preserve">Barra ferro retangular chata 2 x1/4" - (2,53kg/m) </v>
          </cell>
          <cell r="C434" t="str">
            <v>M</v>
          </cell>
          <cell r="D434">
            <v>8.43</v>
          </cell>
        </row>
        <row r="435">
          <cell r="A435" t="str">
            <v>00000564</v>
          </cell>
          <cell r="B435" t="str">
            <v xml:space="preserve">Barra ferro retangular chata 3/4 x 1/8" - (0,47 kg/m) </v>
          </cell>
          <cell r="C435" t="str">
            <v>M</v>
          </cell>
          <cell r="D435">
            <v>1.67</v>
          </cell>
        </row>
        <row r="436">
          <cell r="A436" t="str">
            <v>00000563</v>
          </cell>
          <cell r="B436" t="str">
            <v xml:space="preserve">Barra ferro retangular chata 3/8 x 1 1/2" - (2,84kg/m) </v>
          </cell>
          <cell r="C436" t="str">
            <v>M</v>
          </cell>
          <cell r="D436">
            <v>9.35</v>
          </cell>
        </row>
        <row r="437">
          <cell r="A437" t="str">
            <v>00011183</v>
          </cell>
          <cell r="B437" t="str">
            <v xml:space="preserve">Basculante aco 100 x 100 x 8 cm - 4 basculas </v>
          </cell>
          <cell r="C437" t="str">
            <v>UN</v>
          </cell>
          <cell r="D437">
            <v>118.72</v>
          </cell>
        </row>
        <row r="438">
          <cell r="A438" t="str">
            <v>00011184</v>
          </cell>
          <cell r="B438" t="str">
            <v xml:space="preserve">Basculante aco 100 x 150 x 8 - 4 basculas </v>
          </cell>
          <cell r="C438" t="str">
            <v>UN</v>
          </cell>
          <cell r="D438">
            <v>256.45999999999998</v>
          </cell>
        </row>
        <row r="439">
          <cell r="A439" t="str">
            <v>00000581</v>
          </cell>
          <cell r="B439" t="str">
            <v xml:space="preserve">Basculante aluminio 80 x 60cm - serie 25 </v>
          </cell>
          <cell r="C439" t="str">
            <v>M2</v>
          </cell>
          <cell r="D439">
            <v>279.07</v>
          </cell>
        </row>
        <row r="440">
          <cell r="A440" t="str">
            <v>00011190</v>
          </cell>
          <cell r="B440" t="str">
            <v xml:space="preserve">Basculante chapa aço dobrada galvanizado a fogo 60 x 60 cm (3/4" x 1/8") </v>
          </cell>
          <cell r="C440" t="str">
            <v>UN</v>
          </cell>
          <cell r="D440">
            <v>89.31</v>
          </cell>
        </row>
        <row r="441">
          <cell r="A441" t="str">
            <v>00000615</v>
          </cell>
          <cell r="B441" t="str">
            <v xml:space="preserve">Basculante chapa dobrada aco galvanizado a fogo 60 x 80 cm (3/4" x 1/8") </v>
          </cell>
          <cell r="C441" t="str">
            <v>M2</v>
          </cell>
          <cell r="D441">
            <v>235.9</v>
          </cell>
        </row>
        <row r="442">
          <cell r="A442" t="str">
            <v>00011231</v>
          </cell>
          <cell r="B442" t="str">
            <v xml:space="preserve">Basculante em cantoneira de ferro 3/4" x 1/8" - 80 x 80cm </v>
          </cell>
          <cell r="C442" t="str">
            <v>M2</v>
          </cell>
          <cell r="D442">
            <v>922.54</v>
          </cell>
        </row>
        <row r="443">
          <cell r="A443" t="str">
            <v>00000617</v>
          </cell>
          <cell r="B443" t="str">
            <v xml:space="preserve">Basculante em cantoneira de ferro 5/8" x 1/8" - linha popular - 60 x 100cm </v>
          </cell>
          <cell r="C443" t="str">
            <v>UN</v>
          </cell>
          <cell r="D443">
            <v>172.7</v>
          </cell>
        </row>
        <row r="444">
          <cell r="A444" t="str">
            <v>00000616</v>
          </cell>
          <cell r="B444" t="str">
            <v xml:space="preserve">Basculante em cantoneira de ferro 5/8" x 1/8" - linha popular - 60 x 80cm </v>
          </cell>
          <cell r="C444" t="str">
            <v>UN</v>
          </cell>
          <cell r="D444">
            <v>120.54</v>
          </cell>
        </row>
        <row r="445">
          <cell r="A445" t="str">
            <v>00000603</v>
          </cell>
          <cell r="B445" t="str">
            <v xml:space="preserve">Basculante em cantoneira de ferro 5/8" x 1/8" - linha popular - 60 x 80cm </v>
          </cell>
          <cell r="C445" t="str">
            <v>M2</v>
          </cell>
          <cell r="D445">
            <v>251.12</v>
          </cell>
        </row>
        <row r="446">
          <cell r="A446" t="str">
            <v>00011192</v>
          </cell>
          <cell r="B446" t="str">
            <v xml:space="preserve">Basculante em cantoneira de ferro 5/8" x 1/8" - 4 bandeiras (2 fixas, 2 moveis) - 80 x 80cm </v>
          </cell>
          <cell r="C446" t="str">
            <v>UN</v>
          </cell>
          <cell r="D446">
            <v>577.87</v>
          </cell>
        </row>
        <row r="447">
          <cell r="A447" t="str">
            <v>00003437</v>
          </cell>
          <cell r="B447" t="str">
            <v xml:space="preserve">Basculante mad regional 3a </v>
          </cell>
          <cell r="C447" t="str">
            <v>M2</v>
          </cell>
          <cell r="D447">
            <v>118.82</v>
          </cell>
        </row>
        <row r="448">
          <cell r="A448" t="str">
            <v>00000625</v>
          </cell>
          <cell r="B448" t="str">
            <v xml:space="preserve">Base cimento cristalizante tipo denverlit ou similar </v>
          </cell>
          <cell r="C448" t="str">
            <v>KG</v>
          </cell>
          <cell r="D448">
            <v>2.23</v>
          </cell>
        </row>
        <row r="449">
          <cell r="A449" t="str">
            <v>00013373</v>
          </cell>
          <cell r="B449" t="str">
            <v xml:space="preserve">Base p/ fusiveis nh tamanho 00, de 6 a 160a, tipo 3 nh 3 030-z da siemens ou equiv </v>
          </cell>
          <cell r="C449" t="str">
            <v>UN</v>
          </cell>
          <cell r="D449">
            <v>6.01</v>
          </cell>
        </row>
        <row r="450">
          <cell r="A450" t="str">
            <v>00013374</v>
          </cell>
          <cell r="B450" t="str">
            <v xml:space="preserve">Base p/ fusiveis nh tamanho 01, de 40 a 250a, tipo 3 nh 3 230-z da siemens ou equiv </v>
          </cell>
          <cell r="C450" t="str">
            <v>UN</v>
          </cell>
          <cell r="D450">
            <v>17.11</v>
          </cell>
        </row>
        <row r="451">
          <cell r="A451" t="str">
            <v>00010956</v>
          </cell>
          <cell r="B451" t="str">
            <v xml:space="preserve">Base p/ mastro de para-raios - 2" </v>
          </cell>
          <cell r="C451" t="str">
            <v>UN</v>
          </cell>
          <cell r="D451">
            <v>50.59</v>
          </cell>
        </row>
        <row r="452">
          <cell r="A452" t="str">
            <v>00000641</v>
          </cell>
          <cell r="B452" t="str">
            <v xml:space="preserve">Bate estaca-martelo ate 3,0t diesel 160 hp torre 15 m magan im 1520 bs </v>
          </cell>
          <cell r="C452" t="str">
            <v>H</v>
          </cell>
          <cell r="D452">
            <v>50.5</v>
          </cell>
        </row>
        <row r="453">
          <cell r="A453" t="str">
            <v>00010535</v>
          </cell>
          <cell r="B453" t="str">
            <v xml:space="preserve">Betoneira 320 a 400 litros, sem carregador, motor elétrico trifásico de 3 hp </v>
          </cell>
          <cell r="C453" t="str">
            <v>UN</v>
          </cell>
          <cell r="D453">
            <v>3315.48</v>
          </cell>
        </row>
        <row r="454">
          <cell r="A454" t="str">
            <v>00010534</v>
          </cell>
          <cell r="B454" t="str">
            <v xml:space="preserve">Betoneira 320 litros, com carregador, motor elétrico trifásica de 3 hp </v>
          </cell>
          <cell r="C454" t="str">
            <v>UN</v>
          </cell>
          <cell r="D454">
            <v>3677.77</v>
          </cell>
        </row>
        <row r="455">
          <cell r="A455" t="str">
            <v>00010537</v>
          </cell>
          <cell r="B455" t="str">
            <v xml:space="preserve">Betoneira 320 litros, sem carregador, motor a diesel de 5,5 hp </v>
          </cell>
          <cell r="C455" t="str">
            <v>UN</v>
          </cell>
          <cell r="D455">
            <v>6529.02</v>
          </cell>
        </row>
        <row r="456">
          <cell r="A456" t="str">
            <v>00013891</v>
          </cell>
          <cell r="B456" t="str">
            <v xml:space="preserve">Betoneira 320 litros, sem carregador, motor a gasolina </v>
          </cell>
          <cell r="C456" t="str">
            <v>UN</v>
          </cell>
          <cell r="D456">
            <v>4901.08</v>
          </cell>
        </row>
        <row r="457">
          <cell r="A457" t="str">
            <v>00000646</v>
          </cell>
          <cell r="B457" t="str">
            <v xml:space="preserve">Betoneira 320l diesel 5,5hp c/ carregador mecanico </v>
          </cell>
          <cell r="C457" t="str">
            <v>H</v>
          </cell>
          <cell r="D457">
            <v>3.88</v>
          </cell>
        </row>
        <row r="458">
          <cell r="A458" t="str">
            <v>00000643</v>
          </cell>
          <cell r="B458" t="str">
            <v xml:space="preserve">Betoneira 320l diesel 5,5hp s/ carregador mecanico </v>
          </cell>
          <cell r="C458" t="str">
            <v>H</v>
          </cell>
          <cell r="D458">
            <v>2.7</v>
          </cell>
        </row>
        <row r="459">
          <cell r="A459" t="str">
            <v>00010531</v>
          </cell>
          <cell r="B459" t="str">
            <v xml:space="preserve">Betoneira 320l eletrica trifasica 3hp c/ carregador mecanico </v>
          </cell>
          <cell r="C459" t="str">
            <v>H</v>
          </cell>
          <cell r="D459">
            <v>2.1</v>
          </cell>
        </row>
        <row r="460">
          <cell r="A460" t="str">
            <v>00010532</v>
          </cell>
          <cell r="B460" t="str">
            <v xml:space="preserve">Betoneira 320l eletrica trifasica 3hp s/ carregador mecanico </v>
          </cell>
          <cell r="C460" t="str">
            <v>H</v>
          </cell>
          <cell r="D460">
            <v>0.9</v>
          </cell>
        </row>
        <row r="461">
          <cell r="A461" t="str">
            <v>00010539</v>
          </cell>
          <cell r="B461" t="str">
            <v xml:space="preserve">Betoneira 580 litros, com carregador, motor a diesel de 7,5 hp </v>
          </cell>
          <cell r="C461" t="str">
            <v>UN</v>
          </cell>
          <cell r="D461">
            <v>22168.55</v>
          </cell>
        </row>
        <row r="462">
          <cell r="A462" t="str">
            <v>00014628</v>
          </cell>
          <cell r="B462" t="str">
            <v xml:space="preserve">Betoneira 580 litros, sem carregador, motor a diesel de 7,5 hp </v>
          </cell>
          <cell r="C462" t="str">
            <v>UN</v>
          </cell>
          <cell r="D462">
            <v>13801.43</v>
          </cell>
        </row>
        <row r="463">
          <cell r="A463" t="str">
            <v>00010536</v>
          </cell>
          <cell r="B463" t="str">
            <v xml:space="preserve">Betoneira 580 litros, sem carregador, motor elétrico trifásico de 7,5 hp </v>
          </cell>
          <cell r="C463" t="str">
            <v>UN</v>
          </cell>
          <cell r="D463">
            <v>11790.81</v>
          </cell>
        </row>
        <row r="464">
          <cell r="A464" t="str">
            <v>00025975</v>
          </cell>
          <cell r="B464" t="str">
            <v xml:space="preserve">Betoneira 580l , a gasolina, 10 kw, consumo 3l/h, rotativa, com carregador de material e medidor de agua </v>
          </cell>
          <cell r="C464" t="str">
            <v>UN</v>
          </cell>
          <cell r="D464">
            <v>20525.84</v>
          </cell>
        </row>
        <row r="465">
          <cell r="A465" t="str">
            <v>00000644</v>
          </cell>
          <cell r="B465" t="str">
            <v xml:space="preserve">Betoneira 580l diesel 7,5hp c/ carregador mecanico </v>
          </cell>
          <cell r="C465" t="str">
            <v>H</v>
          </cell>
          <cell r="D465">
            <v>4.5</v>
          </cell>
        </row>
        <row r="466">
          <cell r="A466" t="str">
            <v>00010533</v>
          </cell>
          <cell r="B466" t="str">
            <v xml:space="preserve">Betoneira 580l eletrica trifasica 7,5hp c/ carregador mecanico </v>
          </cell>
          <cell r="C466" t="str">
            <v>H</v>
          </cell>
          <cell r="D466">
            <v>3</v>
          </cell>
        </row>
        <row r="467">
          <cell r="A467" t="str">
            <v>00011797</v>
          </cell>
          <cell r="B467" t="str">
            <v xml:space="preserve">Bide louca branca c/ 3 furos - linha padrao medio </v>
          </cell>
          <cell r="C467" t="str">
            <v>UN</v>
          </cell>
          <cell r="D467">
            <v>78.2</v>
          </cell>
        </row>
        <row r="468">
          <cell r="A468" t="str">
            <v>00020265</v>
          </cell>
          <cell r="B468" t="str">
            <v xml:space="preserve">Bide louca cor c/ 3 furos </v>
          </cell>
          <cell r="C468" t="str">
            <v>UN</v>
          </cell>
          <cell r="D468">
            <v>72.3</v>
          </cell>
        </row>
        <row r="469">
          <cell r="A469" t="str">
            <v>00000647</v>
          </cell>
          <cell r="B469" t="str">
            <v xml:space="preserve">Blaster, dinamitador ou cabo de fogo código descriçao do insumo unid preço mediano (r$) </v>
          </cell>
          <cell r="C469" t="str">
            <v>H</v>
          </cell>
          <cell r="D469">
            <v>13</v>
          </cell>
        </row>
        <row r="470">
          <cell r="A470" t="str">
            <v>00007271</v>
          </cell>
          <cell r="B470" t="str">
            <v xml:space="preserve">Bloco cerâmico vedação 8 furos - 9 x 19 x 19 cm </v>
          </cell>
          <cell r="C470" t="str">
            <v>UN</v>
          </cell>
          <cell r="D470">
            <v>0.37</v>
          </cell>
        </row>
        <row r="471">
          <cell r="A471" t="str">
            <v>00007266</v>
          </cell>
          <cell r="B471" t="str">
            <v xml:space="preserve">Bloco cerâmico vedacão 10 furos - 9 x 19 x 19 cm </v>
          </cell>
          <cell r="C471" t="str">
            <v>MIL</v>
          </cell>
          <cell r="D471">
            <v>374.97</v>
          </cell>
        </row>
        <row r="472">
          <cell r="A472" t="str">
            <v>00007270</v>
          </cell>
          <cell r="B472" t="str">
            <v xml:space="preserve">Bloco ceramico vedação 4 furos - 9 x 9 x 19 cm </v>
          </cell>
          <cell r="C472" t="str">
            <v>UN</v>
          </cell>
          <cell r="D472">
            <v>0.33</v>
          </cell>
        </row>
        <row r="473">
          <cell r="A473" t="str">
            <v>00007267</v>
          </cell>
          <cell r="B473" t="str">
            <v xml:space="preserve">Bloco ceramico vedação 6 furos - 9 x 14 x 19 cm </v>
          </cell>
          <cell r="C473" t="str">
            <v>UN</v>
          </cell>
          <cell r="D473">
            <v>0.33</v>
          </cell>
        </row>
        <row r="474">
          <cell r="A474" t="str">
            <v>00007269</v>
          </cell>
          <cell r="B474" t="str">
            <v xml:space="preserve">Bloco ceramico vedação 6 furos - 9 x 9 x 19 cm </v>
          </cell>
          <cell r="C474" t="str">
            <v>UN</v>
          </cell>
          <cell r="D474">
            <v>0.31</v>
          </cell>
        </row>
        <row r="475">
          <cell r="A475" t="str">
            <v>00007268</v>
          </cell>
          <cell r="B475" t="str">
            <v xml:space="preserve">Bloco ceramico vedação 8 furos - 9 x 19 x 29 cm </v>
          </cell>
          <cell r="C475" t="str">
            <v>UN</v>
          </cell>
          <cell r="D475">
            <v>0.45</v>
          </cell>
        </row>
        <row r="476">
          <cell r="A476" t="str">
            <v>00025070</v>
          </cell>
          <cell r="B476" t="str">
            <v xml:space="preserve">Bloco concreto estrutural, fbk 4,5 mpa, 14 x 19 x 39 cm, esp. parede = ou &gt; 25 mm (nbr 6136) </v>
          </cell>
          <cell r="C476" t="str">
            <v>UN</v>
          </cell>
          <cell r="D476">
            <v>5.01</v>
          </cell>
        </row>
        <row r="477">
          <cell r="A477" t="str">
            <v>00025067</v>
          </cell>
          <cell r="B477" t="str">
            <v xml:space="preserve">Bloco concreto estrutural, fbk 4,5 mpa, 19 x 19 x 39 cm, esp. parede: transversal = ou &gt; 25 mm e longitudinal = ou &gt; 32 mm (nbr 6136) </v>
          </cell>
          <cell r="C477" t="str">
            <v>UN</v>
          </cell>
          <cell r="D477">
            <v>6.32</v>
          </cell>
        </row>
        <row r="478">
          <cell r="A478" t="str">
            <v>00025071</v>
          </cell>
          <cell r="B478" t="str">
            <v xml:space="preserve">Bloco concreto estrutural, fck 4,5 mpa, 9 x 19 x 39 cm (nbr 6136) </v>
          </cell>
          <cell r="C478" t="str">
            <v>UN</v>
          </cell>
          <cell r="D478">
            <v>3.56</v>
          </cell>
        </row>
        <row r="479">
          <cell r="A479" t="str">
            <v>00010610</v>
          </cell>
          <cell r="B479" t="str">
            <v xml:space="preserve">Bloco estrutural ceramico - 14 x 19 x 29 cm - 4,0 mpa - nbr 15270 </v>
          </cell>
          <cell r="C479" t="str">
            <v>UN</v>
          </cell>
          <cell r="D479">
            <v>1.0900000000000001</v>
          </cell>
        </row>
        <row r="480">
          <cell r="A480" t="str">
            <v>00000709</v>
          </cell>
          <cell r="B480" t="str">
            <v xml:space="preserve">Bloco polietileno alta densidade 27 x 30 x 100 cm modelo maxbloco leotech, acompanhados placas terminais e longarinas </v>
          </cell>
          <cell r="C480" t="str">
            <v>UN</v>
          </cell>
          <cell r="D480">
            <v>421.84</v>
          </cell>
        </row>
        <row r="481">
          <cell r="A481" t="str">
            <v>00000691</v>
          </cell>
          <cell r="B481" t="str">
            <v xml:space="preserve">Bloco sextavado em concreto p/ pavimentação de 35 mpa, (tipo blokret) e = 6,5cm de 30 x 30cm, de acordo com nbr 9780 / 9781 </v>
          </cell>
          <cell r="C481" t="str">
            <v>M2</v>
          </cell>
          <cell r="D481">
            <v>28.25</v>
          </cell>
        </row>
        <row r="482">
          <cell r="A482" t="str">
            <v>00000679</v>
          </cell>
          <cell r="B482" t="str">
            <v xml:space="preserve">Bloco sextavado em concreto p/ pavimentação de 35 mpa, de 25 x 25 x 10 cm, de acordo com nbr 9780 / 9781 </v>
          </cell>
          <cell r="C482" t="str">
            <v>M2</v>
          </cell>
          <cell r="D482">
            <v>45.59</v>
          </cell>
        </row>
        <row r="483">
          <cell r="A483" t="str">
            <v>00000676</v>
          </cell>
          <cell r="B483" t="str">
            <v xml:space="preserve">Bloco sextavado em concreto p/ pavimentação de 35mpa, de 20 x 20 x 8cm, de acordo com nbr 9780 / 9781 </v>
          </cell>
          <cell r="C483" t="str">
            <v>M2</v>
          </cell>
          <cell r="D483">
            <v>35.729999999999997</v>
          </cell>
        </row>
        <row r="484">
          <cell r="A484" t="str">
            <v>00000677</v>
          </cell>
          <cell r="B484" t="str">
            <v xml:space="preserve">Bloco sextavado em concreto p/ pavimentação de 35mpa, de 20 x 20 x 10cm de acordo com nbr 9780 / 9781 </v>
          </cell>
          <cell r="C484" t="str">
            <v>M2</v>
          </cell>
          <cell r="D484">
            <v>38.61</v>
          </cell>
        </row>
        <row r="485">
          <cell r="A485" t="str">
            <v>00000678</v>
          </cell>
          <cell r="B485" t="str">
            <v xml:space="preserve">Bloco sextavado em concreto p/ pavimentação de 35mpa, de 30 x 30 x 10 cm, de acordo com nbr 9780 / 9781 </v>
          </cell>
          <cell r="C485" t="str">
            <v>M2</v>
          </cell>
          <cell r="D485">
            <v>36.03</v>
          </cell>
        </row>
        <row r="486">
          <cell r="A486" t="str">
            <v>00000710</v>
          </cell>
          <cell r="B486" t="str">
            <v xml:space="preserve">Bloco sextavado p/ pavimentação em concreto de 35 mpa, de 20 x 20 x 6 cm, de acordo com nbr 9780 / 9781 </v>
          </cell>
          <cell r="C486" t="str">
            <v>M2</v>
          </cell>
          <cell r="D486">
            <v>27.25</v>
          </cell>
        </row>
        <row r="487">
          <cell r="A487" t="str">
            <v>00000711</v>
          </cell>
          <cell r="B487" t="str">
            <v xml:space="preserve">Bloco sextavado p/ pavimentação em concreto de 35 mpa, de 25 x 25 x 6 cm, de acordo com nbr 9780 / 9781 </v>
          </cell>
          <cell r="C487" t="str">
            <v>M2</v>
          </cell>
          <cell r="D487">
            <v>27.52</v>
          </cell>
        </row>
        <row r="488">
          <cell r="A488" t="str">
            <v>00000712</v>
          </cell>
          <cell r="B488" t="str">
            <v xml:space="preserve">Bloco sextavado p/ pavimentação em concreto de 35 mpa, de 25 x 25 x 8 cm, de acordo com nbr 9780/ 9781 </v>
          </cell>
          <cell r="C488" t="str">
            <v>M2</v>
          </cell>
          <cell r="D488">
            <v>32.65</v>
          </cell>
        </row>
        <row r="489">
          <cell r="A489" t="str">
            <v>00000708</v>
          </cell>
          <cell r="B489" t="str">
            <v xml:space="preserve">Bloco sextavado p/ pavimentação, em concreto de 35 mpa (tipo blokret) e = 5,0cm 19 x 19cm de acordo com nbr 9780 / 9781 </v>
          </cell>
          <cell r="C489" t="str">
            <v>M2</v>
          </cell>
          <cell r="D489">
            <v>22.27</v>
          </cell>
        </row>
        <row r="490">
          <cell r="A490" t="str">
            <v>00011118</v>
          </cell>
          <cell r="B490" t="str">
            <v xml:space="preserve">Bloco sextavado p/ pavimentação, em concreto de 35 mpa (tipo blokret) e = 9,0cm, de 30 x 30cm, de acordo com nbr 9780 / 9781 </v>
          </cell>
          <cell r="C490" t="str">
            <v>UN</v>
          </cell>
          <cell r="D490">
            <v>2.98</v>
          </cell>
        </row>
        <row r="491">
          <cell r="A491" t="str">
            <v>00000714</v>
          </cell>
          <cell r="B491" t="str">
            <v xml:space="preserve">Bloco sextavado p/ pavimentação, em concreto de 35 mpa, de 30 x 30 x 8 cm, de acordo com nbr 9780 / 9781 </v>
          </cell>
          <cell r="C491" t="str">
            <v>M2</v>
          </cell>
          <cell r="D491">
            <v>30.03</v>
          </cell>
        </row>
        <row r="492">
          <cell r="A492" t="str">
            <v>00011119</v>
          </cell>
          <cell r="B492" t="str">
            <v xml:space="preserve">Bloco sextavado p/ pavimentação,em concreto de 35 mpa, de 30 x 30 x 8 cm, de acordo com nbr 9780 / 9781 </v>
          </cell>
          <cell r="C492" t="str">
            <v>M2</v>
          </cell>
          <cell r="D492">
            <v>30.03</v>
          </cell>
        </row>
        <row r="493">
          <cell r="A493" t="str">
            <v>00000713</v>
          </cell>
          <cell r="B493" t="str">
            <v xml:space="preserve">Bloco sextavado p/pavimentação em concreto de 35 mpa (tipo blokret) e = 8,0cm 30 x 30cm, de acordo com nbr 9780 / 9781 </v>
          </cell>
          <cell r="C493" t="str">
            <v>M2</v>
          </cell>
          <cell r="D493">
            <v>29.78</v>
          </cell>
        </row>
        <row r="494">
          <cell r="A494" t="str">
            <v>00011117</v>
          </cell>
          <cell r="B494" t="str">
            <v xml:space="preserve">Bloco sextavado p/pavimentação, em concreto com 35mpa (tipo blokret) e = 8,0cm 30 x 30cm de acordo com a nbr-9780 / 9781 </v>
          </cell>
          <cell r="C494" t="str">
            <v>UN</v>
          </cell>
          <cell r="D494">
            <v>2.61</v>
          </cell>
        </row>
        <row r="495">
          <cell r="A495" t="str">
            <v>00013852</v>
          </cell>
          <cell r="B495" t="str">
            <v xml:space="preserve">Bloco sextavado p/pavimentação, em concreto de 35 mpa (tipo blokret) e= 10,0cm, de 30 x 30 cm de acordo com nbr 9780 / 9781 </v>
          </cell>
          <cell r="C495" t="str">
            <v>M2</v>
          </cell>
          <cell r="D495">
            <v>32.85</v>
          </cell>
        </row>
        <row r="496">
          <cell r="A496" t="str">
            <v>00000695</v>
          </cell>
          <cell r="B496" t="str">
            <v xml:space="preserve">Bloco tipo raquete p/pavimentaçãp e=6cm piso 10 faces cod 1035 n, em concreto de 35mpa, de acordo com nbr 9780 / 9781 </v>
          </cell>
          <cell r="C496" t="str">
            <v>M2</v>
          </cell>
          <cell r="D496">
            <v>28.72</v>
          </cell>
        </row>
        <row r="497">
          <cell r="A497" t="str">
            <v>00027056</v>
          </cell>
          <cell r="B497" t="str">
            <v xml:space="preserve">Bloco vedação concreto 9 x 19 x 39 cm. </v>
          </cell>
          <cell r="C497" t="str">
            <v>UN</v>
          </cell>
          <cell r="D497">
            <v>2.9</v>
          </cell>
        </row>
        <row r="498">
          <cell r="A498" t="str">
            <v>00000674</v>
          </cell>
          <cell r="B498" t="str">
            <v xml:space="preserve">Bloco vedacao concreto celular 10 x 30 x 60cm </v>
          </cell>
          <cell r="C498" t="str">
            <v>M2</v>
          </cell>
          <cell r="D498">
            <v>80.790000000000006</v>
          </cell>
        </row>
        <row r="499">
          <cell r="A499" t="str">
            <v>00000652</v>
          </cell>
          <cell r="B499" t="str">
            <v xml:space="preserve">Bloco vedacao concreto celular 20 x 30 x 60cm </v>
          </cell>
          <cell r="C499" t="str">
            <v>M2</v>
          </cell>
          <cell r="D499">
            <v>161.57</v>
          </cell>
        </row>
        <row r="500">
          <cell r="A500" t="str">
            <v>00011979</v>
          </cell>
          <cell r="B500" t="str">
            <v xml:space="preserve">Bloco vedacao concreto poroso 20 x 20 x 20cm </v>
          </cell>
          <cell r="C500" t="str">
            <v>UN</v>
          </cell>
          <cell r="D500">
            <v>3.19</v>
          </cell>
        </row>
        <row r="501">
          <cell r="A501" t="str">
            <v>00000651</v>
          </cell>
          <cell r="B501" t="str">
            <v xml:space="preserve">Bloco vedacao concreto 14 x 19 x 39 cm (classe d - nbr 6136/07) </v>
          </cell>
          <cell r="C501" t="str">
            <v>UN</v>
          </cell>
          <cell r="D501">
            <v>3.58</v>
          </cell>
        </row>
        <row r="502">
          <cell r="A502" t="str">
            <v>00000654</v>
          </cell>
          <cell r="B502" t="str">
            <v xml:space="preserve">Bloco vedacao concreto 19 x 19 x 39cm (classe d - nbr 6136/07) </v>
          </cell>
          <cell r="C502" t="str">
            <v>UN</v>
          </cell>
          <cell r="D502">
            <v>4.25</v>
          </cell>
        </row>
        <row r="503">
          <cell r="A503" t="str">
            <v>00000650</v>
          </cell>
          <cell r="B503" t="str">
            <v xml:space="preserve">Bloco vedacao concreto 9 x 19 x 39 cm </v>
          </cell>
          <cell r="C503" t="str">
            <v>UN</v>
          </cell>
          <cell r="D503">
            <v>2.9</v>
          </cell>
        </row>
        <row r="504">
          <cell r="A504" t="str">
            <v>00000715</v>
          </cell>
          <cell r="B504" t="str">
            <v xml:space="preserve">Bloco vidro incolor canelado 19 x 19 x 8cm </v>
          </cell>
          <cell r="C504" t="str">
            <v>UN</v>
          </cell>
          <cell r="D504">
            <v>12.6</v>
          </cell>
        </row>
        <row r="505">
          <cell r="A505" t="str">
            <v>00011981</v>
          </cell>
          <cell r="B505" t="str">
            <v xml:space="preserve">Bloco vidro incolor veneziana 20 x 10 x 8cm </v>
          </cell>
          <cell r="C505" t="str">
            <v>UN</v>
          </cell>
          <cell r="D505">
            <v>7.49</v>
          </cell>
        </row>
        <row r="506">
          <cell r="A506" t="str">
            <v>00000716</v>
          </cell>
          <cell r="B506" t="str">
            <v xml:space="preserve">Bloco vidro incolor xadrez 20 x 20 x 10cm </v>
          </cell>
          <cell r="C506" t="str">
            <v>UN</v>
          </cell>
          <cell r="D506">
            <v>13.65</v>
          </cell>
        </row>
        <row r="507">
          <cell r="A507" t="str">
            <v>00012614</v>
          </cell>
          <cell r="B507" t="str">
            <v xml:space="preserve">Bocal pvc mr aquapluv beiral d =125x88 mm </v>
          </cell>
          <cell r="C507" t="str">
            <v>UN</v>
          </cell>
          <cell r="D507">
            <v>68.84</v>
          </cell>
        </row>
        <row r="508">
          <cell r="A508" t="str">
            <v>00012294</v>
          </cell>
          <cell r="B508" t="str">
            <v xml:space="preserve">Bocal/soquete/receptaculo contra intemperies c/ rabicho </v>
          </cell>
          <cell r="C508" t="str">
            <v>UN</v>
          </cell>
          <cell r="D508">
            <v>2.1800000000000002</v>
          </cell>
        </row>
        <row r="509">
          <cell r="A509" t="str">
            <v>00012295</v>
          </cell>
          <cell r="B509" t="str">
            <v xml:space="preserve">Bocal/soquete/receptaculo de baquelite </v>
          </cell>
          <cell r="C509" t="str">
            <v>UN</v>
          </cell>
          <cell r="D509">
            <v>2.5099999999999998</v>
          </cell>
        </row>
        <row r="510">
          <cell r="A510" t="str">
            <v>00012296</v>
          </cell>
          <cell r="B510" t="str">
            <v xml:space="preserve">Bocal/soquete/receptaculo de porcelana </v>
          </cell>
          <cell r="C510" t="str">
            <v>UN</v>
          </cell>
          <cell r="D510">
            <v>1.93</v>
          </cell>
        </row>
        <row r="511">
          <cell r="A511" t="str">
            <v>00006140</v>
          </cell>
          <cell r="B511" t="str">
            <v xml:space="preserve">Bolsa de ligacao em pvc flexivel p/ vaso sanitario 1.1/2" (40mm) </v>
          </cell>
          <cell r="C511" t="str">
            <v>UN</v>
          </cell>
          <cell r="D511">
            <v>1.53</v>
          </cell>
        </row>
        <row r="512">
          <cell r="A512" t="str">
            <v>00010575</v>
          </cell>
          <cell r="B512" t="str">
            <v xml:space="preserve">Bomba auto-aspirante c/ motor eletrico monofasico 1/4 cv bocais 3/4" x 3/4" schneider mod. asp-56 **caixa**" código descriçao do insumo unid preço mediano (r$) </v>
          </cell>
          <cell r="C512" t="str">
            <v>UN</v>
          </cell>
          <cell r="D512">
            <v>469.83</v>
          </cell>
        </row>
        <row r="513">
          <cell r="A513" t="str">
            <v>00014013</v>
          </cell>
          <cell r="B513" t="str">
            <v xml:space="preserve">Bomba c/motor nacional p/sondagem </v>
          </cell>
          <cell r="C513" t="str">
            <v>UN</v>
          </cell>
          <cell r="D513">
            <v>27792.240000000002</v>
          </cell>
        </row>
        <row r="514">
          <cell r="A514" t="str">
            <v>00000733</v>
          </cell>
          <cell r="B514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4" t="str">
            <v>UN</v>
          </cell>
          <cell r="D514">
            <v>461.44</v>
          </cell>
        </row>
        <row r="515">
          <cell r="A515" t="str">
            <v>00000731</v>
          </cell>
          <cell r="B515" t="str">
            <v xml:space="preserve">Bomba centrifuga c/ motor eletrico monofasico 1/2cv bocais 1" x 3/4" dancor serie camw4 mod. 114 **caixa**" </v>
          </cell>
          <cell r="C515" t="str">
            <v>UN</v>
          </cell>
          <cell r="D515">
            <v>357.96</v>
          </cell>
        </row>
        <row r="516">
          <cell r="A516" t="str">
            <v>00000729</v>
          </cell>
          <cell r="B516" t="str">
            <v xml:space="preserve">Bomba centrifuga c/ motor eletrico monofasico 1/3hp bocais 1 x 3/4 dancor serie camw4 mod. 103 </v>
          </cell>
          <cell r="C516" t="str">
            <v>UN</v>
          </cell>
          <cell r="D516">
            <v>322.39</v>
          </cell>
        </row>
        <row r="517">
          <cell r="A517" t="str">
            <v>00000738</v>
          </cell>
          <cell r="B517" t="str">
            <v xml:space="preserve">Bomba centrifuga c/ motor eletrico trifasico 5cv bocais 2" x 1.1/2" x 1" dancor serie cam mod. 618 - tjm hm/ q = 40m / 25m3/h a 47m / 16m3/h**caixa**" </v>
          </cell>
          <cell r="C517" t="str">
            <v>UN</v>
          </cell>
          <cell r="D517">
            <v>1719.9</v>
          </cell>
        </row>
        <row r="518">
          <cell r="A518" t="str">
            <v>00000734</v>
          </cell>
          <cell r="B518" t="str">
            <v xml:space="preserve">Bomba centrifuga c/ motor eletrico trifasico 1 1/2cv bocais 1 1/4" x 1" schneider mod.bc92 **caixa**" </v>
          </cell>
          <cell r="C518" t="str">
            <v>UN</v>
          </cell>
          <cell r="D518">
            <v>687.96</v>
          </cell>
        </row>
        <row r="519">
          <cell r="A519" t="str">
            <v>00000732</v>
          </cell>
          <cell r="B519" t="str">
            <v xml:space="preserve">Bomba centrifuga c/ motor eletrico trifasico 1cv bocais 1" x 1 " dancor serie cam mod. 250, hm /q = 14m / 7,1m3 /h a 34m / 5m3 / h**caixa**" </v>
          </cell>
          <cell r="C519" t="str">
            <v>UN</v>
          </cell>
          <cell r="D519">
            <v>495.5</v>
          </cell>
        </row>
        <row r="520">
          <cell r="A520" t="str">
            <v>00000737</v>
          </cell>
          <cell r="B520" t="str">
            <v xml:space="preserve">Bomba centrifuga c/ motor eletrico trifasico 15cv bocais 2 1/2" " x 2" dancor serie cam mod. 687 tjm hm/q = 54m / 47m3 / h a 70m / 25m3 / h**caixa**" </v>
          </cell>
          <cell r="C520" t="str">
            <v>UN</v>
          </cell>
          <cell r="D520">
            <v>2936.41</v>
          </cell>
        </row>
        <row r="521">
          <cell r="A521" t="str">
            <v>00000736</v>
          </cell>
          <cell r="B521" t="str">
            <v xml:space="preserve">Bomba centrifuga c/ motor eletrico trifasico 3cv bocais 1 1/2" x 1 1/4" dancor serie cam mod.510 **caixa**" </v>
          </cell>
          <cell r="C521" t="str">
            <v>UN</v>
          </cell>
          <cell r="D521">
            <v>817.05</v>
          </cell>
        </row>
        <row r="522">
          <cell r="A522" t="str">
            <v>00014161</v>
          </cell>
          <cell r="B522" t="str">
            <v xml:space="preserve">Bomba centrifuga c/ motor eletrico 3/4cv schneider bc-91 **caixa** </v>
          </cell>
          <cell r="C522" t="str">
            <v>UN</v>
          </cell>
          <cell r="D522">
            <v>489.4</v>
          </cell>
        </row>
        <row r="523">
          <cell r="A523" t="str">
            <v>00000740</v>
          </cell>
          <cell r="B523" t="str">
            <v xml:space="preserve">Bomba centrifuga de estagios c/ motor eletrico trifasico 10cv b ocais 1 1/2" x 1" schneider mod. me-br 24100 **caixa**" </v>
          </cell>
          <cell r="C523" t="str">
            <v>UN</v>
          </cell>
          <cell r="D523">
            <v>2563.85</v>
          </cell>
        </row>
        <row r="524">
          <cell r="A524" t="str">
            <v>00000735</v>
          </cell>
          <cell r="B524" t="str">
            <v xml:space="preserve">Bomba centrifuga de estagios c/ motor eletrico trifasico 2cv bocais 1" x 3/4" schneider mod. me br-1420,hm/ q = 30m / 7,2m3 / h a 70m / 1,9m3 / h**caixa**" </v>
          </cell>
          <cell r="C524" t="str">
            <v>UN</v>
          </cell>
          <cell r="D524">
            <v>1100.18</v>
          </cell>
        </row>
        <row r="525">
          <cell r="A525" t="str">
            <v>00025932</v>
          </cell>
          <cell r="B525" t="str">
            <v xml:space="preserve">Bomba hidraulica alta pressão (unidade motriz), vazão de 3,0l/min, atingindo pressões manométricas de até 100kgf/cm2 - locação </v>
          </cell>
          <cell r="C525" t="str">
            <v>DIA</v>
          </cell>
          <cell r="D525">
            <v>185</v>
          </cell>
        </row>
        <row r="526">
          <cell r="A526" t="str">
            <v>00000745</v>
          </cell>
          <cell r="B526" t="str">
            <v xml:space="preserve">Bomba para teste hidrostatico ate 850 libras </v>
          </cell>
          <cell r="C526" t="str">
            <v>H</v>
          </cell>
          <cell r="D526">
            <v>1.05</v>
          </cell>
        </row>
        <row r="527">
          <cell r="A527" t="str">
            <v>00010753</v>
          </cell>
          <cell r="B527" t="str">
            <v xml:space="preserve">Bomba pressurizadora eletrica ate 2hp, 1 1/2" </v>
          </cell>
          <cell r="C527" t="str">
            <v>H</v>
          </cell>
          <cell r="D527">
            <v>0.67</v>
          </cell>
        </row>
        <row r="528">
          <cell r="A528" t="str">
            <v>00000755</v>
          </cell>
          <cell r="B528" t="str">
            <v xml:space="preserve">Bomba submersa da marca leao s65-7, 27hp, eletr. trifasica, 220/380v </v>
          </cell>
          <cell r="C528" t="str">
            <v>UN</v>
          </cell>
          <cell r="D528">
            <v>15007.1</v>
          </cell>
        </row>
        <row r="529">
          <cell r="A529" t="str">
            <v>00000756</v>
          </cell>
          <cell r="B529" t="str">
            <v xml:space="preserve">Bomba submersa da marca leao s65-9, 32hp, eletr. trifasica 220/380v </v>
          </cell>
          <cell r="C529" t="str">
            <v>UN</v>
          </cell>
          <cell r="D529">
            <v>32296.66</v>
          </cell>
        </row>
        <row r="530">
          <cell r="A530" t="str">
            <v>00000749</v>
          </cell>
          <cell r="B530" t="str">
            <v xml:space="preserve">Bomba submersa p/ poco profundo eletrica trifasica 4hp marca leao mod.4r8-14, serie 300, 220v22tr, hm/q = 64,5m/10m³/h a 96m/6,0m³/h </v>
          </cell>
          <cell r="C530" t="str">
            <v>UN</v>
          </cell>
          <cell r="D530">
            <v>6977.8</v>
          </cell>
        </row>
        <row r="531">
          <cell r="A531" t="str">
            <v>00000750</v>
          </cell>
          <cell r="B531" t="str">
            <v xml:space="preserve">Bomba submersa p/ poco profundo eletrica trifasica 5cv dancor mod 8.3s-29,hm/q = 30m/10m³/h a 201m/3,4m³/h </v>
          </cell>
          <cell r="C531" t="str">
            <v>UN</v>
          </cell>
          <cell r="D531">
            <v>7309.06</v>
          </cell>
        </row>
        <row r="532">
          <cell r="A532" t="str">
            <v>00010587</v>
          </cell>
          <cell r="B532" t="str">
            <v xml:space="preserve">Bomba submersa 4" p/ poco profundo eletrica monofasica 1/2cv saida 1 1/2'' marca dancor serie ssp mod.1.1s-13 </v>
          </cell>
          <cell r="C532" t="str">
            <v>UN</v>
          </cell>
          <cell r="D532">
            <v>3167.26</v>
          </cell>
        </row>
        <row r="533">
          <cell r="A533" t="str">
            <v>00000759</v>
          </cell>
          <cell r="B533" t="str">
            <v xml:space="preserve">Bomba submersa 4" p/ poco profundo eletrica trifasica 2cv, sai da 1, 1/2" marca dancor serie spp mod 3.2s- 20, hm/q = 18m/5,3 m3/h a 16,4m/1,64m³/h **caixa** </v>
          </cell>
          <cell r="C533" t="str">
            <v>UN</v>
          </cell>
          <cell r="D533">
            <v>4665.2700000000004</v>
          </cell>
        </row>
        <row r="534">
          <cell r="A534" t="str">
            <v>00000761</v>
          </cell>
          <cell r="B534" t="str">
            <v xml:space="preserve">Bomba submersa 4" p/ poco profundo eletrica trifasica 5cv, saida 2" m arca dancor serie spp mod 11.2s-15,hm/q = 42m/14,86m³/h a 121m/2,57m³/h **caixa**" </v>
          </cell>
          <cell r="C534" t="str">
            <v>UN</v>
          </cell>
          <cell r="D534">
            <v>9138.48</v>
          </cell>
        </row>
        <row r="535">
          <cell r="A535" t="str">
            <v>00010588</v>
          </cell>
          <cell r="B535" t="str">
            <v xml:space="preserve">Bomba submersivel p/ drenagem eletrica trifasica 1cv saida 2'' c/ 5m cabo eletrico dancor serie sde mod. 2063 **caixa** </v>
          </cell>
          <cell r="C535" t="str">
            <v>UN</v>
          </cell>
          <cell r="D535">
            <v>2055.94</v>
          </cell>
        </row>
        <row r="536">
          <cell r="A536" t="str">
            <v>00010589</v>
          </cell>
          <cell r="B536" t="str">
            <v xml:space="preserve">Bomba submersivel p/ drenagem eletrica trifasica 2cv saida 2'' c/ 5m cabo eletrico dancor serie sde mod. 2213 **caixa** </v>
          </cell>
          <cell r="C536" t="str">
            <v>UN</v>
          </cell>
          <cell r="D536">
            <v>2175.62</v>
          </cell>
        </row>
        <row r="537">
          <cell r="A537" t="str">
            <v>00000751</v>
          </cell>
          <cell r="B537" t="str">
            <v xml:space="preserve">Bomba submersivel p/ drenagem eletrica trifasica 3cv saida 2" c/ 5m cabo eletrico dancor serie sde mod. 2301 hm/q = 2m/38,8m3/h a 28m/5m3/h**caixa**" </v>
          </cell>
          <cell r="C537" t="str">
            <v>UN</v>
          </cell>
          <cell r="D537">
            <v>2910.8</v>
          </cell>
        </row>
        <row r="538">
          <cell r="A538" t="str">
            <v>00000752</v>
          </cell>
          <cell r="B538" t="str">
            <v xml:space="preserve">Bomba submersivel p/ drenagem eletrica trifasica 3cv saida 2" c/ 5m cabo eletrico dancor serie sde mod. 2303 **caixa**" </v>
          </cell>
          <cell r="C538" t="str">
            <v>UN</v>
          </cell>
          <cell r="D538">
            <v>2402.15</v>
          </cell>
        </row>
        <row r="539">
          <cell r="A539" t="str">
            <v>00000754</v>
          </cell>
          <cell r="B539" t="str">
            <v xml:space="preserve">Bomba submersivel p/ drenagem flygt b 2050 eletrica trifasica, saida 2" 1,1 kw hm/q = 0m / 28m3/h a 13 m/6m3/h c/5m cabo eletrico**caixa**" </v>
          </cell>
          <cell r="C539" t="str">
            <v>UN</v>
          </cell>
          <cell r="D539">
            <v>5475.39</v>
          </cell>
        </row>
        <row r="540">
          <cell r="A540" t="str">
            <v>00000757</v>
          </cell>
          <cell r="B540" t="str">
            <v xml:space="preserve">Bomba submersivel p/ drenagem flygt b 2066 eletrica trifasica 3 ,7cv saida de 3" hm/q = 6m/60m3/h a 22m/12m3/h c/ 5 m de cabo eletrico**caixa**" </v>
          </cell>
          <cell r="C540" t="str">
            <v>UN</v>
          </cell>
          <cell r="D540">
            <v>9898.7900000000009</v>
          </cell>
        </row>
        <row r="541">
          <cell r="A541" t="str">
            <v>00000760</v>
          </cell>
          <cell r="B541" t="str">
            <v xml:space="preserve">Bomba submersivel p/ drenagem flygt b 2102 ht eletrica trifasic a 8,2 cv saida 3", alta pressao, hm/q = 0m/72m3/h a 40m/21m3/h c/5m de cabo eletrico**caixa**" </v>
          </cell>
          <cell r="C541" t="str">
            <v>UN</v>
          </cell>
          <cell r="D541">
            <v>16615.2</v>
          </cell>
        </row>
        <row r="542">
          <cell r="A542" t="str">
            <v>00011271</v>
          </cell>
          <cell r="B542" t="str">
            <v xml:space="preserve">Bomba submersivel p/ drenagem flygt b 2102 mt eletrica trifasica 8,2 cv saida 4", pressao normal, hm/q = 0m/165 m3/h a 22m/30m3/h c/5m cabo eletrico**caixa**" </v>
          </cell>
          <cell r="C542" t="str">
            <v>UN</v>
          </cell>
          <cell r="D542">
            <v>17038.02</v>
          </cell>
        </row>
        <row r="543">
          <cell r="A543" t="str">
            <v>00010591</v>
          </cell>
          <cell r="B543" t="str">
            <v xml:space="preserve">Bomba submersivel p/ drenagem schneider bcs-220, 1cv trifásica, saida2", c/ 1,5m de cabo eletr., amt=8mca q=21,6m³/h a amt=14mca q=7m³/h </v>
          </cell>
          <cell r="C543" t="str">
            <v>UN</v>
          </cell>
          <cell r="D543">
            <v>2437.9499999999998</v>
          </cell>
        </row>
        <row r="544">
          <cell r="A544" t="str">
            <v>00004086</v>
          </cell>
          <cell r="B544" t="str">
            <v xml:space="preserve">Bomba submersivel p/ drenagem/esgotamento, eletrica trifasica acima de 5 cv descarga 4" hm = 25m, q= 162m3/h = 2700l/min. ou equiv </v>
          </cell>
          <cell r="C544" t="str">
            <v>H</v>
          </cell>
          <cell r="D544">
            <v>1.88</v>
          </cell>
        </row>
        <row r="545">
          <cell r="A545" t="str">
            <v>00004085</v>
          </cell>
          <cell r="B545" t="str">
            <v xml:space="preserve">Bomba submersivel p/ drenagem/esgotamento, eletrica trifasica acima 2 ate 5cv descarga 3", hm = 24m, q= 60m3/h = 1000l/min. ou equiv </v>
          </cell>
          <cell r="C545" t="str">
            <v>H</v>
          </cell>
          <cell r="D545">
            <v>1.44</v>
          </cell>
        </row>
        <row r="546">
          <cell r="A546" t="str">
            <v>00004084</v>
          </cell>
          <cell r="B546" t="str">
            <v xml:space="preserve">Bomba submersivel p/ drenagem/esgotamento, eletrica trifasica ate 2cv descarga 2", hm = 10m, q= 25m3/h = 417l/min. ou equiv </v>
          </cell>
          <cell r="C546" t="str">
            <v>H</v>
          </cell>
          <cell r="D546">
            <v>1.1299999999999999</v>
          </cell>
        </row>
        <row r="547">
          <cell r="A547" t="str">
            <v>00010592</v>
          </cell>
          <cell r="B547" t="str">
            <v xml:space="preserve">Bomba submersivel schneider bcs-220 1cv trifasica, saida 2", c/1,5m de cabo eletr. amt=8mca, q= 29,4m³/h a amt=18mca, q=11m³/h,p/drenagem </v>
          </cell>
          <cell r="C547" t="str">
            <v>UN</v>
          </cell>
          <cell r="D547">
            <v>2462</v>
          </cell>
        </row>
        <row r="548">
          <cell r="A548" t="str">
            <v>00005082</v>
          </cell>
          <cell r="B548" t="str">
            <v xml:space="preserve">Borboleta ferro cromado p/ janela madeira tp guilhotina </v>
          </cell>
          <cell r="C548" t="str">
            <v>PAR</v>
          </cell>
          <cell r="D548">
            <v>9.35</v>
          </cell>
        </row>
        <row r="549">
          <cell r="A549" t="str">
            <v>00005081</v>
          </cell>
          <cell r="B549" t="str">
            <v xml:space="preserve">Borboleta latao fundido cromado p/ janela madeira tp guilhotina código descriçao do insumo unid preço mediano (r$) </v>
          </cell>
          <cell r="C549" t="str">
            <v>PAR</v>
          </cell>
          <cell r="D549">
            <v>24.72</v>
          </cell>
        </row>
        <row r="550">
          <cell r="A550" t="str">
            <v>00012893</v>
          </cell>
          <cell r="B550" t="str">
            <v xml:space="preserve">Bota couro solado de borracha vulcanizada </v>
          </cell>
          <cell r="C550" t="str">
            <v>PAR</v>
          </cell>
          <cell r="D550">
            <v>23.85</v>
          </cell>
        </row>
        <row r="551">
          <cell r="A551" t="str">
            <v>00011930</v>
          </cell>
          <cell r="B551" t="str">
            <v xml:space="preserve">Bracadeira aco inox 1/4 x 3/4" x 600mm </v>
          </cell>
          <cell r="C551" t="str">
            <v>UN</v>
          </cell>
          <cell r="D551">
            <v>9.7799999999999994</v>
          </cell>
        </row>
        <row r="552">
          <cell r="A552" t="str">
            <v>00004361</v>
          </cell>
          <cell r="B552" t="str">
            <v xml:space="preserve">Bracadeira c/ parafuso d = 1 1/2" </v>
          </cell>
          <cell r="C552" t="str">
            <v>UN</v>
          </cell>
          <cell r="D552">
            <v>10.72</v>
          </cell>
        </row>
        <row r="553">
          <cell r="A553" t="str">
            <v>00004371</v>
          </cell>
          <cell r="B553" t="str">
            <v xml:space="preserve">Bracadeira c/ parafuso d = 1 1/4" </v>
          </cell>
          <cell r="C553" t="str">
            <v>UN</v>
          </cell>
          <cell r="D553">
            <v>10.57</v>
          </cell>
        </row>
        <row r="554">
          <cell r="A554" t="str">
            <v>00004363</v>
          </cell>
          <cell r="B554" t="str">
            <v xml:space="preserve">Bracadeira c/ parafuso d = 1/2" </v>
          </cell>
          <cell r="C554" t="str">
            <v>UN</v>
          </cell>
          <cell r="D554">
            <v>5.05</v>
          </cell>
        </row>
        <row r="555">
          <cell r="A555" t="str">
            <v>00004362</v>
          </cell>
          <cell r="B555" t="str">
            <v xml:space="preserve">Bracadeira c/ parafuso d = 1" </v>
          </cell>
          <cell r="C555" t="str">
            <v>UN</v>
          </cell>
          <cell r="D555">
            <v>6.31</v>
          </cell>
        </row>
        <row r="556">
          <cell r="A556" t="str">
            <v>00004364</v>
          </cell>
          <cell r="B556" t="str">
            <v xml:space="preserve">Bracadeira c/ parafuso d = 2 1/2" </v>
          </cell>
          <cell r="C556" t="str">
            <v>UN</v>
          </cell>
          <cell r="D556">
            <v>13.4</v>
          </cell>
        </row>
        <row r="557">
          <cell r="A557" t="str">
            <v>00004365</v>
          </cell>
          <cell r="B557" t="str">
            <v xml:space="preserve">Bracadeira c/ parafuso d = 2" </v>
          </cell>
          <cell r="C557" t="str">
            <v>UN</v>
          </cell>
          <cell r="D557">
            <v>13.25</v>
          </cell>
        </row>
        <row r="558">
          <cell r="A558" t="str">
            <v>00004366</v>
          </cell>
          <cell r="B558" t="str">
            <v xml:space="preserve">Bracadeira c/ parafuso d = 3 1/2" </v>
          </cell>
          <cell r="C558" t="str">
            <v>UN</v>
          </cell>
          <cell r="D558">
            <v>17.350000000000001</v>
          </cell>
        </row>
        <row r="559">
          <cell r="A559" t="str">
            <v>00004360</v>
          </cell>
          <cell r="B559" t="str">
            <v xml:space="preserve">Bracadeira c/ parafuso d = 3/4" </v>
          </cell>
          <cell r="C559" t="str">
            <v>UN</v>
          </cell>
          <cell r="D559">
            <v>5.52</v>
          </cell>
        </row>
        <row r="560">
          <cell r="A560" t="str">
            <v>00004367</v>
          </cell>
          <cell r="B560" t="str">
            <v xml:space="preserve">Bracadeira c/ parafuso d = 3" </v>
          </cell>
          <cell r="C560" t="str">
            <v>UN</v>
          </cell>
          <cell r="D560">
            <v>15.77</v>
          </cell>
        </row>
        <row r="561">
          <cell r="A561" t="str">
            <v>00004372</v>
          </cell>
          <cell r="B561" t="str">
            <v xml:space="preserve">Bracadeira c/ parafuso d = 4" </v>
          </cell>
          <cell r="C561" t="str">
            <v>UN</v>
          </cell>
          <cell r="D561">
            <v>19.079999999999998</v>
          </cell>
        </row>
        <row r="562">
          <cell r="A562" t="str">
            <v>00011926</v>
          </cell>
          <cell r="B562" t="str">
            <v xml:space="preserve">Bracadeira ferro galv modular e = 1/2" d = 2 1/2" </v>
          </cell>
          <cell r="C562" t="str">
            <v>UN</v>
          </cell>
          <cell r="D562">
            <v>7.41</v>
          </cell>
        </row>
        <row r="563">
          <cell r="A563" t="str">
            <v>00011927</v>
          </cell>
          <cell r="B563" t="str">
            <v xml:space="preserve">Bracadeira ferro galv modular e = 1/2" d = 2" </v>
          </cell>
          <cell r="C563" t="str">
            <v>UN</v>
          </cell>
          <cell r="D563">
            <v>14.35</v>
          </cell>
        </row>
        <row r="564">
          <cell r="A564" t="str">
            <v>00011928</v>
          </cell>
          <cell r="B564" t="str">
            <v xml:space="preserve">Bracadeira ferro galv modular e = 1/2" d = 3" </v>
          </cell>
          <cell r="C564" t="str">
            <v>UN</v>
          </cell>
          <cell r="D564">
            <v>16.72</v>
          </cell>
        </row>
        <row r="565">
          <cell r="A565" t="str">
            <v>00011270</v>
          </cell>
          <cell r="B565" t="str">
            <v xml:space="preserve">Bracadeira fixacao cabo para-raio - simples </v>
          </cell>
          <cell r="C565" t="str">
            <v>UN</v>
          </cell>
          <cell r="D565">
            <v>22.08</v>
          </cell>
        </row>
        <row r="566">
          <cell r="A566" t="str">
            <v>00013343</v>
          </cell>
          <cell r="B566" t="str">
            <v xml:space="preserve">Bracadeira ou cinta em fg 6" para fixacao em poste circular" </v>
          </cell>
          <cell r="C566" t="str">
            <v>UN</v>
          </cell>
          <cell r="D566">
            <v>118.27</v>
          </cell>
        </row>
        <row r="567">
          <cell r="A567" t="str">
            <v>00012615</v>
          </cell>
          <cell r="B567" t="str">
            <v xml:space="preserve">Bracadeira pvc aquapluv d = 88mm </v>
          </cell>
          <cell r="C567" t="str">
            <v>UN</v>
          </cell>
          <cell r="D567">
            <v>13.44</v>
          </cell>
        </row>
        <row r="568">
          <cell r="A568" t="str">
            <v>00004368</v>
          </cell>
          <cell r="B568" t="str">
            <v xml:space="preserve">Bracadeira 3/4" x 1/4" </v>
          </cell>
          <cell r="C568" t="str">
            <v>UN</v>
          </cell>
          <cell r="D568">
            <v>7.73</v>
          </cell>
        </row>
        <row r="569">
          <cell r="A569" t="str">
            <v>00011685</v>
          </cell>
          <cell r="B569" t="str">
            <v xml:space="preserve">Braco ou haste c/canopla metal cromado 1/2" p/ chuveiro simples </v>
          </cell>
          <cell r="C569" t="str">
            <v>UN</v>
          </cell>
          <cell r="D569">
            <v>14.97</v>
          </cell>
        </row>
        <row r="570">
          <cell r="A570" t="str">
            <v>00011679</v>
          </cell>
          <cell r="B570" t="str">
            <v xml:space="preserve">Braco ou haste c/canopla plastica 1/2" p/ chuveiro eletrico" </v>
          </cell>
          <cell r="C570" t="str">
            <v>UN</v>
          </cell>
          <cell r="D570">
            <v>4.53</v>
          </cell>
        </row>
        <row r="571">
          <cell r="A571" t="str">
            <v>00011680</v>
          </cell>
          <cell r="B571" t="str">
            <v xml:space="preserve">Braco ou haste c/canopla plastica 1/2" p/ chuveiro simples </v>
          </cell>
          <cell r="C571" t="str">
            <v>UN</v>
          </cell>
          <cell r="D571">
            <v>3.99</v>
          </cell>
        </row>
        <row r="572">
          <cell r="A572" t="str">
            <v>00002512</v>
          </cell>
          <cell r="B572" t="str">
            <v xml:space="preserve">Braco p/ luminaria publica 1 x 1,50m romagnole ou equiv </v>
          </cell>
          <cell r="C572" t="str">
            <v>UN</v>
          </cell>
          <cell r="D572">
            <v>15.71</v>
          </cell>
        </row>
        <row r="573">
          <cell r="A573" t="str">
            <v>00013385</v>
          </cell>
          <cell r="B573" t="str">
            <v xml:space="preserve">Braco reto p/ luminaria publica - ferro galv c/ paraf - 3/4" x 1,5m </v>
          </cell>
          <cell r="C573" t="str">
            <v>UN</v>
          </cell>
          <cell r="D573">
            <v>87.03</v>
          </cell>
        </row>
        <row r="574">
          <cell r="A574" t="str">
            <v>00000845</v>
          </cell>
          <cell r="B574" t="str">
            <v xml:space="preserve">Bucha e arruela aluminio fundido p/ eletroduto 100mm (4'') </v>
          </cell>
          <cell r="C574" t="str">
            <v>CJ</v>
          </cell>
          <cell r="D574">
            <v>10.69</v>
          </cell>
        </row>
        <row r="575">
          <cell r="A575" t="str">
            <v>00000850</v>
          </cell>
          <cell r="B575" t="str">
            <v xml:space="preserve">Bucha e arruela aluminio fundido p/ eletroduto 15mm (1/2'') </v>
          </cell>
          <cell r="C575" t="str">
            <v>CJ</v>
          </cell>
          <cell r="D575">
            <v>0.7</v>
          </cell>
        </row>
        <row r="576">
          <cell r="A576" t="str">
            <v>00000851</v>
          </cell>
          <cell r="B576" t="str">
            <v xml:space="preserve">Bucha e arruela aluminio fundido p/ eletroduto 20mm (3/4'') </v>
          </cell>
          <cell r="C576" t="str">
            <v>CJ</v>
          </cell>
          <cell r="D576">
            <v>0.89</v>
          </cell>
        </row>
        <row r="577">
          <cell r="A577" t="str">
            <v>00000855</v>
          </cell>
          <cell r="B577" t="str">
            <v xml:space="preserve">Bucha e arruela aluminio fundido p/ eletroduto 25mm (1'') </v>
          </cell>
          <cell r="C577" t="str">
            <v>CJ</v>
          </cell>
          <cell r="D577">
            <v>1.31</v>
          </cell>
        </row>
        <row r="578">
          <cell r="A578" t="str">
            <v>00000852</v>
          </cell>
          <cell r="B578" t="str">
            <v xml:space="preserve">Bucha e arruela aluminio fundido p/ eletroduto 32mm (1 1/4'') </v>
          </cell>
          <cell r="C578" t="str">
            <v>CJ</v>
          </cell>
          <cell r="D578">
            <v>2.02</v>
          </cell>
        </row>
        <row r="579">
          <cell r="A579" t="str">
            <v>00000853</v>
          </cell>
          <cell r="B579" t="str">
            <v xml:space="preserve">Bucha e arruela aluminio fundido p/ eletroduto 40mm (1 1/2'') </v>
          </cell>
          <cell r="C579" t="str">
            <v>CJ</v>
          </cell>
          <cell r="D579">
            <v>2.0499999999999998</v>
          </cell>
        </row>
        <row r="580">
          <cell r="A580" t="str">
            <v>00000843</v>
          </cell>
          <cell r="B580" t="str">
            <v xml:space="preserve">Bucha e arruela aluminio fundido p/ eletroduto 50mm (2'') </v>
          </cell>
          <cell r="C580" t="str">
            <v>CJ</v>
          </cell>
          <cell r="D580">
            <v>2.93</v>
          </cell>
        </row>
        <row r="581">
          <cell r="A581" t="str">
            <v>00000856</v>
          </cell>
          <cell r="B581" t="str">
            <v xml:space="preserve">Bucha e arruela aluminio fundido p/ eletroduto 60mm (2 1/2'') </v>
          </cell>
          <cell r="C581" t="str">
            <v>CJ</v>
          </cell>
          <cell r="D581">
            <v>4.8</v>
          </cell>
        </row>
        <row r="582">
          <cell r="A582" t="str">
            <v>00000844</v>
          </cell>
          <cell r="B582" t="str">
            <v xml:space="preserve">Bucha e arruela aluminio fundido p/ eletroduto 75mm (3'') </v>
          </cell>
          <cell r="C582" t="str">
            <v>CJ</v>
          </cell>
          <cell r="D582">
            <v>6.08</v>
          </cell>
        </row>
        <row r="583">
          <cell r="A583" t="str">
            <v>00002538</v>
          </cell>
          <cell r="B583" t="str">
            <v xml:space="preserve">Bucha liga aluminio p/ eletroduto roscavel 1 1/2" </v>
          </cell>
          <cell r="C583" t="str">
            <v>UN</v>
          </cell>
          <cell r="D583">
            <v>0.66</v>
          </cell>
        </row>
        <row r="584">
          <cell r="A584" t="str">
            <v>00002537</v>
          </cell>
          <cell r="B584" t="str">
            <v xml:space="preserve">Bucha liga aluminio p/ eletroduto roscavel 1 1/4" </v>
          </cell>
          <cell r="C584" t="str">
            <v>UN</v>
          </cell>
          <cell r="D584">
            <v>0.54</v>
          </cell>
        </row>
        <row r="585">
          <cell r="A585" t="str">
            <v>00002543</v>
          </cell>
          <cell r="B585" t="str">
            <v xml:space="preserve">Bucha liga aluminio p/ eletroduto roscavel 1/2" </v>
          </cell>
          <cell r="C585" t="str">
            <v>UN</v>
          </cell>
          <cell r="D585">
            <v>0.22</v>
          </cell>
        </row>
        <row r="586">
          <cell r="A586" t="str">
            <v>00002536</v>
          </cell>
          <cell r="B586" t="str">
            <v xml:space="preserve">Bucha liga aluminio p/ eletroduto roscavel 1" </v>
          </cell>
          <cell r="C586" t="str">
            <v>UN</v>
          </cell>
          <cell r="D586">
            <v>0.39</v>
          </cell>
        </row>
        <row r="587">
          <cell r="A587" t="str">
            <v>00002541</v>
          </cell>
          <cell r="B587" t="str">
            <v xml:space="preserve">Bucha liga aluminio p/ eletroduto roscavel 2 1/2" </v>
          </cell>
          <cell r="C587" t="str">
            <v>UN</v>
          </cell>
          <cell r="D587">
            <v>1.97</v>
          </cell>
        </row>
        <row r="588">
          <cell r="A588" t="str">
            <v>00002542</v>
          </cell>
          <cell r="B588" t="str">
            <v xml:space="preserve">Bucha liga aluminio p/ eletroduto roscavel 2" </v>
          </cell>
          <cell r="C588" t="str">
            <v>UN</v>
          </cell>
          <cell r="D588">
            <v>1.1000000000000001</v>
          </cell>
        </row>
        <row r="589">
          <cell r="A589" t="str">
            <v>00002535</v>
          </cell>
          <cell r="B589" t="str">
            <v xml:space="preserve">Bucha liga aluminio p/ eletroduto roscavel 3/4" </v>
          </cell>
          <cell r="C589" t="str">
            <v>UN</v>
          </cell>
          <cell r="D589">
            <v>0.31</v>
          </cell>
        </row>
        <row r="590">
          <cell r="A590" t="str">
            <v>00002539</v>
          </cell>
          <cell r="B590" t="str">
            <v xml:space="preserve">Bucha liga aluminio p/ eletroduto roscavel 3" </v>
          </cell>
          <cell r="C590" t="str">
            <v>UN</v>
          </cell>
          <cell r="D590">
            <v>2.31</v>
          </cell>
        </row>
        <row r="591">
          <cell r="A591" t="str">
            <v>00002540</v>
          </cell>
          <cell r="B591" t="str">
            <v xml:space="preserve">Bucha liga aluminio p/ eletroduto roscavel 4" </v>
          </cell>
          <cell r="C591" t="str">
            <v>UN</v>
          </cell>
          <cell r="D591">
            <v>3.56</v>
          </cell>
        </row>
        <row r="592">
          <cell r="A592" t="str">
            <v>00004374</v>
          </cell>
          <cell r="B592" t="str">
            <v xml:space="preserve">Bucha nylon s-10 </v>
          </cell>
          <cell r="C592" t="str">
            <v>UN</v>
          </cell>
          <cell r="D592">
            <v>0.22</v>
          </cell>
        </row>
        <row r="593">
          <cell r="A593" t="str">
            <v>00007568</v>
          </cell>
          <cell r="B593" t="str">
            <v xml:space="preserve">Bucha nylon s-10 c/ parafuso aco zinc rosca soberba cab chata 5,5 x 65mm </v>
          </cell>
          <cell r="C593" t="str">
            <v>UN</v>
          </cell>
          <cell r="D593">
            <v>0.4</v>
          </cell>
        </row>
        <row r="594">
          <cell r="A594" t="str">
            <v>00007584</v>
          </cell>
          <cell r="B594" t="str">
            <v xml:space="preserve">Bucha nylon s-12 c/ parafuso aco zinc cab sextavada rosca soberba 5/16" x 65mm </v>
          </cell>
          <cell r="C594" t="str">
            <v>UN</v>
          </cell>
          <cell r="D594">
            <v>0.6</v>
          </cell>
        </row>
        <row r="595">
          <cell r="A595" t="str">
            <v>00011945</v>
          </cell>
          <cell r="B595" t="str">
            <v xml:space="preserve">Bucha nylon s-4 </v>
          </cell>
          <cell r="C595" t="str">
            <v>UN</v>
          </cell>
          <cell r="D595">
            <v>0.04</v>
          </cell>
        </row>
        <row r="596">
          <cell r="A596" t="str">
            <v>00011946</v>
          </cell>
          <cell r="B596" t="str">
            <v xml:space="preserve">Bucha nylon s-5 </v>
          </cell>
          <cell r="C596" t="str">
            <v>UN</v>
          </cell>
          <cell r="D596">
            <v>0.06</v>
          </cell>
        </row>
        <row r="597">
          <cell r="A597" t="str">
            <v>00004375</v>
          </cell>
          <cell r="B597" t="str">
            <v xml:space="preserve">Bucha nylon s-6 </v>
          </cell>
          <cell r="C597" t="str">
            <v>UN</v>
          </cell>
          <cell r="D597">
            <v>0.06</v>
          </cell>
        </row>
        <row r="598">
          <cell r="A598" t="str">
            <v>00011950</v>
          </cell>
          <cell r="B598" t="str">
            <v xml:space="preserve">Bucha nylon s-6 c/ parafuso aco zinc cab chata rosca soberba 4,2 x 45mm </v>
          </cell>
          <cell r="C598" t="str">
            <v>UN</v>
          </cell>
          <cell r="D598">
            <v>0.18</v>
          </cell>
        </row>
        <row r="599">
          <cell r="A599" t="str">
            <v>00004376</v>
          </cell>
          <cell r="B599" t="str">
            <v xml:space="preserve">Bucha nylon s-8 </v>
          </cell>
          <cell r="C599" t="str">
            <v>UN</v>
          </cell>
          <cell r="D599">
            <v>0.12</v>
          </cell>
        </row>
        <row r="600">
          <cell r="A600" t="str">
            <v>00004350</v>
          </cell>
          <cell r="B600" t="str">
            <v xml:space="preserve">Bucha nylon s-8 c/ paraf rosca soberba aco zincado cab chata fenda simples 4,8 x 75mm </v>
          </cell>
          <cell r="C600" t="str">
            <v>UN</v>
          </cell>
          <cell r="D600">
            <v>1.89</v>
          </cell>
        </row>
        <row r="601">
          <cell r="A601" t="str">
            <v>00007583</v>
          </cell>
          <cell r="B601" t="str">
            <v xml:space="preserve">Bucha nylon s-8 c/ parafuso aco zinc cab chata rosca soberba 4,8 x 50mm </v>
          </cell>
          <cell r="C601" t="str">
            <v>UN</v>
          </cell>
          <cell r="D601">
            <v>0.2</v>
          </cell>
        </row>
        <row r="602">
          <cell r="A602" t="str">
            <v>00000847</v>
          </cell>
          <cell r="B602" t="str">
            <v xml:space="preserve">Bucha reducao aluminio fundido p/ eletroduto 1 1/2'' x 1'' código descriçao do insumo unid preço mediano (r$) </v>
          </cell>
          <cell r="C602" t="str">
            <v>UN</v>
          </cell>
          <cell r="D602">
            <v>13.23</v>
          </cell>
        </row>
        <row r="603">
          <cell r="A603" t="str">
            <v>00000846</v>
          </cell>
          <cell r="B603" t="str">
            <v xml:space="preserve">Bucha reducao aluminio fundido p/ eletroduto 1'' x 3/4'' </v>
          </cell>
          <cell r="C603" t="str">
            <v>UN</v>
          </cell>
          <cell r="D603">
            <v>3.21</v>
          </cell>
        </row>
        <row r="604">
          <cell r="A604" t="str">
            <v>00000854</v>
          </cell>
          <cell r="B604" t="str">
            <v xml:space="preserve">Bucha reducao aluminio fundido p/ eletroduto 2'' x 1 1/2'' </v>
          </cell>
          <cell r="C604" t="str">
            <v>UN</v>
          </cell>
          <cell r="D604">
            <v>16.739999999999998</v>
          </cell>
        </row>
        <row r="605">
          <cell r="A605" t="str">
            <v>00000848</v>
          </cell>
          <cell r="B605" t="str">
            <v xml:space="preserve">Bucha reducao aluminio fundido p/ eletroduto 2'' x 3/4'' </v>
          </cell>
          <cell r="C605" t="str">
            <v>UN</v>
          </cell>
          <cell r="D605">
            <v>15.74</v>
          </cell>
        </row>
        <row r="606">
          <cell r="A606" t="str">
            <v>00000790</v>
          </cell>
          <cell r="B606" t="str">
            <v xml:space="preserve">Bucha reducao ferro galv rosca ref. 1 1/2"x1 1/4" </v>
          </cell>
          <cell r="C606" t="str">
            <v>UN</v>
          </cell>
          <cell r="D606">
            <v>8.08</v>
          </cell>
        </row>
        <row r="607">
          <cell r="A607" t="str">
            <v>00000766</v>
          </cell>
          <cell r="B607" t="str">
            <v xml:space="preserve">Bucha reducao ferro galv rosca ref. 1 1/2"x1/2" </v>
          </cell>
          <cell r="C607" t="str">
            <v>UN</v>
          </cell>
          <cell r="D607">
            <v>7.79</v>
          </cell>
        </row>
        <row r="608">
          <cell r="A608" t="str">
            <v>00000791</v>
          </cell>
          <cell r="B608" t="str">
            <v xml:space="preserve">Bucha reducao ferro galv rosca ref. 1 1/2"x1" </v>
          </cell>
          <cell r="C608" t="str">
            <v>UN</v>
          </cell>
          <cell r="D608">
            <v>8.01</v>
          </cell>
        </row>
        <row r="609">
          <cell r="A609" t="str">
            <v>00000767</v>
          </cell>
          <cell r="B609" t="str">
            <v xml:space="preserve">Bucha reducao ferro galv rosca ref. 1 1/2"x3/4" </v>
          </cell>
          <cell r="C609" t="str">
            <v>UN</v>
          </cell>
          <cell r="D609">
            <v>7.92</v>
          </cell>
        </row>
        <row r="610">
          <cell r="A610" t="str">
            <v>00000768</v>
          </cell>
          <cell r="B610" t="str">
            <v xml:space="preserve">Bucha reducao ferro galv rosca ref. 1 1/4"x1/2" </v>
          </cell>
          <cell r="C610" t="str">
            <v>UN</v>
          </cell>
          <cell r="D610">
            <v>5.51</v>
          </cell>
        </row>
        <row r="611">
          <cell r="A611" t="str">
            <v>00000789</v>
          </cell>
          <cell r="B611" t="str">
            <v xml:space="preserve">Bucha reducao ferro galv rosca ref. 1 1/4"x1" </v>
          </cell>
          <cell r="C611" t="str">
            <v>UN</v>
          </cell>
          <cell r="D611">
            <v>5.57</v>
          </cell>
        </row>
        <row r="612">
          <cell r="A612" t="str">
            <v>00000769</v>
          </cell>
          <cell r="B612" t="str">
            <v xml:space="preserve">Bucha reducao ferro galv rosca ref. 1 1/4"x3/4" </v>
          </cell>
          <cell r="C612" t="str">
            <v>UN</v>
          </cell>
          <cell r="D612">
            <v>5.57</v>
          </cell>
        </row>
        <row r="613">
          <cell r="A613" t="str">
            <v>00000770</v>
          </cell>
          <cell r="B613" t="str">
            <v xml:space="preserve">Bucha reducao ferro galv rosca ref. 1/2"x1/4" </v>
          </cell>
          <cell r="C613" t="str">
            <v>UN</v>
          </cell>
          <cell r="D613">
            <v>1.69</v>
          </cell>
        </row>
        <row r="614">
          <cell r="A614" t="str">
            <v>00012394</v>
          </cell>
          <cell r="B614" t="str">
            <v xml:space="preserve">Bucha reducao ferro galv rosca ref. 1/2"x3/8" </v>
          </cell>
          <cell r="C614" t="str">
            <v>UN</v>
          </cell>
          <cell r="D614">
            <v>1.66</v>
          </cell>
        </row>
        <row r="615">
          <cell r="A615" t="str">
            <v>00000764</v>
          </cell>
          <cell r="B615" t="str">
            <v xml:space="preserve">Bucha reducao ferro galv rosca ref. 1"x1/2" </v>
          </cell>
          <cell r="C615" t="str">
            <v>UN</v>
          </cell>
          <cell r="D615">
            <v>3.6</v>
          </cell>
        </row>
        <row r="616">
          <cell r="A616" t="str">
            <v>00000765</v>
          </cell>
          <cell r="B616" t="str">
            <v xml:space="preserve">Bucha reducao ferro galv rosca ref. 1"x3/4" </v>
          </cell>
          <cell r="C616" t="str">
            <v>UN</v>
          </cell>
          <cell r="D616">
            <v>3.54</v>
          </cell>
        </row>
        <row r="617">
          <cell r="A617" t="str">
            <v>00000787</v>
          </cell>
          <cell r="B617" t="str">
            <v xml:space="preserve">Bucha reducao ferro galv rosca ref. 2 1/2"x1 1/2" </v>
          </cell>
          <cell r="C617" t="str">
            <v>UN</v>
          </cell>
          <cell r="D617">
            <v>13.46</v>
          </cell>
        </row>
        <row r="618">
          <cell r="A618" t="str">
            <v>00000774</v>
          </cell>
          <cell r="B618" t="str">
            <v xml:space="preserve">Bucha reducao ferro galv rosca ref. 2 1/2"x1 1/4" </v>
          </cell>
          <cell r="C618" t="str">
            <v>UN</v>
          </cell>
          <cell r="D618">
            <v>13.68</v>
          </cell>
        </row>
        <row r="619">
          <cell r="A619" t="str">
            <v>00000773</v>
          </cell>
          <cell r="B619" t="str">
            <v xml:space="preserve">Bucha reducao ferro galv rosca ref. 2 1/2"x1" </v>
          </cell>
          <cell r="C619" t="str">
            <v>UN</v>
          </cell>
          <cell r="D619">
            <v>13.68</v>
          </cell>
        </row>
        <row r="620">
          <cell r="A620" t="str">
            <v>00000775</v>
          </cell>
          <cell r="B620" t="str">
            <v xml:space="preserve">Bucha reducao ferro galv rosca ref. 2 1/2"x2" </v>
          </cell>
          <cell r="C620" t="str">
            <v>UN</v>
          </cell>
          <cell r="D620">
            <v>13.9</v>
          </cell>
        </row>
        <row r="621">
          <cell r="A621" t="str">
            <v>00000788</v>
          </cell>
          <cell r="B621" t="str">
            <v xml:space="preserve">Bucha reducao ferro galv rosca ref. 2"x1 1/2" </v>
          </cell>
          <cell r="C621" t="str">
            <v>UN</v>
          </cell>
          <cell r="D621">
            <v>9.49</v>
          </cell>
        </row>
        <row r="622">
          <cell r="A622" t="str">
            <v>00000772</v>
          </cell>
          <cell r="B622" t="str">
            <v xml:space="preserve">Bucha reducao ferro galv rosca ref. 2"x1 1/4" </v>
          </cell>
          <cell r="C622" t="str">
            <v>UN</v>
          </cell>
          <cell r="D622">
            <v>9.27</v>
          </cell>
        </row>
        <row r="623">
          <cell r="A623" t="str">
            <v>00000771</v>
          </cell>
          <cell r="B623" t="str">
            <v xml:space="preserve">Bucha reducao ferro galv rosca ref. 2"x1" </v>
          </cell>
          <cell r="C623" t="str">
            <v>UN</v>
          </cell>
          <cell r="D623">
            <v>9.39</v>
          </cell>
        </row>
        <row r="624">
          <cell r="A624" t="str">
            <v>00000779</v>
          </cell>
          <cell r="B624" t="str">
            <v xml:space="preserve">Bucha reducao ferro galv rosca ref. 3/4"x1/2" </v>
          </cell>
          <cell r="C624" t="str">
            <v>UN</v>
          </cell>
          <cell r="D624">
            <v>2.4700000000000002</v>
          </cell>
        </row>
        <row r="625">
          <cell r="A625" t="str">
            <v>00000776</v>
          </cell>
          <cell r="B625" t="str">
            <v xml:space="preserve">Bucha reducao ferro galv rosca ref. 3"x1 1/2" </v>
          </cell>
          <cell r="C625" t="str">
            <v>UN</v>
          </cell>
          <cell r="D625">
            <v>15.75</v>
          </cell>
        </row>
        <row r="626">
          <cell r="A626" t="str">
            <v>00000777</v>
          </cell>
          <cell r="B626" t="str">
            <v xml:space="preserve">Bucha reducao ferro galv rosca ref. 3"x1 1/4" </v>
          </cell>
          <cell r="C626" t="str">
            <v>UN</v>
          </cell>
          <cell r="D626">
            <v>16.28</v>
          </cell>
        </row>
        <row r="627">
          <cell r="A627" t="str">
            <v>00000778</v>
          </cell>
          <cell r="B627" t="str">
            <v xml:space="preserve">Bucha reducao ferro galv rosca ref. 3"x2" </v>
          </cell>
          <cell r="C627" t="str">
            <v>UN</v>
          </cell>
          <cell r="D627">
            <v>16.28</v>
          </cell>
        </row>
        <row r="628">
          <cell r="A628" t="str">
            <v>00000780</v>
          </cell>
          <cell r="B628" t="str">
            <v xml:space="preserve">Bucha reducao ferro galv rosca ref. 3x2 1/2" </v>
          </cell>
          <cell r="C628" t="str">
            <v>UN</v>
          </cell>
          <cell r="D628">
            <v>16.47</v>
          </cell>
        </row>
        <row r="629">
          <cell r="A629" t="str">
            <v>00000781</v>
          </cell>
          <cell r="B629" t="str">
            <v xml:space="preserve">Bucha reducao ferro galv rosca ref. 4"x2 1/2" </v>
          </cell>
          <cell r="C629" t="str">
            <v>UN</v>
          </cell>
          <cell r="D629">
            <v>41.29</v>
          </cell>
        </row>
        <row r="630">
          <cell r="A630" t="str">
            <v>00000786</v>
          </cell>
          <cell r="B630" t="str">
            <v xml:space="preserve">Bucha reducao ferro galv rosca ref. 4"x2" </v>
          </cell>
          <cell r="C630" t="str">
            <v>UN</v>
          </cell>
          <cell r="D630">
            <v>41.29</v>
          </cell>
        </row>
        <row r="631">
          <cell r="A631" t="str">
            <v>00000782</v>
          </cell>
          <cell r="B631" t="str">
            <v xml:space="preserve">Bucha reducao ferro galv rosca ref. 4"x3" </v>
          </cell>
          <cell r="C631" t="str">
            <v>UN</v>
          </cell>
          <cell r="D631">
            <v>41.29</v>
          </cell>
        </row>
        <row r="632">
          <cell r="A632" t="str">
            <v>00000783</v>
          </cell>
          <cell r="B632" t="str">
            <v xml:space="preserve">Bucha reducao ferro galv rosca ref. 5"x4" </v>
          </cell>
          <cell r="C632" t="str">
            <v>UN</v>
          </cell>
          <cell r="D632">
            <v>67.3</v>
          </cell>
        </row>
        <row r="633">
          <cell r="A633" t="str">
            <v>00000785</v>
          </cell>
          <cell r="B633" t="str">
            <v xml:space="preserve">Bucha reducao ferro galv rosca ref. 6"x4" </v>
          </cell>
          <cell r="C633" t="str">
            <v>UN</v>
          </cell>
          <cell r="D633">
            <v>100.42</v>
          </cell>
        </row>
        <row r="634">
          <cell r="A634" t="str">
            <v>00000784</v>
          </cell>
          <cell r="B634" t="str">
            <v xml:space="preserve">Bucha reducao ferro galv rosca ref. 6"x5" </v>
          </cell>
          <cell r="C634" t="str">
            <v>UN</v>
          </cell>
          <cell r="D634">
            <v>93.91</v>
          </cell>
        </row>
        <row r="635">
          <cell r="A635" t="str">
            <v>00000798</v>
          </cell>
          <cell r="B635" t="str">
            <v xml:space="preserve">Bucha reducao pvc rosca ref 3/4" x 1/2" </v>
          </cell>
          <cell r="C635" t="str">
            <v>UN</v>
          </cell>
          <cell r="D635">
            <v>0.64</v>
          </cell>
        </row>
        <row r="636">
          <cell r="A636" t="str">
            <v>00000797</v>
          </cell>
          <cell r="B636" t="str">
            <v xml:space="preserve">Bucha reducao pvc rosca 1 1/2" x 1" </v>
          </cell>
          <cell r="C636" t="str">
            <v>UN</v>
          </cell>
          <cell r="D636">
            <v>3.99</v>
          </cell>
        </row>
        <row r="637">
          <cell r="A637" t="str">
            <v>00000796</v>
          </cell>
          <cell r="B637" t="str">
            <v xml:space="preserve">Bucha reducao pvc rosca 1 1/2" x 3/4" </v>
          </cell>
          <cell r="C637" t="str">
            <v>UN</v>
          </cell>
          <cell r="D637">
            <v>4.32</v>
          </cell>
        </row>
        <row r="638">
          <cell r="A638" t="str">
            <v>00000793</v>
          </cell>
          <cell r="B638" t="str">
            <v xml:space="preserve">Bucha reducao pvc rosca 1 1/2"x1 1/4" </v>
          </cell>
          <cell r="C638" t="str">
            <v>UN</v>
          </cell>
          <cell r="D638">
            <v>2.2999999999999998</v>
          </cell>
        </row>
        <row r="639">
          <cell r="A639" t="str">
            <v>00000794</v>
          </cell>
          <cell r="B639" t="str">
            <v xml:space="preserve">Bucha reducao pvc rosca 1 1/4"x1" </v>
          </cell>
          <cell r="C639" t="str">
            <v>UN</v>
          </cell>
          <cell r="D639">
            <v>2.08</v>
          </cell>
        </row>
        <row r="640">
          <cell r="A640" t="str">
            <v>00000801</v>
          </cell>
          <cell r="B640" t="str">
            <v xml:space="preserve">Bucha reducao pvc rosca 1 1/4"x3/4" </v>
          </cell>
          <cell r="C640" t="str">
            <v>UN</v>
          </cell>
          <cell r="D640">
            <v>2.04</v>
          </cell>
        </row>
        <row r="641">
          <cell r="A641" t="str">
            <v>00000799</v>
          </cell>
          <cell r="B641" t="str">
            <v xml:space="preserve">Bucha reducao pvc rosca 1" x 1/2" </v>
          </cell>
          <cell r="C641" t="str">
            <v>UN</v>
          </cell>
          <cell r="D641">
            <v>1.93</v>
          </cell>
        </row>
        <row r="642">
          <cell r="A642" t="str">
            <v>00000792</v>
          </cell>
          <cell r="B642" t="str">
            <v xml:space="preserve">Bucha reducao pvc rosca 1" x 3/4" </v>
          </cell>
          <cell r="C642" t="str">
            <v>UN</v>
          </cell>
          <cell r="D642">
            <v>1.5</v>
          </cell>
        </row>
        <row r="643">
          <cell r="A643" t="str">
            <v>00000804</v>
          </cell>
          <cell r="B643" t="str">
            <v xml:space="preserve">Bucha reducao pvc rosca 2"x1 1/2" </v>
          </cell>
          <cell r="C643" t="str">
            <v>UN</v>
          </cell>
          <cell r="D643">
            <v>5.82</v>
          </cell>
        </row>
        <row r="644">
          <cell r="A644" t="str">
            <v>00000803</v>
          </cell>
          <cell r="B644" t="str">
            <v xml:space="preserve">Bucha reducao pvc rosca 2"x1 1/4" </v>
          </cell>
          <cell r="C644" t="str">
            <v>UN</v>
          </cell>
          <cell r="D644">
            <v>6.69</v>
          </cell>
        </row>
        <row r="645">
          <cell r="A645" t="str">
            <v>00000802</v>
          </cell>
          <cell r="B645" t="str">
            <v xml:space="preserve">Bucha reducao pvc rosca 2"x1" </v>
          </cell>
          <cell r="C645" t="str">
            <v>UN</v>
          </cell>
          <cell r="D645">
            <v>8.16</v>
          </cell>
        </row>
        <row r="646">
          <cell r="A646" t="str">
            <v>00000831</v>
          </cell>
          <cell r="B646" t="str">
            <v xml:space="preserve">Bucha reducao pvc sold curta p/ agua fria pred - 110mm x 85mm </v>
          </cell>
          <cell r="C646" t="str">
            <v>UN</v>
          </cell>
          <cell r="D646">
            <v>34.229999999999997</v>
          </cell>
        </row>
        <row r="647">
          <cell r="A647" t="str">
            <v>00000828</v>
          </cell>
          <cell r="B647" t="str">
            <v xml:space="preserve">Bucha reducao pvc sold curta p/ agua fria pred 25mm x 20mm </v>
          </cell>
          <cell r="C647" t="str">
            <v>UN</v>
          </cell>
          <cell r="D647">
            <v>0.25</v>
          </cell>
        </row>
        <row r="648">
          <cell r="A648" t="str">
            <v>00000829</v>
          </cell>
          <cell r="B648" t="str">
            <v xml:space="preserve">Bucha reducao pvc sold curta p/ agua fria pred 32mm x 25mm </v>
          </cell>
          <cell r="C648" t="str">
            <v>UN</v>
          </cell>
          <cell r="D648">
            <v>0.42</v>
          </cell>
        </row>
        <row r="649">
          <cell r="A649" t="str">
            <v>00000812</v>
          </cell>
          <cell r="B649" t="str">
            <v xml:space="preserve">Bucha reducao pvc sold curta p/ agua fria pred 40mm x 32mm </v>
          </cell>
          <cell r="C649" t="str">
            <v>UN</v>
          </cell>
          <cell r="D649">
            <v>1.1000000000000001</v>
          </cell>
        </row>
        <row r="650">
          <cell r="A650" t="str">
            <v>00000819</v>
          </cell>
          <cell r="B650" t="str">
            <v xml:space="preserve">Bucha reducao pvc sold curta p/ agua fria pred 50mm x 40mm </v>
          </cell>
          <cell r="C650" t="str">
            <v>UN</v>
          </cell>
          <cell r="D650">
            <v>1.61</v>
          </cell>
        </row>
        <row r="651">
          <cell r="A651" t="str">
            <v>00000818</v>
          </cell>
          <cell r="B651" t="str">
            <v xml:space="preserve">Bucha reducao pvc sold curta p/ agua fria pred 60mm x 50mm </v>
          </cell>
          <cell r="C651" t="str">
            <v>UN</v>
          </cell>
          <cell r="D651">
            <v>3.13</v>
          </cell>
        </row>
        <row r="652">
          <cell r="A652" t="str">
            <v>00000823</v>
          </cell>
          <cell r="B652" t="str">
            <v xml:space="preserve">Bucha reducao pvc sold curta p/ agua fria pred 75mm x 60mm </v>
          </cell>
          <cell r="C652" t="str">
            <v>UN</v>
          </cell>
          <cell r="D652">
            <v>7.19</v>
          </cell>
        </row>
        <row r="653">
          <cell r="A653" t="str">
            <v>00000830</v>
          </cell>
          <cell r="B653" t="str">
            <v xml:space="preserve">Bucha reducao pvc sold curta p/ agua fria pred 85mm x 75mm </v>
          </cell>
          <cell r="C653" t="str">
            <v>UN</v>
          </cell>
          <cell r="D653">
            <v>9.35</v>
          </cell>
        </row>
        <row r="654">
          <cell r="A654" t="str">
            <v>00000826</v>
          </cell>
          <cell r="B654" t="str">
            <v xml:space="preserve">Bucha reducao pvc sold longa p/ agua fria pred 110mm x 60mm </v>
          </cell>
          <cell r="C654" t="str">
            <v>UN</v>
          </cell>
          <cell r="D654">
            <v>15.78</v>
          </cell>
        </row>
        <row r="655">
          <cell r="A655" t="str">
            <v>00000827</v>
          </cell>
          <cell r="B655" t="str">
            <v xml:space="preserve">Bucha reducao pvc sold longa p/ agua fria pred 110mm x 75mm código descriçao do insumo unid preço mediano (r$) </v>
          </cell>
          <cell r="C655" t="str">
            <v>UN</v>
          </cell>
          <cell r="D655">
            <v>18.23</v>
          </cell>
        </row>
        <row r="656">
          <cell r="A656" t="str">
            <v>00000832</v>
          </cell>
          <cell r="B656" t="str">
            <v xml:space="preserve">Bucha reducao pvc sold longa p/ agua fria pred 32mm x 20mm </v>
          </cell>
          <cell r="C656" t="str">
            <v>UN</v>
          </cell>
          <cell r="D656">
            <v>1.23</v>
          </cell>
        </row>
        <row r="657">
          <cell r="A657" t="str">
            <v>00000833</v>
          </cell>
          <cell r="B657" t="str">
            <v xml:space="preserve">Bucha reducao pvc sold longa p/ agua fria pred 40mm x 20mm </v>
          </cell>
          <cell r="C657" t="str">
            <v>UN</v>
          </cell>
          <cell r="D657">
            <v>1.86</v>
          </cell>
        </row>
        <row r="658">
          <cell r="A658" t="str">
            <v>00000834</v>
          </cell>
          <cell r="B658" t="str">
            <v xml:space="preserve">Bucha reducao pvc sold longa p/ agua fria pred 40mm x 25mm </v>
          </cell>
          <cell r="C658" t="str">
            <v>UN</v>
          </cell>
          <cell r="D658">
            <v>1.9</v>
          </cell>
        </row>
        <row r="659">
          <cell r="A659" t="str">
            <v>00000825</v>
          </cell>
          <cell r="B659" t="str">
            <v xml:space="preserve">Bucha reducao pvc sold longa p/ agua fria pred 50mm x 20mm </v>
          </cell>
          <cell r="C659" t="str">
            <v>UN</v>
          </cell>
          <cell r="D659">
            <v>1.99</v>
          </cell>
        </row>
        <row r="660">
          <cell r="A660" t="str">
            <v>00000813</v>
          </cell>
          <cell r="B660" t="str">
            <v xml:space="preserve">Bucha reducao pvc sold longa p/ agua fria pred 50mm x 25mm </v>
          </cell>
          <cell r="C660" t="str">
            <v>UN</v>
          </cell>
          <cell r="D660">
            <v>1.61</v>
          </cell>
        </row>
        <row r="661">
          <cell r="A661" t="str">
            <v>00000820</v>
          </cell>
          <cell r="B661" t="str">
            <v xml:space="preserve">Bucha reducao pvc sold longa p/ agua fria pred 50mm x 32mm </v>
          </cell>
          <cell r="C661" t="str">
            <v>UN</v>
          </cell>
          <cell r="D661">
            <v>2.37</v>
          </cell>
        </row>
        <row r="662">
          <cell r="A662" t="str">
            <v>00000816</v>
          </cell>
          <cell r="B662" t="str">
            <v xml:space="preserve">Bucha reducao pvc sold longa p/ agua fria pred 60mm x 25mm </v>
          </cell>
          <cell r="C662" t="str">
            <v>UN</v>
          </cell>
          <cell r="D662">
            <v>4.0599999999999996</v>
          </cell>
        </row>
        <row r="663">
          <cell r="A663" t="str">
            <v>00000814</v>
          </cell>
          <cell r="B663" t="str">
            <v xml:space="preserve">Bucha reducao pvc sold longa p/ agua fria pred 60mm x 32mm </v>
          </cell>
          <cell r="C663" t="str">
            <v>UN</v>
          </cell>
          <cell r="D663">
            <v>4.99</v>
          </cell>
        </row>
        <row r="664">
          <cell r="A664" t="str">
            <v>00000815</v>
          </cell>
          <cell r="B664" t="str">
            <v xml:space="preserve">Bucha reducao pvc sold longa p/ agua fria pred 60mm x 40mm </v>
          </cell>
          <cell r="C664" t="str">
            <v>UN</v>
          </cell>
          <cell r="D664">
            <v>5.29</v>
          </cell>
        </row>
        <row r="665">
          <cell r="A665" t="str">
            <v>00000822</v>
          </cell>
          <cell r="B665" t="str">
            <v xml:space="preserve">Bucha reducao pvc sold longa p/ agua fria pred 60mm x 50mm </v>
          </cell>
          <cell r="C665" t="str">
            <v>UN</v>
          </cell>
          <cell r="D665">
            <v>7.7</v>
          </cell>
        </row>
        <row r="666">
          <cell r="A666" t="str">
            <v>00000821</v>
          </cell>
          <cell r="B666" t="str">
            <v xml:space="preserve">Bucha reducao pvc sold longa p/ agua fria pred 75mm x 50mm </v>
          </cell>
          <cell r="C666" t="str">
            <v>UN</v>
          </cell>
          <cell r="D666">
            <v>8.9700000000000006</v>
          </cell>
        </row>
        <row r="667">
          <cell r="A667" t="str">
            <v>00000817</v>
          </cell>
          <cell r="B667" t="str">
            <v xml:space="preserve">Bucha reducao pvc sold longa p/ agua fria pred 85mm x 60mm </v>
          </cell>
          <cell r="C667" t="str">
            <v>UN</v>
          </cell>
          <cell r="D667">
            <v>9.77</v>
          </cell>
        </row>
        <row r="668">
          <cell r="A668" t="str">
            <v>00020086</v>
          </cell>
          <cell r="B668" t="str">
            <v xml:space="preserve">Bucha reducao pvc sold longa p/ esg predial 50mm x 40mm </v>
          </cell>
          <cell r="C668" t="str">
            <v>UN</v>
          </cell>
          <cell r="D668">
            <v>1.18</v>
          </cell>
        </row>
        <row r="669">
          <cell r="A669" t="str">
            <v>00012616</v>
          </cell>
          <cell r="B669" t="str">
            <v xml:space="preserve">Cabeceira direita pvc aquapluv d = 125 mm </v>
          </cell>
          <cell r="C669" t="str">
            <v>UN</v>
          </cell>
          <cell r="D669">
            <v>20.47</v>
          </cell>
        </row>
        <row r="670">
          <cell r="A670" t="str">
            <v>00012617</v>
          </cell>
          <cell r="B670" t="str">
            <v xml:space="preserve">Cabeceira esquerda pvc aquapluv d = 125 mm </v>
          </cell>
          <cell r="C670" t="str">
            <v>UN</v>
          </cell>
          <cell r="D670">
            <v>21.4</v>
          </cell>
        </row>
        <row r="671">
          <cell r="A671" t="str">
            <v>00004271</v>
          </cell>
          <cell r="B671" t="str">
            <v xml:space="preserve">Cabide de louca branca simples tp gancho </v>
          </cell>
          <cell r="C671" t="str">
            <v>UN</v>
          </cell>
          <cell r="D671">
            <v>10.19</v>
          </cell>
        </row>
        <row r="672">
          <cell r="A672" t="str">
            <v>00025004</v>
          </cell>
          <cell r="B672" t="str">
            <v xml:space="preserve">Cabo de aluminio c/ alma de aco, bitola 1/0 awg </v>
          </cell>
          <cell r="C672" t="str">
            <v>KG</v>
          </cell>
          <cell r="D672">
            <v>11.16</v>
          </cell>
        </row>
        <row r="673">
          <cell r="A673" t="str">
            <v>00025002</v>
          </cell>
          <cell r="B673" t="str">
            <v xml:space="preserve">Cabo de aluminio c/ alma de aco, bitola 2 awg </v>
          </cell>
          <cell r="C673" t="str">
            <v>KG</v>
          </cell>
          <cell r="D673">
            <v>11.42</v>
          </cell>
        </row>
        <row r="674">
          <cell r="A674" t="str">
            <v>00000841</v>
          </cell>
          <cell r="B674" t="str">
            <v xml:space="preserve">Cabo de aluminio c/ alma de aco, bitola 4awg </v>
          </cell>
          <cell r="C674" t="str">
            <v>KG</v>
          </cell>
          <cell r="D674">
            <v>15.08</v>
          </cell>
        </row>
        <row r="675">
          <cell r="A675" t="str">
            <v>00025005</v>
          </cell>
          <cell r="B675" t="str">
            <v xml:space="preserve">Cabo de aluminio s/ alma de aco, bitola 1/0 awg </v>
          </cell>
          <cell r="C675" t="str">
            <v>KG</v>
          </cell>
          <cell r="D675">
            <v>12.72</v>
          </cell>
        </row>
        <row r="676">
          <cell r="A676" t="str">
            <v>00025003</v>
          </cell>
          <cell r="B676" t="str">
            <v xml:space="preserve">Cabo de aluminio s/ alma de aco, bitola 2 awg </v>
          </cell>
          <cell r="C676" t="str">
            <v>KG</v>
          </cell>
          <cell r="D676">
            <v>13.63</v>
          </cell>
        </row>
        <row r="677">
          <cell r="A677" t="str">
            <v>00000842</v>
          </cell>
          <cell r="B677" t="str">
            <v xml:space="preserve">Cabo de aluminio s/ alma de aco, bitola 4awg </v>
          </cell>
          <cell r="C677" t="str">
            <v>KG</v>
          </cell>
          <cell r="D677">
            <v>16.920000000000002</v>
          </cell>
        </row>
        <row r="678">
          <cell r="A678" t="str">
            <v>00000959</v>
          </cell>
          <cell r="B678" t="str">
            <v xml:space="preserve">Cabo de cobre extra flexivel, isolacao em pvc, 16mm2 (p/ maquina de solda) </v>
          </cell>
          <cell r="C678" t="str">
            <v>M</v>
          </cell>
          <cell r="D678">
            <v>10.6</v>
          </cell>
        </row>
        <row r="679">
          <cell r="A679" t="str">
            <v>00000960</v>
          </cell>
          <cell r="B679" t="str">
            <v xml:space="preserve">Cabo de cobre extra flexivel, isolacao em pvc, 25mm2 (p/ maquina de solda) </v>
          </cell>
          <cell r="C679" t="str">
            <v>M</v>
          </cell>
          <cell r="D679">
            <v>15.73</v>
          </cell>
        </row>
        <row r="680">
          <cell r="A680" t="str">
            <v>00000961</v>
          </cell>
          <cell r="B680" t="str">
            <v xml:space="preserve">Cabo de cobre extra flexivel, isolacao em pvc, 35mm2 (p/ maquina de solda) </v>
          </cell>
          <cell r="C680" t="str">
            <v>M</v>
          </cell>
          <cell r="D680">
            <v>22.39</v>
          </cell>
        </row>
        <row r="681">
          <cell r="A681" t="str">
            <v>00000962</v>
          </cell>
          <cell r="B681" t="str">
            <v xml:space="preserve">Cabo de cobre extra flexivel, isolacao em pvc, 50mm2 (p/ maquina de solda) </v>
          </cell>
          <cell r="C681" t="str">
            <v>M</v>
          </cell>
          <cell r="D681">
            <v>32.28</v>
          </cell>
        </row>
        <row r="682">
          <cell r="A682" t="str">
            <v>00000957</v>
          </cell>
          <cell r="B682" t="str">
            <v xml:space="preserve">Cabo de cobre extra flexivel, isolacao em pvc, 70mm2 (p/ maquina de solda) </v>
          </cell>
          <cell r="C682" t="str">
            <v>M</v>
          </cell>
          <cell r="D682">
            <v>41.59</v>
          </cell>
        </row>
        <row r="683">
          <cell r="A683" t="str">
            <v>00000958</v>
          </cell>
          <cell r="B683" t="str">
            <v xml:space="preserve">Cabo de cobre extra flexivel, isolacao em pvc, 95mm2 (p/ maquina de solda) </v>
          </cell>
          <cell r="C683" t="str">
            <v>M</v>
          </cell>
          <cell r="D683">
            <v>52.02</v>
          </cell>
        </row>
        <row r="684">
          <cell r="A684" t="str">
            <v>00000979</v>
          </cell>
          <cell r="B684" t="str">
            <v xml:space="preserve">Cabo de cobre flexível de 16 mm2, com isolamento anti-chama 450/750 v </v>
          </cell>
          <cell r="C684" t="str">
            <v>M</v>
          </cell>
          <cell r="D684">
            <v>5.7</v>
          </cell>
        </row>
        <row r="685">
          <cell r="A685" t="str">
            <v>00000993</v>
          </cell>
          <cell r="B685" t="str">
            <v xml:space="preserve">Cabo de cobre isolamento anti-chama 0,6/1kv 1,5mm2 (1 condutor) tp sintenax pirelli ou equiv </v>
          </cell>
          <cell r="C685" t="str">
            <v>M</v>
          </cell>
          <cell r="D685">
            <v>1.0900000000000001</v>
          </cell>
        </row>
        <row r="686">
          <cell r="A686" t="str">
            <v>00001020</v>
          </cell>
          <cell r="B686" t="str">
            <v xml:space="preserve">Cabo de cobre isolamento anti-chama 0,6/1kv 10mm2 (1 condutor) tp sintenax pirelli ou equiv </v>
          </cell>
          <cell r="C686" t="str">
            <v>M</v>
          </cell>
          <cell r="D686">
            <v>4.46</v>
          </cell>
        </row>
        <row r="687">
          <cell r="A687" t="str">
            <v>00001017</v>
          </cell>
          <cell r="B687" t="str">
            <v xml:space="preserve">Cabo de cobre isolamento anti-chama 0,6/1kv 120mm2 (1 condutor) tp sintenax pirelli ou equiv </v>
          </cell>
          <cell r="C687" t="str">
            <v>M</v>
          </cell>
          <cell r="D687">
            <v>41.61</v>
          </cell>
        </row>
        <row r="688">
          <cell r="A688" t="str">
            <v>00000999</v>
          </cell>
          <cell r="B688" t="str">
            <v xml:space="preserve">Cabo de cobre isolamento anti-chama 0,6/1kv 150mm2 (1 condutor) tp sintenax pirelli ou equiv </v>
          </cell>
          <cell r="C688" t="str">
            <v>M</v>
          </cell>
          <cell r="D688">
            <v>52.85</v>
          </cell>
        </row>
        <row r="689">
          <cell r="A689" t="str">
            <v>00000995</v>
          </cell>
          <cell r="B689" t="str">
            <v xml:space="preserve">Cabo de cobre isolamento anti-chama 0,6/1kv 16mm2 (1 condutor) tp sintenax pirelli ou equiv </v>
          </cell>
          <cell r="C689" t="str">
            <v>M</v>
          </cell>
          <cell r="D689">
            <v>6.68</v>
          </cell>
        </row>
        <row r="690">
          <cell r="A690" t="str">
            <v>00001000</v>
          </cell>
          <cell r="B690" t="str">
            <v xml:space="preserve">Cabo de cobre isolamento anti-chama 0,6/1kv 185mm2 (1 condutor)tp sintenax pirelli ou equiv </v>
          </cell>
          <cell r="C690" t="str">
            <v>M</v>
          </cell>
          <cell r="D690">
            <v>64.77</v>
          </cell>
        </row>
        <row r="691">
          <cell r="A691" t="str">
            <v>00001022</v>
          </cell>
          <cell r="B691" t="str">
            <v xml:space="preserve">Cabo de cobre isolamento anti-chama 0,6/1kv 2,5mm2 (1 condutor) tp sintenax pirelli ou equiv </v>
          </cell>
          <cell r="C691" t="str">
            <v>M</v>
          </cell>
          <cell r="D691">
            <v>1.4</v>
          </cell>
        </row>
        <row r="692">
          <cell r="A692" t="str">
            <v>00001015</v>
          </cell>
          <cell r="B692" t="str">
            <v xml:space="preserve">Cabo de cobre isolamento anti-chama 0,6/1kv 240mm2 (1 condutor)tp sintenax pirelli ou equiv </v>
          </cell>
          <cell r="C692" t="str">
            <v>M</v>
          </cell>
          <cell r="D692">
            <v>87.73</v>
          </cell>
        </row>
        <row r="693">
          <cell r="A693" t="str">
            <v>00000996</v>
          </cell>
          <cell r="B693" t="str">
            <v xml:space="preserve">Cabo de cobre isolamento anti-chama 0,6/1kv 25mm2 (1 condutor) tp sintenax pirelli ou equiv </v>
          </cell>
          <cell r="C693" t="str">
            <v>M</v>
          </cell>
          <cell r="D693">
            <v>10.31</v>
          </cell>
        </row>
        <row r="694">
          <cell r="A694" t="str">
            <v>00001001</v>
          </cell>
          <cell r="B694" t="str">
            <v xml:space="preserve">Cabo de cobre isolamento anti-chama 0,6/1kv 300mm2 (1 condutor) tp sintenax pirelli ou equiv </v>
          </cell>
          <cell r="C694" t="str">
            <v>M</v>
          </cell>
          <cell r="D694">
            <v>104.36</v>
          </cell>
        </row>
        <row r="695">
          <cell r="A695" t="str">
            <v>00001019</v>
          </cell>
          <cell r="B695" t="str">
            <v xml:space="preserve">Cabo de cobre isolamento anti-chama 0,6/1kv 35mm2 (1 condutor) tp sintenax pirelli ou equiv </v>
          </cell>
          <cell r="C695" t="str">
            <v>M</v>
          </cell>
          <cell r="D695">
            <v>13.58</v>
          </cell>
        </row>
        <row r="696">
          <cell r="A696" t="str">
            <v>00001021</v>
          </cell>
          <cell r="B696" t="str">
            <v xml:space="preserve">Cabo de cobre isolamento anti-chama 0,6/1kv 4mm2 (1 condutor) tp sintenax pirelli ou equiv </v>
          </cell>
          <cell r="C696" t="str">
            <v>M</v>
          </cell>
          <cell r="D696">
            <v>2.33</v>
          </cell>
        </row>
        <row r="697">
          <cell r="A697" t="str">
            <v>00001018</v>
          </cell>
          <cell r="B697" t="str">
            <v xml:space="preserve">Cabo de cobre isolamento anti-chama 0,6/1kv 50mm2 (1 condutor) tp sintenax pirelli ou equiv 75 a 500 e pn-16 dn 75 a 400 </v>
          </cell>
          <cell r="C697" t="str">
            <v>M</v>
          </cell>
          <cell r="D697">
            <v>18.399999999999999</v>
          </cell>
        </row>
        <row r="698">
          <cell r="A698" t="str">
            <v>00000994</v>
          </cell>
          <cell r="B698" t="str">
            <v xml:space="preserve">Cabo de cobre isolamento anti-chama 0,6/1kv 6mm2 (1 condutor) tp sintenax pirelli ou equiv </v>
          </cell>
          <cell r="C698" t="str">
            <v>M</v>
          </cell>
          <cell r="D698">
            <v>2.9</v>
          </cell>
        </row>
        <row r="699">
          <cell r="A699" t="str">
            <v>00000977</v>
          </cell>
          <cell r="B699" t="str">
            <v xml:space="preserve">Cabo de cobre isolamento anti-chama 0,6/1kv 70mm2 (1 condutor) tp sintenax pirelli ou equiv </v>
          </cell>
          <cell r="C699" t="str">
            <v>M</v>
          </cell>
          <cell r="D699">
            <v>25.7</v>
          </cell>
        </row>
        <row r="700">
          <cell r="A700" t="str">
            <v>00000998</v>
          </cell>
          <cell r="B700" t="str">
            <v xml:space="preserve">Cabo de cobre isolamento anti-chama 0,6/1kv 95mm2 (1 condutor) tp sintenax pirelli ou equiv </v>
          </cell>
          <cell r="C700" t="str">
            <v>M</v>
          </cell>
          <cell r="D700">
            <v>36.01</v>
          </cell>
        </row>
        <row r="701">
          <cell r="A701" t="str">
            <v>00000876</v>
          </cell>
          <cell r="B701" t="str">
            <v xml:space="preserve">Cabo de cobre isolamento anti-chama 20/35kv 120mm2 tp eprotenax fx3 pirelli ou equiv </v>
          </cell>
          <cell r="C701" t="str">
            <v>M</v>
          </cell>
          <cell r="D701">
            <v>162.4</v>
          </cell>
        </row>
        <row r="702">
          <cell r="A702" t="str">
            <v>00000877</v>
          </cell>
          <cell r="B702" t="str">
            <v xml:space="preserve">Cabo de cobre isolamento anti-chama 20/35kv 150mm2 tp eprotenax fx3 pirelli ou equiv </v>
          </cell>
          <cell r="C702" t="str">
            <v>M</v>
          </cell>
          <cell r="D702">
            <v>181</v>
          </cell>
        </row>
        <row r="703">
          <cell r="A703" t="str">
            <v>00000882</v>
          </cell>
          <cell r="B703" t="str">
            <v xml:space="preserve">Cabo de cobre isolamento anti-chama 20/35kv 185mm2 tp eprotenax fx3 pirelli ou equiv </v>
          </cell>
          <cell r="C703" t="str">
            <v>M</v>
          </cell>
          <cell r="D703">
            <v>205.98</v>
          </cell>
        </row>
        <row r="704">
          <cell r="A704" t="str">
            <v>00000878</v>
          </cell>
          <cell r="B704" t="str">
            <v xml:space="preserve">Cabo de cobre isolamento anti-chama 20/35kv 240mm2 tp eprotenax fx3 pirelli ou equiv </v>
          </cell>
          <cell r="C704" t="str">
            <v>M</v>
          </cell>
          <cell r="D704">
            <v>245.62</v>
          </cell>
        </row>
        <row r="705">
          <cell r="A705" t="str">
            <v>00000879</v>
          </cell>
          <cell r="B705" t="str">
            <v xml:space="preserve">Cabo de cobre isolamento anti-chama 20/35kv 300mm2 tp eprotenax fx3 pirelli ou equiv </v>
          </cell>
          <cell r="C705" t="str">
            <v>M</v>
          </cell>
          <cell r="D705">
            <v>285.47000000000003</v>
          </cell>
        </row>
        <row r="706">
          <cell r="A706" t="str">
            <v>00000880</v>
          </cell>
          <cell r="B706" t="str">
            <v xml:space="preserve">Cabo de cobre isolamento anti-chama 20/35kv 400mm2 tp eprotenax fx3 pirelli ou equiv </v>
          </cell>
          <cell r="C706" t="str">
            <v>M</v>
          </cell>
          <cell r="D706">
            <v>337.49</v>
          </cell>
        </row>
        <row r="707">
          <cell r="A707" t="str">
            <v>00000873</v>
          </cell>
          <cell r="B707" t="str">
            <v xml:space="preserve">Cabo de cobre isolamento anti-chama 20/35kv 50mm2 tp eprotenax fx3 pirelli ou equiv </v>
          </cell>
          <cell r="C707" t="str">
            <v>M</v>
          </cell>
          <cell r="D707">
            <v>103.64</v>
          </cell>
        </row>
        <row r="708">
          <cell r="A708" t="str">
            <v>00000881</v>
          </cell>
          <cell r="B708" t="str">
            <v xml:space="preserve">Cabo de cobre isolamento anti-chama 20/35kv 500mm2 tp eprotenax fx3 pirelli ou equiv código descriçao do insumo unid preço mediano (r$) </v>
          </cell>
          <cell r="C708" t="str">
            <v>M</v>
          </cell>
          <cell r="D708">
            <v>402.52</v>
          </cell>
        </row>
        <row r="709">
          <cell r="A709" t="str">
            <v>00000874</v>
          </cell>
          <cell r="B709" t="str">
            <v xml:space="preserve">Cabo de cobre isolamento anti-chama 20/35kv 70mm2 tp eprotenax fx3 pirelli ou equiv </v>
          </cell>
          <cell r="C709" t="str">
            <v>M</v>
          </cell>
          <cell r="D709">
            <v>123.64</v>
          </cell>
        </row>
        <row r="710">
          <cell r="A710" t="str">
            <v>00000875</v>
          </cell>
          <cell r="B710" t="str">
            <v xml:space="preserve">Cabo de cobre isolamento anti-chama 20/35kv 95mm2 tp eprotenax fx3 pirelli ou equiv </v>
          </cell>
          <cell r="C710" t="str">
            <v>M</v>
          </cell>
          <cell r="D710">
            <v>143.69</v>
          </cell>
        </row>
        <row r="711">
          <cell r="A711" t="str">
            <v>00001011</v>
          </cell>
          <cell r="B711" t="str">
            <v xml:space="preserve">Cabo de cobre isolamento anti-chama 450/750v 0,75mm2, flexivel, tp foresplast alcoa ou equiv </v>
          </cell>
          <cell r="C711" t="str">
            <v>M</v>
          </cell>
          <cell r="D711">
            <v>0.47</v>
          </cell>
        </row>
        <row r="712">
          <cell r="A712" t="str">
            <v>00001013</v>
          </cell>
          <cell r="B712" t="str">
            <v xml:space="preserve">Cabo de cobre isolamento anti-chama 450/750v 1,5mm2, flexivel, tp foresplast alcoa ou equiv </v>
          </cell>
          <cell r="C712" t="str">
            <v>M</v>
          </cell>
          <cell r="D712">
            <v>0.78</v>
          </cell>
        </row>
        <row r="713">
          <cell r="A713" t="str">
            <v>00000983</v>
          </cell>
          <cell r="B713" t="str">
            <v xml:space="preserve">Cabo de cobre isolamento anti-chama 450/750v 1,5mm2, tp pirastic pirelli ou equiv </v>
          </cell>
          <cell r="C713" t="str">
            <v>M</v>
          </cell>
          <cell r="D713">
            <v>0.78</v>
          </cell>
        </row>
        <row r="714">
          <cell r="A714" t="str">
            <v>00000980</v>
          </cell>
          <cell r="B714" t="str">
            <v xml:space="preserve">Cabo de cobre isolamento anti-chama 450/750v 10mm2, flexivel, tp foresplast alcoa ou equiv </v>
          </cell>
          <cell r="C714" t="str">
            <v>M</v>
          </cell>
          <cell r="D714">
            <v>4.92</v>
          </cell>
        </row>
        <row r="715">
          <cell r="A715" t="str">
            <v>00000985</v>
          </cell>
          <cell r="B715" t="str">
            <v xml:space="preserve">Cabo de cobre isolamento anti-chama 450/750v 10mm2, tp pirastic pirelli ou equiv </v>
          </cell>
          <cell r="C715" t="str">
            <v>M</v>
          </cell>
          <cell r="D715">
            <v>3.99</v>
          </cell>
        </row>
        <row r="716">
          <cell r="A716" t="str">
            <v>00001006</v>
          </cell>
          <cell r="B716" t="str">
            <v xml:space="preserve">Cabo de cobre isolamento anti-chama 450/750v 120mm2, tp pirastic pirelli ou equiv </v>
          </cell>
          <cell r="C716" t="str">
            <v>M</v>
          </cell>
          <cell r="D716">
            <v>39.33</v>
          </cell>
        </row>
        <row r="717">
          <cell r="A717" t="str">
            <v>00000990</v>
          </cell>
          <cell r="B717" t="str">
            <v xml:space="preserve">Cabo de cobre isolamento anti-chama 450/750v 150mm2, tp pirastic pirelli ou equiv </v>
          </cell>
          <cell r="C717" t="str">
            <v>M</v>
          </cell>
          <cell r="D717">
            <v>47.52</v>
          </cell>
        </row>
        <row r="718">
          <cell r="A718" t="str">
            <v>00001004</v>
          </cell>
          <cell r="B718" t="str">
            <v xml:space="preserve">Cabo de cobre isolamento anti-chama 450/750v 16mm2, flexivel, tp foresplast alcoa ou equiv </v>
          </cell>
          <cell r="C718" t="str">
            <v>M</v>
          </cell>
          <cell r="D718">
            <v>8.2899999999999991</v>
          </cell>
        </row>
        <row r="719">
          <cell r="A719" t="str">
            <v>00001005</v>
          </cell>
          <cell r="B719" t="str">
            <v xml:space="preserve">Cabo de cobre isolamento anti-chama 450/750v 185mm2, tp pirastic pirelli ou equiv </v>
          </cell>
          <cell r="C719" t="str">
            <v>M</v>
          </cell>
          <cell r="D719">
            <v>59.44</v>
          </cell>
        </row>
        <row r="720">
          <cell r="A720" t="str">
            <v>00001014</v>
          </cell>
          <cell r="B720" t="str">
            <v xml:space="preserve">Cabo de cobre isolamento anti-chama 450/750v 2,5mm2, flexivel, tp foresplast alcoa ou equiv </v>
          </cell>
          <cell r="C720" t="str">
            <v>M</v>
          </cell>
          <cell r="D720">
            <v>1.3</v>
          </cell>
        </row>
        <row r="721">
          <cell r="A721" t="str">
            <v>00000984</v>
          </cell>
          <cell r="B721" t="str">
            <v xml:space="preserve">Cabo de cobre isolamento anti-chama 450/750v 2,5mm2, tp pirastic pirelli ou equiv </v>
          </cell>
          <cell r="C721" t="str">
            <v>M</v>
          </cell>
          <cell r="D721">
            <v>1.0900000000000001</v>
          </cell>
        </row>
        <row r="722">
          <cell r="A722" t="str">
            <v>00000991</v>
          </cell>
          <cell r="B722" t="str">
            <v xml:space="preserve">Cabo de cobre isolamento anti-chama 450/750v 240mm2, tp pirastic pirelli ou equiv </v>
          </cell>
          <cell r="C722" t="str">
            <v>M</v>
          </cell>
          <cell r="D722">
            <v>77.36</v>
          </cell>
        </row>
        <row r="723">
          <cell r="A723" t="str">
            <v>00000986</v>
          </cell>
          <cell r="B723" t="str">
            <v xml:space="preserve">Cabo de cobre isolamento anti-chama 450/750v 25mm2, tp pirastic pirelli ou equiv </v>
          </cell>
          <cell r="C723" t="str">
            <v>M</v>
          </cell>
          <cell r="D723">
            <v>8.91</v>
          </cell>
        </row>
        <row r="724">
          <cell r="A724" t="str">
            <v>00011798</v>
          </cell>
          <cell r="B724" t="str">
            <v xml:space="preserve">Cabo de cobre isolamento anti-chama 450/750v 3 x 10mm2, tp ficap ou equiv </v>
          </cell>
          <cell r="C724" t="str">
            <v>M</v>
          </cell>
          <cell r="D724">
            <v>19.170000000000002</v>
          </cell>
        </row>
        <row r="725">
          <cell r="A725" t="str">
            <v>00011801</v>
          </cell>
          <cell r="B725" t="str">
            <v xml:space="preserve">Cabo de cobre isolamento anti-chama 450/750v 3 x 16mm2, tp ficap ou equiv </v>
          </cell>
          <cell r="C725" t="str">
            <v>M</v>
          </cell>
          <cell r="D725">
            <v>25.86</v>
          </cell>
        </row>
        <row r="726">
          <cell r="A726" t="str">
            <v>00011804</v>
          </cell>
          <cell r="B726" t="str">
            <v xml:space="preserve">Cabo de cobre isolamento anti-chama 450/750v 3 x 25mm2, tp ficap ou equiv </v>
          </cell>
          <cell r="C726" t="str">
            <v>M</v>
          </cell>
          <cell r="D726">
            <v>38.450000000000003</v>
          </cell>
        </row>
        <row r="727">
          <cell r="A727" t="str">
            <v>00001024</v>
          </cell>
          <cell r="B727" t="str">
            <v xml:space="preserve">Cabo de cobre isolamento anti-chama 450/750v 300mm2, tp pirastic pirelli ou equiv </v>
          </cell>
          <cell r="C727" t="str">
            <v>M</v>
          </cell>
          <cell r="D727">
            <v>94.05</v>
          </cell>
        </row>
        <row r="728">
          <cell r="A728" t="str">
            <v>00000987</v>
          </cell>
          <cell r="B728" t="str">
            <v xml:space="preserve">Cabo de cobre isolamento anti-chama 450/750v 35mm2, tp pirastic pirelli ou equiv </v>
          </cell>
          <cell r="C728" t="str">
            <v>M</v>
          </cell>
          <cell r="D728">
            <v>11.81</v>
          </cell>
        </row>
        <row r="729">
          <cell r="A729" t="str">
            <v>00000981</v>
          </cell>
          <cell r="B729" t="str">
            <v xml:space="preserve">Cabo de cobre isolamento anti-chama 450/750v 4mm2, flexivel, tp foresplast alcoa ou equiv </v>
          </cell>
          <cell r="C729" t="str">
            <v>M</v>
          </cell>
          <cell r="D729">
            <v>1.87</v>
          </cell>
        </row>
        <row r="730">
          <cell r="A730" t="str">
            <v>00001003</v>
          </cell>
          <cell r="B730" t="str">
            <v xml:space="preserve">Cabo de cobre isolamento anti-chama 450/750v 4mm2, tp pirastic pirelli ou equiv </v>
          </cell>
          <cell r="C730" t="str">
            <v>M</v>
          </cell>
          <cell r="D730">
            <v>1.55</v>
          </cell>
        </row>
        <row r="731">
          <cell r="A731" t="str">
            <v>00000992</v>
          </cell>
          <cell r="B731" t="str">
            <v xml:space="preserve">Cabo de cobre isolamento anti-chama 450/750v 400mm2 tp pirastic pirelli ou equiv </v>
          </cell>
          <cell r="C731" t="str">
            <v>M</v>
          </cell>
          <cell r="D731">
            <v>122.24</v>
          </cell>
        </row>
        <row r="732">
          <cell r="A732" t="str">
            <v>00001007</v>
          </cell>
          <cell r="B732" t="str">
            <v xml:space="preserve">Cabo de cobre isolamento anti-chama 450/750v 50mm2, tp pirastic pirelli ou equiv </v>
          </cell>
          <cell r="C732" t="str">
            <v>M</v>
          </cell>
          <cell r="D732">
            <v>15.96</v>
          </cell>
        </row>
        <row r="733">
          <cell r="A733" t="str">
            <v>00000982</v>
          </cell>
          <cell r="B733" t="str">
            <v xml:space="preserve">Cabo de cobre isolamento anti-chama 450/750v 6mm2, flexivel, tp foresplast alcoa ou equiv </v>
          </cell>
          <cell r="C733" t="str">
            <v>M</v>
          </cell>
          <cell r="D733">
            <v>2.8</v>
          </cell>
        </row>
        <row r="734">
          <cell r="A734" t="str">
            <v>00001008</v>
          </cell>
          <cell r="B734" t="str">
            <v xml:space="preserve">Cabo de cobre isolamento anti-chama 450/750v 6mm2, tp pirastic pirelli ou equiv </v>
          </cell>
          <cell r="C734" t="str">
            <v>M</v>
          </cell>
          <cell r="D734">
            <v>2.38</v>
          </cell>
        </row>
        <row r="735">
          <cell r="A735" t="str">
            <v>00000988</v>
          </cell>
          <cell r="B735" t="str">
            <v xml:space="preserve">Cabo de cobre isolamento anti-chama 450/750v 70mm2, tp pirastic pirelli ou similar </v>
          </cell>
          <cell r="C735" t="str">
            <v>M</v>
          </cell>
          <cell r="D735">
            <v>23.42</v>
          </cell>
        </row>
        <row r="736">
          <cell r="A736" t="str">
            <v>00000989</v>
          </cell>
          <cell r="B736" t="str">
            <v xml:space="preserve">Cabo de cobre isolamento anti-chama 450/750v 95mm2, tp pirastic pirelli ou equiv </v>
          </cell>
          <cell r="C736" t="str">
            <v>M</v>
          </cell>
          <cell r="D736">
            <v>31.56</v>
          </cell>
        </row>
        <row r="737">
          <cell r="A737" t="str">
            <v>00000862</v>
          </cell>
          <cell r="B737" t="str">
            <v xml:space="preserve">Cabo de cobre nu 10mm2 meio-duro </v>
          </cell>
          <cell r="C737" t="str">
            <v>M</v>
          </cell>
          <cell r="D737">
            <v>4.49</v>
          </cell>
        </row>
        <row r="738">
          <cell r="A738" t="str">
            <v>00000866</v>
          </cell>
          <cell r="B738" t="str">
            <v xml:space="preserve">Cabo de cobre nu 120mm2 meio-duro </v>
          </cell>
          <cell r="C738" t="str">
            <v>M</v>
          </cell>
          <cell r="D738">
            <v>41.77</v>
          </cell>
        </row>
        <row r="739">
          <cell r="A739" t="str">
            <v>00000892</v>
          </cell>
          <cell r="B739" t="str">
            <v xml:space="preserve">Cabo de cobre nu 150mm2 meio-duro </v>
          </cell>
          <cell r="C739" t="str">
            <v>M</v>
          </cell>
          <cell r="D739">
            <v>50.68</v>
          </cell>
        </row>
        <row r="740">
          <cell r="A740" t="str">
            <v>00000857</v>
          </cell>
          <cell r="B740" t="str">
            <v xml:space="preserve">Cabo de cobre nu 16mm2 meio-duro </v>
          </cell>
          <cell r="C740" t="str">
            <v>M</v>
          </cell>
          <cell r="D740">
            <v>5.75</v>
          </cell>
        </row>
        <row r="741">
          <cell r="A741" t="str">
            <v>00000868</v>
          </cell>
          <cell r="B741" t="str">
            <v xml:space="preserve">Cabo de cobre nu 25mm2 meio-duro </v>
          </cell>
          <cell r="C741" t="str">
            <v>M</v>
          </cell>
          <cell r="D741">
            <v>10.24</v>
          </cell>
        </row>
        <row r="742">
          <cell r="A742" t="str">
            <v>00000870</v>
          </cell>
          <cell r="B742" t="str">
            <v xml:space="preserve">Cabo de cobre nu 300mm2 meio-duro </v>
          </cell>
          <cell r="C742" t="str">
            <v>M</v>
          </cell>
          <cell r="D742">
            <v>105.84</v>
          </cell>
        </row>
        <row r="743">
          <cell r="A743" t="str">
            <v>00000863</v>
          </cell>
          <cell r="B743" t="str">
            <v xml:space="preserve">Cabo de cobre nu 35mm2 meio-duro </v>
          </cell>
          <cell r="C743" t="str">
            <v>M</v>
          </cell>
          <cell r="D743">
            <v>13.14</v>
          </cell>
        </row>
        <row r="744">
          <cell r="A744" t="str">
            <v>00000867</v>
          </cell>
          <cell r="B744" t="str">
            <v xml:space="preserve">Cabo de cobre nu 50mm2 meio-duro </v>
          </cell>
          <cell r="C744" t="str">
            <v>M</v>
          </cell>
          <cell r="D744">
            <v>17.12</v>
          </cell>
        </row>
        <row r="745">
          <cell r="A745" t="str">
            <v>00000891</v>
          </cell>
          <cell r="B745" t="str">
            <v xml:space="preserve">Cabo de cobre nu 500mm2 meio-duro </v>
          </cell>
          <cell r="C745" t="str">
            <v>M</v>
          </cell>
          <cell r="D745">
            <v>168.71</v>
          </cell>
        </row>
        <row r="746">
          <cell r="A746" t="str">
            <v>00000861</v>
          </cell>
          <cell r="B746" t="str">
            <v xml:space="preserve">Cabo de cobre nu 6mm2 meio-duro </v>
          </cell>
          <cell r="C746" t="str">
            <v>M</v>
          </cell>
          <cell r="D746">
            <v>2.84</v>
          </cell>
        </row>
        <row r="747">
          <cell r="A747" t="str">
            <v>00000864</v>
          </cell>
          <cell r="B747" t="str">
            <v xml:space="preserve">Cabo de cobre nu 70mm2 meio-duro </v>
          </cell>
          <cell r="C747" t="str">
            <v>M</v>
          </cell>
          <cell r="D747">
            <v>25.27</v>
          </cell>
        </row>
        <row r="748">
          <cell r="A748" t="str">
            <v>00000865</v>
          </cell>
          <cell r="B748" t="str">
            <v xml:space="preserve">Cabo de cobre nu 95mm2 meio-duro </v>
          </cell>
          <cell r="C748" t="str">
            <v>M</v>
          </cell>
          <cell r="D748">
            <v>33.549999999999997</v>
          </cell>
        </row>
        <row r="749">
          <cell r="A749" t="str">
            <v>00000948</v>
          </cell>
          <cell r="B749" t="str">
            <v xml:space="preserve">Cabo de cobre unipolar 10mm2 blindado, isolacao 3,6/6kv epr, cobertura em pvc </v>
          </cell>
          <cell r="C749" t="str">
            <v>M</v>
          </cell>
          <cell r="D749">
            <v>15.68</v>
          </cell>
        </row>
        <row r="750">
          <cell r="A750" t="str">
            <v>00000947</v>
          </cell>
          <cell r="B750" t="str">
            <v xml:space="preserve">Cabo de cobre unipolar 16mm2 blindado, isolacao 3,6/6kv epr, cobertura em pvc </v>
          </cell>
          <cell r="C750" t="str">
            <v>M</v>
          </cell>
          <cell r="D750">
            <v>17.649999999999999</v>
          </cell>
        </row>
        <row r="751">
          <cell r="A751" t="str">
            <v>00000911</v>
          </cell>
          <cell r="B751" t="str">
            <v xml:space="preserve">Cabo de cobre unipolar 16mm2 blindado, isolacao 6/10kv epr, cobertura em pvc </v>
          </cell>
          <cell r="C751" t="str">
            <v>M</v>
          </cell>
          <cell r="D751">
            <v>17.84</v>
          </cell>
        </row>
        <row r="752">
          <cell r="A752" t="str">
            <v>00000925</v>
          </cell>
          <cell r="B752" t="str">
            <v xml:space="preserve">Cabo de cobre unipolar 25mm2 blindado, isolacao 3,6/6kv epr, cobertura em pvc </v>
          </cell>
          <cell r="C752" t="str">
            <v>M</v>
          </cell>
          <cell r="D752">
            <v>20.38</v>
          </cell>
        </row>
        <row r="753">
          <cell r="A753" t="str">
            <v>00000954</v>
          </cell>
          <cell r="B753" t="str">
            <v xml:space="preserve">Cabo de cobre unipolar 25mm2 blindado, isolacao 6/10 kv epr, cobertura em pvc </v>
          </cell>
          <cell r="C753" t="str">
            <v>M</v>
          </cell>
          <cell r="D753">
            <v>20.59</v>
          </cell>
        </row>
        <row r="754">
          <cell r="A754" t="str">
            <v>00000901</v>
          </cell>
          <cell r="B754" t="str">
            <v xml:space="preserve">Cabo de cobre unipolar 35mm2 blindado, isolacao 12/20kv epr - cobertura em pvc. </v>
          </cell>
          <cell r="C754" t="str">
            <v>M</v>
          </cell>
          <cell r="D754">
            <v>26.81</v>
          </cell>
        </row>
        <row r="755">
          <cell r="A755" t="str">
            <v>00000926</v>
          </cell>
          <cell r="B755" t="str">
            <v xml:space="preserve">Cabo de cobre unipolar 35mm2 blindado, isolacao 3,6/6kv epr, cobertura em pvc </v>
          </cell>
          <cell r="C755" t="str">
            <v>M</v>
          </cell>
          <cell r="D755">
            <v>23.17</v>
          </cell>
        </row>
        <row r="756">
          <cell r="A756" t="str">
            <v>00000912</v>
          </cell>
          <cell r="B756" t="str">
            <v xml:space="preserve">Cabo de cobre unipolar 35mm2 blindado, isolacao 6/10kv epr, cobertura em pvc </v>
          </cell>
          <cell r="C756" t="str">
            <v>M</v>
          </cell>
          <cell r="D756">
            <v>23.43</v>
          </cell>
        </row>
        <row r="757">
          <cell r="A757" t="str">
            <v>00000955</v>
          </cell>
          <cell r="B757" t="str">
            <v xml:space="preserve">Cabo de cobre unipolar 50mm2 blindado, isolacao 12/20 kv epr, cobertura em pvc </v>
          </cell>
          <cell r="C757" t="str">
            <v>M</v>
          </cell>
          <cell r="D757">
            <v>32.049999999999997</v>
          </cell>
        </row>
        <row r="758">
          <cell r="A758" t="str">
            <v>00000946</v>
          </cell>
          <cell r="B758" t="str">
            <v xml:space="preserve">Cabo de cobre unipolar 50mm2 blindado, isolacao 3,6/6 kv epr, cobertura em pvc </v>
          </cell>
          <cell r="C758" t="str">
            <v>M</v>
          </cell>
          <cell r="D758">
            <v>26.62</v>
          </cell>
        </row>
        <row r="759">
          <cell r="A759" t="str">
            <v>00000953</v>
          </cell>
          <cell r="B759" t="str">
            <v xml:space="preserve">Cabo de cobre unipolar 50mm2 blindado, isolacao 6/10 kv epr, cobertura em pvc </v>
          </cell>
          <cell r="C759" t="str">
            <v>M</v>
          </cell>
          <cell r="D759">
            <v>27.85</v>
          </cell>
        </row>
        <row r="760">
          <cell r="A760" t="str">
            <v>00000902</v>
          </cell>
          <cell r="B760" t="str">
            <v xml:space="preserve">Cabo de cobre unipolar 70mm2 blindado, isolacao 12/20kv epr cobertura em pvc </v>
          </cell>
          <cell r="C760" t="str">
            <v>M</v>
          </cell>
          <cell r="D760">
            <v>34.799999999999997</v>
          </cell>
        </row>
        <row r="761">
          <cell r="A761" t="str">
            <v>00000927</v>
          </cell>
          <cell r="B761" t="str">
            <v xml:space="preserve">Cabo de cobre unipolar 70mm2 blindado, isolacao 3,6 kv epr, cobertura em pvc código descriçao do insumo unid preço mediano (r$) </v>
          </cell>
          <cell r="C761" t="str">
            <v>M</v>
          </cell>
          <cell r="D761">
            <v>32.68</v>
          </cell>
        </row>
        <row r="762">
          <cell r="A762" t="str">
            <v>00000913</v>
          </cell>
          <cell r="B762" t="str">
            <v xml:space="preserve">Cabo de cobre unipolar 70mm2 blindado, isolacao 6/10kv epr, cobertura em pvc </v>
          </cell>
          <cell r="C762" t="str">
            <v>M</v>
          </cell>
          <cell r="D762">
            <v>33.07</v>
          </cell>
        </row>
        <row r="763">
          <cell r="A763" t="str">
            <v>00000903</v>
          </cell>
          <cell r="B763" t="str">
            <v xml:space="preserve">Cabo de cobre unipolar 95mm2 blindado, isolacao 12/20kv epr, cobertura em pvc </v>
          </cell>
          <cell r="C763" t="str">
            <v>M</v>
          </cell>
          <cell r="D763">
            <v>47.1</v>
          </cell>
        </row>
        <row r="764">
          <cell r="A764" t="str">
            <v>00000945</v>
          </cell>
          <cell r="B764" t="str">
            <v xml:space="preserve">Cabo de cobre unipolar 95mm2 blindado, isolacao 3,6/6 kv epr, cobertura em pvc </v>
          </cell>
          <cell r="C764" t="str">
            <v>M</v>
          </cell>
          <cell r="D764">
            <v>39.049999999999997</v>
          </cell>
        </row>
        <row r="765">
          <cell r="A765" t="str">
            <v>00000914</v>
          </cell>
          <cell r="B765" t="str">
            <v xml:space="preserve">Cabo de cobre unipolar 95mm2 blindado, isolacao 6/10kv epr, cobertura em pvc </v>
          </cell>
          <cell r="C765" t="str">
            <v>M</v>
          </cell>
          <cell r="D765">
            <v>39.479999999999997</v>
          </cell>
        </row>
        <row r="766">
          <cell r="A766" t="str">
            <v>00011902</v>
          </cell>
          <cell r="B766" t="str">
            <v xml:space="preserve">Cabo telefonico s/ blindagem int cci 2 pares </v>
          </cell>
          <cell r="C766" t="str">
            <v>M</v>
          </cell>
          <cell r="D766">
            <v>0.46</v>
          </cell>
        </row>
        <row r="767">
          <cell r="A767" t="str">
            <v>00011903</v>
          </cell>
          <cell r="B767" t="str">
            <v xml:space="preserve">Cabo telefonico s/ blindagem int cci 3 pares </v>
          </cell>
          <cell r="C767" t="str">
            <v>M</v>
          </cell>
          <cell r="D767">
            <v>0.67</v>
          </cell>
        </row>
        <row r="768">
          <cell r="A768" t="str">
            <v>00011904</v>
          </cell>
          <cell r="B768" t="str">
            <v xml:space="preserve">Cabo telefonico s/ blindagem int cci 4 pares </v>
          </cell>
          <cell r="C768" t="str">
            <v>M</v>
          </cell>
          <cell r="D768">
            <v>0.68</v>
          </cell>
        </row>
        <row r="769">
          <cell r="A769" t="str">
            <v>00011905</v>
          </cell>
          <cell r="B769" t="str">
            <v xml:space="preserve">Cabo telefonico s/ blindagem int cci 5 pares </v>
          </cell>
          <cell r="C769" t="str">
            <v>M</v>
          </cell>
          <cell r="D769">
            <v>0.74</v>
          </cell>
        </row>
        <row r="770">
          <cell r="A770" t="str">
            <v>00011906</v>
          </cell>
          <cell r="B770" t="str">
            <v xml:space="preserve">Cabo telefonico s/ blindagem int cci 6 pares </v>
          </cell>
          <cell r="C770" t="str">
            <v>M</v>
          </cell>
          <cell r="D770">
            <v>0.95</v>
          </cell>
        </row>
        <row r="771">
          <cell r="A771" t="str">
            <v>00011914</v>
          </cell>
          <cell r="B771" t="str">
            <v xml:space="preserve">Cabo telefonico tp ct 0,50 para 100 pares </v>
          </cell>
          <cell r="C771" t="str">
            <v>M</v>
          </cell>
          <cell r="D771">
            <v>13.44</v>
          </cell>
        </row>
        <row r="772">
          <cell r="A772" t="str">
            <v>00011916</v>
          </cell>
          <cell r="B772" t="str">
            <v xml:space="preserve">Cabo telefonico tp ctp-apl 0,50 para 10 pares </v>
          </cell>
          <cell r="C772" t="str">
            <v>M</v>
          </cell>
          <cell r="D772">
            <v>2.63</v>
          </cell>
        </row>
        <row r="773">
          <cell r="A773" t="str">
            <v>00011917</v>
          </cell>
          <cell r="B773" t="str">
            <v xml:space="preserve">Cabo telefonico tp ctp-apl 0,50 para 20 pares </v>
          </cell>
          <cell r="C773" t="str">
            <v>M</v>
          </cell>
          <cell r="D773">
            <v>4.46</v>
          </cell>
        </row>
        <row r="774">
          <cell r="A774" t="str">
            <v>00011918</v>
          </cell>
          <cell r="B774" t="str">
            <v xml:space="preserve">Cabo telefonico tp ctp-apl 0,50 para 30 pares </v>
          </cell>
          <cell r="C774" t="str">
            <v>M</v>
          </cell>
          <cell r="D774">
            <v>5.25</v>
          </cell>
        </row>
        <row r="775">
          <cell r="A775" t="str">
            <v>00011919</v>
          </cell>
          <cell r="B775" t="str">
            <v xml:space="preserve">Cabo telefonico uso interno tp ci para 10 pares </v>
          </cell>
          <cell r="C775" t="str">
            <v>M</v>
          </cell>
          <cell r="D775">
            <v>2.08</v>
          </cell>
        </row>
        <row r="776">
          <cell r="A776" t="str">
            <v>00011920</v>
          </cell>
          <cell r="B776" t="str">
            <v xml:space="preserve">Cabo telefonico uso interno tp ci para 20 pares </v>
          </cell>
          <cell r="C776" t="str">
            <v>M</v>
          </cell>
          <cell r="D776">
            <v>3.34</v>
          </cell>
        </row>
        <row r="777">
          <cell r="A777" t="str">
            <v>00011924</v>
          </cell>
          <cell r="B777" t="str">
            <v xml:space="preserve">Cabo telefonico uso interno tp ci para 200 pares </v>
          </cell>
          <cell r="C777" t="str">
            <v>M</v>
          </cell>
          <cell r="D777">
            <v>30.75</v>
          </cell>
        </row>
        <row r="778">
          <cell r="A778" t="str">
            <v>00011921</v>
          </cell>
          <cell r="B778" t="str">
            <v xml:space="preserve">Cabo telefonico uso interno tp ci para 30 pares </v>
          </cell>
          <cell r="C778" t="str">
            <v>M</v>
          </cell>
          <cell r="D778">
            <v>4.67</v>
          </cell>
        </row>
        <row r="779">
          <cell r="A779" t="str">
            <v>00011922</v>
          </cell>
          <cell r="B779" t="str">
            <v xml:space="preserve">Cabo telefonico uso interno tp ci para 50 pares </v>
          </cell>
          <cell r="C779" t="str">
            <v>M</v>
          </cell>
          <cell r="D779">
            <v>8.16</v>
          </cell>
        </row>
        <row r="780">
          <cell r="A780" t="str">
            <v>00011923</v>
          </cell>
          <cell r="B780" t="str">
            <v xml:space="preserve">Cabo telefonico uso interno tp ci para 75 pares </v>
          </cell>
          <cell r="C780" t="str">
            <v>M</v>
          </cell>
          <cell r="D780">
            <v>10.029999999999999</v>
          </cell>
        </row>
        <row r="781">
          <cell r="A781" t="str">
            <v>00011901</v>
          </cell>
          <cell r="B781" t="str">
            <v xml:space="preserve">Cabo telefônico sem blindagem interna cci 1 par </v>
          </cell>
          <cell r="C781" t="str">
            <v>M</v>
          </cell>
          <cell r="D781">
            <v>0.28000000000000003</v>
          </cell>
        </row>
        <row r="782">
          <cell r="A782" t="str">
            <v>00010721</v>
          </cell>
          <cell r="B782" t="str">
            <v xml:space="preserve">Caco de marmore para piso </v>
          </cell>
          <cell r="C782" t="str">
            <v>M2</v>
          </cell>
          <cell r="D782">
            <v>13</v>
          </cell>
        </row>
        <row r="783">
          <cell r="A783" t="str">
            <v>00002354</v>
          </cell>
          <cell r="B783" t="str">
            <v xml:space="preserve">Cadastrista de usuarios </v>
          </cell>
          <cell r="C783" t="str">
            <v>H</v>
          </cell>
          <cell r="D783">
            <v>15.17</v>
          </cell>
        </row>
        <row r="784">
          <cell r="A784" t="str">
            <v>00005089</v>
          </cell>
          <cell r="B784" t="str">
            <v xml:space="preserve">Cadeado aco grafitado oxidado envernizado 45mm </v>
          </cell>
          <cell r="C784" t="str">
            <v>UN</v>
          </cell>
          <cell r="D784">
            <v>19.440000000000001</v>
          </cell>
        </row>
        <row r="785">
          <cell r="A785" t="str">
            <v>00005090</v>
          </cell>
          <cell r="B785" t="str">
            <v xml:space="preserve">Cadeado latao cromado h = 25mm </v>
          </cell>
          <cell r="C785" t="str">
            <v>UN</v>
          </cell>
          <cell r="D785">
            <v>9.39</v>
          </cell>
        </row>
        <row r="786">
          <cell r="A786" t="str">
            <v>00005085</v>
          </cell>
          <cell r="B786" t="str">
            <v xml:space="preserve">Cadeado latao cromado h = 35mm / 5 pinos / haste cromada h = 30mm </v>
          </cell>
          <cell r="C786" t="str">
            <v>UN</v>
          </cell>
          <cell r="D786">
            <v>14.14</v>
          </cell>
        </row>
        <row r="787">
          <cell r="A787" t="str">
            <v>00011848</v>
          </cell>
          <cell r="B787" t="str">
            <v xml:space="preserve">Caderneta de topografo </v>
          </cell>
          <cell r="C787" t="str">
            <v>UN</v>
          </cell>
          <cell r="D787">
            <v>4.54</v>
          </cell>
        </row>
        <row r="788">
          <cell r="A788" t="str">
            <v>00004496</v>
          </cell>
          <cell r="B788" t="str">
            <v xml:space="preserve">Caibro de madeira nativa/regional 5 x 5 cm nao aparelhada (p/forma) </v>
          </cell>
          <cell r="C788" t="str">
            <v>M</v>
          </cell>
          <cell r="D788">
            <v>2.16</v>
          </cell>
        </row>
        <row r="789">
          <cell r="A789" t="str">
            <v>00011638</v>
          </cell>
          <cell r="B789" t="str">
            <v xml:space="preserve">Caixa concreto armado p/ar condicionado 18000btu </v>
          </cell>
          <cell r="C789" t="str">
            <v>UN</v>
          </cell>
          <cell r="D789">
            <v>69.59</v>
          </cell>
        </row>
        <row r="790">
          <cell r="A790" t="str">
            <v>00011868</v>
          </cell>
          <cell r="B790" t="str">
            <v xml:space="preserve">Caixa d'agua fibra de vidro 1000l </v>
          </cell>
          <cell r="C790" t="str">
            <v>UN</v>
          </cell>
          <cell r="D790">
            <v>265.81</v>
          </cell>
        </row>
        <row r="791">
          <cell r="A791" t="str">
            <v>00011869</v>
          </cell>
          <cell r="B791" t="str">
            <v xml:space="preserve">Caixa d'agua fibra de vidro 1500l </v>
          </cell>
          <cell r="C791" t="str">
            <v>UN</v>
          </cell>
          <cell r="D791">
            <v>404.46</v>
          </cell>
        </row>
        <row r="792">
          <cell r="A792" t="str">
            <v>00011871</v>
          </cell>
          <cell r="B792" t="str">
            <v xml:space="preserve">Caixa d'agua fibra de vidro 500l </v>
          </cell>
          <cell r="C792" t="str">
            <v>UN</v>
          </cell>
          <cell r="D792">
            <v>170</v>
          </cell>
        </row>
        <row r="793">
          <cell r="A793" t="str">
            <v>00011865</v>
          </cell>
          <cell r="B793" t="str">
            <v xml:space="preserve">Caixa d'agua fibrocimento redonda c/ tampa 500l </v>
          </cell>
          <cell r="C793" t="str">
            <v>UN</v>
          </cell>
          <cell r="D793">
            <v>156.97999999999999</v>
          </cell>
        </row>
        <row r="794">
          <cell r="A794" t="str">
            <v>00011867</v>
          </cell>
          <cell r="B794" t="str">
            <v xml:space="preserve">Caixa d'agua fibrocimento redonda c/ tampa 750l </v>
          </cell>
          <cell r="C794" t="str">
            <v>UN</v>
          </cell>
          <cell r="D794">
            <v>272.10000000000002</v>
          </cell>
        </row>
        <row r="795">
          <cell r="A795" t="str">
            <v>00001025</v>
          </cell>
          <cell r="B795" t="str">
            <v xml:space="preserve">Caixa d'agua fibrocimento 1000l </v>
          </cell>
          <cell r="C795" t="str">
            <v>UN</v>
          </cell>
          <cell r="D795">
            <v>326.75</v>
          </cell>
        </row>
        <row r="796">
          <cell r="A796" t="str">
            <v>00001026</v>
          </cell>
          <cell r="B796" t="str">
            <v xml:space="preserve">Caixa d'agua fibrocimento 250l </v>
          </cell>
          <cell r="C796" t="str">
            <v>UN</v>
          </cell>
          <cell r="D796">
            <v>98.6</v>
          </cell>
        </row>
        <row r="797">
          <cell r="A797" t="str">
            <v>00001027</v>
          </cell>
          <cell r="B797" t="str">
            <v xml:space="preserve">Caixa dagua fibrocimento 100l </v>
          </cell>
          <cell r="C797" t="str">
            <v>UN</v>
          </cell>
          <cell r="D797">
            <v>57.82</v>
          </cell>
        </row>
        <row r="798">
          <cell r="A798" t="str">
            <v>00011241</v>
          </cell>
          <cell r="B798" t="str">
            <v xml:space="preserve">Caixa de ferro fundido p/ registro na rua - 38,5 x 38,5 x 22cm - 59kg </v>
          </cell>
          <cell r="C798" t="str">
            <v>UN</v>
          </cell>
          <cell r="D798">
            <v>457.53</v>
          </cell>
        </row>
        <row r="799">
          <cell r="A799" t="str">
            <v>00010521</v>
          </cell>
          <cell r="B799" t="str">
            <v xml:space="preserve">Caixa de incendio/abrigo de mangueiras em chapa sae 1020 laminada a frio, porta c/ ventilacao e visor suporte 1/2 lua p/ mang, de embutir, inscr. incendio 75 x 45 x 17cm </v>
          </cell>
          <cell r="C799" t="str">
            <v>UN</v>
          </cell>
          <cell r="D799">
            <v>201.28</v>
          </cell>
        </row>
        <row r="800">
          <cell r="A800" t="str">
            <v>00010885</v>
          </cell>
          <cell r="B800" t="str">
            <v xml:space="preserve">Caixa de incendio/abrigo de mangueiras em chapa sae 1020 laminada a frio, porta c/ ventilacao e visor suporte 1/2 lua p/ mang, de embutir, inscr. incendio 90 x 60 x 17cm </v>
          </cell>
          <cell r="C800" t="str">
            <v>UN</v>
          </cell>
          <cell r="D800">
            <v>260.35000000000002</v>
          </cell>
        </row>
        <row r="801">
          <cell r="A801" t="str">
            <v>00020962</v>
          </cell>
          <cell r="B801" t="str">
            <v xml:space="preserve">Caixa de incendio/abrigo de mangueiras em chapa sae 1020 laminada a frio, porta c/ ventilacao e visor suporte 1/2 lua p/ mang, externa, inscr. incendio 75 x 45 x 17cm </v>
          </cell>
          <cell r="C801" t="str">
            <v>UN</v>
          </cell>
          <cell r="D801">
            <v>203.16</v>
          </cell>
        </row>
        <row r="802">
          <cell r="A802" t="str">
            <v>00020963</v>
          </cell>
          <cell r="B802" t="str">
            <v xml:space="preserve">Caixa de incendio/abrigo de mangueiras em chapa sae 1020 laminada a frio, porta c/ ventilacao e visor suporte 1/2 lua p/ mang, externa, inscr. incendio 90 x 60 x 17cm </v>
          </cell>
          <cell r="C802" t="str">
            <v>UN</v>
          </cell>
          <cell r="D802">
            <v>278.39999999999998</v>
          </cell>
        </row>
        <row r="803">
          <cell r="A803" t="str">
            <v>00011246</v>
          </cell>
          <cell r="B803" t="str">
            <v xml:space="preserve">Caixa de passagem n 1 padrao telebras dim 10 x10 x 5cm em chapa de aco galv </v>
          </cell>
          <cell r="C803" t="str">
            <v>UN</v>
          </cell>
          <cell r="D803">
            <v>10.9</v>
          </cell>
        </row>
        <row r="804">
          <cell r="A804" t="str">
            <v>00011250</v>
          </cell>
          <cell r="B804" t="str">
            <v xml:space="preserve">Caixa de passagem n 2 padrao telebras dim 20 x 20 x 12cm em chapa de aco galv </v>
          </cell>
          <cell r="C804" t="str">
            <v>UN</v>
          </cell>
          <cell r="D804">
            <v>53.4</v>
          </cell>
        </row>
        <row r="805">
          <cell r="A805" t="str">
            <v>00011251</v>
          </cell>
          <cell r="B805" t="str">
            <v xml:space="preserve">Caixa de passagem n 3 padrao telebras dim 40 x 40 x 12cm em chapa de aco galv </v>
          </cell>
          <cell r="C805" t="str">
            <v>UN</v>
          </cell>
          <cell r="D805">
            <v>96.7</v>
          </cell>
        </row>
        <row r="806">
          <cell r="A806" t="str">
            <v>00011253</v>
          </cell>
          <cell r="B806" t="str">
            <v xml:space="preserve">Caixa de passagem n 4 padrao telebras dim 60 x 60 x 12cm em chapa de aco galv </v>
          </cell>
          <cell r="C806" t="str">
            <v>UN</v>
          </cell>
          <cell r="D806">
            <v>153.61000000000001</v>
          </cell>
        </row>
        <row r="807">
          <cell r="A807" t="str">
            <v>00011255</v>
          </cell>
          <cell r="B807" t="str">
            <v xml:space="preserve">Caixa de passagem n 5 padrao telebras dim 80 x 80 x 12cm em chapa de aco galv </v>
          </cell>
          <cell r="C807" t="str">
            <v>UN</v>
          </cell>
          <cell r="D807">
            <v>227.16</v>
          </cell>
        </row>
        <row r="808">
          <cell r="A808" t="str">
            <v>00014055</v>
          </cell>
          <cell r="B808" t="str">
            <v xml:space="preserve">Caixa de passagem n 6 padrao telebras dim 120 x 120 x 12cm em chapa de aco galv </v>
          </cell>
          <cell r="C808" t="str">
            <v>UN</v>
          </cell>
          <cell r="D808">
            <v>548.61</v>
          </cell>
        </row>
        <row r="809">
          <cell r="A809" t="str">
            <v>00010569</v>
          </cell>
          <cell r="B809" t="str">
            <v xml:space="preserve">Caixa de passagem octogonal 4" x 4" fundo movel, em chapa galvanizada" </v>
          </cell>
          <cell r="C809" t="str">
            <v>UN</v>
          </cell>
          <cell r="D809">
            <v>2.19</v>
          </cell>
        </row>
        <row r="810">
          <cell r="A810" t="str">
            <v>00011247</v>
          </cell>
          <cell r="B810" t="str">
            <v xml:space="preserve">Caixa de passagem p/ telefone em chapa de aco galv 150 x 150 x 15cm </v>
          </cell>
          <cell r="C810" t="str">
            <v>UN</v>
          </cell>
          <cell r="D810">
            <v>987.5</v>
          </cell>
        </row>
        <row r="811">
          <cell r="A811" t="str">
            <v>00011248</v>
          </cell>
          <cell r="B811" t="str">
            <v xml:space="preserve">Caixa de passagem p/ telefone em chapa de aco galv 200 x 200 x 15cm </v>
          </cell>
          <cell r="C811" t="str">
            <v>UN</v>
          </cell>
          <cell r="D811">
            <v>1346.84</v>
          </cell>
        </row>
        <row r="812">
          <cell r="A812" t="str">
            <v>00011249</v>
          </cell>
          <cell r="B812" t="str">
            <v xml:space="preserve">Caixa de passagem p/ telefone em chapa de aco galv 200 x 200 x 21,8cm código descriçao do insumo unid preço mediano (r$) </v>
          </cell>
          <cell r="C812" t="str">
            <v>UN</v>
          </cell>
          <cell r="D812">
            <v>1883.56</v>
          </cell>
        </row>
        <row r="813">
          <cell r="A813" t="str">
            <v>00011254</v>
          </cell>
          <cell r="B813" t="str">
            <v xml:space="preserve">Caixa de passagem p/ telefone em chapa de aco galv 60 x 60 x 15cm </v>
          </cell>
          <cell r="C813" t="str">
            <v>UN</v>
          </cell>
          <cell r="D813">
            <v>162.57</v>
          </cell>
        </row>
        <row r="814">
          <cell r="A814" t="str">
            <v>00011256</v>
          </cell>
          <cell r="B814" t="str">
            <v xml:space="preserve">Caixa de passagem p/ telefone em chapa de aco galv 80 x 80 x 15cm </v>
          </cell>
          <cell r="C814" t="str">
            <v>UN</v>
          </cell>
          <cell r="D814">
            <v>270.61</v>
          </cell>
        </row>
        <row r="815">
          <cell r="A815" t="str">
            <v>00011252</v>
          </cell>
          <cell r="B815" t="str">
            <v xml:space="preserve">Caixa de passagem padrao telesp/telebras dim 50 x 50 x 12cm em chapa de aco galv </v>
          </cell>
          <cell r="C815" t="str">
            <v>UN</v>
          </cell>
          <cell r="D815">
            <v>109.91</v>
          </cell>
        </row>
        <row r="816">
          <cell r="A816" t="str">
            <v>00002555</v>
          </cell>
          <cell r="B816" t="str">
            <v xml:space="preserve">Caixa de passagem 3" x 3" sextavada em ferro galv" </v>
          </cell>
          <cell r="C816" t="str">
            <v>UN</v>
          </cell>
          <cell r="D816">
            <v>1.83</v>
          </cell>
        </row>
        <row r="817">
          <cell r="A817" t="str">
            <v>00002556</v>
          </cell>
          <cell r="B817" t="str">
            <v xml:space="preserve">Caixa de passagem 4" x 2" em ferro galv" </v>
          </cell>
          <cell r="C817" t="str">
            <v>UN</v>
          </cell>
          <cell r="D817">
            <v>1.1000000000000001</v>
          </cell>
        </row>
        <row r="818">
          <cell r="A818" t="str">
            <v>00002557</v>
          </cell>
          <cell r="B818" t="str">
            <v xml:space="preserve">Caixa de passagem 4" x 4" em ferro galv" </v>
          </cell>
          <cell r="C818" t="str">
            <v>UN</v>
          </cell>
          <cell r="D818">
            <v>1.83</v>
          </cell>
        </row>
        <row r="819">
          <cell r="A819" t="str">
            <v>00001066</v>
          </cell>
          <cell r="B819" t="str">
            <v xml:space="preserve">Caixa de protecao p/ medidor horo-sazonal em chapa de aluminio de 3mm </v>
          </cell>
          <cell r="C819" t="str">
            <v>UN</v>
          </cell>
          <cell r="D819">
            <v>592.19000000000005</v>
          </cell>
        </row>
        <row r="820">
          <cell r="A820" t="str">
            <v>00001043</v>
          </cell>
          <cell r="B820" t="str">
            <v xml:space="preserve">Caixa de protecao p/ medidor monofasico e disjuntor em chapa aluminio 3mm </v>
          </cell>
          <cell r="C820" t="str">
            <v>UN</v>
          </cell>
          <cell r="D820">
            <v>62.79</v>
          </cell>
        </row>
        <row r="821">
          <cell r="A821" t="str">
            <v>00001072</v>
          </cell>
          <cell r="B821" t="str">
            <v xml:space="preserve">Caixa de protecao p/ medidor monofasico e disjuntor em chapa de ferro galv </v>
          </cell>
          <cell r="C821" t="str">
            <v>UN</v>
          </cell>
          <cell r="D821">
            <v>63.71</v>
          </cell>
        </row>
        <row r="822">
          <cell r="A822" t="str">
            <v>00001062</v>
          </cell>
          <cell r="B822" t="str">
            <v xml:space="preserve">Caixa de protecao p/ medidor trifasico e disjuntor em chapa de aco galv 18 usg </v>
          </cell>
          <cell r="C822" t="str">
            <v>UN</v>
          </cell>
          <cell r="D822">
            <v>90.67</v>
          </cell>
        </row>
        <row r="823">
          <cell r="A823" t="str">
            <v>00001061</v>
          </cell>
          <cell r="B823" t="str">
            <v xml:space="preserve">Caixa de protecao p/ medidor trifasico e disjuntor em chapa de aluminio 3mm </v>
          </cell>
          <cell r="C823" t="str">
            <v>UN</v>
          </cell>
          <cell r="D823">
            <v>139.84</v>
          </cell>
        </row>
        <row r="824">
          <cell r="A824" t="str">
            <v>00001065</v>
          </cell>
          <cell r="B824" t="str">
            <v xml:space="preserve">Caixa de protecao p/ transformador de corrente em chapa de aluminio de 3mm </v>
          </cell>
          <cell r="C824" t="str">
            <v>UN</v>
          </cell>
          <cell r="D824">
            <v>155.80000000000001</v>
          </cell>
        </row>
        <row r="825">
          <cell r="A825" t="str">
            <v>00011694</v>
          </cell>
          <cell r="B825" t="str">
            <v xml:space="preserve">Caixa descarga plastica, embutir, completa, com espelho cromado - capacidade 12 a 14 l </v>
          </cell>
          <cell r="C825" t="str">
            <v>UN</v>
          </cell>
          <cell r="D825">
            <v>130.28</v>
          </cell>
        </row>
        <row r="826">
          <cell r="A826" t="str">
            <v>00001030</v>
          </cell>
          <cell r="B826" t="str">
            <v xml:space="preserve">Caixa descarga plastica, externa, completa com tubo de descarga, engate flexivel, boia e suporte para fixacao - capacidade 9l </v>
          </cell>
          <cell r="C826" t="str">
            <v>UN</v>
          </cell>
          <cell r="D826">
            <v>18.5</v>
          </cell>
        </row>
        <row r="827">
          <cell r="A827" t="str">
            <v>00003280</v>
          </cell>
          <cell r="B827" t="str">
            <v xml:space="preserve">Caixa gordura dupla concreto pre moldado circular com tampa d = 61cm </v>
          </cell>
          <cell r="C827" t="str">
            <v>UN</v>
          </cell>
          <cell r="D827">
            <v>69.86</v>
          </cell>
        </row>
        <row r="828">
          <cell r="A828" t="str">
            <v>00011881</v>
          </cell>
          <cell r="B828" t="str">
            <v xml:space="preserve">Caixa gordura simples concreto pre moldado circular com tampa d = 40cm </v>
          </cell>
          <cell r="C828" t="str">
            <v>UN</v>
          </cell>
          <cell r="D828">
            <v>18.27</v>
          </cell>
        </row>
        <row r="829">
          <cell r="A829" t="str">
            <v>00003278</v>
          </cell>
          <cell r="B829" t="str">
            <v xml:space="preserve">Caixa inspecao concreto pre moldado circular com tampa d = 40cm </v>
          </cell>
          <cell r="C829" t="str">
            <v>UN</v>
          </cell>
          <cell r="D829">
            <v>14.78</v>
          </cell>
        </row>
        <row r="830">
          <cell r="A830" t="str">
            <v>00003279</v>
          </cell>
          <cell r="B830" t="str">
            <v xml:space="preserve">Caixa inspecao concreto pre moldado circular com tampa d = 60cm h=60cm </v>
          </cell>
          <cell r="C830" t="str">
            <v>UN</v>
          </cell>
          <cell r="D830">
            <v>44.33</v>
          </cell>
        </row>
        <row r="831">
          <cell r="A831" t="str">
            <v>00013845</v>
          </cell>
          <cell r="B831" t="str">
            <v xml:space="preserve">Caixa metalica p/ medicao monofasica chapa 18 (300 x 300 x 145mm) p/ uso externo c/ porta e cx. de mufla, cor cinza, sem transformador, padrao celpe, modelo d </v>
          </cell>
          <cell r="C831" t="str">
            <v>UN</v>
          </cell>
          <cell r="D831">
            <v>78.819999999999993</v>
          </cell>
        </row>
        <row r="832">
          <cell r="A832" t="str">
            <v>00013844</v>
          </cell>
          <cell r="B832" t="str">
            <v xml:space="preserve">Caixa metalica p/ medicao monofasica chapa 18 (300 x 330 x 145mm) p/ uso interno c/ porta e cx. de mufla, cor cinza, sem transformador, padrao celpe, modelo d </v>
          </cell>
          <cell r="C832" t="str">
            <v>UN</v>
          </cell>
          <cell r="D832">
            <v>83.75</v>
          </cell>
        </row>
        <row r="833">
          <cell r="A833" t="str">
            <v>00013843</v>
          </cell>
          <cell r="B833" t="str">
            <v xml:space="preserve">Caixa metalica p/ medicao trifasica chapa 18 p/ uso externo c/ porta e cx. de mufla, cor cinza, sem transformador padrao celpe, modelo d </v>
          </cell>
          <cell r="C833" t="str">
            <v>UN</v>
          </cell>
          <cell r="D833">
            <v>109.72</v>
          </cell>
        </row>
        <row r="834">
          <cell r="A834" t="str">
            <v>00013842</v>
          </cell>
          <cell r="B834" t="str">
            <v xml:space="preserve">Caixa metalica p/ medicao trifasica chapa 18 p/ uso interno c/ porta e cx de mufla, cor cinza, sem transformador padrao celpe, modelo d </v>
          </cell>
          <cell r="C834" t="str">
            <v>UN</v>
          </cell>
          <cell r="D834">
            <v>128.74</v>
          </cell>
        </row>
        <row r="835">
          <cell r="A835" t="str">
            <v>00012075</v>
          </cell>
          <cell r="B835" t="str">
            <v xml:space="preserve">Caixa p/ medicao de demanda e energia reativa em chapa 18 estampada , padrao de concessionaria local </v>
          </cell>
          <cell r="C835" t="str">
            <v>UN</v>
          </cell>
          <cell r="D835">
            <v>430.95</v>
          </cell>
        </row>
        <row r="836">
          <cell r="A836" t="str">
            <v>00013405</v>
          </cell>
          <cell r="B836" t="str">
            <v xml:space="preserve">Caixa p/ medicao monof 30 x 33 x 15cm em chapa 18 c/ visor/porta/cx mufla uso externo cor cinza </v>
          </cell>
          <cell r="C836" t="str">
            <v>UN</v>
          </cell>
          <cell r="D836">
            <v>142.63999999999999</v>
          </cell>
        </row>
        <row r="837">
          <cell r="A837" t="str">
            <v>00013404</v>
          </cell>
          <cell r="B837" t="str">
            <v xml:space="preserve">Caixa p/ medicao monof 30 x 33 x 15cm em chapa 18 c/ visor/porta/cx mufla uso interno cor cinza </v>
          </cell>
          <cell r="C837" t="str">
            <v>UN</v>
          </cell>
          <cell r="D837">
            <v>142.63999999999999</v>
          </cell>
        </row>
        <row r="838">
          <cell r="A838" t="str">
            <v>00011882</v>
          </cell>
          <cell r="B838" t="str">
            <v xml:space="preserve">Caixa para hidrometro concreto pre moldado </v>
          </cell>
          <cell r="C838" t="str">
            <v>UN</v>
          </cell>
          <cell r="D838">
            <v>20.149999999999999</v>
          </cell>
        </row>
        <row r="839">
          <cell r="A839" t="str">
            <v>00011996</v>
          </cell>
          <cell r="B839" t="str">
            <v xml:space="preserve">Caixa passagem em chapa 18 de ferro galv 5" x 10" x 3" (125 x 250 x 80mm) com tampa e parafuso." </v>
          </cell>
          <cell r="C839" t="str">
            <v>UN</v>
          </cell>
          <cell r="D839">
            <v>2.52</v>
          </cell>
        </row>
        <row r="840">
          <cell r="A840" t="str">
            <v>00020254</v>
          </cell>
          <cell r="B840" t="str">
            <v xml:space="preserve">Caixa passagem metalica 15 x 15 x 10cm p/ inst eletrica </v>
          </cell>
          <cell r="C840" t="str">
            <v>UN</v>
          </cell>
          <cell r="D840">
            <v>11.12</v>
          </cell>
        </row>
        <row r="841">
          <cell r="A841" t="str">
            <v>00020255</v>
          </cell>
          <cell r="B841" t="str">
            <v xml:space="preserve">Caixa passagem metalica 25 x 25 x 10cm p/ inst eletrica </v>
          </cell>
          <cell r="C841" t="str">
            <v>UN</v>
          </cell>
          <cell r="D841">
            <v>20.010000000000002</v>
          </cell>
        </row>
        <row r="842">
          <cell r="A842" t="str">
            <v>00020253</v>
          </cell>
          <cell r="B842" t="str">
            <v xml:space="preserve">Caixa passagem metalica 35 x 35 x 12cm p/ inst eletrica </v>
          </cell>
          <cell r="C842" t="str">
            <v>UN</v>
          </cell>
          <cell r="D842">
            <v>39.5</v>
          </cell>
        </row>
        <row r="843">
          <cell r="A843" t="str">
            <v>00012001</v>
          </cell>
          <cell r="B843" t="str">
            <v xml:space="preserve">Caixa pvc octogonal - 4" </v>
          </cell>
          <cell r="C843" t="str">
            <v>UN</v>
          </cell>
          <cell r="D843">
            <v>3.48</v>
          </cell>
        </row>
        <row r="844">
          <cell r="A844" t="str">
            <v>00001871</v>
          </cell>
          <cell r="B844" t="str">
            <v xml:space="preserve">Caixa pvc octogonal 3" x 3" </v>
          </cell>
          <cell r="C844" t="str">
            <v>UN</v>
          </cell>
          <cell r="D844">
            <v>3.57</v>
          </cell>
        </row>
        <row r="845">
          <cell r="A845" t="str">
            <v>00001872</v>
          </cell>
          <cell r="B845" t="str">
            <v xml:space="preserve">Caixa pvc 4" x 2" p/ eletroduto " </v>
          </cell>
          <cell r="C845" t="str">
            <v>UN</v>
          </cell>
          <cell r="D845">
            <v>1.31</v>
          </cell>
        </row>
        <row r="846">
          <cell r="A846" t="str">
            <v>00001873</v>
          </cell>
          <cell r="B846" t="str">
            <v xml:space="preserve">Caixa pvc 4" x 4" p/ eletroduto " </v>
          </cell>
          <cell r="C846" t="str">
            <v>UN</v>
          </cell>
          <cell r="D846">
            <v>2.09</v>
          </cell>
        </row>
        <row r="847">
          <cell r="A847" t="str">
            <v>00011639</v>
          </cell>
          <cell r="B847" t="str">
            <v xml:space="preserve">Caixa sarjeta premoldada 1,4 x 0,6 x 0,4 m </v>
          </cell>
          <cell r="C847" t="str">
            <v>UN</v>
          </cell>
          <cell r="D847">
            <v>126.05</v>
          </cell>
        </row>
        <row r="848">
          <cell r="A848" t="str">
            <v>00011712</v>
          </cell>
          <cell r="B848" t="str">
            <v xml:space="preserve">Caixa sifonada de pvc, 150 x 150 x 50mm, com grelha quadrada branca - nb 5688 </v>
          </cell>
          <cell r="C848" t="str">
            <v>UN</v>
          </cell>
          <cell r="D848">
            <v>16.59</v>
          </cell>
        </row>
        <row r="849">
          <cell r="A849" t="str">
            <v>00011716</v>
          </cell>
          <cell r="B849" t="str">
            <v xml:space="preserve">Caixa sifonada pvc 100 x 100 x 40mm c/ grelha redonda branca </v>
          </cell>
          <cell r="C849" t="str">
            <v>UN</v>
          </cell>
          <cell r="D849">
            <v>8.73</v>
          </cell>
        </row>
        <row r="850">
          <cell r="A850" t="str">
            <v>00005103</v>
          </cell>
          <cell r="B850" t="str">
            <v xml:space="preserve">Caixa sifonada pvc 100 x 100 x 50mm c/ grelha redonda branca </v>
          </cell>
          <cell r="C850" t="str">
            <v>UN</v>
          </cell>
          <cell r="D850">
            <v>8.9499999999999993</v>
          </cell>
        </row>
        <row r="851">
          <cell r="A851" t="str">
            <v>00011717</v>
          </cell>
          <cell r="B851" t="str">
            <v xml:space="preserve">Caixa sifonada pvc 150 x 150 x 50mm c/ grelha redonda branca </v>
          </cell>
          <cell r="C851" t="str">
            <v>UN</v>
          </cell>
          <cell r="D851">
            <v>15.66</v>
          </cell>
        </row>
        <row r="852">
          <cell r="A852" t="str">
            <v>00011713</v>
          </cell>
          <cell r="B852" t="str">
            <v xml:space="preserve">Caixa sifonada pvc 150 x 150 x 50mm c/ tampa cega quadrada branca </v>
          </cell>
          <cell r="C852" t="str">
            <v>UN</v>
          </cell>
          <cell r="D852">
            <v>18.64</v>
          </cell>
        </row>
        <row r="853">
          <cell r="A853" t="str">
            <v>00011714</v>
          </cell>
          <cell r="B853" t="str">
            <v xml:space="preserve">Caixa sifonada pvc 150 x 185 x 75mm c/ grelha quadrada branca </v>
          </cell>
          <cell r="C853" t="str">
            <v>UN</v>
          </cell>
          <cell r="D853">
            <v>20.5</v>
          </cell>
        </row>
        <row r="854">
          <cell r="A854" t="str">
            <v>00011715</v>
          </cell>
          <cell r="B854" t="str">
            <v xml:space="preserve">Caixa sifonada pvc 150 x 185 x 75mm c/ tampa cega quadrada branca </v>
          </cell>
          <cell r="C854" t="str">
            <v>UN</v>
          </cell>
          <cell r="D854">
            <v>22.29</v>
          </cell>
        </row>
        <row r="855">
          <cell r="A855" t="str">
            <v>00011880</v>
          </cell>
          <cell r="B855" t="str">
            <v xml:space="preserve">Caixa sifonada pvc 250 x 230 x 75 mm c/ tampa e porta tampa </v>
          </cell>
          <cell r="C855" t="str">
            <v>UN</v>
          </cell>
          <cell r="D855">
            <v>28.2</v>
          </cell>
        </row>
        <row r="856">
          <cell r="A856" t="str">
            <v>00001056</v>
          </cell>
          <cell r="B856" t="str">
            <v xml:space="preserve">Caixa tp "j" ou equiv concessionaria local" </v>
          </cell>
          <cell r="C856" t="str">
            <v>UN</v>
          </cell>
          <cell r="D856">
            <v>114.16</v>
          </cell>
        </row>
        <row r="857">
          <cell r="A857" t="str">
            <v>00001068</v>
          </cell>
          <cell r="B857" t="str">
            <v xml:space="preserve">Caixa tp "l" ou equiv concessionaria local" </v>
          </cell>
          <cell r="C857" t="str">
            <v>UN</v>
          </cell>
          <cell r="D857">
            <v>115.24</v>
          </cell>
        </row>
        <row r="858">
          <cell r="A858" t="str">
            <v>00014116</v>
          </cell>
          <cell r="B858" t="str">
            <v xml:space="preserve">Caixa 20 x 26cm padrao light t-1 painel </v>
          </cell>
          <cell r="C858" t="str">
            <v>UN</v>
          </cell>
          <cell r="D858">
            <v>21.76</v>
          </cell>
        </row>
        <row r="859">
          <cell r="A859" t="str">
            <v>00014061</v>
          </cell>
          <cell r="B859" t="str">
            <v xml:space="preserve">Caixa 46 x 66cm padrao light t-3 painel </v>
          </cell>
          <cell r="C859" t="str">
            <v>UN</v>
          </cell>
          <cell r="D859">
            <v>90.41</v>
          </cell>
        </row>
        <row r="860">
          <cell r="A860" t="str">
            <v>00000599</v>
          </cell>
          <cell r="B860" t="str">
            <v xml:space="preserve">Caixilho fixo aluminio serie 25 completo 60 x 80cm </v>
          </cell>
          <cell r="C860" t="str">
            <v>M2</v>
          </cell>
          <cell r="D860">
            <v>242.12</v>
          </cell>
        </row>
        <row r="861">
          <cell r="A861" t="str">
            <v>00000619</v>
          </cell>
          <cell r="B861" t="str">
            <v xml:space="preserve">Caixilho fixo chapa dobrada aco galvanizado a fogo 60 x 80 cm (3/4" x 1/8") </v>
          </cell>
          <cell r="C861" t="str">
            <v>M2</v>
          </cell>
          <cell r="D861">
            <v>261.08</v>
          </cell>
        </row>
        <row r="862">
          <cell r="A862" t="str">
            <v>00000621</v>
          </cell>
          <cell r="B862" t="str">
            <v xml:space="preserve">Caixilho fixo em cantoneira de ferro 5/8" x 1/8" - 100 x 100 cm código descriçao do insumo unid preço mediano (r$) </v>
          </cell>
          <cell r="C862" t="str">
            <v>M2</v>
          </cell>
          <cell r="D862">
            <v>531.13</v>
          </cell>
        </row>
        <row r="863">
          <cell r="A863" t="str">
            <v>00011161</v>
          </cell>
          <cell r="B863" t="str">
            <v xml:space="preserve">Cal hidratada p/ pintura </v>
          </cell>
          <cell r="C863" t="str">
            <v>KG</v>
          </cell>
          <cell r="D863">
            <v>0.9</v>
          </cell>
        </row>
        <row r="864">
          <cell r="A864" t="str">
            <v>00001106</v>
          </cell>
          <cell r="B864" t="str">
            <v xml:space="preserve">Cal hidratada, de 1a. qualidade, para argamassa </v>
          </cell>
          <cell r="C864" t="str">
            <v>KG</v>
          </cell>
          <cell r="D864">
            <v>0.87</v>
          </cell>
        </row>
        <row r="865">
          <cell r="A865" t="str">
            <v>00001107</v>
          </cell>
          <cell r="B865" t="str">
            <v xml:space="preserve">Cal virgem </v>
          </cell>
          <cell r="C865" t="str">
            <v>KG</v>
          </cell>
          <cell r="D865">
            <v>0.51</v>
          </cell>
        </row>
        <row r="866">
          <cell r="A866" t="str">
            <v>00004758</v>
          </cell>
          <cell r="B866" t="str">
            <v xml:space="preserve">Calafetador/calafate </v>
          </cell>
          <cell r="C866" t="str">
            <v>H</v>
          </cell>
          <cell r="D866">
            <v>9.56</v>
          </cell>
        </row>
        <row r="867">
          <cell r="A867" t="str">
            <v>00013186</v>
          </cell>
          <cell r="B867" t="str">
            <v xml:space="preserve">Calcamento poliedrico </v>
          </cell>
          <cell r="C867" t="str">
            <v>M3</v>
          </cell>
          <cell r="D867">
            <v>121.25</v>
          </cell>
        </row>
        <row r="868">
          <cell r="A868" t="str">
            <v>00025963</v>
          </cell>
          <cell r="B868" t="str">
            <v xml:space="preserve">Calcario dolomitico a - posto pedreira / fornecedor (sem frete) </v>
          </cell>
          <cell r="C868" t="str">
            <v>KG</v>
          </cell>
          <cell r="D868">
            <v>0.08</v>
          </cell>
        </row>
        <row r="869">
          <cell r="A869" t="str">
            <v>00004759</v>
          </cell>
          <cell r="B869" t="str">
            <v xml:space="preserve">Calceteiro </v>
          </cell>
          <cell r="C869" t="str">
            <v>H</v>
          </cell>
          <cell r="D869">
            <v>8.2799999999999994</v>
          </cell>
        </row>
        <row r="870">
          <cell r="A870" t="str">
            <v>00011572</v>
          </cell>
          <cell r="B870" t="str">
            <v xml:space="preserve">Calco/prendedor latao cromado p/ porta </v>
          </cell>
          <cell r="C870" t="str">
            <v>UN</v>
          </cell>
          <cell r="D870">
            <v>13.01</v>
          </cell>
        </row>
        <row r="871">
          <cell r="A871" t="str">
            <v>00013241</v>
          </cell>
          <cell r="B871" t="str">
            <v xml:space="preserve">Caldeira aquecedora de asfalto, ferlex, mod cb-601, capacidade 600 l, c/ espargidor por gravidade, rebocável </v>
          </cell>
          <cell r="C871" t="str">
            <v>UN</v>
          </cell>
          <cell r="D871">
            <v>33936</v>
          </cell>
        </row>
        <row r="872">
          <cell r="A872" t="str">
            <v>00013242</v>
          </cell>
          <cell r="B872" t="str">
            <v xml:space="preserve">Caldeira aquecedora de asfalto, ferlex, mod. cb-603, capacidade 600 l, c/ bomba p/ espargimento sob pressão de 3,4 hp, rebocável </v>
          </cell>
          <cell r="C872" t="str">
            <v>UN</v>
          </cell>
          <cell r="D872">
            <v>49560</v>
          </cell>
        </row>
        <row r="873">
          <cell r="A873" t="str">
            <v>00020218</v>
          </cell>
          <cell r="B873" t="str">
            <v xml:space="preserve">Caldeira de asfalto, consmaq, mod ca 1, c/ tanque 1200 l, rebocável, c/ fundo duplo aquecido por macarico c/ espargimento pressurizado manual </v>
          </cell>
          <cell r="C873" t="str">
            <v>UN</v>
          </cell>
          <cell r="D873">
            <v>67852.679999999993</v>
          </cell>
        </row>
        <row r="874">
          <cell r="A874" t="str">
            <v>00014220</v>
          </cell>
          <cell r="B874" t="str">
            <v xml:space="preserve">Caldeira de asfalto, consmaq, mod. ca 2, c/tanque isolado de 2500 l, c/2 maçaricos, c/bomba p/espargimento, barra espargidora largura 2m e haste manual, rebocável </v>
          </cell>
          <cell r="C874" t="str">
            <v>UN</v>
          </cell>
          <cell r="D874">
            <v>84000</v>
          </cell>
        </row>
        <row r="875">
          <cell r="A875" t="str">
            <v>00001108</v>
          </cell>
          <cell r="B875" t="str">
            <v xml:space="preserve">Calha chapa galvanizada num 24 l = 33cm </v>
          </cell>
          <cell r="C875" t="str">
            <v>M</v>
          </cell>
          <cell r="D875">
            <v>11.29</v>
          </cell>
        </row>
        <row r="876">
          <cell r="A876" t="str">
            <v>00001117</v>
          </cell>
          <cell r="B876" t="str">
            <v xml:space="preserve">Calha chapa galvanizada num 24 l = 40cm </v>
          </cell>
          <cell r="C876" t="str">
            <v>M</v>
          </cell>
          <cell r="D876">
            <v>13.26</v>
          </cell>
        </row>
        <row r="877">
          <cell r="A877" t="str">
            <v>00001118</v>
          </cell>
          <cell r="B877" t="str">
            <v xml:space="preserve">Calha chapa galvanizada num 24 l = 50cm </v>
          </cell>
          <cell r="C877" t="str">
            <v>M</v>
          </cell>
          <cell r="D877">
            <v>16.37</v>
          </cell>
        </row>
        <row r="878">
          <cell r="A878" t="str">
            <v>00001119</v>
          </cell>
          <cell r="B878" t="str">
            <v xml:space="preserve">Calha chapa galvanizada num 26 l = 10cm </v>
          </cell>
          <cell r="C878" t="str">
            <v>M</v>
          </cell>
          <cell r="D878">
            <v>5.64</v>
          </cell>
        </row>
        <row r="879">
          <cell r="A879" t="str">
            <v>00001109</v>
          </cell>
          <cell r="B879" t="str">
            <v xml:space="preserve">Calha chapa galvanizada num 26 l = 35cm </v>
          </cell>
          <cell r="C879" t="str">
            <v>M</v>
          </cell>
          <cell r="D879">
            <v>11.57</v>
          </cell>
        </row>
        <row r="880">
          <cell r="A880" t="str">
            <v>00001110</v>
          </cell>
          <cell r="B880" t="str">
            <v xml:space="preserve">Calha chapa galvanizada num 26 l = 45cm </v>
          </cell>
          <cell r="C880" t="str">
            <v>M</v>
          </cell>
          <cell r="D880">
            <v>12.7</v>
          </cell>
        </row>
        <row r="881">
          <cell r="A881" t="str">
            <v>00013115</v>
          </cell>
          <cell r="B881" t="str">
            <v xml:space="preserve">Calha concreto simples d = 20 cm p/ agua pluvial </v>
          </cell>
          <cell r="C881" t="str">
            <v>M</v>
          </cell>
          <cell r="D881">
            <v>11.57</v>
          </cell>
        </row>
        <row r="882">
          <cell r="A882" t="str">
            <v>00010541</v>
          </cell>
          <cell r="B882" t="str">
            <v xml:space="preserve">Calha concreto simples d = 30 cm para água pluvial </v>
          </cell>
          <cell r="C882" t="str">
            <v>M</v>
          </cell>
          <cell r="D882">
            <v>14.47</v>
          </cell>
        </row>
        <row r="883">
          <cell r="A883" t="str">
            <v>00010542</v>
          </cell>
          <cell r="B883" t="str">
            <v xml:space="preserve">Calha concreto simples d = 40 cm para água pluvial </v>
          </cell>
          <cell r="C883" t="str">
            <v>M</v>
          </cell>
          <cell r="D883">
            <v>19.29</v>
          </cell>
        </row>
        <row r="884">
          <cell r="A884" t="str">
            <v>00010543</v>
          </cell>
          <cell r="B884" t="str">
            <v xml:space="preserve">Calha concreto simples d = 50 cm para água pluvial </v>
          </cell>
          <cell r="C884" t="str">
            <v>M</v>
          </cell>
          <cell r="D884">
            <v>28.38</v>
          </cell>
        </row>
        <row r="885">
          <cell r="A885" t="str">
            <v>00010544</v>
          </cell>
          <cell r="B885" t="str">
            <v xml:space="preserve">Calha concreto simples d = 60 cm para água pluvial </v>
          </cell>
          <cell r="C885" t="str">
            <v>M</v>
          </cell>
          <cell r="D885">
            <v>37.06</v>
          </cell>
        </row>
        <row r="886">
          <cell r="A886" t="str">
            <v>00010545</v>
          </cell>
          <cell r="B886" t="str">
            <v xml:space="preserve">Calha concreto simples d = 80 cm para água pluvial </v>
          </cell>
          <cell r="C886" t="str">
            <v>M</v>
          </cell>
          <cell r="D886">
            <v>68.2</v>
          </cell>
        </row>
        <row r="887">
          <cell r="A887" t="str">
            <v>00012618</v>
          </cell>
          <cell r="B887" t="str">
            <v xml:space="preserve">Calha pvc aquapluv dn = 125 mm c/ 3,00 m de comprim= </v>
          </cell>
          <cell r="C887" t="str">
            <v>UN</v>
          </cell>
          <cell r="D887">
            <v>152.46</v>
          </cell>
        </row>
        <row r="888">
          <cell r="A888" t="str">
            <v>00013599</v>
          </cell>
          <cell r="B888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88" t="str">
            <v>UN</v>
          </cell>
          <cell r="D888">
            <v>168371.73</v>
          </cell>
        </row>
        <row r="889">
          <cell r="A889" t="str">
            <v>00010631</v>
          </cell>
          <cell r="B889" t="str">
            <v xml:space="preserve">Caminhão toco ford cargo 815 e, 150 cv, pbt= 8250 kg , carga util max c/ equip = 5200 kg , dist. entre eixos 4300 mm - não inclui carroceria. </v>
          </cell>
          <cell r="C889" t="str">
            <v>UN</v>
          </cell>
          <cell r="D889">
            <v>111607.11</v>
          </cell>
        </row>
        <row r="890">
          <cell r="A890" t="str">
            <v>00001133</v>
          </cell>
          <cell r="B890" t="str">
            <v xml:space="preserve">Caminhão basculante 5,0m3/11t diesel tipo mercedes 142hp lk-1214 ou equiv (incl manut/operacao) </v>
          </cell>
          <cell r="C890" t="str">
            <v>H</v>
          </cell>
          <cell r="D890">
            <v>35.93</v>
          </cell>
        </row>
        <row r="891">
          <cell r="A891" t="str">
            <v>00001139</v>
          </cell>
          <cell r="B891" t="str">
            <v xml:space="preserve">Caminhão basculante 8,0m3/16t diesel tipo mercedes 170hp lk-1418 ou equiv (incl manut/operacao) </v>
          </cell>
          <cell r="C891" t="str">
            <v>H</v>
          </cell>
          <cell r="D891">
            <v>42.67</v>
          </cell>
        </row>
        <row r="892">
          <cell r="A892" t="str">
            <v>00025010</v>
          </cell>
          <cell r="B892" t="str">
            <v xml:space="preserve">Caminhão fora de estrada volvo a30d 6x6, caçamba de 14 m³ , capacidade de carga útil de 30 toneladas, velocidade máxima 53 km/h, 329 hp. </v>
          </cell>
          <cell r="C892" t="str">
            <v>UN</v>
          </cell>
          <cell r="D892">
            <v>1198217.67</v>
          </cell>
        </row>
        <row r="893">
          <cell r="A893" t="str">
            <v>00025011</v>
          </cell>
          <cell r="B893" t="str">
            <v xml:space="preserve">Caminhão fora de estrada volvo a35d, caçamba de 20 m³, capacidade de carga útil de 32,5 toneladas, velocidade máxima 56 km/h, 393 hp. </v>
          </cell>
          <cell r="C893" t="str">
            <v>UN</v>
          </cell>
          <cell r="D893">
            <v>1350485.11</v>
          </cell>
        </row>
        <row r="894">
          <cell r="A894" t="str">
            <v>00013614</v>
          </cell>
          <cell r="B894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4" t="str">
            <v>UN</v>
          </cell>
          <cell r="D894">
            <v>118064.83</v>
          </cell>
        </row>
        <row r="895">
          <cell r="A895" t="str">
            <v>00010623</v>
          </cell>
          <cell r="B895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895" t="str">
            <v>UN</v>
          </cell>
          <cell r="D895">
            <v>97098.19</v>
          </cell>
        </row>
        <row r="896">
          <cell r="A896" t="str">
            <v>00011278</v>
          </cell>
          <cell r="B896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896" t="str">
            <v>UN</v>
          </cell>
          <cell r="D896">
            <v>168390.33</v>
          </cell>
        </row>
        <row r="897">
          <cell r="A897" t="str">
            <v>00013452</v>
          </cell>
          <cell r="B897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897" t="str">
            <v>UN</v>
          </cell>
          <cell r="D897">
            <v>112874.42</v>
          </cell>
        </row>
        <row r="898">
          <cell r="A898" t="str">
            <v>00014226</v>
          </cell>
          <cell r="B898" t="str">
            <v xml:space="preserve">Caminhão toco mercedes benz atego 1315 / 48, potência 150 cv, pbt 12990 kg, carga util max c/ equip. 8420 kg, dist. entre eixos 4760mm - inclui carroceria fixa aberta de madeira p/ transp. geral carga seca </v>
          </cell>
          <cell r="C898" t="str">
            <v>UN</v>
          </cell>
          <cell r="D898">
            <v>164766.53</v>
          </cell>
        </row>
        <row r="899">
          <cell r="A899" t="str">
            <v>00011279</v>
          </cell>
          <cell r="B899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899" t="str">
            <v>UN</v>
          </cell>
          <cell r="D899">
            <v>211746.37</v>
          </cell>
        </row>
        <row r="900">
          <cell r="A900" t="str">
            <v>00013527</v>
          </cell>
          <cell r="B900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0" t="str">
            <v>UN</v>
          </cell>
          <cell r="D900">
            <v>173600.63</v>
          </cell>
        </row>
        <row r="901">
          <cell r="A901" t="str">
            <v>00010621</v>
          </cell>
          <cell r="B901" t="str">
            <v>Caminhão toco volkswagen 13 180 e, 180 cv, pbt=13000 kg - carga util + carroceria = 8315 kg, dist. entre eixos 5207 mm - inclui carroceria fixa aberta de madeira p/ transp. geral de carga seca dimensões a código descriçao do insumo unid preço mediano (r$)</v>
          </cell>
          <cell r="C901" t="str">
            <v>UN</v>
          </cell>
          <cell r="D901">
            <v>163030.72</v>
          </cell>
        </row>
        <row r="902">
          <cell r="A902" t="str">
            <v>00025009</v>
          </cell>
          <cell r="B902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2" t="str">
            <v>UN</v>
          </cell>
          <cell r="D902">
            <v>205109.07</v>
          </cell>
        </row>
        <row r="903">
          <cell r="A903" t="str">
            <v>00025008</v>
          </cell>
          <cell r="B903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3" t="str">
            <v>UN</v>
          </cell>
          <cell r="D903">
            <v>116443.42</v>
          </cell>
        </row>
        <row r="904">
          <cell r="A904" t="str">
            <v>00014228</v>
          </cell>
          <cell r="B904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4" t="str">
            <v>UN</v>
          </cell>
          <cell r="D904">
            <v>222103.69</v>
          </cell>
        </row>
        <row r="905">
          <cell r="A905" t="str">
            <v>00001150</v>
          </cell>
          <cell r="B905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05" t="str">
            <v>UN</v>
          </cell>
          <cell r="D905">
            <v>165742.76</v>
          </cell>
        </row>
        <row r="906">
          <cell r="A906" t="str">
            <v>00001156</v>
          </cell>
          <cell r="B906" t="str">
            <v xml:space="preserve">Caminhao toco ford cargo 1717 e, motor cummins 170 cv, pbt= 16000 kg , carga util + carroceria = 11090 kg, dist entre eixos 4800 mm - nao inclui carroceria </v>
          </cell>
          <cell r="C906" t="str">
            <v>UN</v>
          </cell>
          <cell r="D906">
            <v>158730.10999999999</v>
          </cell>
        </row>
        <row r="907">
          <cell r="A907" t="str">
            <v>00013863</v>
          </cell>
          <cell r="B907" t="str">
            <v xml:space="preserve">Caminhao basculante 10,0m3 trucado mercedes benz 2423 k - potencia 231cv - pbt =26500kg - carga util max c/ equip =16300kg - dist entre eixos 3600+1350mm - incl cacamba </v>
          </cell>
          <cell r="C907" t="str">
            <v>UN</v>
          </cell>
          <cell r="D907">
            <v>279103.34999999998</v>
          </cell>
        </row>
        <row r="908">
          <cell r="A908" t="str">
            <v>00010619</v>
          </cell>
          <cell r="B908" t="str">
            <v xml:space="preserve">Caminhao basculante 4,0m3 toco ford f-12000 s270 motor cummins 162cv pbt=11800kg - carga util max c/ equip=7640kg - dist entre eixos 4470mm - incl cacamba </v>
          </cell>
          <cell r="C908" t="str">
            <v>UN</v>
          </cell>
          <cell r="D908">
            <v>151096.84</v>
          </cell>
        </row>
        <row r="909">
          <cell r="A909" t="str">
            <v>00013598</v>
          </cell>
          <cell r="B909" t="str">
            <v xml:space="preserve">Caminhao basculante 4,0m3 toco mercedes benz 1215 c - potencia 152 cv - pbt 12900kg -carga util max c/ equip 8550kg - dist entre eixos 4830mm - incl cacamba </v>
          </cell>
          <cell r="C909" t="str">
            <v>UN</v>
          </cell>
          <cell r="D909">
            <v>190514.23</v>
          </cell>
        </row>
        <row r="910">
          <cell r="A910" t="str">
            <v>00013213</v>
          </cell>
          <cell r="B910" t="str">
            <v xml:space="preserve">Caminhao basculante 4,0m3 toco volkswagen 13.150t - potencia 145 cv - pbt =12900 kg - carga util max c/ equip =9010kg - dist entre eixos 3560mm - incl cacamba </v>
          </cell>
          <cell r="C910" t="str">
            <v>UN</v>
          </cell>
          <cell r="D910">
            <v>163251.64000000001</v>
          </cell>
        </row>
        <row r="911">
          <cell r="A911" t="str">
            <v>00011276</v>
          </cell>
          <cell r="B911" t="str">
            <v xml:space="preserve">Caminhao basculante 5,0m3 toco mercedes benz 1718 k - potencia 170cv - pbt 16500kg - carga util max c/ equip =11240kg - dist entre eixos 3600mm - incl cacamba </v>
          </cell>
          <cell r="C911" t="str">
            <v>UN</v>
          </cell>
          <cell r="D911">
            <v>273452.69</v>
          </cell>
        </row>
        <row r="912">
          <cell r="A912" t="str">
            <v>00001155</v>
          </cell>
          <cell r="B912" t="str">
            <v xml:space="preserve">Caminhao basculante 6,0m3 toco ford f-14000 s550 motor cummins 208cv pbt=14100kg - dist entre eixos 4928mm - carga util max c/equip=9326kg - incl cacamba </v>
          </cell>
          <cell r="C912" t="str">
            <v>UN</v>
          </cell>
          <cell r="D912">
            <v>194455.97</v>
          </cell>
        </row>
        <row r="913">
          <cell r="A913" t="str">
            <v>00011277</v>
          </cell>
          <cell r="B913" t="str">
            <v xml:space="preserve">Caminhao basculante 6,0m3 toco mercedes benz 1720 k - potencia 211cv - pbt =16500kg - carga util max c/ equip =11240kg - dist entre eixos 3600mm - incl cacamba </v>
          </cell>
          <cell r="C913" t="str">
            <v>UN</v>
          </cell>
          <cell r="D913">
            <v>234747.82</v>
          </cell>
        </row>
        <row r="914">
          <cell r="A914" t="str">
            <v>00013212</v>
          </cell>
          <cell r="B914" t="str">
            <v xml:space="preserve">Caminhao basculante 8,0m3 trucado (c/ terceiro eixo) mercedes benz lk 1620 - potencia 204cv - pbt = 22000kg - dist entre eixos 4200mm - incl cacamba </v>
          </cell>
          <cell r="C914" t="str">
            <v>UN</v>
          </cell>
          <cell r="D914">
            <v>275917.95</v>
          </cell>
        </row>
        <row r="915">
          <cell r="A915" t="str">
            <v>00001286</v>
          </cell>
          <cell r="B915" t="str">
            <v xml:space="preserve">Caminhao cavalo mecanico c/ carreta prancha cap 20t (incl manut/operacao) </v>
          </cell>
          <cell r="C915" t="str">
            <v>H</v>
          </cell>
          <cell r="D915">
            <v>109.63</v>
          </cell>
        </row>
        <row r="916">
          <cell r="A916" t="str">
            <v>00013529</v>
          </cell>
          <cell r="B916" t="str">
            <v xml:space="preserve">Caminhao de limpeza a vacuo mercedes benz 1215 c - potencia 152cv - pbt = 12,9t - carga util c/ equip = 8,55t - equipado c/tanque e equip. de vacuo ou similar </v>
          </cell>
          <cell r="C916" t="str">
            <v>UN</v>
          </cell>
          <cell r="D916">
            <v>387314.23</v>
          </cell>
        </row>
        <row r="917">
          <cell r="A917" t="str">
            <v>00013531</v>
          </cell>
          <cell r="B917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17" t="str">
            <v>UN</v>
          </cell>
          <cell r="D917">
            <v>504267.63</v>
          </cell>
        </row>
        <row r="918">
          <cell r="A918" t="str">
            <v>00013530</v>
          </cell>
          <cell r="B918" t="str">
            <v xml:space="preserve">Caminhao de limpeza de alta pressao mercedes benz 1215 c - potencia 152cv - pbt = 12,9t - carga util c/ equip = 8,55t - equipado c/tanque e equip. de alta pressao ou similar </v>
          </cell>
          <cell r="C918" t="str">
            <v>UN</v>
          </cell>
          <cell r="D918">
            <v>419523.28</v>
          </cell>
        </row>
        <row r="919">
          <cell r="A919" t="str">
            <v>00001140</v>
          </cell>
          <cell r="B919" t="str">
            <v xml:space="preserve">Caminhao ford f-4000 ou equiv c/ carroceria madeira fixa - cap carga ate 5,0t (incl manut/operacao) </v>
          </cell>
          <cell r="C919" t="str">
            <v>H</v>
          </cell>
          <cell r="D919">
            <v>25.76</v>
          </cell>
        </row>
        <row r="920">
          <cell r="A920" t="str">
            <v>00010625</v>
          </cell>
          <cell r="B920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0" t="str">
            <v>UN</v>
          </cell>
          <cell r="D920">
            <v>177340.67</v>
          </cell>
        </row>
        <row r="921">
          <cell r="A921" t="str">
            <v>00001146</v>
          </cell>
          <cell r="B921" t="str">
            <v xml:space="preserve">Caminhao pipa 10.000l c/ barra espargidora (incl manut/operacao) </v>
          </cell>
          <cell r="C921" t="str">
            <v>H</v>
          </cell>
          <cell r="D921">
            <v>43.25</v>
          </cell>
        </row>
        <row r="922">
          <cell r="A922" t="str">
            <v>00013352</v>
          </cell>
          <cell r="B922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22" t="str">
            <v>UN</v>
          </cell>
          <cell r="D922">
            <v>152141.38</v>
          </cell>
        </row>
        <row r="923">
          <cell r="A923" t="str">
            <v>00013218</v>
          </cell>
          <cell r="B923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23" t="str">
            <v>UN</v>
          </cell>
          <cell r="D923">
            <v>161650.06</v>
          </cell>
        </row>
        <row r="924">
          <cell r="A924" t="str">
            <v>00010627</v>
          </cell>
          <cell r="B924" t="str">
            <v xml:space="preserve">Caminhao pipa 3.000l toco mercedes benz 712 c - potencia 122cv - pbt = 7700kg - carga util max c/ equip =4694kg - dist entre eixos 3700mm - tanque de aco p/ transp de agua </v>
          </cell>
          <cell r="C924" t="str">
            <v>UN</v>
          </cell>
          <cell r="D924">
            <v>121237.85</v>
          </cell>
        </row>
        <row r="925">
          <cell r="A925" t="str">
            <v>00001147</v>
          </cell>
          <cell r="B925" t="str">
            <v xml:space="preserve">Caminhao pipa 6.000l c/ barra espargidora (incl manutencao/operacao) </v>
          </cell>
          <cell r="C925" t="str">
            <v>H</v>
          </cell>
          <cell r="D925">
            <v>38.44</v>
          </cell>
        </row>
        <row r="926">
          <cell r="A926" t="str">
            <v>00001152</v>
          </cell>
          <cell r="B926" t="str">
            <v xml:space="preserve">Caminhao pipa 6.000l toco ford f-12000 potencia 162cv - pbt=11800kg - carga util + tanque = 7480kg dist entre eixos 4928mm - incl tanque de aco p/ transp de agua </v>
          </cell>
          <cell r="C926" t="str">
            <v>UN</v>
          </cell>
          <cell r="D926">
            <v>137877.74</v>
          </cell>
        </row>
        <row r="927">
          <cell r="A927" t="str">
            <v>00013455</v>
          </cell>
          <cell r="B927" t="str">
            <v xml:space="preserve">Caminhao pipa 6.000l toco mercedes benz l-1218 r - potencia 170cv - pbt = 12300 kg - carga util max c/equip = 8550kg - dist entre eixos 5170mm - tanque de aco p/ transp de agua </v>
          </cell>
          <cell r="C927" t="str">
            <v>UN</v>
          </cell>
          <cell r="D927">
            <v>140492.85</v>
          </cell>
        </row>
        <row r="928">
          <cell r="A928" t="str">
            <v>00001142</v>
          </cell>
          <cell r="B928" t="str">
            <v xml:space="preserve">Caminhao toco c/ carroceria madeira fixa cap. carga * 6 a 8t* (incl manut/operacao) </v>
          </cell>
          <cell r="C928" t="str">
            <v>H</v>
          </cell>
          <cell r="D928">
            <v>29.53</v>
          </cell>
        </row>
        <row r="929">
          <cell r="A929" t="str">
            <v>00001149</v>
          </cell>
          <cell r="B929" t="str">
            <v xml:space="preserve">Caminhao toco mercedes benz, atego 1418/48 - potencia 177 cv - pbt = 13990 kg - dist. entre eixos 4760 mm - nao inclui carroceria. </v>
          </cell>
          <cell r="C929" t="str">
            <v>UN</v>
          </cell>
          <cell r="D929">
            <v>161799.31</v>
          </cell>
        </row>
        <row r="930">
          <cell r="A930" t="str">
            <v>00001143</v>
          </cell>
          <cell r="B930" t="str">
            <v xml:space="preserve">Caminhao trucado (3 eixos) c/ carroceria madeira fixa cap. carga *10 a 12t* (incl manut/operacao) </v>
          </cell>
          <cell r="C930" t="str">
            <v>H</v>
          </cell>
          <cell r="D930">
            <v>42.91</v>
          </cell>
        </row>
        <row r="931">
          <cell r="A931" t="str">
            <v>00013441</v>
          </cell>
          <cell r="B931" t="str">
            <v xml:space="preserve">Caminhonete chevrolet s-10 gasolina </v>
          </cell>
          <cell r="C931" t="str">
            <v>UN</v>
          </cell>
          <cell r="D931">
            <v>58210</v>
          </cell>
        </row>
        <row r="932">
          <cell r="A932" t="str">
            <v>00001158</v>
          </cell>
          <cell r="B932" t="str">
            <v xml:space="preserve">Caminhonete de carga ate 1,2 t c/ motor diesel tipo gm d-10 ou equiv (incl manut/operacao) </v>
          </cell>
          <cell r="C932" t="str">
            <v>H</v>
          </cell>
          <cell r="D932">
            <v>24.3</v>
          </cell>
        </row>
        <row r="933">
          <cell r="A933" t="str">
            <v>00013532</v>
          </cell>
          <cell r="B933" t="str">
            <v xml:space="preserve">Caminhonete fiat fiorino a gasolina**caixa** </v>
          </cell>
          <cell r="C933" t="str">
            <v>UN</v>
          </cell>
          <cell r="D933">
            <v>36345.74</v>
          </cell>
        </row>
        <row r="934">
          <cell r="A934" t="str">
            <v>00001159</v>
          </cell>
          <cell r="B934" t="str">
            <v xml:space="preserve">Caminhonete ford f-250 xl-4.2l d577 - 180cv diesel </v>
          </cell>
          <cell r="C934" t="str">
            <v>UN</v>
          </cell>
          <cell r="D934">
            <v>92284.39</v>
          </cell>
        </row>
        <row r="935">
          <cell r="A935" t="str">
            <v>00012114</v>
          </cell>
          <cell r="B935" t="str">
            <v xml:space="preserve">Campainha alta potencia 110v ref. 41418 - pial </v>
          </cell>
          <cell r="C935" t="str">
            <v>UN</v>
          </cell>
          <cell r="D935">
            <v>115</v>
          </cell>
        </row>
        <row r="936">
          <cell r="A936" t="str">
            <v>00011552</v>
          </cell>
          <cell r="B936" t="str">
            <v xml:space="preserve">Canaleta aluminio 1 x 1cm p/ porta /janela correr </v>
          </cell>
          <cell r="C936" t="str">
            <v>M</v>
          </cell>
          <cell r="D936">
            <v>4.93</v>
          </cell>
        </row>
        <row r="937">
          <cell r="A937" t="str">
            <v>00000659</v>
          </cell>
          <cell r="B937" t="str">
            <v xml:space="preserve">Canaleta concreto 14 x 19 x 19cm (classe d - nbr 6136/07) </v>
          </cell>
          <cell r="C937" t="str">
            <v>UN</v>
          </cell>
          <cell r="D937">
            <v>2.4700000000000002</v>
          </cell>
        </row>
        <row r="938">
          <cell r="A938" t="str">
            <v>00000660</v>
          </cell>
          <cell r="B938" t="str">
            <v xml:space="preserve">Canaleta concreto 19 x 19 x 19 cm (classe d - nbr 6136/07) código descriçao do insumo unid preço mediano (r$) </v>
          </cell>
          <cell r="C938" t="str">
            <v>UN</v>
          </cell>
          <cell r="D938">
            <v>2.4700000000000002</v>
          </cell>
        </row>
        <row r="939">
          <cell r="A939" t="str">
            <v>00000658</v>
          </cell>
          <cell r="B939" t="str">
            <v xml:space="preserve">Canaleta concreto 9 x 19 x 19cm (classe d - nbr 6136/07) </v>
          </cell>
          <cell r="C939" t="str">
            <v>UN</v>
          </cell>
          <cell r="D939">
            <v>1.7</v>
          </cell>
        </row>
        <row r="940">
          <cell r="A940" t="str">
            <v>00011659</v>
          </cell>
          <cell r="B940" t="str">
            <v xml:space="preserve">Canaleta entrada p/ til c/ anel de fixacao pvc eb-644 p/ rede colet esg dn 100/de 101,6mm. </v>
          </cell>
          <cell r="C940" t="str">
            <v>UN</v>
          </cell>
          <cell r="D940">
            <v>26.37</v>
          </cell>
        </row>
        <row r="941">
          <cell r="A941" t="str">
            <v>00011660</v>
          </cell>
          <cell r="B941" t="str">
            <v xml:space="preserve">Canaleta entrada p/ til c/ anel de fixacao pvc eb-644 p/ rede colet esg dn 100/de 110,0mm </v>
          </cell>
          <cell r="C941" t="str">
            <v>UN</v>
          </cell>
          <cell r="D941">
            <v>31.39</v>
          </cell>
        </row>
        <row r="942">
          <cell r="A942" t="str">
            <v>00011661</v>
          </cell>
          <cell r="B942" t="str">
            <v xml:space="preserve">Canaleta entrada p/ til c/ anel de fixacao pvc eb-644 p/ rede colet esg dn 125/de 125,0mm </v>
          </cell>
          <cell r="C942" t="str">
            <v>UN</v>
          </cell>
          <cell r="D942">
            <v>44.29</v>
          </cell>
        </row>
        <row r="943">
          <cell r="A943" t="str">
            <v>00011662</v>
          </cell>
          <cell r="B943" t="str">
            <v xml:space="preserve">Canaleta entrada p/ til c/ anel de fixacao pvc eb-644 p/ rede colet esg dn 150/de 160,0mm </v>
          </cell>
          <cell r="C943" t="str">
            <v>UN</v>
          </cell>
          <cell r="D943">
            <v>44.39</v>
          </cell>
        </row>
        <row r="944">
          <cell r="A944" t="str">
            <v>00000585</v>
          </cell>
          <cell r="B944" t="str">
            <v xml:space="preserve">Cantoneira "u" aluminio abas iguais 1" e = 3/32 " </v>
          </cell>
          <cell r="C944" t="str">
            <v>KG</v>
          </cell>
          <cell r="D944">
            <v>18.8</v>
          </cell>
        </row>
        <row r="945">
          <cell r="A945" t="str">
            <v>00010951</v>
          </cell>
          <cell r="B945" t="str">
            <v xml:space="preserve">Cantoneira aco abas desiguais (qualquer bitola) e = 3/16" </v>
          </cell>
          <cell r="C945" t="str">
            <v>KG</v>
          </cell>
          <cell r="D945">
            <v>2.95</v>
          </cell>
        </row>
        <row r="946">
          <cell r="A946" t="str">
            <v>00004777</v>
          </cell>
          <cell r="B946" t="str">
            <v xml:space="preserve">Cantoneira aco abas iguais (qualquer bitola) e = 1/4" </v>
          </cell>
          <cell r="C946" t="str">
            <v>KG</v>
          </cell>
          <cell r="D946">
            <v>2.69</v>
          </cell>
        </row>
        <row r="947">
          <cell r="A947" t="str">
            <v>00010952</v>
          </cell>
          <cell r="B947" t="str">
            <v xml:space="preserve">Cantoneira aco abas iguais (qualquer bitola) e = 1/8" </v>
          </cell>
          <cell r="C947" t="str">
            <v>KG</v>
          </cell>
          <cell r="D947">
            <v>2.95</v>
          </cell>
        </row>
        <row r="948">
          <cell r="A948" t="str">
            <v>00010953</v>
          </cell>
          <cell r="B948" t="str">
            <v xml:space="preserve">Cantoneira aco abas iguais (qualquer bitola) e = 3/16" </v>
          </cell>
          <cell r="C948" t="str">
            <v>KG</v>
          </cell>
          <cell r="D948">
            <v>2.99</v>
          </cell>
        </row>
        <row r="949">
          <cell r="A949" t="str">
            <v>00004912</v>
          </cell>
          <cell r="B949" t="str">
            <v xml:space="preserve">Cantoneira aco 3 x 3 x 1/4" </v>
          </cell>
          <cell r="C949" t="str">
            <v>KG</v>
          </cell>
          <cell r="D949">
            <v>2.73</v>
          </cell>
        </row>
        <row r="950">
          <cell r="A950" t="str">
            <v>00000587</v>
          </cell>
          <cell r="B950" t="str">
            <v xml:space="preserve">Cantoneira aluminio abas desiguais 1 x 3/4" e = 1/8" </v>
          </cell>
          <cell r="C950" t="str">
            <v>KG</v>
          </cell>
          <cell r="D950">
            <v>19.2</v>
          </cell>
        </row>
        <row r="951">
          <cell r="A951" t="str">
            <v>00000590</v>
          </cell>
          <cell r="B951" t="str">
            <v xml:space="preserve">Cantoneira aluminio abas desiguais 2.1/2 x 1/2" e = 3/16" </v>
          </cell>
          <cell r="C951" t="str">
            <v>KG</v>
          </cell>
          <cell r="D951">
            <v>19.38</v>
          </cell>
        </row>
        <row r="952">
          <cell r="A952" t="str">
            <v>00000591</v>
          </cell>
          <cell r="B952" t="str">
            <v xml:space="preserve">Cantoneira aluminio abas iguais 1 1/2" e = 3/16" </v>
          </cell>
          <cell r="C952" t="str">
            <v>KG</v>
          </cell>
          <cell r="D952">
            <v>19.2</v>
          </cell>
        </row>
        <row r="953">
          <cell r="A953" t="str">
            <v>00000588</v>
          </cell>
          <cell r="B953" t="str">
            <v xml:space="preserve">Cantoneira aluminio abas iguais 1 1/4" e = 3/16" </v>
          </cell>
          <cell r="C953" t="str">
            <v>M</v>
          </cell>
          <cell r="D953">
            <v>15.41</v>
          </cell>
        </row>
        <row r="954">
          <cell r="A954" t="str">
            <v>00000586</v>
          </cell>
          <cell r="B954" t="str">
            <v xml:space="preserve">Cantoneira aluminio abas iguais 1" e = 3 /16" </v>
          </cell>
          <cell r="C954" t="str">
            <v>M</v>
          </cell>
          <cell r="D954">
            <v>7.3</v>
          </cell>
        </row>
        <row r="955">
          <cell r="A955" t="str">
            <v>00000589</v>
          </cell>
          <cell r="B955" t="str">
            <v xml:space="preserve">Cantoneira aluminio abas iguais 2" e = 1/4" </v>
          </cell>
          <cell r="C955" t="str">
            <v>M</v>
          </cell>
          <cell r="D955">
            <v>28.69</v>
          </cell>
        </row>
        <row r="956">
          <cell r="A956" t="str">
            <v>00000584</v>
          </cell>
          <cell r="B956" t="str">
            <v xml:space="preserve">Cantoneira aluminio abas iguais 2" e = 1/8" </v>
          </cell>
          <cell r="C956" t="str">
            <v>M</v>
          </cell>
          <cell r="D956">
            <v>14.39</v>
          </cell>
        </row>
        <row r="957">
          <cell r="A957" t="str">
            <v>00000592</v>
          </cell>
          <cell r="B957" t="str">
            <v xml:space="preserve">Cantoneira de alumínio com abas iguais de 1" x 1/8" (25,40 x 3,17 mm), (0,408 kg/m) </v>
          </cell>
          <cell r="C957" t="str">
            <v>KG</v>
          </cell>
          <cell r="D957">
            <v>20.03</v>
          </cell>
        </row>
        <row r="958">
          <cell r="A958" t="str">
            <v>00000574</v>
          </cell>
          <cell r="B958" t="str">
            <v xml:space="preserve">Cantoneira ferro galv 'l" 1 1/2 x 1/4" - (3,40kg/m) </v>
          </cell>
          <cell r="C958" t="str">
            <v>M</v>
          </cell>
          <cell r="D958">
            <v>19.13</v>
          </cell>
        </row>
        <row r="959">
          <cell r="A959" t="str">
            <v>00000568</v>
          </cell>
          <cell r="B959" t="str">
            <v xml:space="preserve">Cantoneira ferro galv 'l" 2 x 3/8" - (6,9 kg/m) </v>
          </cell>
          <cell r="C959" t="str">
            <v>M</v>
          </cell>
          <cell r="D959">
            <v>37.46</v>
          </cell>
        </row>
        <row r="960">
          <cell r="A960" t="str">
            <v>00000567</v>
          </cell>
          <cell r="B960" t="str">
            <v xml:space="preserve">Cantoneira ferro galv 1" x 1/8" - (1,20kg/m) </v>
          </cell>
          <cell r="C960" t="str">
            <v>M</v>
          </cell>
          <cell r="D960">
            <v>7.07</v>
          </cell>
        </row>
        <row r="961">
          <cell r="A961" t="str">
            <v>00000569</v>
          </cell>
          <cell r="B961" t="str">
            <v xml:space="preserve">Cantoneira ferro galv 3/4" x (qualquer espessura) </v>
          </cell>
          <cell r="C961" t="str">
            <v>KG</v>
          </cell>
          <cell r="D961">
            <v>5.59</v>
          </cell>
        </row>
        <row r="962">
          <cell r="A962" t="str">
            <v>00013596</v>
          </cell>
          <cell r="B962" t="str">
            <v xml:space="preserve">Cantoneira p/ filtro em granilite, marmorite ou granitina - 30 x 30 x 3cm </v>
          </cell>
          <cell r="C962" t="str">
            <v>UN</v>
          </cell>
          <cell r="D962">
            <v>30.95</v>
          </cell>
        </row>
        <row r="963">
          <cell r="A963" t="str">
            <v>00001165</v>
          </cell>
          <cell r="B963" t="str">
            <v xml:space="preserve">Cap ou tampao ferro galv rosca 1 1/2" </v>
          </cell>
          <cell r="C963" t="str">
            <v>UN</v>
          </cell>
          <cell r="D963">
            <v>7.2</v>
          </cell>
        </row>
        <row r="964">
          <cell r="A964" t="str">
            <v>00001164</v>
          </cell>
          <cell r="B964" t="str">
            <v xml:space="preserve">Cap ou tampao ferro galv rosca 1 1/4" </v>
          </cell>
          <cell r="C964" t="str">
            <v>UN</v>
          </cell>
          <cell r="D964">
            <v>6.23</v>
          </cell>
        </row>
        <row r="965">
          <cell r="A965" t="str">
            <v>00001162</v>
          </cell>
          <cell r="B965" t="str">
            <v xml:space="preserve">Cap ou tampao ferro galv rosca 1/2" </v>
          </cell>
          <cell r="C965" t="str">
            <v>UN</v>
          </cell>
          <cell r="D965">
            <v>1.82</v>
          </cell>
        </row>
        <row r="966">
          <cell r="A966" t="str">
            <v>00012395</v>
          </cell>
          <cell r="B966" t="str">
            <v xml:space="preserve">Cap ou tampao ferro galv rosca 1/4" </v>
          </cell>
          <cell r="C966" t="str">
            <v>UN</v>
          </cell>
          <cell r="D966">
            <v>1.63</v>
          </cell>
        </row>
        <row r="967">
          <cell r="A967" t="str">
            <v>00001170</v>
          </cell>
          <cell r="B967" t="str">
            <v xml:space="preserve">Cap ou tampao ferro galv rosca 1" </v>
          </cell>
          <cell r="C967" t="str">
            <v>UN</v>
          </cell>
          <cell r="D967">
            <v>3.76</v>
          </cell>
        </row>
        <row r="968">
          <cell r="A968" t="str">
            <v>00001169</v>
          </cell>
          <cell r="B968" t="str">
            <v xml:space="preserve">Cap ou tampao ferro galv rosca 2 1/2" </v>
          </cell>
          <cell r="C968" t="str">
            <v>UN</v>
          </cell>
          <cell r="D968">
            <v>12.3</v>
          </cell>
        </row>
        <row r="969">
          <cell r="A969" t="str">
            <v>00001166</v>
          </cell>
          <cell r="B969" t="str">
            <v xml:space="preserve">Cap ou tampao ferro galv rosca 2" </v>
          </cell>
          <cell r="C969" t="str">
            <v>UN</v>
          </cell>
          <cell r="D969">
            <v>9.39</v>
          </cell>
        </row>
        <row r="970">
          <cell r="A970" t="str">
            <v>00001163</v>
          </cell>
          <cell r="B970" t="str">
            <v xml:space="preserve">Cap ou tampao ferro galv rosca 3/4" </v>
          </cell>
          <cell r="C970" t="str">
            <v>UN</v>
          </cell>
          <cell r="D970">
            <v>2.54</v>
          </cell>
        </row>
        <row r="971">
          <cell r="A971" t="str">
            <v>00012396</v>
          </cell>
          <cell r="B971" t="str">
            <v xml:space="preserve">Cap ou tampao ferro galv rosca 3/8" </v>
          </cell>
          <cell r="C971" t="str">
            <v>UN</v>
          </cell>
          <cell r="D971">
            <v>1.6</v>
          </cell>
        </row>
        <row r="972">
          <cell r="A972" t="str">
            <v>00001168</v>
          </cell>
          <cell r="B972" t="str">
            <v xml:space="preserve">Cap ou tampao ferro galv rosca 3" </v>
          </cell>
          <cell r="C972" t="str">
            <v>UN</v>
          </cell>
          <cell r="D972">
            <v>21.19</v>
          </cell>
        </row>
        <row r="973">
          <cell r="A973" t="str">
            <v>00001167</v>
          </cell>
          <cell r="B973" t="str">
            <v xml:space="preserve">Cap ou tampao ferro galv rosca 4" </v>
          </cell>
          <cell r="C973" t="str">
            <v>UN</v>
          </cell>
          <cell r="D973">
            <v>37.69</v>
          </cell>
        </row>
        <row r="974">
          <cell r="A974" t="str">
            <v>00001210</v>
          </cell>
          <cell r="B974" t="str">
            <v xml:space="preserve">Cap pvc c/rosca p/agua fria predial 1 1/2" </v>
          </cell>
          <cell r="C974" t="str">
            <v>UN</v>
          </cell>
          <cell r="D974">
            <v>5.47</v>
          </cell>
        </row>
        <row r="975">
          <cell r="A975" t="str">
            <v>00001203</v>
          </cell>
          <cell r="B975" t="str">
            <v xml:space="preserve">Cap pvc c/rosca p/agua fria predial 1 1/4" </v>
          </cell>
          <cell r="C975" t="str">
            <v>UN</v>
          </cell>
          <cell r="D975">
            <v>4.6900000000000004</v>
          </cell>
        </row>
        <row r="976">
          <cell r="A976" t="str">
            <v>00001197</v>
          </cell>
          <cell r="B976" t="str">
            <v xml:space="preserve">Cap pvc c/rosca p/agua fria predial 1/2" </v>
          </cell>
          <cell r="C976" t="str">
            <v>UN</v>
          </cell>
          <cell r="D976">
            <v>1.01</v>
          </cell>
        </row>
        <row r="977">
          <cell r="A977" t="str">
            <v>00001202</v>
          </cell>
          <cell r="B977" t="str">
            <v xml:space="preserve">Cap pvc c/rosca p/agua fria predial 1" </v>
          </cell>
          <cell r="C977" t="str">
            <v>UN</v>
          </cell>
          <cell r="D977">
            <v>2.67</v>
          </cell>
        </row>
        <row r="978">
          <cell r="A978" t="str">
            <v>00001188</v>
          </cell>
          <cell r="B978" t="str">
            <v xml:space="preserve">Cap pvc c/rosca p/agua fria predial 2 1/2" </v>
          </cell>
          <cell r="C978" t="str">
            <v>UN</v>
          </cell>
          <cell r="D978">
            <v>8.9</v>
          </cell>
        </row>
        <row r="979">
          <cell r="A979" t="str">
            <v>00001211</v>
          </cell>
          <cell r="B979" t="str">
            <v xml:space="preserve">Cap pvc c/rosca p/agua fria predial 2" </v>
          </cell>
          <cell r="C979" t="str">
            <v>UN</v>
          </cell>
          <cell r="D979">
            <v>6.64</v>
          </cell>
        </row>
        <row r="980">
          <cell r="A980" t="str">
            <v>00001198</v>
          </cell>
          <cell r="B980" t="str">
            <v xml:space="preserve">Cap pvc c/rosca p/agua fria predial 3/4" </v>
          </cell>
          <cell r="C980" t="str">
            <v>UN</v>
          </cell>
          <cell r="D980">
            <v>1.51</v>
          </cell>
        </row>
        <row r="981">
          <cell r="A981" t="str">
            <v>00001199</v>
          </cell>
          <cell r="B981" t="str">
            <v xml:space="preserve">Cap pvc c/rosca p/agua fria predial 3" </v>
          </cell>
          <cell r="C981" t="str">
            <v>UN</v>
          </cell>
          <cell r="D981">
            <v>9.81</v>
          </cell>
        </row>
        <row r="982">
          <cell r="A982" t="str">
            <v>00001187</v>
          </cell>
          <cell r="B982" t="str">
            <v xml:space="preserve">Cap pvc c/rosca p/agua fria predial 4" </v>
          </cell>
          <cell r="C982" t="str">
            <v>UN</v>
          </cell>
          <cell r="D982">
            <v>22.05</v>
          </cell>
        </row>
        <row r="983">
          <cell r="A983" t="str">
            <v>00026047</v>
          </cell>
          <cell r="B983" t="str">
            <v xml:space="preserve">Cap pvc je p/rede esgoto 150 mm </v>
          </cell>
          <cell r="C983" t="str">
            <v>UN</v>
          </cell>
          <cell r="D983">
            <v>60.49</v>
          </cell>
        </row>
        <row r="984">
          <cell r="A984" t="str">
            <v>00026048</v>
          </cell>
          <cell r="B984" t="str">
            <v xml:space="preserve">Cap pvc je p/rede esgoto 200mm </v>
          </cell>
          <cell r="C984" t="str">
            <v>UN</v>
          </cell>
          <cell r="D984">
            <v>102.86</v>
          </cell>
        </row>
        <row r="985">
          <cell r="A985" t="str">
            <v>00001207</v>
          </cell>
          <cell r="B985" t="str">
            <v xml:space="preserve">Cap pvc pba nbr 10351 p/ rede agua je dn 100/de 110 mm </v>
          </cell>
          <cell r="C985" t="str">
            <v>UN</v>
          </cell>
          <cell r="D985">
            <v>19.79</v>
          </cell>
        </row>
        <row r="986">
          <cell r="A986" t="str">
            <v>00001206</v>
          </cell>
          <cell r="B986" t="str">
            <v xml:space="preserve">Cap pvc pba nbr 10351 p/ rede agua je dn 50/de 60 mm </v>
          </cell>
          <cell r="C986" t="str">
            <v>UN</v>
          </cell>
          <cell r="D986">
            <v>4.76</v>
          </cell>
        </row>
        <row r="987">
          <cell r="A987" t="str">
            <v>00001183</v>
          </cell>
          <cell r="B987" t="str">
            <v xml:space="preserve">Cap pvc pba nbr 10351 p/ rede agua je dn 75/de 85 mm </v>
          </cell>
          <cell r="C987" t="str">
            <v>UN</v>
          </cell>
          <cell r="D987">
            <v>10.65</v>
          </cell>
        </row>
        <row r="988">
          <cell r="A988" t="str">
            <v>00020088</v>
          </cell>
          <cell r="B988" t="str">
            <v xml:space="preserve">Cap pvc serie r p/ esg predial dn 100 mm </v>
          </cell>
          <cell r="C988" t="str">
            <v>UN</v>
          </cell>
          <cell r="D988">
            <v>12.96</v>
          </cell>
        </row>
        <row r="989">
          <cell r="A989" t="str">
            <v>00020089</v>
          </cell>
          <cell r="B989" t="str">
            <v xml:space="preserve">Cap pvc serie r p/ esg predial dn 150 mm </v>
          </cell>
          <cell r="C989" t="str">
            <v>UN</v>
          </cell>
          <cell r="D989">
            <v>64.430000000000007</v>
          </cell>
        </row>
        <row r="990">
          <cell r="A990" t="str">
            <v>00020087</v>
          </cell>
          <cell r="B990" t="str">
            <v xml:space="preserve">Cap pvc serie r p/ esg predial dn 75 mm </v>
          </cell>
          <cell r="C990" t="str">
            <v>UN</v>
          </cell>
          <cell r="D990">
            <v>8.7799999999999994</v>
          </cell>
        </row>
        <row r="991">
          <cell r="A991" t="str">
            <v>00001184</v>
          </cell>
          <cell r="B991" t="str">
            <v xml:space="preserve">Cap pvc sold p/ agua fria predial 110 mm código descriçao do insumo unid preço mediano (r$) </v>
          </cell>
          <cell r="C991" t="str">
            <v>UN</v>
          </cell>
          <cell r="D991">
            <v>65.39</v>
          </cell>
        </row>
        <row r="992">
          <cell r="A992" t="str">
            <v>00001191</v>
          </cell>
          <cell r="B992" t="str">
            <v xml:space="preserve">Cap pvc sold p/ agua fria predial 20 mm </v>
          </cell>
          <cell r="C992" t="str">
            <v>UN</v>
          </cell>
          <cell r="D992">
            <v>1.05</v>
          </cell>
        </row>
        <row r="993">
          <cell r="A993" t="str">
            <v>00001185</v>
          </cell>
          <cell r="B993" t="str">
            <v xml:space="preserve">Cap pvc sold p/ agua fria predial 25 mm </v>
          </cell>
          <cell r="C993" t="str">
            <v>UN</v>
          </cell>
          <cell r="D993">
            <v>1.1499999999999999</v>
          </cell>
        </row>
        <row r="994">
          <cell r="A994" t="str">
            <v>00001189</v>
          </cell>
          <cell r="B994" t="str">
            <v xml:space="preserve">Cap pvc sold p/ agua fria predial 32 mm </v>
          </cell>
          <cell r="C994" t="str">
            <v>UN</v>
          </cell>
          <cell r="D994">
            <v>1.62</v>
          </cell>
        </row>
        <row r="995">
          <cell r="A995" t="str">
            <v>00001193</v>
          </cell>
          <cell r="B995" t="str">
            <v xml:space="preserve">Cap pvc sold p/ agua fria predial 40 mm </v>
          </cell>
          <cell r="C995" t="str">
            <v>UN</v>
          </cell>
          <cell r="D995">
            <v>3.24</v>
          </cell>
        </row>
        <row r="996">
          <cell r="A996" t="str">
            <v>00001194</v>
          </cell>
          <cell r="B996" t="str">
            <v xml:space="preserve">Cap pvc sold p/ agua fria predial 50 mm </v>
          </cell>
          <cell r="C996" t="str">
            <v>UN</v>
          </cell>
          <cell r="D996">
            <v>5.94</v>
          </cell>
        </row>
        <row r="997">
          <cell r="A997" t="str">
            <v>00001195</v>
          </cell>
          <cell r="B997" t="str">
            <v xml:space="preserve">Cap pvc sold p/ agua fria predial 60 mm </v>
          </cell>
          <cell r="C997" t="str">
            <v>UN</v>
          </cell>
          <cell r="D997">
            <v>9.08</v>
          </cell>
        </row>
        <row r="998">
          <cell r="A998" t="str">
            <v>00001204</v>
          </cell>
          <cell r="B998" t="str">
            <v xml:space="preserve">Cap pvc sold p/ agua fria predial 75 mm </v>
          </cell>
          <cell r="C998" t="str">
            <v>UN</v>
          </cell>
          <cell r="D998">
            <v>16.71</v>
          </cell>
        </row>
        <row r="999">
          <cell r="A999" t="str">
            <v>00001205</v>
          </cell>
          <cell r="B999" t="str">
            <v xml:space="preserve">Cap pvc sold p/ agua fria predial 85 mm </v>
          </cell>
          <cell r="C999" t="str">
            <v>UN</v>
          </cell>
          <cell r="D999">
            <v>37.729999999999997</v>
          </cell>
        </row>
        <row r="1000">
          <cell r="A1000" t="str">
            <v>00001200</v>
          </cell>
          <cell r="B1000" t="str">
            <v xml:space="preserve">Cap pvc sold p/ esg predial dn 100 mm </v>
          </cell>
          <cell r="C1000" t="str">
            <v>UN</v>
          </cell>
          <cell r="D1000">
            <v>7.24</v>
          </cell>
        </row>
        <row r="1001">
          <cell r="A1001" t="str">
            <v>00012909</v>
          </cell>
          <cell r="B1001" t="str">
            <v xml:space="preserve">Cap pvc sold p/ esg predial dn 50 mm </v>
          </cell>
          <cell r="C1001" t="str">
            <v>UN</v>
          </cell>
          <cell r="D1001">
            <v>3.25</v>
          </cell>
        </row>
        <row r="1002">
          <cell r="A1002" t="str">
            <v>00012910</v>
          </cell>
          <cell r="B1002" t="str">
            <v xml:space="preserve">Cap pvc sold p/ esg predial dn 75 mm </v>
          </cell>
          <cell r="C1002" t="str">
            <v>UN</v>
          </cell>
          <cell r="D1002">
            <v>5.48</v>
          </cell>
        </row>
        <row r="1003">
          <cell r="A1003" t="str">
            <v>00020090</v>
          </cell>
          <cell r="B1003" t="str">
            <v xml:space="preserve">Cap pvc sold p/ tubo leve dn 125 mm </v>
          </cell>
          <cell r="C1003" t="str">
            <v>UN</v>
          </cell>
          <cell r="D1003">
            <v>35.78</v>
          </cell>
        </row>
        <row r="1004">
          <cell r="A1004" t="str">
            <v>00020092</v>
          </cell>
          <cell r="B1004" t="str">
            <v xml:space="preserve">Cap pvc sold p/ tubo leve dn 200 mm </v>
          </cell>
          <cell r="C1004" t="str">
            <v>UN</v>
          </cell>
          <cell r="D1004">
            <v>86.61</v>
          </cell>
        </row>
        <row r="1005">
          <cell r="A1005" t="str">
            <v>00012894</v>
          </cell>
          <cell r="B1005" t="str">
            <v xml:space="preserve">Capa p/ chuva </v>
          </cell>
          <cell r="C1005" t="str">
            <v>UN</v>
          </cell>
          <cell r="D1005">
            <v>19.88</v>
          </cell>
        </row>
        <row r="1006">
          <cell r="A1006" t="str">
            <v>00012895</v>
          </cell>
          <cell r="B1006" t="str">
            <v xml:space="preserve">Capacete plastico rigido </v>
          </cell>
          <cell r="C1006" t="str">
            <v>UN</v>
          </cell>
          <cell r="D1006">
            <v>8.41</v>
          </cell>
        </row>
        <row r="1007">
          <cell r="A1007" t="str">
            <v>00001631</v>
          </cell>
          <cell r="B1007" t="str">
            <v xml:space="preserve">Capacitor trifasico c/ dieletrico plastico 220v-2,5kva </v>
          </cell>
          <cell r="C1007" t="str">
            <v>UN</v>
          </cell>
          <cell r="D1007">
            <v>131.44</v>
          </cell>
        </row>
        <row r="1008">
          <cell r="A1008" t="str">
            <v>00001633</v>
          </cell>
          <cell r="B1008" t="str">
            <v xml:space="preserve">Capacitor trifasico c/ dieletrico plastico 220v-5kva </v>
          </cell>
          <cell r="C1008" t="str">
            <v>UN</v>
          </cell>
          <cell r="D1008">
            <v>140.41</v>
          </cell>
        </row>
        <row r="1009">
          <cell r="A1009" t="str">
            <v>00010818</v>
          </cell>
          <cell r="B1009" t="str">
            <v xml:space="preserve">Capim braqueara decumbens ou braquiarinha - valor cultural (vc) = 30 </v>
          </cell>
          <cell r="C1009" t="str">
            <v>KG</v>
          </cell>
          <cell r="D1009">
            <v>8.44</v>
          </cell>
        </row>
        <row r="1010">
          <cell r="A1010" t="str">
            <v>00004274</v>
          </cell>
          <cell r="B1010" t="str">
            <v xml:space="preserve">Captor franklin 350mm, 1 descida de cabo, latao niquelado ou cromado </v>
          </cell>
          <cell r="C1010" t="str">
            <v>UN</v>
          </cell>
          <cell r="D1010">
            <v>45.38</v>
          </cell>
        </row>
        <row r="1011">
          <cell r="A1011" t="str">
            <v>00010709</v>
          </cell>
          <cell r="B1011" t="str">
            <v xml:space="preserve">Carpete de nylon e = 10mm colocado </v>
          </cell>
          <cell r="C1011" t="str">
            <v>M2</v>
          </cell>
          <cell r="D1011">
            <v>106.06</v>
          </cell>
        </row>
        <row r="1012">
          <cell r="A1012" t="str">
            <v>00001212</v>
          </cell>
          <cell r="B1012" t="str">
            <v xml:space="preserve">Carpete de nylon e = 3mm colocado </v>
          </cell>
          <cell r="C1012" t="str">
            <v>M2</v>
          </cell>
          <cell r="D1012">
            <v>24.76</v>
          </cell>
        </row>
        <row r="1013">
          <cell r="A1013" t="str">
            <v>00010708</v>
          </cell>
          <cell r="B1013" t="str">
            <v xml:space="preserve">Carpete de nylon e = 4,5mm durafelti colocado </v>
          </cell>
          <cell r="C1013" t="str">
            <v>M2</v>
          </cell>
          <cell r="D1013">
            <v>59.22</v>
          </cell>
        </row>
        <row r="1014">
          <cell r="A1014" t="str">
            <v>00010710</v>
          </cell>
          <cell r="B1014" t="str">
            <v xml:space="preserve">Carpete de nylon e = 6mm colocado </v>
          </cell>
          <cell r="C1014" t="str">
            <v>M2</v>
          </cell>
          <cell r="D1014">
            <v>70</v>
          </cell>
        </row>
        <row r="1015">
          <cell r="A1015" t="str">
            <v>00001214</v>
          </cell>
          <cell r="B1015" t="str">
            <v xml:space="preserve">Carpinteiro de esquadria </v>
          </cell>
          <cell r="C1015" t="str">
            <v>H</v>
          </cell>
          <cell r="D1015">
            <v>9.56</v>
          </cell>
        </row>
        <row r="1016">
          <cell r="A1016" t="str">
            <v>00001213</v>
          </cell>
          <cell r="B1016" t="str">
            <v xml:space="preserve">Carpinteiro de formas </v>
          </cell>
          <cell r="C1016" t="str">
            <v>H</v>
          </cell>
          <cell r="D1016">
            <v>9.56</v>
          </cell>
        </row>
        <row r="1017">
          <cell r="A1017" t="str">
            <v>00005091</v>
          </cell>
          <cell r="B1017" t="str">
            <v xml:space="preserve">Carranca ferro cromado 40mm </v>
          </cell>
          <cell r="C1017" t="str">
            <v>UN</v>
          </cell>
          <cell r="D1017">
            <v>11.91</v>
          </cell>
        </row>
        <row r="1018">
          <cell r="A1018" t="str">
            <v>00010744</v>
          </cell>
          <cell r="B1018" t="str">
            <v xml:space="preserve">Carreta p/ perfuracao sobre esteira, a ar comprimido atlas copco roc 442, diam do furo 3 /1/2, peso operacional 5,5 t </v>
          </cell>
          <cell r="C1018" t="str">
            <v>UN</v>
          </cell>
          <cell r="D1018">
            <v>403600</v>
          </cell>
        </row>
        <row r="1019">
          <cell r="A1019" t="str">
            <v>00013653</v>
          </cell>
          <cell r="B1019" t="str">
            <v xml:space="preserve">Carreta para 30 toneladas </v>
          </cell>
          <cell r="C1019" t="str">
            <v>MES</v>
          </cell>
          <cell r="D1019">
            <v>10150.69</v>
          </cell>
        </row>
        <row r="1020">
          <cell r="A1020" t="str">
            <v>00014615</v>
          </cell>
          <cell r="B1020" t="str">
            <v xml:space="preserve">Carrinho p/ transp tubo concreto alt ate 1,0m e diam ate 1000mm, c/ estrutura em perfil ou tubo metalico c/ 2 pneus - fab menegotti </v>
          </cell>
          <cell r="C1020" t="str">
            <v>UN</v>
          </cell>
          <cell r="D1020">
            <v>3693.9</v>
          </cell>
        </row>
        <row r="1021">
          <cell r="A1021" t="str">
            <v>00002711</v>
          </cell>
          <cell r="B1021" t="str">
            <v xml:space="preserve">Carro-de-mao cacamba metalica e pneu macico </v>
          </cell>
          <cell r="C1021" t="str">
            <v>UN</v>
          </cell>
          <cell r="D1021">
            <v>105.68</v>
          </cell>
        </row>
        <row r="1022">
          <cell r="A1022" t="str">
            <v>00004743</v>
          </cell>
          <cell r="B1022" t="str">
            <v xml:space="preserve">Cascalho de cava </v>
          </cell>
          <cell r="C1022" t="str">
            <v>M3</v>
          </cell>
          <cell r="D1022">
            <v>21.46</v>
          </cell>
        </row>
        <row r="1023">
          <cell r="A1023" t="str">
            <v>00004744</v>
          </cell>
          <cell r="B1023" t="str">
            <v xml:space="preserve">Cascalho de rio </v>
          </cell>
          <cell r="C1023" t="str">
            <v>M3</v>
          </cell>
          <cell r="D1023">
            <v>17.55</v>
          </cell>
        </row>
        <row r="1024">
          <cell r="A1024" t="str">
            <v>00004745</v>
          </cell>
          <cell r="B1024" t="str">
            <v xml:space="preserve">Cascalho lavado </v>
          </cell>
          <cell r="C1024" t="str">
            <v>M3</v>
          </cell>
          <cell r="D1024">
            <v>26.33</v>
          </cell>
        </row>
        <row r="1025">
          <cell r="A1025" t="str">
            <v>00004746</v>
          </cell>
          <cell r="B1025" t="str">
            <v xml:space="preserve">Cascalho, pedregulho ou picarra (material de jazida para base de pavimentacao, revestimento primario, bases asfalticas etc - sem transporte) </v>
          </cell>
          <cell r="C1025" t="str">
            <v>M3</v>
          </cell>
          <cell r="D1025">
            <v>10.24</v>
          </cell>
        </row>
        <row r="1026">
          <cell r="A1026" t="str">
            <v>00001315</v>
          </cell>
          <cell r="B1026" t="str">
            <v xml:space="preserve">Casquilho ceramico, tijolete ou litoceramica (tp tijolo ceramico macico aparente) p/ revestimento de parede </v>
          </cell>
          <cell r="C1026" t="str">
            <v>M2</v>
          </cell>
          <cell r="D1026">
            <v>10.79</v>
          </cell>
        </row>
        <row r="1027">
          <cell r="A1027" t="str">
            <v>00014616</v>
          </cell>
          <cell r="B1027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27" t="str">
            <v>UN</v>
          </cell>
          <cell r="D1027">
            <v>5916.09</v>
          </cell>
        </row>
        <row r="1028">
          <cell r="A1028" t="str">
            <v>00013456</v>
          </cell>
          <cell r="B1028" t="str">
            <v xml:space="preserve">Cavalo mecânico mercedes benz axor 2035, diesel, pot. 354 cv, capac. max. tração 80 ton., a ser montado semi reboque ( 3 eixos) carga seca, medindo aprox. 2,60 x 12,50 x 0,50 m. </v>
          </cell>
          <cell r="C1028" t="str">
            <v>UN</v>
          </cell>
          <cell r="D1028">
            <v>388598.42</v>
          </cell>
        </row>
        <row r="1029">
          <cell r="A1029" t="str">
            <v>00001283</v>
          </cell>
          <cell r="B1029" t="str">
            <v xml:space="preserve">Cavalo mecanico mercedes benz ls-1938 - potencia 360cv - dist entre eixos 4,6m - capacidade max de tracao (cmt) = 80t </v>
          </cell>
          <cell r="C1029" t="str">
            <v>UN</v>
          </cell>
          <cell r="D1029">
            <v>310814.58</v>
          </cell>
        </row>
        <row r="1030">
          <cell r="A1030" t="str">
            <v>00013215</v>
          </cell>
          <cell r="B1030" t="str">
            <v xml:space="preserve">Cavalo mecanico scania ca6x4nz standart - pot max =360hp - cabine cp14 - cx mudancas gr900 - pbt max = 66t </v>
          </cell>
          <cell r="C1030" t="str">
            <v>UN</v>
          </cell>
          <cell r="D1030">
            <v>335051.90000000002</v>
          </cell>
        </row>
        <row r="1031">
          <cell r="A1031" t="str">
            <v>00010630</v>
          </cell>
          <cell r="B1031" t="str">
            <v xml:space="preserve">Cavalo mecanico scania ga4x2nz standart - pot max =322hp - cabine cp14 - cx mudancas gr801 - pbt max = 40t </v>
          </cell>
          <cell r="C1031" t="str">
            <v>UN</v>
          </cell>
          <cell r="D1031">
            <v>317944.67</v>
          </cell>
        </row>
        <row r="1032">
          <cell r="A1032" t="str">
            <v>00010609</v>
          </cell>
          <cell r="B1032" t="str">
            <v xml:space="preserve">Cavalo mecanico scania la4x2na standart - pot max =360hp - cabine cp14 - cx mudancas gr900 - pbt max = 80t </v>
          </cell>
          <cell r="C1032" t="str">
            <v>UN</v>
          </cell>
          <cell r="D1032">
            <v>327924.92</v>
          </cell>
        </row>
        <row r="1033">
          <cell r="A1033" t="str">
            <v>00004235</v>
          </cell>
          <cell r="B1033" t="str">
            <v xml:space="preserve">Cavouqueiro ou operador perfuratriz/rompedor </v>
          </cell>
          <cell r="C1033" t="str">
            <v>H</v>
          </cell>
          <cell r="D1033">
            <v>22.6</v>
          </cell>
        </row>
        <row r="1034">
          <cell r="A1034" t="str">
            <v>00021109</v>
          </cell>
          <cell r="B1034" t="str">
            <v xml:space="preserve">Central de minuteria eletronica tipo disjuntor coletivo de 2000 w </v>
          </cell>
          <cell r="C1034" t="str">
            <v>UN</v>
          </cell>
          <cell r="D1034">
            <v>74.77</v>
          </cell>
        </row>
        <row r="1035">
          <cell r="A1035" t="str">
            <v>00000011</v>
          </cell>
          <cell r="B1035" t="str">
            <v xml:space="preserve">Cera </v>
          </cell>
          <cell r="C1035" t="str">
            <v>KG</v>
          </cell>
          <cell r="D1035">
            <v>13.74</v>
          </cell>
        </row>
        <row r="1036">
          <cell r="A1036" t="str">
            <v>00001317</v>
          </cell>
          <cell r="B1036" t="str">
            <v xml:space="preserve">Ceramica esmaltada comercial ou 2a qualid p/ parede 20 x 20cm pei-3 </v>
          </cell>
          <cell r="C1036" t="str">
            <v>M2</v>
          </cell>
          <cell r="D1036">
            <v>11.31</v>
          </cell>
        </row>
        <row r="1037">
          <cell r="A1037" t="str">
            <v>00001297</v>
          </cell>
          <cell r="B1037" t="str">
            <v xml:space="preserve">Ceramica esmaltada comercial ou 2a qualid p/ piso pei-3 </v>
          </cell>
          <cell r="C1037" t="str">
            <v>M2</v>
          </cell>
          <cell r="D1037">
            <v>10.11</v>
          </cell>
        </row>
        <row r="1038">
          <cell r="A1038" t="str">
            <v>00001312</v>
          </cell>
          <cell r="B1038" t="str">
            <v xml:space="preserve">Ceramica esmaltada comercial ou 2a qualid p/ piso pei-4 código descriçao do insumo unid preço mediano (r$) </v>
          </cell>
          <cell r="C1038" t="str">
            <v>M2</v>
          </cell>
          <cell r="D1038">
            <v>10.76</v>
          </cell>
        </row>
        <row r="1039">
          <cell r="A1039" t="str">
            <v>00001290</v>
          </cell>
          <cell r="B1039" t="str">
            <v xml:space="preserve">Ceramica esmaltada comercial ou 2a qualid p/ piso pei-5 </v>
          </cell>
          <cell r="C1039" t="str">
            <v>M2</v>
          </cell>
          <cell r="D1039">
            <v>11.48</v>
          </cell>
        </row>
        <row r="1040">
          <cell r="A1040" t="str">
            <v>00010515</v>
          </cell>
          <cell r="B1040" t="str">
            <v xml:space="preserve">Ceramica esmaltada extra ou 1a qualid p/ parede 20 x 20cm pei-4 - linha padrao alto </v>
          </cell>
          <cell r="C1040" t="str">
            <v>M2</v>
          </cell>
          <cell r="D1040">
            <v>14.96</v>
          </cell>
        </row>
        <row r="1041">
          <cell r="A1041" t="str">
            <v>00010516</v>
          </cell>
          <cell r="B1041" t="str">
            <v xml:space="preserve">Ceramica esmaltada extra ou 1a qualid p/ parede 20 x 20cm pei-4 - linha popular </v>
          </cell>
          <cell r="C1041" t="str">
            <v>M2</v>
          </cell>
          <cell r="D1041">
            <v>13.64</v>
          </cell>
        </row>
        <row r="1042">
          <cell r="A1042" t="str">
            <v>00001316</v>
          </cell>
          <cell r="B1042" t="str">
            <v xml:space="preserve">Ceramica esmaltada extra ou 1a qualid p/ parede 20 x 20cm pei-3 - linha padrao medio </v>
          </cell>
          <cell r="C1042" t="str">
            <v>M2</v>
          </cell>
          <cell r="D1042">
            <v>10.54</v>
          </cell>
        </row>
        <row r="1043">
          <cell r="A1043" t="str">
            <v>00001314</v>
          </cell>
          <cell r="B1043" t="str">
            <v xml:space="preserve">Ceramica esmaltada extra ou 1a qualid p/ parede 20 x 20cm pei-4 - linha padrao medio </v>
          </cell>
          <cell r="C1043" t="str">
            <v>M2</v>
          </cell>
          <cell r="D1043">
            <v>14.58</v>
          </cell>
        </row>
        <row r="1044">
          <cell r="A1044" t="str">
            <v>00025006</v>
          </cell>
          <cell r="B1044" t="str">
            <v xml:space="preserve">Ceramica esmaltada extra ou 1a qualidade p/ piso pei-5 - linha padrao alto </v>
          </cell>
          <cell r="C1044" t="str">
            <v>M2</v>
          </cell>
          <cell r="D1044">
            <v>21.33</v>
          </cell>
        </row>
        <row r="1045">
          <cell r="A1045" t="str">
            <v>00001287</v>
          </cell>
          <cell r="B1045" t="str">
            <v xml:space="preserve">Ceramica esmaltada extra ou 1a qualidade p/ piso pei-4 - linha padrao medio </v>
          </cell>
          <cell r="C1045" t="str">
            <v>M2</v>
          </cell>
          <cell r="D1045">
            <v>15.3</v>
          </cell>
        </row>
        <row r="1046">
          <cell r="A1046" t="str">
            <v>00001289</v>
          </cell>
          <cell r="B1046" t="str">
            <v xml:space="preserve">Ceramica esmaltada extra ou 1a qualidade p/ piso pei-4 - linha popular </v>
          </cell>
          <cell r="C1046" t="str">
            <v>M2</v>
          </cell>
          <cell r="D1046">
            <v>13.52</v>
          </cell>
        </row>
        <row r="1047">
          <cell r="A1047" t="str">
            <v>00001292</v>
          </cell>
          <cell r="B1047" t="str">
            <v xml:space="preserve">Ceramica esmaltada extra ou 1a qualidade p/ piso pei-5 - linha padrao medio </v>
          </cell>
          <cell r="C1047" t="str">
            <v>M2</v>
          </cell>
          <cell r="D1047">
            <v>19.89</v>
          </cell>
        </row>
        <row r="1048">
          <cell r="A1048" t="str">
            <v>00020186</v>
          </cell>
          <cell r="B1048" t="str">
            <v xml:space="preserve">Ceramica esmaltada extra ou 1a qualidade p/ piso pei-5 - linha popular </v>
          </cell>
          <cell r="C1048" t="str">
            <v>M2</v>
          </cell>
          <cell r="D1048">
            <v>14.58</v>
          </cell>
        </row>
        <row r="1049">
          <cell r="A1049" t="str">
            <v>00001291</v>
          </cell>
          <cell r="B1049" t="str">
            <v xml:space="preserve">Ceramica esmaltada extra ou 1a qualidade p/ piso trafego/carga pesada pei-5 </v>
          </cell>
          <cell r="C1049" t="str">
            <v>M2</v>
          </cell>
          <cell r="D1049">
            <v>22.96</v>
          </cell>
        </row>
        <row r="1050">
          <cell r="A1050" t="str">
            <v>00010520</v>
          </cell>
          <cell r="B1050" t="str">
            <v xml:space="preserve">Ceramica tp gres comercial ou 2a qualidade p/ piso pei-3 </v>
          </cell>
          <cell r="C1050" t="str">
            <v>M2</v>
          </cell>
          <cell r="D1050">
            <v>12.68</v>
          </cell>
        </row>
        <row r="1051">
          <cell r="A1051" t="str">
            <v>00010519</v>
          </cell>
          <cell r="B1051" t="str">
            <v xml:space="preserve">Ceramica tp gres extra ou 1a qualidade p/ piso pei-4 </v>
          </cell>
          <cell r="C1051" t="str">
            <v>M2</v>
          </cell>
          <cell r="D1051">
            <v>14.73</v>
          </cell>
        </row>
        <row r="1052">
          <cell r="A1052" t="str">
            <v>00010522</v>
          </cell>
          <cell r="B1052" t="str">
            <v xml:space="preserve">Ceramica tp gres extra ou 1a qualidade 20 x 20cm p/ parede pei-4 </v>
          </cell>
          <cell r="C1052" t="str">
            <v>M2</v>
          </cell>
          <cell r="D1052">
            <v>15.08</v>
          </cell>
        </row>
        <row r="1053">
          <cell r="A1053" t="str">
            <v>00001325</v>
          </cell>
          <cell r="B1053" t="str">
            <v xml:space="preserve">Chapa aco fina a frio preta 20msg e = 0,91 mm - 7,32kg/m2 </v>
          </cell>
          <cell r="C1053" t="str">
            <v>KG</v>
          </cell>
          <cell r="D1053">
            <v>3.5</v>
          </cell>
        </row>
        <row r="1054">
          <cell r="A1054" t="str">
            <v>00001327</v>
          </cell>
          <cell r="B1054" t="str">
            <v xml:space="preserve">Chapa aco fina a frio preta 24msg e = 0,61 mm - 4,89kg/m2 </v>
          </cell>
          <cell r="C1054" t="str">
            <v>KG</v>
          </cell>
          <cell r="D1054">
            <v>3.19</v>
          </cell>
        </row>
        <row r="1055">
          <cell r="A1055" t="str">
            <v>00001328</v>
          </cell>
          <cell r="B1055" t="str">
            <v xml:space="preserve">Chapa aco fina a frio preta 26msg e = 0,46 mm - 3,66kg/m2 </v>
          </cell>
          <cell r="C1055" t="str">
            <v>KG</v>
          </cell>
          <cell r="D1055">
            <v>3.22</v>
          </cell>
        </row>
        <row r="1056">
          <cell r="A1056" t="str">
            <v>00001321</v>
          </cell>
          <cell r="B1056" t="str">
            <v xml:space="preserve">Chapa aco fina quente preta 13msg e = 2,28mm - 18,31kg/m2 </v>
          </cell>
          <cell r="C1056" t="str">
            <v>KG</v>
          </cell>
          <cell r="D1056">
            <v>2.2599999999999998</v>
          </cell>
        </row>
        <row r="1057">
          <cell r="A1057" t="str">
            <v>00001318</v>
          </cell>
          <cell r="B1057" t="str">
            <v xml:space="preserve">Chapa aco fina quente preta 14msg e = 1,80mm - 16,00kg/m2 </v>
          </cell>
          <cell r="C1057" t="str">
            <v>KG</v>
          </cell>
          <cell r="D1057">
            <v>2.46</v>
          </cell>
        </row>
        <row r="1058">
          <cell r="A1058" t="str">
            <v>00001322</v>
          </cell>
          <cell r="B1058" t="str">
            <v xml:space="preserve">Chapa aco fina quente preta 16msg e = 1,52mm - 12,20kg/m2 </v>
          </cell>
          <cell r="C1058" t="str">
            <v>KG</v>
          </cell>
          <cell r="D1058">
            <v>2.71</v>
          </cell>
        </row>
        <row r="1059">
          <cell r="A1059" t="str">
            <v>00001323</v>
          </cell>
          <cell r="B1059" t="str">
            <v xml:space="preserve">Chapa aco fina quente preta 18msg e = 1,21mm - 9,76kg/m2 </v>
          </cell>
          <cell r="C1059" t="str">
            <v>KG</v>
          </cell>
          <cell r="D1059">
            <v>2.71</v>
          </cell>
        </row>
        <row r="1060">
          <cell r="A1060" t="str">
            <v>00001319</v>
          </cell>
          <cell r="B1060" t="str">
            <v xml:space="preserve">Chapa aco fina quente preta 3/16"(4,76mm) 37,348kg/m2 </v>
          </cell>
          <cell r="C1060" t="str">
            <v>KG</v>
          </cell>
          <cell r="D1060">
            <v>2.2599999999999998</v>
          </cell>
        </row>
        <row r="1061">
          <cell r="A1061" t="str">
            <v>00001333</v>
          </cell>
          <cell r="B1061" t="str">
            <v xml:space="preserve">Chapa aco grossa preta 1/2"(12,70mm) 99,593kg/m2 </v>
          </cell>
          <cell r="C1061" t="str">
            <v>KG</v>
          </cell>
          <cell r="D1061">
            <v>2.29</v>
          </cell>
        </row>
        <row r="1062">
          <cell r="A1062" t="str">
            <v>00001330</v>
          </cell>
          <cell r="B1062" t="str">
            <v xml:space="preserve">Chapa aco grossa preta 1/4"(6,35mm) 49,797kg/m2 </v>
          </cell>
          <cell r="C1062" t="str">
            <v>KG</v>
          </cell>
          <cell r="D1062">
            <v>2.29</v>
          </cell>
        </row>
        <row r="1063">
          <cell r="A1063" t="str">
            <v>00001336</v>
          </cell>
          <cell r="B1063" t="str">
            <v xml:space="preserve">Chapa aco grossa preta 1"(25,40mm) 199,87kg/m2 </v>
          </cell>
          <cell r="C1063" t="str">
            <v>M2</v>
          </cell>
          <cell r="D1063">
            <v>462.54</v>
          </cell>
        </row>
        <row r="1064">
          <cell r="A1064" t="str">
            <v>00010957</v>
          </cell>
          <cell r="B1064" t="str">
            <v xml:space="preserve">Chapa aco grossa preta 3/4"(19,05mm) 149,39kg/m2' </v>
          </cell>
          <cell r="C1064" t="str">
            <v>KG</v>
          </cell>
          <cell r="D1064">
            <v>2.46</v>
          </cell>
        </row>
        <row r="1065">
          <cell r="A1065" t="str">
            <v>00001332</v>
          </cell>
          <cell r="B1065" t="str">
            <v xml:space="preserve">Chapa aco grossa preta 3/8"(9,53mm) 74,695kg/m2 </v>
          </cell>
          <cell r="C1065" t="str">
            <v>KG</v>
          </cell>
          <cell r="D1065">
            <v>2.29</v>
          </cell>
        </row>
        <row r="1066">
          <cell r="A1066" t="str">
            <v>00001334</v>
          </cell>
          <cell r="B1066" t="str">
            <v xml:space="preserve">Chapa aco grossa preta 5/8"( 15,88mm) 124,492kg/m2 </v>
          </cell>
          <cell r="C1066" t="str">
            <v>KG</v>
          </cell>
          <cell r="D1066">
            <v>2.29</v>
          </cell>
        </row>
        <row r="1067">
          <cell r="A1067" t="str">
            <v>00001335</v>
          </cell>
          <cell r="B1067" t="str">
            <v xml:space="preserve">Chapa aco grossa preta 7/8"(22,23mm) 174,288kg/m2 </v>
          </cell>
          <cell r="C1067" t="str">
            <v>KG</v>
          </cell>
          <cell r="D1067">
            <v>2.29</v>
          </cell>
        </row>
        <row r="1068">
          <cell r="A1068" t="str">
            <v>00012759</v>
          </cell>
          <cell r="B1068" t="str">
            <v xml:space="preserve">Chapa aco inox e = 4mm (32kg/m2) </v>
          </cell>
          <cell r="C1068" t="str">
            <v>M2</v>
          </cell>
          <cell r="D1068">
            <v>166.24</v>
          </cell>
        </row>
        <row r="1069">
          <cell r="A1069" t="str">
            <v>00012760</v>
          </cell>
          <cell r="B1069" t="str">
            <v xml:space="preserve">Chapa aco inox e = 6mm (48kg / m2) </v>
          </cell>
          <cell r="C1069" t="str">
            <v>M2</v>
          </cell>
          <cell r="D1069">
            <v>249.36</v>
          </cell>
        </row>
        <row r="1070">
          <cell r="A1070" t="str">
            <v>00001337</v>
          </cell>
          <cell r="B1070" t="str">
            <v xml:space="preserve">Chapa aco p/pisos ltp xadrez 1/4" - (tp permetal) </v>
          </cell>
          <cell r="C1070" t="str">
            <v>KG</v>
          </cell>
          <cell r="D1070">
            <v>3.19</v>
          </cell>
        </row>
        <row r="1071">
          <cell r="A1071" t="str">
            <v>00011115</v>
          </cell>
          <cell r="B1071" t="str">
            <v xml:space="preserve">Chapa alumínio para calha e = 0,8 mm l = 1,0 m </v>
          </cell>
          <cell r="C1071" t="str">
            <v>M</v>
          </cell>
          <cell r="D1071">
            <v>67.36</v>
          </cell>
        </row>
        <row r="1072">
          <cell r="A1072" t="str">
            <v>00011122</v>
          </cell>
          <cell r="B1072" t="str">
            <v xml:space="preserve">Chapa aluminio e = 3mm </v>
          </cell>
          <cell r="C1072" t="str">
            <v>KG</v>
          </cell>
          <cell r="D1072">
            <v>30.45</v>
          </cell>
        </row>
        <row r="1073">
          <cell r="A1073" t="str">
            <v>00011123</v>
          </cell>
          <cell r="B1073" t="str">
            <v xml:space="preserve">Chapa aluminio e = 4mm </v>
          </cell>
          <cell r="C1073" t="str">
            <v>KG</v>
          </cell>
          <cell r="D1073">
            <v>30.09</v>
          </cell>
        </row>
        <row r="1074">
          <cell r="A1074" t="str">
            <v>00011125</v>
          </cell>
          <cell r="B1074" t="str">
            <v xml:space="preserve">Chapa aluminio e = 6mm </v>
          </cell>
          <cell r="C1074" t="str">
            <v>KG</v>
          </cell>
          <cell r="D1074">
            <v>29.88</v>
          </cell>
        </row>
        <row r="1075">
          <cell r="A1075" t="str">
            <v>00011112</v>
          </cell>
          <cell r="B1075" t="str">
            <v xml:space="preserve">Chapa aluminio p/ calha e = 0,5mm l = 0,3m </v>
          </cell>
          <cell r="C1075" t="str">
            <v>KG</v>
          </cell>
          <cell r="D1075">
            <v>29.25</v>
          </cell>
        </row>
        <row r="1076">
          <cell r="A1076" t="str">
            <v>00011113</v>
          </cell>
          <cell r="B1076" t="str">
            <v xml:space="preserve">Chapa aluminio p/ calha e = 0,8mm l = 0,5m </v>
          </cell>
          <cell r="C1076" t="str">
            <v>KG</v>
          </cell>
          <cell r="D1076">
            <v>29.51</v>
          </cell>
        </row>
        <row r="1077">
          <cell r="A1077" t="str">
            <v>00011114</v>
          </cell>
          <cell r="B1077" t="str">
            <v xml:space="preserve">Chapa aluminio p/ calha e = 0,8mm l = 0,6m </v>
          </cell>
          <cell r="C1077" t="str">
            <v>M</v>
          </cell>
          <cell r="D1077">
            <v>35.549999999999997</v>
          </cell>
        </row>
        <row r="1078">
          <cell r="A1078" t="str">
            <v>00001363</v>
          </cell>
          <cell r="B1078" t="str">
            <v xml:space="preserve">Chapa de madeira compensada e = 6mm, de 1,60 x 2,20 m para armários </v>
          </cell>
          <cell r="C1078" t="str">
            <v>M2</v>
          </cell>
          <cell r="D1078">
            <v>10.65</v>
          </cell>
        </row>
        <row r="1079">
          <cell r="A1079" t="str">
            <v>00001347</v>
          </cell>
          <cell r="B1079" t="str">
            <v xml:space="preserve">Chapa de madeira compensada plastificada e=12mm de 1,10 x 2,20 m para forma concreto </v>
          </cell>
          <cell r="C1079" t="str">
            <v>M2</v>
          </cell>
          <cell r="D1079">
            <v>22.31</v>
          </cell>
        </row>
        <row r="1080">
          <cell r="A1080" t="str">
            <v>00001350</v>
          </cell>
          <cell r="B1080" t="str">
            <v xml:space="preserve">Chapa de madeira compensada resinada e=10mm de 1,10 x 2,20 m para forma concreto </v>
          </cell>
          <cell r="C1080" t="str">
            <v>UN</v>
          </cell>
          <cell r="D1080">
            <v>29.65</v>
          </cell>
        </row>
        <row r="1081">
          <cell r="A1081" t="str">
            <v>00011026</v>
          </cell>
          <cell r="B1081" t="str">
            <v xml:space="preserve">Chapa galv plana 14gsg 1,994mm 16,020kg/m2 </v>
          </cell>
          <cell r="C1081" t="str">
            <v>KG</v>
          </cell>
          <cell r="D1081">
            <v>3.81</v>
          </cell>
        </row>
        <row r="1082">
          <cell r="A1082" t="str">
            <v>00011027</v>
          </cell>
          <cell r="B1082" t="str">
            <v xml:space="preserve">Chapa galv plana 16gsg 1,613mm 12,969kg/m2 </v>
          </cell>
          <cell r="C1082" t="str">
            <v>KG</v>
          </cell>
          <cell r="D1082">
            <v>3.89</v>
          </cell>
        </row>
        <row r="1083">
          <cell r="A1083" t="str">
            <v>00011046</v>
          </cell>
          <cell r="B1083" t="str">
            <v xml:space="preserve">Chapa galv plana 18gsg 1,311mm 10,528kg/m2 </v>
          </cell>
          <cell r="C1083" t="str">
            <v>KG</v>
          </cell>
          <cell r="D1083">
            <v>3.89</v>
          </cell>
        </row>
        <row r="1084">
          <cell r="A1084" t="str">
            <v>00011047</v>
          </cell>
          <cell r="B1084" t="str">
            <v xml:space="preserve">Chapa galv plana 19gsg 1,158mm 9,307kg/m2 </v>
          </cell>
          <cell r="C1084" t="str">
            <v>KG</v>
          </cell>
          <cell r="D1084">
            <v>3.81</v>
          </cell>
        </row>
        <row r="1085">
          <cell r="A1085" t="str">
            <v>00011049</v>
          </cell>
          <cell r="B1085" t="str">
            <v xml:space="preserve">Chapa galv plana 22gsg 0,853mm 6,866kg/m2 </v>
          </cell>
          <cell r="C1085" t="str">
            <v>KG</v>
          </cell>
          <cell r="D1085">
            <v>3.81</v>
          </cell>
        </row>
        <row r="1086">
          <cell r="A1086" t="str">
            <v>00011051</v>
          </cell>
          <cell r="B1086" t="str">
            <v xml:space="preserve">Chapa galv plana 26gsg 0,551mm 4,425kg/m2 </v>
          </cell>
          <cell r="C1086" t="str">
            <v>KG</v>
          </cell>
          <cell r="D1086">
            <v>4.18</v>
          </cell>
        </row>
        <row r="1087">
          <cell r="A1087" t="str">
            <v>00011061</v>
          </cell>
          <cell r="B1087" t="str">
            <v xml:space="preserve">Chapa galv plana 30gsg 0,399mm 3,204kg/m2 </v>
          </cell>
          <cell r="C1087" t="str">
            <v>KG</v>
          </cell>
          <cell r="D1087">
            <v>4.5999999999999996</v>
          </cell>
        </row>
        <row r="1088">
          <cell r="A1088" t="str">
            <v>00001338</v>
          </cell>
          <cell r="B1088" t="str">
            <v xml:space="preserve">Chapa laminado melaminico liso brilhante e = 1,3mm (1,25x3,08m) </v>
          </cell>
          <cell r="C1088" t="str">
            <v>M2</v>
          </cell>
          <cell r="D1088">
            <v>13.52</v>
          </cell>
        </row>
        <row r="1089">
          <cell r="A1089" t="str">
            <v>00001340</v>
          </cell>
          <cell r="B1089" t="str">
            <v xml:space="preserve">Chapa laminado melaminico liso fosco e = 1,3mm (1,25x3,08m) </v>
          </cell>
          <cell r="C1089" t="str">
            <v>M2</v>
          </cell>
          <cell r="D1089">
            <v>15.9</v>
          </cell>
        </row>
        <row r="1090">
          <cell r="A1090" t="str">
            <v>00001341</v>
          </cell>
          <cell r="B1090" t="str">
            <v xml:space="preserve">Chapa laminado melaminico texturizado e = 1,3mm (1,25x3,08m) </v>
          </cell>
          <cell r="C1090" t="str">
            <v>M2</v>
          </cell>
          <cell r="D1090">
            <v>17.11</v>
          </cell>
        </row>
        <row r="1091">
          <cell r="A1091" t="str">
            <v>00011062</v>
          </cell>
          <cell r="B1091" t="str">
            <v xml:space="preserve">Chapa lisa prensada de fibrocimento 10 mm - 1,2 x 3,0 m código descriçao do insumo unid preço mediano (r$) </v>
          </cell>
          <cell r="C1091" t="str">
            <v>M2</v>
          </cell>
          <cell r="D1091">
            <v>59.35</v>
          </cell>
        </row>
        <row r="1092">
          <cell r="A1092" t="str">
            <v>00011063</v>
          </cell>
          <cell r="B1092" t="str">
            <v xml:space="preserve">Chapa lisa prensada de fibrocimento 6mm - 1,20 x 2,0m </v>
          </cell>
          <cell r="C1092" t="str">
            <v>M2</v>
          </cell>
          <cell r="D1092">
            <v>37.46</v>
          </cell>
        </row>
        <row r="1093">
          <cell r="A1093" t="str">
            <v>00001364</v>
          </cell>
          <cell r="B1093" t="str">
            <v xml:space="preserve">Chapa madeira compensada cedro/cedrinho, sumauma, virola branca ou equiv 2,2 x 1,6m x 10mm p/armarios </v>
          </cell>
          <cell r="C1093" t="str">
            <v>M2</v>
          </cell>
          <cell r="D1093">
            <v>12.33</v>
          </cell>
        </row>
        <row r="1094">
          <cell r="A1094" t="str">
            <v>00001361</v>
          </cell>
          <cell r="B1094" t="str">
            <v xml:space="preserve">Chapa madeira compensada cedro/cedrinho, sumauma, virola branca ou equiv 2,2 x 1,6m x 12mm p/armarios </v>
          </cell>
          <cell r="C1094" t="str">
            <v>UN</v>
          </cell>
          <cell r="D1094">
            <v>41.73</v>
          </cell>
        </row>
        <row r="1095">
          <cell r="A1095" t="str">
            <v>00001362</v>
          </cell>
          <cell r="B1095" t="str">
            <v xml:space="preserve">Chapa madeira compensada cedro/cedrinho, sumauma, virola branca ou equiv 2,2 x 1,6m x 15mm p/armarios </v>
          </cell>
          <cell r="C1095" t="str">
            <v>M2</v>
          </cell>
          <cell r="D1095">
            <v>17.91</v>
          </cell>
        </row>
        <row r="1096">
          <cell r="A1096" t="str">
            <v>00011131</v>
          </cell>
          <cell r="B1096" t="str">
            <v xml:space="preserve">Chapa madeira compensada cedro/cedrinho, sumauma, virola branca ou equiv 2,2 x 1,6m x 20mm p/armarios </v>
          </cell>
          <cell r="C1096" t="str">
            <v>M2</v>
          </cell>
          <cell r="D1096">
            <v>26.34</v>
          </cell>
        </row>
        <row r="1097">
          <cell r="A1097" t="str">
            <v>00011132</v>
          </cell>
          <cell r="B1097" t="str">
            <v xml:space="preserve">Chapa madeira compensada cedro/cedrinho, sumauma, virola branca ou equiv 2,2 x 1,6m x 25mm p/armarios </v>
          </cell>
          <cell r="C1097" t="str">
            <v>M2</v>
          </cell>
          <cell r="D1097">
            <v>29.92</v>
          </cell>
        </row>
        <row r="1098">
          <cell r="A1098" t="str">
            <v>00011130</v>
          </cell>
          <cell r="B1098" t="str">
            <v xml:space="preserve">Chapa madeira compensada cedro/cedrinho, sumauma, virola branca ou equiv 2,2 x 1,6m x 8mm p/armarios </v>
          </cell>
          <cell r="C1098" t="str">
            <v>M2</v>
          </cell>
          <cell r="D1098">
            <v>12.72</v>
          </cell>
        </row>
        <row r="1099">
          <cell r="A1099" t="str">
            <v>00011137</v>
          </cell>
          <cell r="B1099" t="str">
            <v xml:space="preserve">Chapa madeira compensada naval (c/ cola fenolica) 2,2 x 1,6m x 20mm </v>
          </cell>
          <cell r="C1099" t="str">
            <v>M2</v>
          </cell>
          <cell r="D1099">
            <v>36.840000000000003</v>
          </cell>
        </row>
        <row r="1100">
          <cell r="A1100" t="str">
            <v>00011134</v>
          </cell>
          <cell r="B1100" t="str">
            <v xml:space="preserve">Chapa madeira compensada naval (c/ cola fenolica) 2,2 x 1,6m x 10mm </v>
          </cell>
          <cell r="C1100" t="str">
            <v>M2</v>
          </cell>
          <cell r="D1100">
            <v>19.559999999999999</v>
          </cell>
        </row>
        <row r="1101">
          <cell r="A1101" t="str">
            <v>00011135</v>
          </cell>
          <cell r="B1101" t="str">
            <v xml:space="preserve">Chapa madeira compensada naval (c/ cola fenolica) 2,2 x 1,6m x 12mm </v>
          </cell>
          <cell r="C1101" t="str">
            <v>M2</v>
          </cell>
          <cell r="D1101">
            <v>22.9</v>
          </cell>
        </row>
        <row r="1102">
          <cell r="A1102" t="str">
            <v>00011136</v>
          </cell>
          <cell r="B1102" t="str">
            <v xml:space="preserve">Chapa madeira compensada naval (c/ cola fenolica) 2,2 x 1,6m x 15mm </v>
          </cell>
          <cell r="C1102" t="str">
            <v>M2</v>
          </cell>
          <cell r="D1102">
            <v>27.59</v>
          </cell>
        </row>
        <row r="1103">
          <cell r="A1103" t="str">
            <v>00001360</v>
          </cell>
          <cell r="B1103" t="str">
            <v xml:space="preserve">Chapa madeira compensada naval (c/ cola fenolica) 2,2 x 1,6m x 6mm </v>
          </cell>
          <cell r="C1103" t="str">
            <v>M2</v>
          </cell>
          <cell r="D1103">
            <v>14.78</v>
          </cell>
        </row>
        <row r="1104">
          <cell r="A1104" t="str">
            <v>00001346</v>
          </cell>
          <cell r="B1104" t="str">
            <v xml:space="preserve">Chapa madeira compensada plastificada 2,2 x 1,1m x 10mm p/ forma concreto </v>
          </cell>
          <cell r="C1104" t="str">
            <v>M2</v>
          </cell>
          <cell r="D1104">
            <v>19.21</v>
          </cell>
        </row>
        <row r="1105">
          <cell r="A1105" t="str">
            <v>00001342</v>
          </cell>
          <cell r="B1105" t="str">
            <v xml:space="preserve">Chapa madeira compensada plastificada 2,2 x 1,1m x 15mm p/ forma concreto </v>
          </cell>
          <cell r="C1105" t="str">
            <v>UN</v>
          </cell>
          <cell r="D1105">
            <v>64.89</v>
          </cell>
        </row>
        <row r="1106">
          <cell r="A1106" t="str">
            <v>00001345</v>
          </cell>
          <cell r="B1106" t="str">
            <v xml:space="preserve">Chapa madeira compensada plastificada 2,2 x 1,1m x 18mm p/ forma concreto </v>
          </cell>
          <cell r="C1106" t="str">
            <v>M2</v>
          </cell>
          <cell r="D1106">
            <v>30.06</v>
          </cell>
        </row>
        <row r="1107">
          <cell r="A1107" t="str">
            <v>00001349</v>
          </cell>
          <cell r="B1107" t="str">
            <v xml:space="preserve">Chapa madeira compensada plastificada 2,2 x 1,1m x 21mm p/ forma concreto </v>
          </cell>
          <cell r="C1107" t="str">
            <v>UN</v>
          </cell>
          <cell r="D1107">
            <v>78.260000000000005</v>
          </cell>
        </row>
        <row r="1108">
          <cell r="A1108" t="str">
            <v>00001344</v>
          </cell>
          <cell r="B1108" t="str">
            <v xml:space="preserve">Chapa madeira compensada plastificada 2,2 x 1,1m x 6mm p/ forma concreto </v>
          </cell>
          <cell r="C1108" t="str">
            <v>UN</v>
          </cell>
          <cell r="D1108">
            <v>35.39</v>
          </cell>
        </row>
        <row r="1109">
          <cell r="A1109" t="str">
            <v>00001357</v>
          </cell>
          <cell r="B1109" t="str">
            <v xml:space="preserve">Chapa madeira compensada resinada 2,2 x 1,1m (12mm) p/ forma concreto </v>
          </cell>
          <cell r="C1109" t="str">
            <v>UN</v>
          </cell>
          <cell r="D1109">
            <v>36.340000000000003</v>
          </cell>
        </row>
        <row r="1110">
          <cell r="A1110" t="str">
            <v>00001355</v>
          </cell>
          <cell r="B1110" t="str">
            <v xml:space="preserve">Chapa madeira compensada resinada 2,2 x 1,1m x 14mm p/ forma concreto </v>
          </cell>
          <cell r="C1110" t="str">
            <v>M2</v>
          </cell>
          <cell r="D1110">
            <v>18.260000000000002</v>
          </cell>
        </row>
        <row r="1111">
          <cell r="A1111" t="str">
            <v>00001358</v>
          </cell>
          <cell r="B1111" t="str">
            <v xml:space="preserve">Chapa madeira compensada resinada 2,2 x 1,1m x 17mm p/ forma concreto </v>
          </cell>
          <cell r="C1111" t="str">
            <v>M2</v>
          </cell>
          <cell r="D1111">
            <v>21.19</v>
          </cell>
        </row>
        <row r="1112">
          <cell r="A1112" t="str">
            <v>00001359</v>
          </cell>
          <cell r="B1112" t="str">
            <v xml:space="preserve">Chapa madeira compensada resinada 2,2 x 1,1m x 20mm p/ forma concreto </v>
          </cell>
          <cell r="C1112" t="str">
            <v>UN</v>
          </cell>
          <cell r="D1112">
            <v>61.83</v>
          </cell>
        </row>
        <row r="1113">
          <cell r="A1113" t="str">
            <v>00001351</v>
          </cell>
          <cell r="B1113" t="str">
            <v xml:space="preserve">Chapa madeira compensada resinada 2,2 x 1,1m x 6mm p/ forma concreto </v>
          </cell>
          <cell r="C1113" t="str">
            <v>UN</v>
          </cell>
          <cell r="D1113">
            <v>21.08</v>
          </cell>
        </row>
        <row r="1114">
          <cell r="A1114" t="str">
            <v>00020064</v>
          </cell>
          <cell r="B1114" t="str">
            <v xml:space="preserve">Chapa plana de pvc p/ calha c/ 0,30m de largura </v>
          </cell>
          <cell r="C1114" t="str">
            <v>M</v>
          </cell>
          <cell r="D1114">
            <v>1063.48</v>
          </cell>
        </row>
        <row r="1115">
          <cell r="A1115" t="str">
            <v>00012619</v>
          </cell>
          <cell r="B1115" t="str">
            <v xml:space="preserve">Chapa plana de pvc p/ calha c/ 0,40m de largura </v>
          </cell>
          <cell r="C1115" t="str">
            <v>M</v>
          </cell>
          <cell r="D1115">
            <v>1405.3</v>
          </cell>
        </row>
        <row r="1116">
          <cell r="A1116" t="str">
            <v>00012620</v>
          </cell>
          <cell r="B1116" t="str">
            <v xml:space="preserve">Chapa plana de pvc p/ calha c/ 0,50m de largura </v>
          </cell>
          <cell r="C1116" t="str">
            <v>M</v>
          </cell>
          <cell r="D1116">
            <v>1747.12</v>
          </cell>
        </row>
        <row r="1117">
          <cell r="A1117" t="str">
            <v>00012621</v>
          </cell>
          <cell r="B1117" t="str">
            <v xml:space="preserve">Chapa plana de pvc p/ calha c/ 0,60m de largura </v>
          </cell>
          <cell r="C1117" t="str">
            <v>M</v>
          </cell>
          <cell r="D1117">
            <v>2089.04</v>
          </cell>
        </row>
        <row r="1118">
          <cell r="A1118" t="str">
            <v>00012622</v>
          </cell>
          <cell r="B1118" t="str">
            <v xml:space="preserve">Chapa plana de pvc p/ calha c/ 1,00m de largura </v>
          </cell>
          <cell r="C1118" t="str">
            <v>M</v>
          </cell>
          <cell r="D1118">
            <v>3494.34</v>
          </cell>
        </row>
        <row r="1119">
          <cell r="A1119" t="str">
            <v>00011584</v>
          </cell>
          <cell r="B1119" t="str">
            <v xml:space="preserve">Chapa rigida fibras mad prensada a quente tipo eucadur lisa 1,22 x 2,44m esp=2,5mm </v>
          </cell>
          <cell r="C1119" t="str">
            <v>UN</v>
          </cell>
          <cell r="D1119">
            <v>63.71</v>
          </cell>
        </row>
        <row r="1120">
          <cell r="A1120" t="str">
            <v>00007244</v>
          </cell>
          <cell r="B1120" t="str">
            <v xml:space="preserve">Chapa zincada p/ calha de aguas pluviais - e = 0,5mm x l = 0,50m </v>
          </cell>
          <cell r="C1120" t="str">
            <v>M</v>
          </cell>
          <cell r="D1120">
            <v>10.34</v>
          </cell>
        </row>
        <row r="1121">
          <cell r="A1121" t="str">
            <v>00013712</v>
          </cell>
          <cell r="B1121" t="str">
            <v xml:space="preserve">Chave compensadora trifasica p/ motor 15cv (380v) c/ fusivel diazed 50a </v>
          </cell>
          <cell r="C1121" t="str">
            <v>UN</v>
          </cell>
          <cell r="D1121">
            <v>2857.07</v>
          </cell>
        </row>
        <row r="1122">
          <cell r="A1122" t="str">
            <v>00013711</v>
          </cell>
          <cell r="B1122" t="str">
            <v xml:space="preserve">Chave compensadora trifasica p/ motor 150cv (380v) c/ fusivel nh 315a </v>
          </cell>
          <cell r="C1122" t="str">
            <v>UN</v>
          </cell>
          <cell r="D1122">
            <v>8906.15</v>
          </cell>
        </row>
        <row r="1123">
          <cell r="A1123" t="str">
            <v>00013704</v>
          </cell>
          <cell r="B1123" t="str">
            <v xml:space="preserve">Chave compensadora trifasica p/ motor 40cv (380v) c/ fusivel nh 100a </v>
          </cell>
          <cell r="C1123" t="str">
            <v>UN</v>
          </cell>
          <cell r="D1123">
            <v>1272.3900000000001</v>
          </cell>
        </row>
        <row r="1124">
          <cell r="A1124" t="str">
            <v>00013710</v>
          </cell>
          <cell r="B1124" t="str">
            <v xml:space="preserve">Chave compensadora trifasica p/ motor 75cv (380v) c/ fusivel nh 160a </v>
          </cell>
          <cell r="C1124" t="str">
            <v>UN</v>
          </cell>
          <cell r="D1124">
            <v>1521.1</v>
          </cell>
        </row>
        <row r="1125">
          <cell r="A1125" t="str">
            <v>00012096</v>
          </cell>
          <cell r="B1125" t="str">
            <v xml:space="preserve">Chave comutadora reforcada tipo faca c/ base de marmore 1 x 30a/250v (1 polo) </v>
          </cell>
          <cell r="C1125" t="str">
            <v>UN</v>
          </cell>
          <cell r="D1125">
            <v>6.27</v>
          </cell>
        </row>
        <row r="1126">
          <cell r="A1126" t="str">
            <v>00012097</v>
          </cell>
          <cell r="B1126" t="str">
            <v xml:space="preserve">Chave comutadora reforcada tipo faca c/ base de marmore 2 x 30a/250v (2 polos) </v>
          </cell>
          <cell r="C1126" t="str">
            <v>UN</v>
          </cell>
          <cell r="D1126">
            <v>5.53</v>
          </cell>
        </row>
        <row r="1127">
          <cell r="A1127" t="str">
            <v>00012098</v>
          </cell>
          <cell r="B1127" t="str">
            <v xml:space="preserve">Chave comutadora reforcada tipo faca c/ base de marmore 2 x 60a/250v (2 polos) </v>
          </cell>
          <cell r="C1127" t="str">
            <v>UN</v>
          </cell>
          <cell r="D1127">
            <v>8.68</v>
          </cell>
        </row>
        <row r="1128">
          <cell r="A1128" t="str">
            <v>00012099</v>
          </cell>
          <cell r="B1128" t="str">
            <v xml:space="preserve">Chave comutadora reforcada tipo faca c/ base de marmore 3 x 30a/250v (3 polos) </v>
          </cell>
          <cell r="C1128" t="str">
            <v>UN</v>
          </cell>
          <cell r="D1128">
            <v>7.57</v>
          </cell>
        </row>
        <row r="1129">
          <cell r="A1129" t="str">
            <v>00012100</v>
          </cell>
          <cell r="B1129" t="str">
            <v xml:space="preserve">Chave comutadora reforcada tipo faca c/ base de marmore 3 x 60a/250v (3 polos) </v>
          </cell>
          <cell r="C1129" t="str">
            <v>UN</v>
          </cell>
          <cell r="D1129">
            <v>9.33</v>
          </cell>
        </row>
        <row r="1130">
          <cell r="A1130" t="str">
            <v>00020971</v>
          </cell>
          <cell r="B1130" t="str">
            <v xml:space="preserve">Chave dupla p/ conexoes tipo storz em latao engate rapido 1 1/2" x 2 1/2" </v>
          </cell>
          <cell r="C1130" t="str">
            <v>UN</v>
          </cell>
          <cell r="D1130">
            <v>39.25</v>
          </cell>
        </row>
        <row r="1131">
          <cell r="A1131" t="str">
            <v>00013709</v>
          </cell>
          <cell r="B1131" t="str">
            <v xml:space="preserve">Chave estrela triangulo trifasica p/ motor 15cv (380v) p/ fusivel diazed 35a </v>
          </cell>
          <cell r="C1131" t="str">
            <v>UN</v>
          </cell>
          <cell r="D1131">
            <v>174.61</v>
          </cell>
        </row>
        <row r="1132">
          <cell r="A1132" t="str">
            <v>00013366</v>
          </cell>
          <cell r="B1132" t="str">
            <v xml:space="preserve">Chave faca bipolar c/ base de ardosia p/ fusiveis cartucho 60a/250v </v>
          </cell>
          <cell r="C1132" t="str">
            <v>UN</v>
          </cell>
          <cell r="D1132">
            <v>7.94</v>
          </cell>
        </row>
        <row r="1133">
          <cell r="A1133" t="str">
            <v>00013403</v>
          </cell>
          <cell r="B1133" t="str">
            <v xml:space="preserve">Chave faca bipolar c/ base de ardosia/marmore p/ fusiveis cartucho 30a/250v </v>
          </cell>
          <cell r="C1133" t="str">
            <v>UN</v>
          </cell>
          <cell r="D1133">
            <v>6.22</v>
          </cell>
        </row>
        <row r="1134">
          <cell r="A1134" t="str">
            <v>00012080</v>
          </cell>
          <cell r="B1134" t="str">
            <v xml:space="preserve">Chave faca monopolar blindada 30a/250v </v>
          </cell>
          <cell r="C1134" t="str">
            <v>UN</v>
          </cell>
          <cell r="D1134">
            <v>12.03</v>
          </cell>
        </row>
        <row r="1135">
          <cell r="A1135" t="str">
            <v>00012083</v>
          </cell>
          <cell r="B1135" t="str">
            <v xml:space="preserve">Chave faca tripolar blindada 100a/250v, tipo f-323 spf da mar-girius continental ou equiv </v>
          </cell>
          <cell r="C1135" t="str">
            <v>UN</v>
          </cell>
          <cell r="D1135">
            <v>186.64</v>
          </cell>
        </row>
        <row r="1136">
          <cell r="A1136" t="str">
            <v>00012079</v>
          </cell>
          <cell r="B1136" t="str">
            <v xml:space="preserve">Chave faca tripolar blindada 150a/500v, c/base p/fusiveis nh de 125a, tipo f-824 da mar-girius continental ou equiv </v>
          </cell>
          <cell r="C1136" t="str">
            <v>UN</v>
          </cell>
          <cell r="D1136">
            <v>152.22999999999999</v>
          </cell>
        </row>
        <row r="1137">
          <cell r="A1137" t="str">
            <v>00012081</v>
          </cell>
          <cell r="B1137" t="str">
            <v xml:space="preserve">Chave faca tripolar blindada 30a/250v, tipo f-321 spf da mar-girius continental ou equiv </v>
          </cell>
          <cell r="C1137" t="str">
            <v>UN</v>
          </cell>
          <cell r="D1137">
            <v>49.77</v>
          </cell>
        </row>
        <row r="1138">
          <cell r="A1138" t="str">
            <v>00012082</v>
          </cell>
          <cell r="B1138" t="str">
            <v xml:space="preserve">Chave faca tripolar blindada 60a/250v, tipo f-322 spf da mar-girius continental ou equiv </v>
          </cell>
          <cell r="C1138" t="str">
            <v>UN</v>
          </cell>
          <cell r="D1138">
            <v>81.19</v>
          </cell>
        </row>
        <row r="1139">
          <cell r="A1139" t="str">
            <v>00012092</v>
          </cell>
          <cell r="B1139" t="str">
            <v xml:space="preserve">Chave faca tripolar c/base de ardosia/marmore 100a/250v </v>
          </cell>
          <cell r="C1139" t="str">
            <v>UN</v>
          </cell>
          <cell r="D1139">
            <v>19.95</v>
          </cell>
        </row>
        <row r="1140">
          <cell r="A1140" t="str">
            <v>00013368</v>
          </cell>
          <cell r="B1140" t="str">
            <v xml:space="preserve">Chave faca tripolar c/base de ardosia/marmore 100a/500v </v>
          </cell>
          <cell r="C1140" t="str">
            <v>UN</v>
          </cell>
          <cell r="D1140">
            <v>21.77</v>
          </cell>
        </row>
        <row r="1141">
          <cell r="A1141" t="str">
            <v>00012090</v>
          </cell>
          <cell r="B1141" t="str">
            <v xml:space="preserve">Chave faca tripolar c/base de ardosia/marmore 30a/250v código descriçao do insumo unid preço mediano (r$) </v>
          </cell>
          <cell r="C1141" t="str">
            <v>UN</v>
          </cell>
          <cell r="D1141">
            <v>9.1999999999999993</v>
          </cell>
        </row>
        <row r="1142">
          <cell r="A1142" t="str">
            <v>00012091</v>
          </cell>
          <cell r="B1142" t="str">
            <v xml:space="preserve">Chave faca tripolar c/base de ardosia/marmore 60a/250v </v>
          </cell>
          <cell r="C1142" t="str">
            <v>UN</v>
          </cell>
          <cell r="D1142">
            <v>11.09</v>
          </cell>
        </row>
        <row r="1143">
          <cell r="A1143" t="str">
            <v>00013367</v>
          </cell>
          <cell r="B1143" t="str">
            <v xml:space="preserve">Chave faca tripolar c/base de ardosia/marmore 60a/500v </v>
          </cell>
          <cell r="C1143" t="str">
            <v>UN</v>
          </cell>
          <cell r="D1143">
            <v>13.38</v>
          </cell>
        </row>
        <row r="1144">
          <cell r="A1144" t="str">
            <v>00005047</v>
          </cell>
          <cell r="B1144" t="str">
            <v xml:space="preserve">Chave fusivel de distribuicao 15,0kv/100a </v>
          </cell>
          <cell r="C1144" t="str">
            <v>UN</v>
          </cell>
          <cell r="D1144">
            <v>76.290000000000006</v>
          </cell>
        </row>
        <row r="1145">
          <cell r="A1145" t="str">
            <v>00005048</v>
          </cell>
          <cell r="B1145" t="str">
            <v xml:space="preserve">Chave fusivel de distribuicao 34,5kv/100a </v>
          </cell>
          <cell r="C1145" t="str">
            <v>UN</v>
          </cell>
          <cell r="D1145">
            <v>102.79</v>
          </cell>
        </row>
        <row r="1146">
          <cell r="A1146" t="str">
            <v>00013386</v>
          </cell>
          <cell r="B1146" t="str">
            <v xml:space="preserve">Chave magnetica 2 x 30a p/ comando iluminacao publica, acionada por rele fotoeletrico na 220v/60hz, tipo lux control modelo cip-i/70 ou equiv </v>
          </cell>
          <cell r="C1146" t="str">
            <v>UN</v>
          </cell>
          <cell r="D1146">
            <v>108.87</v>
          </cell>
        </row>
        <row r="1147">
          <cell r="A1147" t="str">
            <v>00020056</v>
          </cell>
          <cell r="B1147" t="str">
            <v xml:space="preserve">Chave p/ tampao pvc eb- 644 3/8" </v>
          </cell>
          <cell r="C1147" t="str">
            <v>UN</v>
          </cell>
          <cell r="D1147">
            <v>95.78</v>
          </cell>
        </row>
        <row r="1148">
          <cell r="A1148" t="str">
            <v>00013354</v>
          </cell>
          <cell r="B1148" t="str">
            <v xml:space="preserve">Chave partida direta p/motor trifasico 7,50cv/380v, c/fusiveis diazed e botao liga-desliga tipo gps siemens ou equiv </v>
          </cell>
          <cell r="C1148" t="str">
            <v>UN</v>
          </cell>
          <cell r="D1148">
            <v>151.38</v>
          </cell>
        </row>
        <row r="1149">
          <cell r="A1149" t="str">
            <v>00014058</v>
          </cell>
          <cell r="B1149" t="str">
            <v xml:space="preserve">Chave partida direta trifasica p/ motor 10cv-220v c/ fusivel diazed 63a </v>
          </cell>
          <cell r="C1149" t="str">
            <v>UN</v>
          </cell>
          <cell r="D1149">
            <v>191.92</v>
          </cell>
        </row>
        <row r="1150">
          <cell r="A1150" t="str">
            <v>00014056</v>
          </cell>
          <cell r="B1150" t="str">
            <v xml:space="preserve">Chave partida direta trifasica p/ motor 30cv-220v c/ fusivel nh 160a </v>
          </cell>
          <cell r="C1150" t="str">
            <v>UN</v>
          </cell>
          <cell r="D1150">
            <v>1271.1400000000001</v>
          </cell>
        </row>
        <row r="1151">
          <cell r="A1151" t="str">
            <v>00014057</v>
          </cell>
          <cell r="B1151" t="str">
            <v xml:space="preserve">Chave partida direta trifasica p/ motor 5cv-220v c/ fusivel diazed 35a </v>
          </cell>
          <cell r="C1151" t="str">
            <v>UN</v>
          </cell>
          <cell r="D1151">
            <v>197.76</v>
          </cell>
        </row>
        <row r="1152">
          <cell r="A1152" t="str">
            <v>00013708</v>
          </cell>
          <cell r="B1152" t="str">
            <v xml:space="preserve">Chave partida direta trifasica p/ motor 5cv-380v c/ fusivel diazed 20a </v>
          </cell>
          <cell r="C1152" t="str">
            <v>UN</v>
          </cell>
          <cell r="D1152">
            <v>208.96</v>
          </cell>
        </row>
        <row r="1153">
          <cell r="A1153" t="str">
            <v>00013353</v>
          </cell>
          <cell r="B1153" t="str">
            <v xml:space="preserve">Chave reversora blindada 30a/500v eletromar ou equiv </v>
          </cell>
          <cell r="C1153" t="str">
            <v>UN</v>
          </cell>
          <cell r="D1153">
            <v>86.99</v>
          </cell>
        </row>
        <row r="1154">
          <cell r="A1154" t="str">
            <v>00013847</v>
          </cell>
          <cell r="B1154" t="str">
            <v xml:space="preserve">Chave reversora trifasica blindada 30a, 250v </v>
          </cell>
          <cell r="C1154" t="str">
            <v>UN</v>
          </cell>
          <cell r="D1154">
            <v>37.31</v>
          </cell>
        </row>
        <row r="1155">
          <cell r="A1155" t="str">
            <v>00013369</v>
          </cell>
          <cell r="B1155" t="str">
            <v xml:space="preserve">Chave seccionadora fusivel tripolar, manobra c/ carga, 160a/500v p/ fusiveis nh tamanho 00 corrente nominal ate 160a, tipo 3 np 4080 da siemens ou equiv </v>
          </cell>
          <cell r="C1155" t="str">
            <v>UN</v>
          </cell>
          <cell r="D1155">
            <v>70.39</v>
          </cell>
        </row>
        <row r="1156">
          <cell r="A1156" t="str">
            <v>00013370</v>
          </cell>
          <cell r="B1156" t="str">
            <v xml:space="preserve">Chave seccionadora fusivel tripolar, manobra c/ carga, 250a/500v p/ fusiveis nh tamanho 1 corrente nominal ate 250a, tipo 3 nn 2200 da siemens ou equiv </v>
          </cell>
          <cell r="C1156" t="str">
            <v>UN</v>
          </cell>
          <cell r="D1156">
            <v>86.46</v>
          </cell>
        </row>
        <row r="1157">
          <cell r="A1157" t="str">
            <v>00002395</v>
          </cell>
          <cell r="B1157" t="str">
            <v xml:space="preserve">Chave seccionadora tripolar c/ porta fusiveis nh, manobra c/ carga, 125a/500v, tipo s37 siemens ou equiv </v>
          </cell>
          <cell r="C1157" t="str">
            <v>UN</v>
          </cell>
          <cell r="D1157">
            <v>195.97</v>
          </cell>
        </row>
        <row r="1158">
          <cell r="A1158" t="str">
            <v>00002398</v>
          </cell>
          <cell r="B1158" t="str">
            <v xml:space="preserve">Chave seccionadora tripolar c/ porta fusiveis nh, manobra c/ carga, 300a/500v, tipo s37 siemens ou equiv </v>
          </cell>
          <cell r="C1158" t="str">
            <v>UN</v>
          </cell>
          <cell r="D1158">
            <v>429.38</v>
          </cell>
        </row>
        <row r="1159">
          <cell r="A1159" t="str">
            <v>00002399</v>
          </cell>
          <cell r="B1159" t="str">
            <v xml:space="preserve">Chave seccionadora tripolar c/ porta fusiveis nh, manobra c/ carga, 400a/500v, tipo s37 siemens ou equiv </v>
          </cell>
          <cell r="C1159" t="str">
            <v>UN</v>
          </cell>
          <cell r="D1159">
            <v>533.16</v>
          </cell>
        </row>
        <row r="1160">
          <cell r="A1160" t="str">
            <v>00012340</v>
          </cell>
          <cell r="B1160" t="str">
            <v xml:space="preserve">Chave seccionadora tripolar p/ media tensao 400a/15kv, c/ comando manual simultaneo nas 3 fases atraves de punho </v>
          </cell>
          <cell r="C1160" t="str">
            <v>UN</v>
          </cell>
          <cell r="D1160">
            <v>630.41999999999996</v>
          </cell>
        </row>
        <row r="1161">
          <cell r="A1161" t="str">
            <v>00012341</v>
          </cell>
          <cell r="B1161" t="str">
            <v xml:space="preserve">Chave seccionadora tripolar p/ media tensao 400a/15kv, c/ comando manual simultaneo nas 3 fases atraves de vara de manobra, tipo 3 dc 0015-2w siemens ou equiv </v>
          </cell>
          <cell r="C1161" t="str">
            <v>UN</v>
          </cell>
          <cell r="D1161">
            <v>577.75</v>
          </cell>
        </row>
        <row r="1162">
          <cell r="A1162" t="str">
            <v>00014281</v>
          </cell>
          <cell r="B1162" t="str">
            <v xml:space="preserve">Chave seccionadora tripolar 250a, 600v c/ fusiveis nh 200a em caixa blindada em aco </v>
          </cell>
          <cell r="C1162" t="str">
            <v>UN</v>
          </cell>
          <cell r="D1162">
            <v>291.36</v>
          </cell>
        </row>
        <row r="1163">
          <cell r="A1163" t="str">
            <v>00014282</v>
          </cell>
          <cell r="B1163" t="str">
            <v xml:space="preserve">Chave seccionadora tripolar 400a, 600v c/ fusiveis nh 400a em caixa blindada em aco </v>
          </cell>
          <cell r="C1163" t="str">
            <v>UN</v>
          </cell>
          <cell r="D1163">
            <v>373.28</v>
          </cell>
        </row>
        <row r="1164">
          <cell r="A1164" t="str">
            <v>00014283</v>
          </cell>
          <cell r="B1164" t="str">
            <v xml:space="preserve">Chave seccionadora tripolar 600a, 600v c/ fusiveis nh 600a em caixa blindado em aco </v>
          </cell>
          <cell r="C1164" t="str">
            <v>UN</v>
          </cell>
          <cell r="D1164">
            <v>501.85</v>
          </cell>
        </row>
        <row r="1165">
          <cell r="A1165" t="str">
            <v>00014386</v>
          </cell>
          <cell r="B1165" t="str">
            <v xml:space="preserve">Chave seccionadora tripolar, abertura em carga 15kv, 400a , c/ punho </v>
          </cell>
          <cell r="C1165" t="str">
            <v>UN</v>
          </cell>
          <cell r="D1165">
            <v>580.13</v>
          </cell>
        </row>
        <row r="1166">
          <cell r="A1166" t="str">
            <v>00014385</v>
          </cell>
          <cell r="B1166" t="str">
            <v xml:space="preserve">Chave seccionadora unipolar, abertura em carga c/ vara, 15kv, 400a uso interno </v>
          </cell>
          <cell r="C1166" t="str">
            <v>UN</v>
          </cell>
          <cell r="D1166">
            <v>165.9</v>
          </cell>
        </row>
        <row r="1167">
          <cell r="A1167" t="str">
            <v>00013278</v>
          </cell>
          <cell r="B1167" t="str">
            <v xml:space="preserve">Chumbador de aco 1" x 500mm c/ rosca e porca </v>
          </cell>
          <cell r="C1167" t="str">
            <v>KG</v>
          </cell>
          <cell r="D1167">
            <v>258.45999999999998</v>
          </cell>
        </row>
        <row r="1168">
          <cell r="A1168" t="str">
            <v>00013279</v>
          </cell>
          <cell r="B1168" t="str">
            <v xml:space="preserve">Chumbador de aco 5/8" x 200mm c/ rosca e porca </v>
          </cell>
          <cell r="C1168" t="str">
            <v>KG</v>
          </cell>
          <cell r="D1168">
            <v>23.65</v>
          </cell>
        </row>
        <row r="1169">
          <cell r="A1169" t="str">
            <v>00011976</v>
          </cell>
          <cell r="B1169" t="str">
            <v xml:space="preserve">Chumbador omega c/parafuso om1404 1/4" </v>
          </cell>
          <cell r="C1169" t="str">
            <v>UN</v>
          </cell>
          <cell r="D1169">
            <v>14.98</v>
          </cell>
        </row>
        <row r="1170">
          <cell r="A1170" t="str">
            <v>00011977</v>
          </cell>
          <cell r="B1170" t="str">
            <v xml:space="preserve">Chumbador urx - tecnart 1/2" </v>
          </cell>
          <cell r="C1170" t="str">
            <v>UN</v>
          </cell>
          <cell r="D1170">
            <v>27.28</v>
          </cell>
        </row>
        <row r="1171">
          <cell r="A1171" t="str">
            <v>00011974</v>
          </cell>
          <cell r="B1171" t="str">
            <v xml:space="preserve">Chumbador 1/2" c/ porca </v>
          </cell>
          <cell r="C1171" t="str">
            <v>UN</v>
          </cell>
          <cell r="D1171">
            <v>30.43</v>
          </cell>
        </row>
        <row r="1172">
          <cell r="A1172" t="str">
            <v>00011975</v>
          </cell>
          <cell r="B1172" t="str">
            <v xml:space="preserve">Chumbador 5/8 x 6" </v>
          </cell>
          <cell r="C1172" t="str">
            <v>UN</v>
          </cell>
          <cell r="D1172">
            <v>41.79</v>
          </cell>
        </row>
        <row r="1173">
          <cell r="A1173" t="str">
            <v>00014017</v>
          </cell>
          <cell r="B1173" t="str">
            <v xml:space="preserve">Chumbo virgem em lingote </v>
          </cell>
          <cell r="C1173" t="str">
            <v>KG</v>
          </cell>
          <cell r="D1173">
            <v>6.94</v>
          </cell>
        </row>
        <row r="1174">
          <cell r="A1174" t="str">
            <v>00001367</v>
          </cell>
          <cell r="B1174" t="str">
            <v xml:space="preserve">Chuveiro elétrico termoplástico com acabamento cromado, 127/220 v </v>
          </cell>
          <cell r="C1174" t="str">
            <v>UN</v>
          </cell>
          <cell r="D1174">
            <v>123</v>
          </cell>
        </row>
        <row r="1175">
          <cell r="A1175" t="str">
            <v>00001368</v>
          </cell>
          <cell r="B1175" t="str">
            <v xml:space="preserve">Chuveiro eletrico comum plastico tp ducha 110/220v </v>
          </cell>
          <cell r="C1175" t="str">
            <v>UN</v>
          </cell>
          <cell r="D1175">
            <v>22.88</v>
          </cell>
        </row>
        <row r="1176">
          <cell r="A1176" t="str">
            <v>00001369</v>
          </cell>
          <cell r="B1176" t="str">
            <v xml:space="preserve">Chuveiro eletrico em metal cromado c/ articulacao 110/220v </v>
          </cell>
          <cell r="C1176" t="str">
            <v>UN</v>
          </cell>
          <cell r="D1176">
            <v>141.68</v>
          </cell>
        </row>
        <row r="1177">
          <cell r="A1177" t="str">
            <v>00007607</v>
          </cell>
          <cell r="B1177" t="str">
            <v xml:space="preserve">Chuveiro eletrico plastico/pvc cromado tipo ducha 110/220v </v>
          </cell>
          <cell r="C1177" t="str">
            <v>UN</v>
          </cell>
          <cell r="D1177">
            <v>28.36</v>
          </cell>
        </row>
        <row r="1178">
          <cell r="A1178" t="str">
            <v>00007608</v>
          </cell>
          <cell r="B1178" t="str">
            <v xml:space="preserve">Chuveiro plastico branco simples </v>
          </cell>
          <cell r="C1178" t="str">
            <v>UN</v>
          </cell>
          <cell r="D1178">
            <v>5.57</v>
          </cell>
        </row>
        <row r="1179">
          <cell r="A1179" t="str">
            <v>00012115</v>
          </cell>
          <cell r="B1179" t="str">
            <v xml:space="preserve">Cigarra de embutir 110/220v tipo silentoque pial ou equiv </v>
          </cell>
          <cell r="C1179" t="str">
            <v>UN</v>
          </cell>
          <cell r="D1179">
            <v>13.86</v>
          </cell>
        </row>
        <row r="1180">
          <cell r="A1180" t="str">
            <v>00011109</v>
          </cell>
          <cell r="B1180" t="str">
            <v xml:space="preserve">Cimento asfaltico de petroleo a granel 30/45 </v>
          </cell>
          <cell r="C1180" t="str">
            <v>KG</v>
          </cell>
          <cell r="D1180">
            <v>1.86</v>
          </cell>
        </row>
        <row r="1181">
          <cell r="A1181" t="str">
            <v>00000497</v>
          </cell>
          <cell r="B1181" t="str">
            <v xml:space="preserve">Cimento asfaltico de petroleo a granel 50/70 </v>
          </cell>
          <cell r="C1181" t="str">
            <v>T</v>
          </cell>
          <cell r="D1181">
            <v>1634.3</v>
          </cell>
        </row>
        <row r="1182">
          <cell r="A1182" t="str">
            <v>00001380</v>
          </cell>
          <cell r="B1182" t="str">
            <v xml:space="preserve">Cimento branco </v>
          </cell>
          <cell r="C1182" t="str">
            <v>KG</v>
          </cell>
          <cell r="D1182">
            <v>1.61</v>
          </cell>
        </row>
        <row r="1183">
          <cell r="A1183" t="str">
            <v>00001371</v>
          </cell>
          <cell r="B1183" t="str">
            <v xml:space="preserve">Cimento cristalizante tp k11 hey'di viapol (sem emulsao adesiva) ou equiv </v>
          </cell>
          <cell r="C1183" t="str">
            <v>KG</v>
          </cell>
          <cell r="D1183">
            <v>1.75</v>
          </cell>
        </row>
        <row r="1184">
          <cell r="A1184" t="str">
            <v>00001379</v>
          </cell>
          <cell r="B1184" t="str">
            <v xml:space="preserve">Cimento portland composto cp ii- 32 </v>
          </cell>
          <cell r="C1184" t="str">
            <v>KG</v>
          </cell>
          <cell r="D1184">
            <v>0.49</v>
          </cell>
        </row>
        <row r="1185">
          <cell r="A1185" t="str">
            <v>00010511</v>
          </cell>
          <cell r="B1185" t="str">
            <v xml:space="preserve">Cimento portland composto cp ii-32 </v>
          </cell>
          <cell r="C1185" t="str">
            <v>50KG</v>
          </cell>
          <cell r="D1185">
            <v>23.25</v>
          </cell>
        </row>
        <row r="1186">
          <cell r="A1186" t="str">
            <v>00013284</v>
          </cell>
          <cell r="B1186" t="str">
            <v xml:space="preserve">Cimento portland de alto forno cp iii-32 </v>
          </cell>
          <cell r="C1186" t="str">
            <v>KG</v>
          </cell>
          <cell r="D1186">
            <v>0.43</v>
          </cell>
        </row>
        <row r="1187">
          <cell r="A1187" t="str">
            <v>00025974</v>
          </cell>
          <cell r="B1187" t="str">
            <v xml:space="preserve">Cimento portland estrutural branco cpb-32 </v>
          </cell>
          <cell r="C1187" t="str">
            <v>KG</v>
          </cell>
          <cell r="D1187">
            <v>1.1100000000000001</v>
          </cell>
        </row>
        <row r="1188">
          <cell r="A1188" t="str">
            <v>00001382</v>
          </cell>
          <cell r="B1188" t="str">
            <v xml:space="preserve">Cimento portland pozolanico cp iv- 32 </v>
          </cell>
          <cell r="C1188" t="str">
            <v>50KG</v>
          </cell>
          <cell r="D1188">
            <v>24.18</v>
          </cell>
        </row>
        <row r="1189">
          <cell r="A1189" t="str">
            <v>00000420</v>
          </cell>
          <cell r="B1189" t="str">
            <v xml:space="preserve">Cinta fg de 150mm p/ fixacao de caixa medicao. </v>
          </cell>
          <cell r="C1189" t="str">
            <v>UN</v>
          </cell>
          <cell r="D1189">
            <v>14.19</v>
          </cell>
        </row>
        <row r="1190">
          <cell r="A1190" t="str">
            <v>00011943</v>
          </cell>
          <cell r="B1190" t="str">
            <v xml:space="preserve">Cinta galvanizada de 7 1/2" código descriçao do insumo unid preço mediano (r$) </v>
          </cell>
          <cell r="C1190" t="str">
            <v>UN</v>
          </cell>
          <cell r="D1190">
            <v>93.04</v>
          </cell>
        </row>
        <row r="1191">
          <cell r="A1191" t="str">
            <v>00011944</v>
          </cell>
          <cell r="B1191" t="str">
            <v xml:space="preserve">Cinta galvanizada de 8" </v>
          </cell>
          <cell r="C1191" t="str">
            <v>UN</v>
          </cell>
          <cell r="D1191">
            <v>100.92</v>
          </cell>
        </row>
        <row r="1192">
          <cell r="A1192" t="str">
            <v>00012327</v>
          </cell>
          <cell r="B1192" t="str">
            <v xml:space="preserve">Cinta para instalacao de transformador em poste de concreto diam 210mm </v>
          </cell>
          <cell r="C1192" t="str">
            <v>UN</v>
          </cell>
          <cell r="D1192">
            <v>67.42</v>
          </cell>
        </row>
        <row r="1193">
          <cell r="A1193" t="str">
            <v>00013003</v>
          </cell>
          <cell r="B1193" t="str">
            <v xml:space="preserve">Cloro </v>
          </cell>
          <cell r="C1193" t="str">
            <v>L</v>
          </cell>
          <cell r="D1193">
            <v>1.52</v>
          </cell>
        </row>
        <row r="1194">
          <cell r="A1194" t="str">
            <v>00012329</v>
          </cell>
          <cell r="B1194" t="str">
            <v xml:space="preserve">Cobre eletrolitico em barra ou chapa </v>
          </cell>
          <cell r="C1194" t="str">
            <v>KG</v>
          </cell>
          <cell r="D1194">
            <v>85.3</v>
          </cell>
        </row>
        <row r="1195">
          <cell r="A1195" t="str">
            <v>00026029</v>
          </cell>
          <cell r="B1195" t="str">
            <v xml:space="preserve">Cola à base de resina epóxi, para telha de amianto </v>
          </cell>
          <cell r="C1195" t="str">
            <v>KG</v>
          </cell>
          <cell r="D1195">
            <v>28.54</v>
          </cell>
        </row>
        <row r="1196">
          <cell r="A1196" t="str">
            <v>00011601</v>
          </cell>
          <cell r="B1196" t="str">
            <v xml:space="preserve">Cola adesiva p/ manta butilica tipo copilfix ou marca equivalente </v>
          </cell>
          <cell r="C1196" t="str">
            <v>L</v>
          </cell>
          <cell r="D1196">
            <v>19.690000000000001</v>
          </cell>
        </row>
        <row r="1197">
          <cell r="A1197" t="str">
            <v>00011849</v>
          </cell>
          <cell r="B1197" t="str">
            <v xml:space="preserve">Cola branca </v>
          </cell>
          <cell r="C1197" t="str">
            <v>L</v>
          </cell>
          <cell r="D1197">
            <v>8.6999999999999993</v>
          </cell>
        </row>
        <row r="1198">
          <cell r="A1198" t="str">
            <v>00000125</v>
          </cell>
          <cell r="B1198" t="str">
            <v xml:space="preserve">Cola concentrada p/ argamassa, reboco, chapisco e pasta de cimento, sika chapisco ou equivalente </v>
          </cell>
          <cell r="C1198" t="str">
            <v>KG</v>
          </cell>
          <cell r="D1198">
            <v>7.57</v>
          </cell>
        </row>
        <row r="1199">
          <cell r="A1199" t="str">
            <v>00004791</v>
          </cell>
          <cell r="B1199" t="str">
            <v xml:space="preserve">Cola contato p/ chapa vinílica/borracha </v>
          </cell>
          <cell r="C1199" t="str">
            <v>KG</v>
          </cell>
          <cell r="D1199">
            <v>30.28</v>
          </cell>
        </row>
        <row r="1200">
          <cell r="A1200" t="str">
            <v>00001339</v>
          </cell>
          <cell r="B1200" t="str">
            <v xml:space="preserve">Cola formica a base de resinas sinteticas </v>
          </cell>
          <cell r="C1200" t="str">
            <v>KG</v>
          </cell>
          <cell r="D1200">
            <v>6.74</v>
          </cell>
        </row>
        <row r="1201">
          <cell r="A1201" t="str">
            <v>00004823</v>
          </cell>
          <cell r="B1201" t="str">
            <v xml:space="preserve">Cola ibere p/ marmore/granito </v>
          </cell>
          <cell r="C1201" t="str">
            <v>KG</v>
          </cell>
          <cell r="D1201">
            <v>26.94</v>
          </cell>
        </row>
        <row r="1202">
          <cell r="A1202" t="str">
            <v>00001436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D1202">
            <v>26.31</v>
          </cell>
        </row>
        <row r="1203">
          <cell r="A1203" t="str">
            <v>00001427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D1203">
            <v>26.54</v>
          </cell>
        </row>
        <row r="1204">
          <cell r="A1204" t="str">
            <v>00001423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D1204">
            <v>11.6</v>
          </cell>
        </row>
        <row r="1205">
          <cell r="A1205" t="str">
            <v>00001421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D1205">
            <v>12.18</v>
          </cell>
        </row>
        <row r="1206">
          <cell r="A1206" t="str">
            <v>00001420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D1206">
            <v>12.41</v>
          </cell>
        </row>
        <row r="1207">
          <cell r="A1207" t="str">
            <v>00001419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D1207">
            <v>13.44</v>
          </cell>
        </row>
        <row r="1208">
          <cell r="A1208" t="str">
            <v>00001439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D1208">
            <v>13.56</v>
          </cell>
        </row>
        <row r="1209">
          <cell r="A1209" t="str">
            <v>00001415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D1209">
            <v>15.05</v>
          </cell>
        </row>
        <row r="1210">
          <cell r="A1210" t="str">
            <v>00001414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D1210">
            <v>15.28</v>
          </cell>
        </row>
        <row r="1211">
          <cell r="A1211" t="str">
            <v>00001413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D1211">
            <v>23.09</v>
          </cell>
        </row>
        <row r="1212">
          <cell r="A1212" t="str">
            <v>00001417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D1212">
            <v>23.09</v>
          </cell>
        </row>
        <row r="1213">
          <cell r="A1213" t="str">
            <v>00001412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D1213">
            <v>20.91</v>
          </cell>
        </row>
        <row r="1214">
          <cell r="A1214" t="str">
            <v>00001416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D1214">
            <v>21.14</v>
          </cell>
        </row>
        <row r="1215">
          <cell r="A1215" t="str">
            <v>00001411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D1215">
            <v>43.43</v>
          </cell>
        </row>
        <row r="1216">
          <cell r="A1216" t="str">
            <v>00001435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D1216">
            <v>28.95</v>
          </cell>
        </row>
        <row r="1217">
          <cell r="A1217" t="str">
            <v>00001406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D1217">
            <v>28.95</v>
          </cell>
        </row>
        <row r="1218">
          <cell r="A1218" t="str">
            <v>00001407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D1218">
            <v>36.08</v>
          </cell>
        </row>
        <row r="1219">
          <cell r="A1219" t="str">
            <v>00001418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D1219">
            <v>36.08</v>
          </cell>
        </row>
        <row r="1220">
          <cell r="A1220" t="str">
            <v>00001404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D1220">
            <v>38.15</v>
          </cell>
        </row>
        <row r="1221">
          <cell r="A1221" t="str">
            <v>00001410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D1221">
            <v>38.15</v>
          </cell>
        </row>
        <row r="1222">
          <cell r="A1222" t="str">
            <v>00020093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D1222">
            <v>43.43</v>
          </cell>
        </row>
        <row r="1223">
          <cell r="A1223" t="str">
            <v>00001402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D1223">
            <v>11.49</v>
          </cell>
        </row>
        <row r="1224">
          <cell r="A1224" t="str">
            <v>00020268</v>
          </cell>
          <cell r="B1224" t="str">
            <v xml:space="preserve">Coluna louca branca p/ lavatorio - padrao medio </v>
          </cell>
          <cell r="C1224" t="str">
            <v>UN</v>
          </cell>
          <cell r="D1224">
            <v>34.35</v>
          </cell>
        </row>
        <row r="1225">
          <cell r="A1225" t="str">
            <v>00013219</v>
          </cell>
          <cell r="B1225" t="str">
            <v xml:space="preserve">Compactador sapo tipo f, marca clo, com funcionamento a ar comprimido </v>
          </cell>
          <cell r="C1225" t="str">
            <v>UN</v>
          </cell>
          <cell r="D1225">
            <v>14839.47</v>
          </cell>
        </row>
        <row r="1226">
          <cell r="A1226" t="str">
            <v>00013457</v>
          </cell>
          <cell r="B1226" t="str">
            <v xml:space="preserve">Compactador solos c/ placa vibratoria de 43 x 55cm dynapac cm-20d, 7hp, a diesel, 415 kg, impacto dinamico total 3000kg**caixa** </v>
          </cell>
          <cell r="C1226" t="str">
            <v>UN</v>
          </cell>
          <cell r="D1226">
            <v>32790.85</v>
          </cell>
        </row>
        <row r="1227">
          <cell r="A1227" t="str">
            <v>00001442</v>
          </cell>
          <cell r="B1227" t="str">
            <v xml:space="preserve">Compactador solos c/ placa vibratoria de 46 x 51cm dynapac cm-13d, 5hp, 156kg, diesel, nao reversivel, impacto dinamico total 1700kg**caixa** </v>
          </cell>
          <cell r="C1227" t="str">
            <v>UN</v>
          </cell>
          <cell r="D1227">
            <v>16716.88</v>
          </cell>
        </row>
        <row r="1228">
          <cell r="A1228" t="str">
            <v>00001449</v>
          </cell>
          <cell r="B1228" t="str">
            <v xml:space="preserve">Compactador solos c/ placa vibratória motor diesel/gasolina * 5hp * não reversível tipo claridom cs-15 ou equiv </v>
          </cell>
          <cell r="C1228" t="str">
            <v>H</v>
          </cell>
          <cell r="D1228">
            <v>1.88</v>
          </cell>
        </row>
        <row r="1229">
          <cell r="A1229" t="str">
            <v>00001444</v>
          </cell>
          <cell r="B1229" t="str">
            <v xml:space="preserve">Compactador solos c/ placa vibratória motor diesel/gasolina &gt; = 10cv não reversível tipo claridom cs- 30 ou equiv </v>
          </cell>
          <cell r="C1229" t="str">
            <v>H</v>
          </cell>
          <cell r="D1229">
            <v>2.2400000000000002</v>
          </cell>
        </row>
        <row r="1230">
          <cell r="A1230" t="str">
            <v>00001453</v>
          </cell>
          <cell r="B1230" t="str">
            <v xml:space="preserve">Compactador solos c/ placa vibratória motor diesel/gasolina 7 a 10hp 400kg não reversível tipo dynapac cm-20 ou equiv </v>
          </cell>
          <cell r="C1230" t="str">
            <v>H</v>
          </cell>
          <cell r="D1230">
            <v>2.5099999999999998</v>
          </cell>
        </row>
        <row r="1231">
          <cell r="A1231" t="str">
            <v>00001443</v>
          </cell>
          <cell r="B1231" t="str">
            <v xml:space="preserve">Compactador solos c/ placa vibratória 135 a 156kg c/ motor diesel / gasolina 4 a 6hp não reversível tipo dynapac cm-13 ou equiv </v>
          </cell>
          <cell r="C1231" t="str">
            <v>H</v>
          </cell>
          <cell r="D1231">
            <v>2.09</v>
          </cell>
        </row>
        <row r="1232">
          <cell r="A1232" t="str">
            <v>00013458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D1232">
            <v>17270.71</v>
          </cell>
        </row>
        <row r="1233">
          <cell r="A1233" t="str">
            <v>00001448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D1233">
            <v>2.5099999999999998</v>
          </cell>
        </row>
        <row r="1234">
          <cell r="A1234" t="str">
            <v>00001445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D1234">
            <v>2.5099999999999998</v>
          </cell>
        </row>
        <row r="1235">
          <cell r="A1235" t="str">
            <v>00013907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D1235">
            <v>115700.65</v>
          </cell>
        </row>
        <row r="1236">
          <cell r="A1236" t="str">
            <v>00013803</v>
          </cell>
          <cell r="B1236" t="str">
            <v xml:space="preserve">Compressor de ar - rebocavel - atlas copco xa-125 mwd - descarga livre efetiva 260 pcm - pressao de trabalho 102 psi - motor a diesel 89 cv**caixa** </v>
          </cell>
          <cell r="C1236" t="str">
            <v>UN</v>
          </cell>
          <cell r="D1236">
            <v>82339.63</v>
          </cell>
        </row>
        <row r="1237">
          <cell r="A1237" t="str">
            <v>00025017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D1237">
            <v>143093.25</v>
          </cell>
        </row>
        <row r="1238">
          <cell r="A1238" t="str">
            <v>00013461</v>
          </cell>
          <cell r="B1238" t="str">
            <v xml:space="preserve">Compressor de ar - rebocavel - atlas copco xa-360 sb - descarga livre efetiva 760 pcm - motor a código descriçao do insumo unid preço mediano (r$) diesel 180 cv**caixa** </v>
          </cell>
          <cell r="C1238" t="str">
            <v>UN</v>
          </cell>
          <cell r="D1238">
            <v>179576.48</v>
          </cell>
        </row>
        <row r="1239">
          <cell r="A1239" t="str">
            <v>00025018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D1239">
            <v>260772.93</v>
          </cell>
        </row>
        <row r="1240">
          <cell r="A1240" t="str">
            <v>00001507</v>
          </cell>
          <cell r="B1240" t="str">
            <v xml:space="preserve">Compressor de ar - rebocavel - atlas copco xa-90 mwd - descarga livre efetiva 180 pcm - pressao de trabalho 102 psi - motor a diesel 89cv </v>
          </cell>
          <cell r="C1240" t="str">
            <v>UN</v>
          </cell>
          <cell r="D1240">
            <v>65250</v>
          </cell>
        </row>
        <row r="1241">
          <cell r="A1241" t="str">
            <v>00001511</v>
          </cell>
          <cell r="B1241" t="str">
            <v xml:space="preserve">Compressor de ar diesel rebocavel 125 a 134pcm </v>
          </cell>
          <cell r="C1241" t="str">
            <v>H</v>
          </cell>
          <cell r="D1241">
            <v>9.77</v>
          </cell>
        </row>
        <row r="1242">
          <cell r="A1242" t="str">
            <v>00001513</v>
          </cell>
          <cell r="B1242" t="str">
            <v xml:space="preserve">Compressor de ar diesel rebocavel 160 a 170pcm c/ 1 martelete rompedor </v>
          </cell>
          <cell r="C1242" t="str">
            <v>H</v>
          </cell>
          <cell r="D1242">
            <v>13.2</v>
          </cell>
        </row>
        <row r="1243">
          <cell r="A1243" t="str">
            <v>00001508</v>
          </cell>
          <cell r="B1243" t="str">
            <v xml:space="preserve">Compressor de ar diesel rebocavel 160pcm </v>
          </cell>
          <cell r="C1243" t="str">
            <v>H</v>
          </cell>
          <cell r="D1243">
            <v>10.56</v>
          </cell>
        </row>
        <row r="1244">
          <cell r="A1244" t="str">
            <v>00001512</v>
          </cell>
          <cell r="B1244" t="str">
            <v xml:space="preserve">Compressor de ar diesel rebocavel 250 a 275pcm </v>
          </cell>
          <cell r="C1244" t="str">
            <v>H</v>
          </cell>
          <cell r="D1244">
            <v>12.67</v>
          </cell>
        </row>
        <row r="1245">
          <cell r="A1245" t="str">
            <v>00001514</v>
          </cell>
          <cell r="B1245" t="str">
            <v xml:space="preserve">Compressor de ar diesel rebocavel 365pcm </v>
          </cell>
          <cell r="C1245" t="str">
            <v>H</v>
          </cell>
          <cell r="D1245">
            <v>17.16</v>
          </cell>
        </row>
        <row r="1246">
          <cell r="A1246" t="str">
            <v>00001515</v>
          </cell>
          <cell r="B1246" t="str">
            <v xml:space="preserve">Compressor de ar diesel rebocavel 600pcm </v>
          </cell>
          <cell r="C1246" t="str">
            <v>H</v>
          </cell>
          <cell r="D1246">
            <v>26.92</v>
          </cell>
        </row>
        <row r="1247">
          <cell r="A1247" t="str">
            <v>00014526</v>
          </cell>
          <cell r="B1247" t="str">
            <v xml:space="preserve">Compressor de ar portatil holman cr-275 - 97hp**caixa** </v>
          </cell>
          <cell r="C1247" t="str">
            <v>UN</v>
          </cell>
          <cell r="D1247">
            <v>84105.29</v>
          </cell>
        </row>
        <row r="1248">
          <cell r="A1248" t="str">
            <v>00001509</v>
          </cell>
          <cell r="B1248" t="str">
            <v xml:space="preserve">Compressor de ar rebocável com motor diesel, 250 pcm - (locação) </v>
          </cell>
          <cell r="C1248" t="str">
            <v>H</v>
          </cell>
          <cell r="D1248">
            <v>12.67</v>
          </cell>
        </row>
        <row r="1249">
          <cell r="A1249" t="str">
            <v>00001520</v>
          </cell>
          <cell r="B1249" t="str">
            <v xml:space="preserve">Concreto betuminoso usinado a quente (cbuq) cap 50/70 - dist.med.transp=10km p/ pav asfaltica </v>
          </cell>
          <cell r="C1249" t="str">
            <v>M3</v>
          </cell>
          <cell r="D1249">
            <v>446.25</v>
          </cell>
        </row>
        <row r="1250">
          <cell r="A1250" t="str">
            <v>00001518</v>
          </cell>
          <cell r="B1250" t="str">
            <v xml:space="preserve">Concreto betuminoso usinado a quente (cbuq) - faixa c com cap 50/70 ( aquisição posto usina) </v>
          </cell>
          <cell r="C1250" t="str">
            <v>T</v>
          </cell>
          <cell r="D1250">
            <v>195.44</v>
          </cell>
        </row>
        <row r="1251">
          <cell r="A1251" t="str">
            <v>00001523</v>
          </cell>
          <cell r="B1251" t="str">
            <v xml:space="preserve">Concreto usinado bombeado fck = 15,0mpa </v>
          </cell>
          <cell r="C1251" t="str">
            <v>M3</v>
          </cell>
          <cell r="D1251">
            <v>353</v>
          </cell>
        </row>
        <row r="1252">
          <cell r="A1252" t="str">
            <v>00001524</v>
          </cell>
          <cell r="B1252" t="str">
            <v xml:space="preserve">Concreto usinado bombeado fck = 20,0 mpa </v>
          </cell>
          <cell r="C1252" t="str">
            <v>M3</v>
          </cell>
          <cell r="D1252">
            <v>372.08</v>
          </cell>
        </row>
        <row r="1253">
          <cell r="A1253" t="str">
            <v>00001527</v>
          </cell>
          <cell r="B1253" t="str">
            <v xml:space="preserve">Concreto usinado bombeado fck = 25,0 mpa </v>
          </cell>
          <cell r="C1253" t="str">
            <v>M3</v>
          </cell>
          <cell r="D1253">
            <v>400.7</v>
          </cell>
        </row>
        <row r="1254">
          <cell r="A1254" t="str">
            <v>00001525</v>
          </cell>
          <cell r="B1254" t="str">
            <v xml:space="preserve">Concreto usinado bombeado fck = 30,0 mpa </v>
          </cell>
          <cell r="C1254" t="str">
            <v>M3</v>
          </cell>
          <cell r="D1254">
            <v>437.15</v>
          </cell>
        </row>
        <row r="1255">
          <cell r="A1255" t="str">
            <v>00011145</v>
          </cell>
          <cell r="B1255" t="str">
            <v xml:space="preserve">Concreto usinado bombeado fck = 35,0 mpa </v>
          </cell>
          <cell r="C1255" t="str">
            <v>M3</v>
          </cell>
          <cell r="D1255">
            <v>457.91</v>
          </cell>
        </row>
        <row r="1256">
          <cell r="A1256" t="str">
            <v>00011146</v>
          </cell>
          <cell r="B1256" t="str">
            <v xml:space="preserve">Concreto usinado fck = 15,0 mpa, auto-adensavel c/ slump 22 cm </v>
          </cell>
          <cell r="C1256" t="str">
            <v>M3</v>
          </cell>
          <cell r="D1256">
            <v>410.24</v>
          </cell>
        </row>
        <row r="1257">
          <cell r="A1257" t="str">
            <v>00011147</v>
          </cell>
          <cell r="B1257" t="str">
            <v xml:space="preserve">Concreto usinado fck = 20,0 mpa, auto-adensavel c/ slump 22 cm </v>
          </cell>
          <cell r="C1257" t="str">
            <v>M3</v>
          </cell>
          <cell r="D1257">
            <v>456.04</v>
          </cell>
        </row>
        <row r="1258">
          <cell r="A1258" t="str">
            <v>00014041</v>
          </cell>
          <cell r="B1258" t="str">
            <v xml:space="preserve">Concreto usinado fck = 9,0 mpa (nao bombeado) </v>
          </cell>
          <cell r="C1258" t="str">
            <v>M3</v>
          </cell>
          <cell r="D1258">
            <v>313.45999999999998</v>
          </cell>
        </row>
        <row r="1259">
          <cell r="A1259" t="str">
            <v>00014052</v>
          </cell>
          <cell r="B1259" t="str">
            <v xml:space="preserve">Condulete de aluminio fundido tipo b dn 1/2" </v>
          </cell>
          <cell r="C1259" t="str">
            <v>UN</v>
          </cell>
          <cell r="D1259">
            <v>4.75</v>
          </cell>
        </row>
        <row r="1260">
          <cell r="A1260" t="str">
            <v>00014054</v>
          </cell>
          <cell r="B1260" t="str">
            <v xml:space="preserve">Condulete de aluminio fundido tipo b dn 1" </v>
          </cell>
          <cell r="C1260" t="str">
            <v>UN</v>
          </cell>
          <cell r="D1260">
            <v>7.63</v>
          </cell>
        </row>
        <row r="1261">
          <cell r="A1261" t="str">
            <v>00014053</v>
          </cell>
          <cell r="B1261" t="str">
            <v xml:space="preserve">Condulete de aluminio fundido tipo b dn 3/4" </v>
          </cell>
          <cell r="C1261" t="str">
            <v>UN</v>
          </cell>
          <cell r="D1261">
            <v>5.21</v>
          </cell>
        </row>
        <row r="1262">
          <cell r="A1262" t="str">
            <v>00012010</v>
          </cell>
          <cell r="B1262" t="str">
            <v xml:space="preserve">Condulete pvc tipo "b" d = 1/2" s/tampa" </v>
          </cell>
          <cell r="C1262" t="str">
            <v>UN</v>
          </cell>
          <cell r="D1262">
            <v>7.07</v>
          </cell>
        </row>
        <row r="1263">
          <cell r="A1263" t="str">
            <v>00012011</v>
          </cell>
          <cell r="B1263" t="str">
            <v xml:space="preserve">Condulete pvc tipo "b" d = 3/4" s/tampa" </v>
          </cell>
          <cell r="C1263" t="str">
            <v>UN</v>
          </cell>
          <cell r="D1263">
            <v>7.01</v>
          </cell>
        </row>
        <row r="1264">
          <cell r="A1264" t="str">
            <v>00012016</v>
          </cell>
          <cell r="B1264" t="str">
            <v xml:space="preserve">Condulete pvc tipo "lb" d = 1/2" s/tampa" </v>
          </cell>
          <cell r="C1264" t="str">
            <v>UN</v>
          </cell>
          <cell r="D1264">
            <v>4.68</v>
          </cell>
        </row>
        <row r="1265">
          <cell r="A1265" t="str">
            <v>00012015</v>
          </cell>
          <cell r="B1265" t="str">
            <v xml:space="preserve">Condulete pvc tipo "lb" d = 1" s/tampa" </v>
          </cell>
          <cell r="C1265" t="str">
            <v>UN</v>
          </cell>
          <cell r="D1265">
            <v>15.5</v>
          </cell>
        </row>
        <row r="1266">
          <cell r="A1266" t="str">
            <v>00012017</v>
          </cell>
          <cell r="B1266" t="str">
            <v xml:space="preserve">Condulete pvc tipo "lb" d = 3/4" s/tampa" </v>
          </cell>
          <cell r="C1266" t="str">
            <v>UN</v>
          </cell>
          <cell r="D1266">
            <v>4.74</v>
          </cell>
        </row>
        <row r="1267">
          <cell r="A1267" t="str">
            <v>00012020</v>
          </cell>
          <cell r="B1267" t="str">
            <v xml:space="preserve">Condulete pvc tipo "ll" d = 1/2" s/tampa" </v>
          </cell>
          <cell r="C1267" t="str">
            <v>UN</v>
          </cell>
          <cell r="D1267">
            <v>4.93</v>
          </cell>
        </row>
        <row r="1268">
          <cell r="A1268" t="str">
            <v>00012019</v>
          </cell>
          <cell r="B1268" t="str">
            <v xml:space="preserve">Condulete pvc tipo "ll" d = 1" s/tampa" </v>
          </cell>
          <cell r="C1268" t="str">
            <v>UN</v>
          </cell>
          <cell r="D1268">
            <v>17.23</v>
          </cell>
        </row>
        <row r="1269">
          <cell r="A1269" t="str">
            <v>00012021</v>
          </cell>
          <cell r="B1269" t="str">
            <v xml:space="preserve">Condulete pvc tipo "ll" d = 3/4" s/tampa" </v>
          </cell>
          <cell r="C1269" t="str">
            <v>UN</v>
          </cell>
          <cell r="D1269">
            <v>4.78</v>
          </cell>
        </row>
        <row r="1270">
          <cell r="A1270" t="str">
            <v>00012024</v>
          </cell>
          <cell r="B1270" t="str">
            <v xml:space="preserve">Condulete pvc tipo "ta" d = 3/4" s/tampa" </v>
          </cell>
          <cell r="C1270" t="str">
            <v>UN</v>
          </cell>
          <cell r="D1270">
            <v>13.66</v>
          </cell>
        </row>
        <row r="1271">
          <cell r="A1271" t="str">
            <v>00012025</v>
          </cell>
          <cell r="B1271" t="str">
            <v xml:space="preserve">Condulete pvc tipo "tb" d = 1/2" s/tampa" </v>
          </cell>
          <cell r="C1271" t="str">
            <v>UN</v>
          </cell>
          <cell r="D1271">
            <v>11.42</v>
          </cell>
        </row>
        <row r="1272">
          <cell r="A1272" t="str">
            <v>00012026</v>
          </cell>
          <cell r="B1272" t="str">
            <v xml:space="preserve">Condulete pvc tipo "tb" d = 3/4" s/tampa" </v>
          </cell>
          <cell r="C1272" t="str">
            <v>UN</v>
          </cell>
          <cell r="D1272">
            <v>11.58</v>
          </cell>
        </row>
        <row r="1273">
          <cell r="A1273" t="str">
            <v>00012029</v>
          </cell>
          <cell r="B1273" t="str">
            <v xml:space="preserve">Condulete pvc tipo "xa" d = 3/4" s/tampa" </v>
          </cell>
          <cell r="C1273" t="str">
            <v>UN</v>
          </cell>
          <cell r="D1273">
            <v>11.85</v>
          </cell>
        </row>
        <row r="1274">
          <cell r="A1274" t="str">
            <v>00002558</v>
          </cell>
          <cell r="B1274" t="str">
            <v xml:space="preserve">Condulete tipo "c" em liga aluminio p/ eletroduto roscado 1/2" </v>
          </cell>
          <cell r="C1274" t="str">
            <v>UN</v>
          </cell>
          <cell r="D1274">
            <v>5.14</v>
          </cell>
        </row>
        <row r="1275">
          <cell r="A1275" t="str">
            <v>00002560</v>
          </cell>
          <cell r="B1275" t="str">
            <v xml:space="preserve">Condulete tipo "c" em liga aluminio p/ eletroduto roscado 1" </v>
          </cell>
          <cell r="C1275" t="str">
            <v>UN</v>
          </cell>
          <cell r="D1275">
            <v>8.06</v>
          </cell>
        </row>
        <row r="1276">
          <cell r="A1276" t="str">
            <v>00002559</v>
          </cell>
          <cell r="B1276" t="str">
            <v xml:space="preserve">Condulete tipo "c" em liga aluminio p/ eletroduto roscado 3/4" </v>
          </cell>
          <cell r="C1276" t="str">
            <v>UN</v>
          </cell>
          <cell r="D1276">
            <v>5.0599999999999996</v>
          </cell>
        </row>
        <row r="1277">
          <cell r="A1277" t="str">
            <v>00002592</v>
          </cell>
          <cell r="B1277" t="str">
            <v xml:space="preserve">Condulete tipo "c" em liga aluminio p/ eletroduto roscado 4" </v>
          </cell>
          <cell r="C1277" t="str">
            <v>UN</v>
          </cell>
          <cell r="D1277">
            <v>104.78</v>
          </cell>
        </row>
        <row r="1278">
          <cell r="A1278" t="str">
            <v>00002589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D1278">
            <v>18.829999999999998</v>
          </cell>
        </row>
        <row r="1279">
          <cell r="A1279" t="str">
            <v>00002566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D1279">
            <v>13.06</v>
          </cell>
        </row>
        <row r="1280">
          <cell r="A1280" t="str">
            <v>00002591</v>
          </cell>
          <cell r="B1280" t="str">
            <v xml:space="preserve">Condulete tipo "e" em liga aluminio p/ eletroduto roscado 1/2" </v>
          </cell>
          <cell r="C1280" t="str">
            <v>UN</v>
          </cell>
          <cell r="D1280">
            <v>4.3600000000000003</v>
          </cell>
        </row>
        <row r="1281">
          <cell r="A1281" t="str">
            <v>00002590</v>
          </cell>
          <cell r="B1281" t="str">
            <v xml:space="preserve">Condulete tipo "e" em liga aluminio p/ eletroduto roscado 1" </v>
          </cell>
          <cell r="C1281" t="str">
            <v>UN</v>
          </cell>
          <cell r="D1281">
            <v>7.82</v>
          </cell>
        </row>
        <row r="1282">
          <cell r="A1282" t="str">
            <v>00002567</v>
          </cell>
          <cell r="B1282" t="str">
            <v xml:space="preserve">Condulete tipo "e" em liga aluminio p/ eletroduto roscado 2" </v>
          </cell>
          <cell r="C1282" t="str">
            <v>UN</v>
          </cell>
          <cell r="D1282">
            <v>25.62</v>
          </cell>
        </row>
        <row r="1283">
          <cell r="A1283" t="str">
            <v>00002565</v>
          </cell>
          <cell r="B1283" t="str">
            <v xml:space="preserve">Condulete tipo "e" em liga aluminio p/ eletroduto roscado 3/4" </v>
          </cell>
          <cell r="C1283" t="str">
            <v>UN</v>
          </cell>
          <cell r="D1283">
            <v>4.72</v>
          </cell>
        </row>
        <row r="1284">
          <cell r="A1284" t="str">
            <v>00002568</v>
          </cell>
          <cell r="B1284" t="str">
            <v xml:space="preserve">Condulete tipo "e" em liga aluminio p/ eletroduto roscado 3" </v>
          </cell>
          <cell r="C1284" t="str">
            <v>UN</v>
          </cell>
          <cell r="D1284">
            <v>55.34</v>
          </cell>
        </row>
        <row r="1285">
          <cell r="A1285" t="str">
            <v>00002594</v>
          </cell>
          <cell r="B1285" t="str">
            <v xml:space="preserve">Condulete tipo "e" em liga aluminio p/ eletroduto roscado 4" </v>
          </cell>
          <cell r="C1285" t="str">
            <v>UN</v>
          </cell>
          <cell r="D1285">
            <v>99.98</v>
          </cell>
        </row>
        <row r="1286">
          <cell r="A1286" t="str">
            <v>00002587</v>
          </cell>
          <cell r="B1286" t="str">
            <v xml:space="preserve">Condulete tipo "lr" em liga aluminio p/ eletroduto roscado 1 1/2" </v>
          </cell>
          <cell r="C1286" t="str">
            <v>UN</v>
          </cell>
          <cell r="D1286">
            <v>20.190000000000001</v>
          </cell>
        </row>
        <row r="1287">
          <cell r="A1287" t="str">
            <v>00002588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D1287">
            <v>13.5</v>
          </cell>
        </row>
        <row r="1288">
          <cell r="A1288" t="str">
            <v>00002569</v>
          </cell>
          <cell r="B1288" t="str">
            <v xml:space="preserve">Condulete tipo "lr" em liga aluminio p/ eletroduto roscado 1/2" </v>
          </cell>
          <cell r="C1288" t="str">
            <v>UN</v>
          </cell>
          <cell r="D1288">
            <v>4.72</v>
          </cell>
        </row>
        <row r="1289">
          <cell r="A1289" t="str">
            <v>00002570</v>
          </cell>
          <cell r="B1289" t="str">
            <v xml:space="preserve">Condulete tipo "lr" em liga aluminio p/ eletroduto roscado 1" código descriçao do insumo unid preço mediano (r$) </v>
          </cell>
          <cell r="C1289" t="str">
            <v>UN</v>
          </cell>
          <cell r="D1289">
            <v>7.89</v>
          </cell>
        </row>
        <row r="1290">
          <cell r="A1290" t="str">
            <v>00002571</v>
          </cell>
          <cell r="B1290" t="str">
            <v xml:space="preserve">Condulete tipo "lr" em liga aluminio p/ eletroduto roscado 2" </v>
          </cell>
          <cell r="C1290" t="str">
            <v>UN</v>
          </cell>
          <cell r="D1290">
            <v>28.67</v>
          </cell>
        </row>
        <row r="1291">
          <cell r="A1291" t="str">
            <v>00002593</v>
          </cell>
          <cell r="B1291" t="str">
            <v xml:space="preserve">Condulete tipo "lr" em liga aluminio p/ eletroduto roscado 3/4" </v>
          </cell>
          <cell r="C1291" t="str">
            <v>UN</v>
          </cell>
          <cell r="D1291">
            <v>5.09</v>
          </cell>
        </row>
        <row r="1292">
          <cell r="A1292" t="str">
            <v>00002572</v>
          </cell>
          <cell r="B1292" t="str">
            <v xml:space="preserve">Condulete tipo "lr" em liga aluminio p/ eletroduto roscado 3" </v>
          </cell>
          <cell r="C1292" t="str">
            <v>UN</v>
          </cell>
          <cell r="D1292">
            <v>55.3</v>
          </cell>
        </row>
        <row r="1293">
          <cell r="A1293" t="str">
            <v>00002595</v>
          </cell>
          <cell r="B1293" t="str">
            <v xml:space="preserve">Condulete tipo "lr" em liga aluminio p/ eletroduto roscado 4" </v>
          </cell>
          <cell r="C1293" t="str">
            <v>UN</v>
          </cell>
          <cell r="D1293">
            <v>107.01</v>
          </cell>
        </row>
        <row r="1294">
          <cell r="A1294" t="str">
            <v>00002576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D1294">
            <v>21.8</v>
          </cell>
        </row>
        <row r="1295">
          <cell r="A1295" t="str">
            <v>00002575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D1295">
            <v>15.18</v>
          </cell>
        </row>
        <row r="1296">
          <cell r="A1296" t="str">
            <v>00002573</v>
          </cell>
          <cell r="B1296" t="str">
            <v xml:space="preserve">Condulete tipo "t" em liga aluminio p/ eletroduto roscado 1/2" </v>
          </cell>
          <cell r="C1296" t="str">
            <v>UN</v>
          </cell>
          <cell r="D1296">
            <v>5.43</v>
          </cell>
        </row>
        <row r="1297">
          <cell r="A1297" t="str">
            <v>00002586</v>
          </cell>
          <cell r="B1297" t="str">
            <v xml:space="preserve">Condulete tipo "t" em liga aluminio p/ eletroduto roscado 1" </v>
          </cell>
          <cell r="C1297" t="str">
            <v>UN</v>
          </cell>
          <cell r="D1297">
            <v>9.3000000000000007</v>
          </cell>
        </row>
        <row r="1298">
          <cell r="A1298" t="str">
            <v>00002577</v>
          </cell>
          <cell r="B1298" t="str">
            <v xml:space="preserve">Condulete tipo "t" em liga aluminio p/ eletroduto roscado 2" </v>
          </cell>
          <cell r="C1298" t="str">
            <v>UN</v>
          </cell>
          <cell r="D1298">
            <v>30.62</v>
          </cell>
        </row>
        <row r="1299">
          <cell r="A1299" t="str">
            <v>00002574</v>
          </cell>
          <cell r="B1299" t="str">
            <v xml:space="preserve">Condulete tipo "t" em liga aluminio p/ eletroduto roscado 3/4" </v>
          </cell>
          <cell r="C1299" t="str">
            <v>UN</v>
          </cell>
          <cell r="D1299">
            <v>5.45</v>
          </cell>
        </row>
        <row r="1300">
          <cell r="A1300" t="str">
            <v>00002578</v>
          </cell>
          <cell r="B1300" t="str">
            <v xml:space="preserve">Condulete tipo "t" em liga aluminio p/ eletroduto roscado 3" </v>
          </cell>
          <cell r="C1300" t="str">
            <v>UN</v>
          </cell>
          <cell r="D1300">
            <v>60.63</v>
          </cell>
        </row>
        <row r="1301">
          <cell r="A1301" t="str">
            <v>00002585</v>
          </cell>
          <cell r="B1301" t="str">
            <v xml:space="preserve">Condulete tipo "t" em liga aluminio p/ eletroduto roscado 4" </v>
          </cell>
          <cell r="C1301" t="str">
            <v>UN</v>
          </cell>
          <cell r="D1301">
            <v>110.55</v>
          </cell>
        </row>
        <row r="1302">
          <cell r="A1302" t="str">
            <v>00012008</v>
          </cell>
          <cell r="B1302" t="str">
            <v xml:space="preserve">Condulete tipo "tb" em liga aluminio p/ eletroduto roscado 3" </v>
          </cell>
          <cell r="C1302" t="str">
            <v>UN</v>
          </cell>
          <cell r="D1302">
            <v>60.63</v>
          </cell>
        </row>
        <row r="1303">
          <cell r="A1303" t="str">
            <v>00002582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D1303">
            <v>22.05</v>
          </cell>
        </row>
        <row r="1304">
          <cell r="A1304" t="str">
            <v>00002597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D1304">
            <v>17</v>
          </cell>
        </row>
        <row r="1305">
          <cell r="A1305" t="str">
            <v>00002579</v>
          </cell>
          <cell r="B1305" t="str">
            <v xml:space="preserve">Condulete tipo "x" em liga aluminio p/ eletroduto roscado 1/2" </v>
          </cell>
          <cell r="C1305" t="str">
            <v>UN</v>
          </cell>
          <cell r="D1305">
            <v>5.39</v>
          </cell>
        </row>
        <row r="1306">
          <cell r="A1306" t="str">
            <v>00002581</v>
          </cell>
          <cell r="B1306" t="str">
            <v xml:space="preserve">Condulete tipo "x" em liga aluminio p/ eletroduto roscado 1" </v>
          </cell>
          <cell r="C1306" t="str">
            <v>UN</v>
          </cell>
          <cell r="D1306">
            <v>10.130000000000001</v>
          </cell>
        </row>
        <row r="1307">
          <cell r="A1307" t="str">
            <v>00002596</v>
          </cell>
          <cell r="B1307" t="str">
            <v xml:space="preserve">Condulete tipo "x" em liga aluminio p/ eletroduto roscado 2" </v>
          </cell>
          <cell r="C1307" t="str">
            <v>UN</v>
          </cell>
          <cell r="D1307">
            <v>31.38</v>
          </cell>
        </row>
        <row r="1308">
          <cell r="A1308" t="str">
            <v>00002580</v>
          </cell>
          <cell r="B1308" t="str">
            <v xml:space="preserve">Condulete tipo "x" em liga aluminio p/ eletroduto roscado 3/4" </v>
          </cell>
          <cell r="C1308" t="str">
            <v>UN</v>
          </cell>
          <cell r="D1308">
            <v>5.77</v>
          </cell>
        </row>
        <row r="1309">
          <cell r="A1309" t="str">
            <v>00002583</v>
          </cell>
          <cell r="B1309" t="str">
            <v xml:space="preserve">Condulete tipo "x" em liga aluminio p/ eletroduto roscado 3" </v>
          </cell>
          <cell r="C1309" t="str">
            <v>UN</v>
          </cell>
          <cell r="D1309">
            <v>59.2</v>
          </cell>
        </row>
        <row r="1310">
          <cell r="A1310" t="str">
            <v>00002584</v>
          </cell>
          <cell r="B1310" t="str">
            <v xml:space="preserve">Condulete tipo "x" em liga aluminio p/ eletroduto roscado 4" </v>
          </cell>
          <cell r="C1310" t="str">
            <v>UN</v>
          </cell>
          <cell r="D1310">
            <v>120.22</v>
          </cell>
        </row>
        <row r="1311">
          <cell r="A1311" t="str">
            <v>00012623</v>
          </cell>
          <cell r="B1311" t="str">
            <v xml:space="preserve">Condutor pvc aquapluv c=88 mm </v>
          </cell>
          <cell r="C1311" t="str">
            <v>M</v>
          </cell>
          <cell r="D1311">
            <v>126.82</v>
          </cell>
        </row>
        <row r="1312">
          <cell r="A1312" t="str">
            <v>00004817</v>
          </cell>
          <cell r="B1312" t="str">
            <v xml:space="preserve">Cone de sinalizacao medio de borracha </v>
          </cell>
          <cell r="C1312" t="str">
            <v>UN</v>
          </cell>
          <cell r="D1312">
            <v>46.79</v>
          </cell>
        </row>
        <row r="1313">
          <cell r="A1313" t="str">
            <v>00013244</v>
          </cell>
          <cell r="B1313" t="str">
            <v xml:space="preserve">Cone de sinalizacao pvc c/ pintura refletiva h = 0,50m </v>
          </cell>
          <cell r="C1313" t="str">
            <v>UN</v>
          </cell>
          <cell r="D1313">
            <v>42.42</v>
          </cell>
        </row>
        <row r="1314">
          <cell r="A1314" t="str">
            <v>00013245</v>
          </cell>
          <cell r="B1314" t="str">
            <v xml:space="preserve">Cone de sinalizacao pvc c/ pintura refletiva h = 0,70m </v>
          </cell>
          <cell r="C1314" t="str">
            <v>UN</v>
          </cell>
          <cell r="D1314">
            <v>75.95</v>
          </cell>
        </row>
        <row r="1315">
          <cell r="A1315" t="str">
            <v>00002517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D1315">
            <v>6.92</v>
          </cell>
        </row>
        <row r="1316">
          <cell r="A1316" t="str">
            <v>00002522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D1316">
            <v>6.28</v>
          </cell>
        </row>
        <row r="1317">
          <cell r="A1317" t="str">
            <v>00002548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D1317">
            <v>2.4300000000000002</v>
          </cell>
        </row>
        <row r="1318">
          <cell r="A1318" t="str">
            <v>00002516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D1318">
            <v>3.44</v>
          </cell>
        </row>
        <row r="1319">
          <cell r="A1319" t="str">
            <v>00002518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D1319">
            <v>34.78</v>
          </cell>
        </row>
        <row r="1320">
          <cell r="A1320" t="str">
            <v>00002521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D1320">
            <v>21.27</v>
          </cell>
        </row>
        <row r="1321">
          <cell r="A1321" t="str">
            <v>00002515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D1321">
            <v>3</v>
          </cell>
        </row>
        <row r="1322">
          <cell r="A1322" t="str">
            <v>00002519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D1322">
            <v>38.83</v>
          </cell>
        </row>
        <row r="1323">
          <cell r="A1323" t="str">
            <v>00002520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D1323">
            <v>67.13</v>
          </cell>
        </row>
        <row r="1324">
          <cell r="A1324" t="str">
            <v>00001595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D1324">
            <v>12.76</v>
          </cell>
        </row>
        <row r="1325">
          <cell r="A1325" t="str">
            <v>00011855</v>
          </cell>
          <cell r="B1325" t="str">
            <v xml:space="preserve">Conector mecanico split-bolt para cabo 70 mm2 </v>
          </cell>
          <cell r="C1325" t="str">
            <v>UN</v>
          </cell>
          <cell r="D1325">
            <v>5.9</v>
          </cell>
        </row>
        <row r="1326">
          <cell r="A1326" t="str">
            <v>00011856</v>
          </cell>
          <cell r="B1326" t="str">
            <v xml:space="preserve">Conector parafuso fendido (split-bolt) para cabo de 10 mm2 </v>
          </cell>
          <cell r="C1326" t="str">
            <v>UN</v>
          </cell>
          <cell r="D1326">
            <v>2.15</v>
          </cell>
        </row>
        <row r="1327">
          <cell r="A1327" t="str">
            <v>00001562</v>
          </cell>
          <cell r="B1327" t="str">
            <v xml:space="preserve">Conector parafuso fendido c/ separador de cabos bimetalicos de cobre p/ cabo 50mm2 </v>
          </cell>
          <cell r="C1327" t="str">
            <v>UN</v>
          </cell>
          <cell r="D1327">
            <v>7.28</v>
          </cell>
        </row>
        <row r="1328">
          <cell r="A1328" t="str">
            <v>00001563</v>
          </cell>
          <cell r="B1328" t="str">
            <v xml:space="preserve">Conector parafuso fendido c/ separador de cabos bimetalicos de cobre p/ cabo 70mm2 </v>
          </cell>
          <cell r="C1328" t="str">
            <v>UN</v>
          </cell>
          <cell r="D1328">
            <v>9.36</v>
          </cell>
        </row>
        <row r="1329">
          <cell r="A1329" t="str">
            <v>00011821</v>
          </cell>
          <cell r="B1329" t="str">
            <v xml:space="preserve">Conector parafuso fendido c/ separador de cabos bimetalicos de cobre p/ cabos 8-21mm2 </v>
          </cell>
          <cell r="C1329" t="str">
            <v>UN</v>
          </cell>
          <cell r="D1329">
            <v>2.5</v>
          </cell>
        </row>
        <row r="1330">
          <cell r="A1330" t="str">
            <v>00011818</v>
          </cell>
          <cell r="B1330" t="str">
            <v xml:space="preserve">Conector parafuso fendido de bronze p/ cabo 10-16mm2 </v>
          </cell>
          <cell r="C1330" t="str">
            <v>UN</v>
          </cell>
          <cell r="D1330">
            <v>2.46</v>
          </cell>
        </row>
        <row r="1331">
          <cell r="A1331" t="str">
            <v>00001596</v>
          </cell>
          <cell r="B1331" t="str">
            <v xml:space="preserve">Conector parafuso fendido de bronze p/ cabo 25mm2 </v>
          </cell>
          <cell r="C1331" t="str">
            <v>UN</v>
          </cell>
          <cell r="D1331">
            <v>3.81</v>
          </cell>
        </row>
        <row r="1332">
          <cell r="A1332" t="str">
            <v>00011820</v>
          </cell>
          <cell r="B1332" t="str">
            <v xml:space="preserve">Conector parafuso fendido de bronze p/ cabo 6-10mm2 </v>
          </cell>
          <cell r="C1332" t="str">
            <v>UN</v>
          </cell>
          <cell r="D1332">
            <v>2.4300000000000002</v>
          </cell>
        </row>
        <row r="1333">
          <cell r="A1333" t="str">
            <v>00011819</v>
          </cell>
          <cell r="B1333" t="str">
            <v xml:space="preserve">Conector parafuso fendido de bronze p/ cabo 70-240mm2 </v>
          </cell>
          <cell r="C1333" t="str">
            <v>UN</v>
          </cell>
          <cell r="D1333">
            <v>43.35</v>
          </cell>
        </row>
        <row r="1334">
          <cell r="A1334" t="str">
            <v>00001565</v>
          </cell>
          <cell r="B1334" t="str">
            <v xml:space="preserve">Conector parafuso fendido de cobre p/ cabo 16mm2 </v>
          </cell>
          <cell r="C1334" t="str">
            <v>UN</v>
          </cell>
          <cell r="D1334">
            <v>3.64</v>
          </cell>
        </row>
        <row r="1335">
          <cell r="A1335" t="str">
            <v>00011857</v>
          </cell>
          <cell r="B1335" t="str">
            <v xml:space="preserve">Conector parafuso fendido para cabo 120 mm2 </v>
          </cell>
          <cell r="C1335" t="str">
            <v>UN</v>
          </cell>
          <cell r="D1335">
            <v>7.98</v>
          </cell>
        </row>
        <row r="1336">
          <cell r="A1336" t="str">
            <v>00011858</v>
          </cell>
          <cell r="B1336" t="str">
            <v xml:space="preserve">Conector parafuso fendido para cabo 150 mm2 </v>
          </cell>
          <cell r="C1336" t="str">
            <v>UN</v>
          </cell>
          <cell r="D1336">
            <v>9.7799999999999994</v>
          </cell>
        </row>
        <row r="1337">
          <cell r="A1337" t="str">
            <v>00001539</v>
          </cell>
          <cell r="B1337" t="str">
            <v xml:space="preserve">Conector parafuso fendido para cabo 16 mm2 </v>
          </cell>
          <cell r="C1337" t="str">
            <v>UN</v>
          </cell>
          <cell r="D1337">
            <v>2.5</v>
          </cell>
        </row>
        <row r="1338">
          <cell r="A1338" t="str">
            <v>00011859</v>
          </cell>
          <cell r="B1338" t="str">
            <v xml:space="preserve">Conector parafuso fendido para cabo 185 mm2 código descriçao do insumo unid preço mediano (r$) </v>
          </cell>
          <cell r="C1338" t="str">
            <v>UN</v>
          </cell>
          <cell r="D1338">
            <v>13.87</v>
          </cell>
        </row>
        <row r="1339">
          <cell r="A1339" t="str">
            <v>00001550</v>
          </cell>
          <cell r="B1339" t="str">
            <v xml:space="preserve">Conector parafuso fendido para cabo 25 mm2 </v>
          </cell>
          <cell r="C1339" t="str">
            <v>UN</v>
          </cell>
          <cell r="D1339">
            <v>3.33</v>
          </cell>
        </row>
        <row r="1340">
          <cell r="A1340" t="str">
            <v>00011854</v>
          </cell>
          <cell r="B1340" t="str">
            <v xml:space="preserve">Conector parafuso fendido para cabo 35 mm2 </v>
          </cell>
          <cell r="C1340" t="str">
            <v>UN</v>
          </cell>
          <cell r="D1340">
            <v>3.02</v>
          </cell>
        </row>
        <row r="1341">
          <cell r="A1341" t="str">
            <v>00011862</v>
          </cell>
          <cell r="B1341" t="str">
            <v xml:space="preserve">Conector parafuso fendido para cabo 50 mm2 </v>
          </cell>
          <cell r="C1341" t="str">
            <v>UN</v>
          </cell>
          <cell r="D1341">
            <v>4.3</v>
          </cell>
        </row>
        <row r="1342">
          <cell r="A1342" t="str">
            <v>00011863</v>
          </cell>
          <cell r="B1342" t="str">
            <v xml:space="preserve">Conector parafuso fendido para cabo 6 mm2 </v>
          </cell>
          <cell r="C1342" t="str">
            <v>UN</v>
          </cell>
          <cell r="D1342">
            <v>1.53</v>
          </cell>
        </row>
        <row r="1343">
          <cell r="A1343" t="str">
            <v>00011864</v>
          </cell>
          <cell r="B1343" t="str">
            <v xml:space="preserve">Conector parafuso fendido para cabo 95 mm2 </v>
          </cell>
          <cell r="C1343" t="str">
            <v>UN</v>
          </cell>
          <cell r="D1343">
            <v>10.06</v>
          </cell>
        </row>
        <row r="1344">
          <cell r="A1344" t="str">
            <v>00001602</v>
          </cell>
          <cell r="B1344" t="str">
            <v xml:space="preserve">Conector prensa cabo de aluminio bitola 1 1/2" p/ cabo dn 37 - 40mm </v>
          </cell>
          <cell r="C1344" t="str">
            <v>UN</v>
          </cell>
          <cell r="D1344">
            <v>19.350000000000001</v>
          </cell>
        </row>
        <row r="1345">
          <cell r="A1345" t="str">
            <v>00001601</v>
          </cell>
          <cell r="B1345" t="str">
            <v xml:space="preserve">Conector prensa cabo de aluminio bitola 1 1/4" p/ cabo dn 31 - 34mm </v>
          </cell>
          <cell r="C1345" t="str">
            <v>UN</v>
          </cell>
          <cell r="D1345">
            <v>17.170000000000002</v>
          </cell>
        </row>
        <row r="1346">
          <cell r="A1346" t="str">
            <v>00001598</v>
          </cell>
          <cell r="B1346" t="str">
            <v xml:space="preserve">Conector prensa cabo de aluminio bitola 1/2" p/ cabo dn 12,5 - 15mm </v>
          </cell>
          <cell r="C1346" t="str">
            <v>UN</v>
          </cell>
          <cell r="D1346">
            <v>4.0599999999999996</v>
          </cell>
        </row>
        <row r="1347">
          <cell r="A1347" t="str">
            <v>00001600</v>
          </cell>
          <cell r="B1347" t="str">
            <v xml:space="preserve">Conector prensa cabo de aluminio bitola 1" p/ cabo dn 22,5 - 25mm </v>
          </cell>
          <cell r="C1347" t="str">
            <v>UN</v>
          </cell>
          <cell r="D1347">
            <v>5.86</v>
          </cell>
        </row>
        <row r="1348">
          <cell r="A1348" t="str">
            <v>00001603</v>
          </cell>
          <cell r="B1348" t="str">
            <v xml:space="preserve">Conector prensa cabo de aluminio bitola 2" p/ cabo dn 47,5 - 50mm </v>
          </cell>
          <cell r="C1348" t="str">
            <v>UN</v>
          </cell>
          <cell r="D1348">
            <v>26.01</v>
          </cell>
        </row>
        <row r="1349">
          <cell r="A1349" t="str">
            <v>00001599</v>
          </cell>
          <cell r="B1349" t="str">
            <v xml:space="preserve">Conector prensa cabo de aluminio bitola 3/4 " p/ cabo dn 17,5 - 20mm </v>
          </cell>
          <cell r="C1349" t="str">
            <v>UN</v>
          </cell>
          <cell r="D1349">
            <v>4.54</v>
          </cell>
        </row>
        <row r="1350">
          <cell r="A1350" t="str">
            <v>00001597</v>
          </cell>
          <cell r="B1350" t="str">
            <v xml:space="preserve">Conector prensa cabo de aluminio bitola 3/8" p/ cabo dn 9 - 10mm </v>
          </cell>
          <cell r="C1350" t="str">
            <v>UN</v>
          </cell>
          <cell r="D1350">
            <v>3.23</v>
          </cell>
        </row>
        <row r="1351">
          <cell r="A1351" t="str">
            <v>00002527</v>
          </cell>
          <cell r="B1351" t="str">
            <v xml:space="preserve">Conector reto 1 1/2" em ferro galv ou aluminio p/ adaptar entrada de eletroduto metalico flexivel em quadros </v>
          </cell>
          <cell r="C1351" t="str">
            <v>UN</v>
          </cell>
          <cell r="D1351">
            <v>4.41</v>
          </cell>
        </row>
        <row r="1352">
          <cell r="A1352" t="str">
            <v>00002526</v>
          </cell>
          <cell r="B1352" t="str">
            <v xml:space="preserve">Conector reto 1 1/4" em ferro galv ou aluminio p/ adaptar entrada de eletroduto metalico flexivel em quadros </v>
          </cell>
          <cell r="C1352" t="str">
            <v>UN</v>
          </cell>
          <cell r="D1352">
            <v>3.8</v>
          </cell>
        </row>
        <row r="1353">
          <cell r="A1353" t="str">
            <v>00002487</v>
          </cell>
          <cell r="B1353" t="str">
            <v xml:space="preserve">Conector reto 1/2" em ferro galv ou aluminio p/ adaptar entrada de eletroduto metalico flexivel em quadros </v>
          </cell>
          <cell r="C1353" t="str">
            <v>UN</v>
          </cell>
          <cell r="D1353">
            <v>1.54</v>
          </cell>
        </row>
        <row r="1354">
          <cell r="A1354" t="str">
            <v>00002483</v>
          </cell>
          <cell r="B1354" t="str">
            <v xml:space="preserve">Conector reto 1" em ferro galv ou aluminio p/ adaptar entrada de eletroduto metalico flexivel em quadros </v>
          </cell>
          <cell r="C1354" t="str">
            <v>UN</v>
          </cell>
          <cell r="D1354">
            <v>1.98</v>
          </cell>
        </row>
        <row r="1355">
          <cell r="A1355" t="str">
            <v>00002528</v>
          </cell>
          <cell r="B1355" t="str">
            <v xml:space="preserve">Conector reto 2 1/2" em ferro galv ou aluminio p/ adaptar entrada de eletroduto metalico flexivel em quadros </v>
          </cell>
          <cell r="C1355" t="str">
            <v>UN</v>
          </cell>
          <cell r="D1355">
            <v>13.54</v>
          </cell>
        </row>
        <row r="1356">
          <cell r="A1356" t="str">
            <v>00002489</v>
          </cell>
          <cell r="B1356" t="str">
            <v xml:space="preserve">Conector reto 2" em ferro galv ou aluminio p/ adaptar entrada de eletroduto metalico flexivel em quadros </v>
          </cell>
          <cell r="C1356" t="str">
            <v>UN</v>
          </cell>
          <cell r="D1356">
            <v>5.95</v>
          </cell>
        </row>
        <row r="1357">
          <cell r="A1357" t="str">
            <v>00002488</v>
          </cell>
          <cell r="B1357" t="str">
            <v xml:space="preserve">Conector reto 3/4" em ferro galv ou aluminio p/ adaptar entrada de eletroduto metalico flexivel em quadros </v>
          </cell>
          <cell r="C1357" t="str">
            <v>UN</v>
          </cell>
          <cell r="D1357">
            <v>1.7</v>
          </cell>
        </row>
        <row r="1358">
          <cell r="A1358" t="str">
            <v>00002484</v>
          </cell>
          <cell r="B1358" t="str">
            <v xml:space="preserve">Conector reto 3" em ferro galv ou aluminio p/ adaptar entrada de eletroduto metalico flexivel em quadros </v>
          </cell>
          <cell r="C1358" t="str">
            <v>UN</v>
          </cell>
          <cell r="D1358">
            <v>16.66</v>
          </cell>
        </row>
        <row r="1359">
          <cell r="A1359" t="str">
            <v>00002485</v>
          </cell>
          <cell r="B1359" t="str">
            <v xml:space="preserve">Conector reto 4" em ferro galv ou aluminio p/ adaptar entrada de eletroduto metalico flexivel em quadros </v>
          </cell>
          <cell r="C1359" t="str">
            <v>UN</v>
          </cell>
          <cell r="D1359">
            <v>40.49</v>
          </cell>
        </row>
        <row r="1360">
          <cell r="A1360" t="str">
            <v>00001607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D1360">
            <v>0.21</v>
          </cell>
        </row>
        <row r="1361">
          <cell r="A1361" t="str">
            <v>00012118</v>
          </cell>
          <cell r="B1361" t="str">
            <v xml:space="preserve">Conjunto arstop p/ ar condicionado c/ disjuntor 20a </v>
          </cell>
          <cell r="C1361" t="str">
            <v>UN</v>
          </cell>
          <cell r="D1361">
            <v>39.54</v>
          </cell>
        </row>
        <row r="1362">
          <cell r="A1362" t="str">
            <v>00013347</v>
          </cell>
          <cell r="B1362" t="str">
            <v xml:space="preserve">Conjunto arstop p/ ar condicionado c/ disjuntor 25a </v>
          </cell>
          <cell r="C1362" t="str">
            <v>UN</v>
          </cell>
          <cell r="D1362">
            <v>37.770000000000003</v>
          </cell>
        </row>
        <row r="1363">
          <cell r="A1363" t="str">
            <v>00012006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D1363">
            <v>27.65</v>
          </cell>
        </row>
        <row r="1364">
          <cell r="A1364" t="str">
            <v>00012002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D1364">
            <v>19.579999999999998</v>
          </cell>
        </row>
        <row r="1365">
          <cell r="A1365" t="str">
            <v>00012004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D1365">
            <v>19.190000000000001</v>
          </cell>
        </row>
        <row r="1366">
          <cell r="A1366" t="str">
            <v>00012005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D1366">
            <v>18.25</v>
          </cell>
        </row>
        <row r="1367">
          <cell r="A1367" t="str">
            <v>00012007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D1367">
            <v>14.33</v>
          </cell>
        </row>
        <row r="1368">
          <cell r="A1368" t="str">
            <v>00012612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D1368">
            <v>3.11</v>
          </cell>
        </row>
        <row r="1369">
          <cell r="A1369" t="str">
            <v>00011686</v>
          </cell>
          <cell r="B1369" t="str">
            <v xml:space="preserve">Conjunto de ligacao (tubo+canopla+anel) em plastico branco (polietilen0) c/ tubo 1.1/2" x 20cm p/ bacia sanitaria" </v>
          </cell>
          <cell r="C1369" t="str">
            <v>UN</v>
          </cell>
          <cell r="D1369">
            <v>3.22</v>
          </cell>
        </row>
        <row r="1370">
          <cell r="A1370" t="str">
            <v>00012116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D1370">
            <v>9.84</v>
          </cell>
        </row>
        <row r="1371">
          <cell r="A1371" t="str">
            <v>00007550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D1371">
            <v>10.17</v>
          </cell>
        </row>
        <row r="1372">
          <cell r="A1372" t="str">
            <v>00007556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D1372">
            <v>9.8699999999999992</v>
          </cell>
        </row>
        <row r="1373">
          <cell r="A1373" t="str">
            <v>00007562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D1373">
            <v>8.17</v>
          </cell>
        </row>
        <row r="1374">
          <cell r="A1374" t="str">
            <v>00012130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D1374">
            <v>11.85</v>
          </cell>
        </row>
        <row r="1375">
          <cell r="A1375" t="str">
            <v>00007567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D1375">
            <v>12.37</v>
          </cell>
        </row>
        <row r="1376">
          <cell r="A1376" t="str">
            <v>00012125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D1376">
            <v>16.829999999999998</v>
          </cell>
        </row>
        <row r="1377">
          <cell r="A1377" t="str">
            <v>00007558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D1377">
            <v>13.05</v>
          </cell>
        </row>
        <row r="1378">
          <cell r="A1378" t="str">
            <v>00007554</v>
          </cell>
          <cell r="B1378" t="str">
            <v xml:space="preserve">Conjunto embutir 2 interruptores simples 1 tomada 2p universal 10a/250v s/ placa, tp silentoque pial ou equiv </v>
          </cell>
          <cell r="C1378" t="str">
            <v>UN</v>
          </cell>
          <cell r="D1378">
            <v>11</v>
          </cell>
        </row>
        <row r="1379">
          <cell r="A1379" t="str">
            <v>00007559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D1379">
            <v>8.9</v>
          </cell>
        </row>
        <row r="1380">
          <cell r="A1380" t="str">
            <v>00007547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D1380">
            <v>7.6</v>
          </cell>
        </row>
        <row r="1381">
          <cell r="A1381" t="str">
            <v>00012126</v>
          </cell>
          <cell r="B1381" t="str">
            <v xml:space="preserve">Conjunto embutir 3 interruptores paralelos 10a/250v c/ placa tp silentoque pial ou equiv código descriçao do insumo unid preço mediano (r$) </v>
          </cell>
          <cell r="C1381" t="str">
            <v>UN</v>
          </cell>
          <cell r="D1381">
            <v>16.36</v>
          </cell>
        </row>
        <row r="1382">
          <cell r="A1382" t="str">
            <v>00007560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D1382">
            <v>12.27</v>
          </cell>
        </row>
        <row r="1383">
          <cell r="A1383" t="str">
            <v>00007561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D1383">
            <v>10.41</v>
          </cell>
        </row>
        <row r="1384">
          <cell r="A1384" t="str">
            <v>00006142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D1384">
            <v>10.050000000000001</v>
          </cell>
        </row>
        <row r="1385">
          <cell r="A1385" t="str">
            <v>00025399</v>
          </cell>
          <cell r="B1385" t="str">
            <v xml:space="preserve">Conjunto p/volei(postes fogo h=255 rede nylon 2 mm </v>
          </cell>
          <cell r="C1385" t="str">
            <v>UN</v>
          </cell>
          <cell r="D1385">
            <v>388.58</v>
          </cell>
        </row>
        <row r="1386">
          <cell r="A1386" t="str">
            <v>00025398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D1386">
            <v>1700.01</v>
          </cell>
        </row>
        <row r="1387">
          <cell r="A1387" t="str">
            <v>00001383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D1387">
            <v>2.7</v>
          </cell>
        </row>
        <row r="1388">
          <cell r="A1388" t="str">
            <v>00020275</v>
          </cell>
          <cell r="B1388" t="str">
            <v xml:space="preserve">Conjunto pino de aco c/ furo e finca pino curto p/ concreto </v>
          </cell>
          <cell r="C1388" t="str">
            <v>CJ</v>
          </cell>
          <cell r="D1388">
            <v>0.77</v>
          </cell>
        </row>
        <row r="1389">
          <cell r="A1389" t="str">
            <v>00013950</v>
          </cell>
          <cell r="B1389" t="str">
            <v xml:space="preserve">Conjunto pneus caminhao toco 3.5t </v>
          </cell>
          <cell r="C1389" t="str">
            <v>UN</v>
          </cell>
          <cell r="D1389">
            <v>2591.33</v>
          </cell>
        </row>
        <row r="1390">
          <cell r="A1390" t="str">
            <v>00013942</v>
          </cell>
          <cell r="B1390" t="str">
            <v xml:space="preserve">Conjunto pneus espalhador rebocavel agregados 4 rodas </v>
          </cell>
          <cell r="C1390" t="str">
            <v>UN</v>
          </cell>
          <cell r="D1390">
            <v>1511.7</v>
          </cell>
        </row>
        <row r="1391">
          <cell r="A1391" t="str">
            <v>00013940</v>
          </cell>
          <cell r="B1391" t="str">
            <v xml:space="preserve">Conjunto pneus motoniveladora 125cv </v>
          </cell>
          <cell r="C1391" t="str">
            <v>UN</v>
          </cell>
          <cell r="D1391">
            <v>10627.5</v>
          </cell>
        </row>
        <row r="1392">
          <cell r="A1392" t="str">
            <v>00013946</v>
          </cell>
          <cell r="B1392" t="str">
            <v xml:space="preserve">Conjunto pneus trator e pulvi-misturador 61cv </v>
          </cell>
          <cell r="C1392" t="str">
            <v>UN</v>
          </cell>
          <cell r="D1392">
            <v>4759.62</v>
          </cell>
        </row>
        <row r="1393">
          <cell r="A1393" t="str">
            <v>00010779</v>
          </cell>
          <cell r="B1393" t="str">
            <v xml:space="preserve">Container 2,30 x 4,30 m para sanitário com 5 bacias, 1 lavatorio e 4 mictorios </v>
          </cell>
          <cell r="C1393" t="str">
            <v>MES</v>
          </cell>
          <cell r="D1393">
            <v>615.14</v>
          </cell>
        </row>
        <row r="1394">
          <cell r="A1394" t="str">
            <v>00010777</v>
          </cell>
          <cell r="B1394" t="str">
            <v xml:space="preserve">Container 2,30 x 4,30 m para sanitario com 3 bacias, 4 chuveiros, 1 lavatório e 1 mictório </v>
          </cell>
          <cell r="C1394" t="str">
            <v>MES</v>
          </cell>
          <cell r="D1394">
            <v>569.73</v>
          </cell>
        </row>
        <row r="1395">
          <cell r="A1395" t="str">
            <v>00010776</v>
          </cell>
          <cell r="B1395" t="str">
            <v xml:space="preserve">Container 2,30 x 6,00 m para escritorio sem divisorias internas </v>
          </cell>
          <cell r="C1395" t="str">
            <v>MES</v>
          </cell>
          <cell r="D1395">
            <v>388.12</v>
          </cell>
        </row>
        <row r="1396">
          <cell r="A1396" t="str">
            <v>00010778</v>
          </cell>
          <cell r="B1396" t="str">
            <v xml:space="preserve">Container 2,30 x 6,00 m para sanitario com 4 bacias, 8 chuveiros, 1 lavatorio e 1 mictorio </v>
          </cell>
          <cell r="C1396" t="str">
            <v>MES</v>
          </cell>
          <cell r="D1396">
            <v>600.49</v>
          </cell>
        </row>
        <row r="1397">
          <cell r="A1397" t="str">
            <v>00010775</v>
          </cell>
          <cell r="B1397" t="str">
            <v xml:space="preserve">Container 220 x 620cm p/ escritorio c/ 1 wcb completo tipo canteiro mod. 1402 ou similar </v>
          </cell>
          <cell r="C1397" t="str">
            <v>MES</v>
          </cell>
          <cell r="D1397">
            <v>410.09</v>
          </cell>
        </row>
        <row r="1398">
          <cell r="A1398" t="str">
            <v>00010667</v>
          </cell>
          <cell r="B1398" t="str">
            <v xml:space="preserve">Container 220 x 620cm padrao simples (s/ divisorias) tipo canteiro mod.1401 ou similar </v>
          </cell>
          <cell r="C1398" t="str">
            <v>UN</v>
          </cell>
          <cell r="D1398">
            <v>8788.67</v>
          </cell>
        </row>
        <row r="1399">
          <cell r="A1399" t="str">
            <v>00001630</v>
          </cell>
          <cell r="B1399" t="str">
            <v xml:space="preserve">Contator p/ acionamento de capacitores tipo weg cw247 </v>
          </cell>
          <cell r="C1399" t="str">
            <v>UN</v>
          </cell>
          <cell r="D1399">
            <v>2413.34</v>
          </cell>
        </row>
        <row r="1400">
          <cell r="A1400" t="str">
            <v>00001613</v>
          </cell>
          <cell r="B1400" t="str">
            <v xml:space="preserve">Contator tripolar de potencia 112a (500v) categoria ac-2 e ac-3 </v>
          </cell>
          <cell r="C1400" t="str">
            <v>UN</v>
          </cell>
          <cell r="D1400">
            <v>947.18</v>
          </cell>
        </row>
        <row r="1401">
          <cell r="A1401" t="str">
            <v>00001623</v>
          </cell>
          <cell r="B1401" t="str">
            <v xml:space="preserve">Contator tripolar de potencia 12a (500v) categoria ac-2 e ac-3 </v>
          </cell>
          <cell r="C1401" t="str">
            <v>UN</v>
          </cell>
          <cell r="D1401">
            <v>76.459999999999994</v>
          </cell>
        </row>
        <row r="1402">
          <cell r="A1402" t="str">
            <v>00001626</v>
          </cell>
          <cell r="B1402" t="str">
            <v xml:space="preserve">Contator tripolar de potencia 180a (500v) categoria ac-2 e ac-3 </v>
          </cell>
          <cell r="C1402" t="str">
            <v>UN</v>
          </cell>
          <cell r="D1402">
            <v>1405.94</v>
          </cell>
        </row>
        <row r="1403">
          <cell r="A1403" t="str">
            <v>00001625</v>
          </cell>
          <cell r="B1403" t="str">
            <v xml:space="preserve">Contator tripolar de potencia 22a (500v) categoria ac-2 e ac-3 </v>
          </cell>
          <cell r="C1403" t="str">
            <v>UN</v>
          </cell>
          <cell r="D1403">
            <v>103.32</v>
          </cell>
        </row>
        <row r="1404">
          <cell r="A1404" t="str">
            <v>00001619</v>
          </cell>
          <cell r="B1404" t="str">
            <v xml:space="preserve">Contator tripolar de potencia 25a (500v) categoria ac-2 e ac-3 </v>
          </cell>
          <cell r="C1404" t="str">
            <v>UN</v>
          </cell>
          <cell r="D1404">
            <v>111.59</v>
          </cell>
        </row>
        <row r="1405">
          <cell r="A1405" t="str">
            <v>00001622</v>
          </cell>
          <cell r="B1405" t="str">
            <v xml:space="preserve">Contator tripolar de potencia 270a (500v) categoria ac-2 e ac-3 </v>
          </cell>
          <cell r="C1405" t="str">
            <v>UN</v>
          </cell>
          <cell r="D1405">
            <v>4330.6400000000003</v>
          </cell>
        </row>
        <row r="1406">
          <cell r="A1406" t="str">
            <v>00001616</v>
          </cell>
          <cell r="B1406" t="str">
            <v xml:space="preserve">Contator tripolar de potencia 300a (500v) categoria ac-2 e ac-3 </v>
          </cell>
          <cell r="C1406" t="str">
            <v>UN</v>
          </cell>
          <cell r="D1406">
            <v>4330.6400000000003</v>
          </cell>
        </row>
        <row r="1407">
          <cell r="A1407" t="str">
            <v>00001614</v>
          </cell>
          <cell r="B1407" t="str">
            <v xml:space="preserve">Contator tripolar de potencia 32a (500v) categoria ac-2 e ac-3 </v>
          </cell>
          <cell r="C1407" t="str">
            <v>UN</v>
          </cell>
          <cell r="D1407">
            <v>176.63</v>
          </cell>
        </row>
        <row r="1408">
          <cell r="A1408" t="str">
            <v>00001620</v>
          </cell>
          <cell r="B1408" t="str">
            <v xml:space="preserve">Contator tripolar de potencia 36a (500v) categoria ac-2 e ac-3 </v>
          </cell>
          <cell r="C1408" t="str">
            <v>UN</v>
          </cell>
          <cell r="D1408">
            <v>248.35</v>
          </cell>
        </row>
        <row r="1409">
          <cell r="A1409" t="str">
            <v>00001617</v>
          </cell>
          <cell r="B1409" t="str">
            <v xml:space="preserve">Contator tripolar de potencia 400a (500v) categoria ac-2 e ac-3 </v>
          </cell>
          <cell r="C1409" t="str">
            <v>UN</v>
          </cell>
          <cell r="D1409">
            <v>5350.68</v>
          </cell>
        </row>
        <row r="1410">
          <cell r="A1410" t="str">
            <v>00001621</v>
          </cell>
          <cell r="B1410" t="str">
            <v xml:space="preserve">Contator tripolar de potencia 45a (500v) categoria ac-2 e ac-3 </v>
          </cell>
          <cell r="C1410" t="str">
            <v>UN</v>
          </cell>
          <cell r="D1410">
            <v>297.81</v>
          </cell>
        </row>
        <row r="1411">
          <cell r="A1411" t="str">
            <v>00001629</v>
          </cell>
          <cell r="B1411" t="str">
            <v xml:space="preserve">Contator tripolar de potencia 490a (500v) categoria ac-2 e ac-3 </v>
          </cell>
          <cell r="C1411" t="str">
            <v>UN</v>
          </cell>
          <cell r="D1411">
            <v>7530.31</v>
          </cell>
        </row>
        <row r="1412">
          <cell r="A1412" t="str">
            <v>00001627</v>
          </cell>
          <cell r="B1412" t="str">
            <v xml:space="preserve">Contator tripolar de potencia 63a (500v) categoria ac-2 e ac-3 </v>
          </cell>
          <cell r="C1412" t="str">
            <v>UN</v>
          </cell>
          <cell r="D1412">
            <v>423.18</v>
          </cell>
        </row>
        <row r="1413">
          <cell r="A1413" t="str">
            <v>00001624</v>
          </cell>
          <cell r="B1413" t="str">
            <v xml:space="preserve">Contator tripolar de potencia 630a (500v) categoria ac-2 e ac-3 </v>
          </cell>
          <cell r="C1413" t="str">
            <v>UN</v>
          </cell>
          <cell r="D1413">
            <v>9615.57</v>
          </cell>
        </row>
        <row r="1414">
          <cell r="A1414" t="str">
            <v>00001615</v>
          </cell>
          <cell r="B1414" t="str">
            <v xml:space="preserve">Contator tripolar de potencia 75a (500v) categoria ac-2 e ac-3 </v>
          </cell>
          <cell r="C1414" t="str">
            <v>UN</v>
          </cell>
          <cell r="D1414">
            <v>527.25</v>
          </cell>
        </row>
        <row r="1415">
          <cell r="A1415" t="str">
            <v>00001618</v>
          </cell>
          <cell r="B1415" t="str">
            <v xml:space="preserve">Contator tripolar de potencia 94a (500v) categoria ac-2 e ac-3 </v>
          </cell>
          <cell r="C1415" t="str">
            <v>UN</v>
          </cell>
          <cell r="D1415">
            <v>786.48</v>
          </cell>
        </row>
        <row r="1416">
          <cell r="A1416" t="str">
            <v>00001612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D1416">
            <v>75.5</v>
          </cell>
        </row>
        <row r="1417">
          <cell r="A1417" t="str">
            <v>00014211</v>
          </cell>
          <cell r="B1417" t="str">
            <v xml:space="preserve">Contra porca sextavada h = 35mm </v>
          </cell>
          <cell r="C1417" t="str">
            <v>UN</v>
          </cell>
          <cell r="D1417">
            <v>156.12</v>
          </cell>
        </row>
        <row r="1418">
          <cell r="A1418" t="str">
            <v>00004266</v>
          </cell>
          <cell r="B1418" t="str">
            <v xml:space="preserve">Copia heliografica </v>
          </cell>
          <cell r="C1418" t="str">
            <v>M2</v>
          </cell>
          <cell r="D1418">
            <v>12.04</v>
          </cell>
        </row>
        <row r="1419">
          <cell r="A1419" t="str">
            <v>00012890</v>
          </cell>
          <cell r="B1419" t="str">
            <v xml:space="preserve">Cordao de nylon p/ piso de carpete - colocado </v>
          </cell>
          <cell r="C1419" t="str">
            <v>M</v>
          </cell>
          <cell r="D1419">
            <v>6.49</v>
          </cell>
        </row>
        <row r="1420">
          <cell r="A1420" t="str">
            <v>00001634</v>
          </cell>
          <cell r="B1420" t="str">
            <v xml:space="preserve">Cordel detonante np10 </v>
          </cell>
          <cell r="C1420" t="str">
            <v>M</v>
          </cell>
          <cell r="D1420">
            <v>2.36</v>
          </cell>
        </row>
        <row r="1421">
          <cell r="A1421" t="str">
            <v>00005086</v>
          </cell>
          <cell r="B1421" t="str">
            <v xml:space="preserve">Corrente de ferro e = 1/2'' </v>
          </cell>
          <cell r="C1421" t="str">
            <v>KG</v>
          </cell>
          <cell r="D1421">
            <v>12.28</v>
          </cell>
        </row>
        <row r="1422">
          <cell r="A1422" t="str">
            <v>00012109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D1422">
            <v>105.76</v>
          </cell>
        </row>
        <row r="1423">
          <cell r="A1423" t="str">
            <v>00012722</v>
          </cell>
          <cell r="B1423" t="str">
            <v xml:space="preserve">Cotovelo cobre s/anel solda ref 607 104mm </v>
          </cell>
          <cell r="C1423" t="str">
            <v>UN</v>
          </cell>
          <cell r="D1423">
            <v>257.23</v>
          </cell>
        </row>
        <row r="1424">
          <cell r="A1424" t="str">
            <v>00012714</v>
          </cell>
          <cell r="B1424" t="str">
            <v xml:space="preserve">Cotovelo cobre s/anel solda ref 607 15mm </v>
          </cell>
          <cell r="C1424" t="str">
            <v>UN</v>
          </cell>
          <cell r="D1424">
            <v>2.11</v>
          </cell>
        </row>
        <row r="1425">
          <cell r="A1425" t="str">
            <v>00012715</v>
          </cell>
          <cell r="B1425" t="str">
            <v xml:space="preserve">Cotovelo cobre s/anel solda ref 607 22mm </v>
          </cell>
          <cell r="C1425" t="str">
            <v>UN</v>
          </cell>
          <cell r="D1425">
            <v>5.14</v>
          </cell>
        </row>
        <row r="1426">
          <cell r="A1426" t="str">
            <v>00012716</v>
          </cell>
          <cell r="B1426" t="str">
            <v xml:space="preserve">Cotovelo cobre s/anel solda ref 607 28mm </v>
          </cell>
          <cell r="C1426" t="str">
            <v>UN</v>
          </cell>
          <cell r="D1426">
            <v>7.06</v>
          </cell>
        </row>
        <row r="1427">
          <cell r="A1427" t="str">
            <v>00012717</v>
          </cell>
          <cell r="B1427" t="str">
            <v xml:space="preserve">Cotovelo cobre s/anel solda ref 607 35mm </v>
          </cell>
          <cell r="C1427" t="str">
            <v>UN</v>
          </cell>
          <cell r="D1427">
            <v>18.93</v>
          </cell>
        </row>
        <row r="1428">
          <cell r="A1428" t="str">
            <v>00012718</v>
          </cell>
          <cell r="B1428" t="str">
            <v xml:space="preserve">Cotovelo cobre s/anel solda ref 607 42mm </v>
          </cell>
          <cell r="C1428" t="str">
            <v>UN</v>
          </cell>
          <cell r="D1428">
            <v>28.61</v>
          </cell>
        </row>
        <row r="1429">
          <cell r="A1429" t="str">
            <v>00012719</v>
          </cell>
          <cell r="B1429" t="str">
            <v xml:space="preserve">Cotovelo cobre s/anel solda ref 607 54mm </v>
          </cell>
          <cell r="C1429" t="str">
            <v>UN</v>
          </cell>
          <cell r="D1429">
            <v>42.14</v>
          </cell>
        </row>
        <row r="1430">
          <cell r="A1430" t="str">
            <v>00012720</v>
          </cell>
          <cell r="B1430" t="str">
            <v xml:space="preserve">Cotovelo cobre s/anel solda ref 607 66mm </v>
          </cell>
          <cell r="C1430" t="str">
            <v>UN</v>
          </cell>
          <cell r="D1430">
            <v>125.42</v>
          </cell>
        </row>
        <row r="1431">
          <cell r="A1431" t="str">
            <v>00012721</v>
          </cell>
          <cell r="B1431" t="str">
            <v xml:space="preserve">Cotovelo cobre s/anel solda ref 607 79mm </v>
          </cell>
          <cell r="C1431" t="str">
            <v>UN</v>
          </cell>
          <cell r="D1431">
            <v>149.74</v>
          </cell>
        </row>
        <row r="1432">
          <cell r="A1432" t="str">
            <v>00003112</v>
          </cell>
          <cell r="B1432" t="str">
            <v xml:space="preserve">Cremona latao cromado ou polido - completa c/ vara h =1,20m </v>
          </cell>
          <cell r="C1432" t="str">
            <v>CJ</v>
          </cell>
          <cell r="D1432">
            <v>30.53</v>
          </cell>
        </row>
        <row r="1433">
          <cell r="A1433" t="str">
            <v>00003113</v>
          </cell>
          <cell r="B1433" t="str">
            <v xml:space="preserve">Cremona latao cromado ou polido - completa c/ vara h =1,50m código descriçao do insumo unid preço mediano (r$) </v>
          </cell>
          <cell r="C1433" t="str">
            <v>CJ</v>
          </cell>
          <cell r="D1433">
            <v>34.31</v>
          </cell>
        </row>
        <row r="1434">
          <cell r="A1434" t="str">
            <v>00003114</v>
          </cell>
          <cell r="B1434" t="str">
            <v xml:space="preserve">Cremona latao cromado 113 x 40 x 35mm (nao incl vara ferro) </v>
          </cell>
          <cell r="C1434" t="str">
            <v>UN</v>
          </cell>
          <cell r="D1434">
            <v>23.57</v>
          </cell>
        </row>
        <row r="1435">
          <cell r="A1435" t="str">
            <v>00001636</v>
          </cell>
          <cell r="B1435" t="str">
            <v xml:space="preserve">Crivo fofo flange pn-10 dn 80 </v>
          </cell>
          <cell r="C1435" t="str">
            <v>UN</v>
          </cell>
          <cell r="D1435">
            <v>140.78</v>
          </cell>
        </row>
        <row r="1436">
          <cell r="A1436" t="str">
            <v>00001646</v>
          </cell>
          <cell r="B1436" t="str">
            <v xml:space="preserve">Crivo fofo flange pn-10 dn 100 </v>
          </cell>
          <cell r="C1436" t="str">
            <v>UN</v>
          </cell>
          <cell r="D1436">
            <v>192.69</v>
          </cell>
        </row>
        <row r="1437">
          <cell r="A1437" t="str">
            <v>00001637</v>
          </cell>
          <cell r="B1437" t="str">
            <v xml:space="preserve">Crivo fofo flange pn-10 dn 150 </v>
          </cell>
          <cell r="C1437" t="str">
            <v>UN</v>
          </cell>
          <cell r="D1437">
            <v>289.04000000000002</v>
          </cell>
        </row>
        <row r="1438">
          <cell r="A1438" t="str">
            <v>00001638</v>
          </cell>
          <cell r="B1438" t="str">
            <v xml:space="preserve">Crivo fofo flange pn-10 dn 200 </v>
          </cell>
          <cell r="C1438" t="str">
            <v>UN</v>
          </cell>
          <cell r="D1438">
            <v>405.78</v>
          </cell>
        </row>
        <row r="1439">
          <cell r="A1439" t="str">
            <v>00001645</v>
          </cell>
          <cell r="B1439" t="str">
            <v xml:space="preserve">Crivo fofo flange pn-10 dn 250 </v>
          </cell>
          <cell r="C1439" t="str">
            <v>UN</v>
          </cell>
          <cell r="D1439">
            <v>566.74</v>
          </cell>
        </row>
        <row r="1440">
          <cell r="A1440" t="str">
            <v>00001639</v>
          </cell>
          <cell r="B1440" t="str">
            <v xml:space="preserve">Crivo fofo flange pn-10 dn 300 </v>
          </cell>
          <cell r="C1440" t="str">
            <v>UN</v>
          </cell>
          <cell r="D1440">
            <v>727.69</v>
          </cell>
        </row>
        <row r="1441">
          <cell r="A1441" t="str">
            <v>00001640</v>
          </cell>
          <cell r="B1441" t="str">
            <v xml:space="preserve">Crivo fofo flange pn-10 dn 350 </v>
          </cell>
          <cell r="C1441" t="str">
            <v>UN</v>
          </cell>
          <cell r="D1441">
            <v>928.31</v>
          </cell>
        </row>
        <row r="1442">
          <cell r="A1442" t="str">
            <v>00001644</v>
          </cell>
          <cell r="B1442" t="str">
            <v xml:space="preserve">Crivo fofo flange pn-10 dn 400 </v>
          </cell>
          <cell r="C1442" t="str">
            <v>UN</v>
          </cell>
          <cell r="D1442">
            <v>1004.25</v>
          </cell>
        </row>
        <row r="1443">
          <cell r="A1443" t="str">
            <v>00001641</v>
          </cell>
          <cell r="B1443" t="str">
            <v xml:space="preserve">Crivo fofo flange pn-10 dn 450 </v>
          </cell>
          <cell r="C1443" t="str">
            <v>UN</v>
          </cell>
          <cell r="D1443">
            <v>1807.09</v>
          </cell>
        </row>
        <row r="1444">
          <cell r="A1444" t="str">
            <v>00001642</v>
          </cell>
          <cell r="B1444" t="str">
            <v xml:space="preserve">Crivo fofo flange pn-10 dn 500 </v>
          </cell>
          <cell r="C1444" t="str">
            <v>UN</v>
          </cell>
          <cell r="D1444">
            <v>2137.73</v>
          </cell>
        </row>
        <row r="1445">
          <cell r="A1445" t="str">
            <v>00001643</v>
          </cell>
          <cell r="B1445" t="str">
            <v xml:space="preserve">Crivo fofo flange pn-10 dn 600 </v>
          </cell>
          <cell r="C1445" t="str">
            <v>UN</v>
          </cell>
          <cell r="D1445">
            <v>2334.9499999999998</v>
          </cell>
        </row>
        <row r="1446">
          <cell r="A1446" t="str">
            <v>00010510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D1446">
            <v>95.57</v>
          </cell>
        </row>
        <row r="1447">
          <cell r="A1447" t="str">
            <v>00001649</v>
          </cell>
          <cell r="B1447" t="str">
            <v xml:space="preserve">Cruzeta ferro galv rosca ref 1 1/2" </v>
          </cell>
          <cell r="C1447" t="str">
            <v>UN</v>
          </cell>
          <cell r="D1447">
            <v>26.17</v>
          </cell>
        </row>
        <row r="1448">
          <cell r="A1448" t="str">
            <v>00001653</v>
          </cell>
          <cell r="B1448" t="str">
            <v xml:space="preserve">Cruzeta ferro galv rosca ref 1 1/4" </v>
          </cell>
          <cell r="C1448" t="str">
            <v>UN</v>
          </cell>
          <cell r="D1448">
            <v>21.73</v>
          </cell>
        </row>
        <row r="1449">
          <cell r="A1449" t="str">
            <v>00001647</v>
          </cell>
          <cell r="B1449" t="str">
            <v xml:space="preserve">Cruzeta ferro galv rosca ref 1/2" </v>
          </cell>
          <cell r="C1449" t="str">
            <v>UN</v>
          </cell>
          <cell r="D1449">
            <v>8.0500000000000007</v>
          </cell>
        </row>
        <row r="1450">
          <cell r="A1450" t="str">
            <v>00001648</v>
          </cell>
          <cell r="B1450" t="str">
            <v xml:space="preserve">Cruzeta ferro galv rosca ref 1" </v>
          </cell>
          <cell r="C1450" t="str">
            <v>UN</v>
          </cell>
          <cell r="D1450">
            <v>15.46</v>
          </cell>
        </row>
        <row r="1451">
          <cell r="A1451" t="str">
            <v>00001651</v>
          </cell>
          <cell r="B1451" t="str">
            <v xml:space="preserve">Cruzeta ferro galv rosca ref 2 1/2" </v>
          </cell>
          <cell r="C1451" t="str">
            <v>UN</v>
          </cell>
          <cell r="D1451">
            <v>57.01</v>
          </cell>
        </row>
        <row r="1452">
          <cell r="A1452" t="str">
            <v>00001650</v>
          </cell>
          <cell r="B1452" t="str">
            <v xml:space="preserve">Cruzeta ferro galv rosca ref 2" </v>
          </cell>
          <cell r="C1452" t="str">
            <v>UN</v>
          </cell>
          <cell r="D1452">
            <v>36.159999999999997</v>
          </cell>
        </row>
        <row r="1453">
          <cell r="A1453" t="str">
            <v>00001654</v>
          </cell>
          <cell r="B1453" t="str">
            <v xml:space="preserve">Cruzeta ferro galv rosca ref 3/4" </v>
          </cell>
          <cell r="C1453" t="str">
            <v>UN</v>
          </cell>
          <cell r="D1453">
            <v>10.27</v>
          </cell>
        </row>
        <row r="1454">
          <cell r="A1454" t="str">
            <v>00001652</v>
          </cell>
          <cell r="B1454" t="str">
            <v xml:space="preserve">Cruzeta ferro galv rosca ref 3" </v>
          </cell>
          <cell r="C1454" t="str">
            <v>UN</v>
          </cell>
          <cell r="D1454">
            <v>79.98</v>
          </cell>
        </row>
        <row r="1455">
          <cell r="A1455" t="str">
            <v>00001725</v>
          </cell>
          <cell r="B1455" t="str">
            <v xml:space="preserve">Cruzeta pvc pba eb 183 je bbbb dn 50/de 60mm </v>
          </cell>
          <cell r="C1455" t="str">
            <v>UN</v>
          </cell>
          <cell r="D1455">
            <v>25.35</v>
          </cell>
        </row>
        <row r="1456">
          <cell r="A1456" t="str">
            <v>00012920</v>
          </cell>
          <cell r="B1456" t="str">
            <v xml:space="preserve">Cruzeta pvc pba je bbbb dn 100/de 110mm </v>
          </cell>
          <cell r="C1456" t="str">
            <v>UN</v>
          </cell>
          <cell r="D1456">
            <v>114.61</v>
          </cell>
        </row>
        <row r="1457">
          <cell r="A1457" t="str">
            <v>00012943</v>
          </cell>
          <cell r="B1457" t="str">
            <v xml:space="preserve">Cruzeta pvc pba je bbbb dn 75/de 85mm </v>
          </cell>
          <cell r="C1457" t="str">
            <v>UN</v>
          </cell>
          <cell r="D1457">
            <v>61.82</v>
          </cell>
        </row>
        <row r="1458">
          <cell r="A1458" t="str">
            <v>00001727</v>
          </cell>
          <cell r="B1458" t="str">
            <v xml:space="preserve">Cruzeta reducao pvc pba eb183 je bbbb dn 75 x 50 /de 85 x 60mm </v>
          </cell>
          <cell r="C1458" t="str">
            <v>UN</v>
          </cell>
          <cell r="D1458">
            <v>47.24</v>
          </cell>
        </row>
        <row r="1459">
          <cell r="A1459" t="str">
            <v>00001743</v>
          </cell>
          <cell r="B1459" t="str">
            <v xml:space="preserve">Cuba aco inoxidavel num 1 (46,5x30,0x11,5) cm </v>
          </cell>
          <cell r="C1459" t="str">
            <v>UN</v>
          </cell>
          <cell r="D1459">
            <v>44.55</v>
          </cell>
        </row>
        <row r="1460">
          <cell r="A1460" t="str">
            <v>00001747</v>
          </cell>
          <cell r="B1460" t="str">
            <v xml:space="preserve">Cuba aco inoxidavel num 2 (56,0x33,0x11,5) cm </v>
          </cell>
          <cell r="C1460" t="str">
            <v>UN</v>
          </cell>
          <cell r="D1460">
            <v>52.85</v>
          </cell>
        </row>
        <row r="1461">
          <cell r="A1461" t="str">
            <v>00001744</v>
          </cell>
          <cell r="B1461" t="str">
            <v xml:space="preserve">Cuba aco inoxidavel num 3 (40,0x34,0x11,5) cm </v>
          </cell>
          <cell r="C1461" t="str">
            <v>UN</v>
          </cell>
          <cell r="D1461">
            <v>49.28</v>
          </cell>
        </row>
        <row r="1462">
          <cell r="A1462" t="str">
            <v>00007241</v>
          </cell>
          <cell r="B1462" t="str">
            <v xml:space="preserve">Cumeeira aluminio ondulada esp = 0,8mm larg = 1,12m </v>
          </cell>
          <cell r="C1462" t="str">
            <v>M2</v>
          </cell>
          <cell r="D1462">
            <v>54.14</v>
          </cell>
        </row>
        <row r="1463">
          <cell r="A1463" t="str">
            <v>00020236</v>
          </cell>
          <cell r="B1463" t="str">
            <v xml:space="preserve">Cumeeira articulada fibrocimento p/ telha ondulada 6mm </v>
          </cell>
          <cell r="C1463" t="str">
            <v>UN</v>
          </cell>
          <cell r="D1463">
            <v>41.37</v>
          </cell>
        </row>
        <row r="1464">
          <cell r="A1464" t="str">
            <v>00011013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D1464">
            <v>21.14</v>
          </cell>
        </row>
        <row r="1465">
          <cell r="A1465" t="str">
            <v>00011014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D1465">
            <v>19.420000000000002</v>
          </cell>
        </row>
        <row r="1466">
          <cell r="A1466" t="str">
            <v>00011017</v>
          </cell>
          <cell r="B1466" t="str">
            <v xml:space="preserve">Cumeeira articulada superior p/ telha fibrocimento 4mm </v>
          </cell>
          <cell r="C1466" t="str">
            <v>UN</v>
          </cell>
          <cell r="D1466">
            <v>5.6</v>
          </cell>
        </row>
        <row r="1467">
          <cell r="A1467" t="str">
            <v>00011015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D1467">
            <v>50.95</v>
          </cell>
        </row>
        <row r="1468">
          <cell r="A1468" t="str">
            <v>00020235</v>
          </cell>
          <cell r="B1468" t="str">
            <v xml:space="preserve">Cumeeira normal fibrocimento aba 300mm p/ telha ondulada 6mm </v>
          </cell>
          <cell r="C1468" t="str">
            <v>UN</v>
          </cell>
          <cell r="D1468">
            <v>34.64</v>
          </cell>
        </row>
        <row r="1469">
          <cell r="A1469" t="str">
            <v>00011016</v>
          </cell>
          <cell r="B1469" t="str">
            <v xml:space="preserve">Cumeeira normal p/ telha fibrocimento </v>
          </cell>
          <cell r="C1469" t="str">
            <v>UN</v>
          </cell>
          <cell r="D1469">
            <v>32.15</v>
          </cell>
        </row>
        <row r="1470">
          <cell r="A1470" t="str">
            <v>00007215</v>
          </cell>
          <cell r="B1470" t="str">
            <v xml:space="preserve">Cumeeira normal p/ telha fibrocimento canalete 49 ou kalheta </v>
          </cell>
          <cell r="C1470" t="str">
            <v>UN</v>
          </cell>
          <cell r="D1470">
            <v>18.940000000000001</v>
          </cell>
        </row>
        <row r="1471">
          <cell r="A1471" t="str">
            <v>00007216</v>
          </cell>
          <cell r="B1471" t="str">
            <v xml:space="preserve">Cumeeira normal p/ telha fibrocimento canalete 90 ou kalhetao </v>
          </cell>
          <cell r="C1471" t="str">
            <v>UN</v>
          </cell>
          <cell r="D1471">
            <v>42.57</v>
          </cell>
        </row>
        <row r="1472">
          <cell r="A1472" t="str">
            <v>00007181</v>
          </cell>
          <cell r="B1472" t="str">
            <v xml:space="preserve">Cumeeira p/ telha ceramica </v>
          </cell>
          <cell r="C1472" t="str">
            <v>UN</v>
          </cell>
          <cell r="D1472">
            <v>0.73</v>
          </cell>
        </row>
        <row r="1473">
          <cell r="A1473" t="str">
            <v>00007214</v>
          </cell>
          <cell r="B1473" t="str">
            <v xml:space="preserve">Cumeeira shed p/ telha fibrocimento ondulada </v>
          </cell>
          <cell r="C1473" t="str">
            <v>UN</v>
          </cell>
          <cell r="D1473">
            <v>28.97</v>
          </cell>
        </row>
        <row r="1474">
          <cell r="A1474" t="str">
            <v>00007219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D1474">
            <v>32.700000000000003</v>
          </cell>
        </row>
        <row r="1475">
          <cell r="A1475" t="str">
            <v>00001752</v>
          </cell>
          <cell r="B1475" t="str">
            <v xml:space="preserve">Curva ceramica 45g esg pb dn 100 </v>
          </cell>
          <cell r="C1475" t="str">
            <v>UN</v>
          </cell>
          <cell r="D1475">
            <v>7.97</v>
          </cell>
        </row>
        <row r="1476">
          <cell r="A1476" t="str">
            <v>00001774</v>
          </cell>
          <cell r="B1476" t="str">
            <v xml:space="preserve">Curva ceramica 45g esg pb dn 150 </v>
          </cell>
          <cell r="C1476" t="str">
            <v>UN</v>
          </cell>
          <cell r="D1476">
            <v>17.18</v>
          </cell>
        </row>
        <row r="1477">
          <cell r="A1477" t="str">
            <v>00001773</v>
          </cell>
          <cell r="B1477" t="str">
            <v xml:space="preserve">Curva ceramica 45g esg pb dn 200 </v>
          </cell>
          <cell r="C1477" t="str">
            <v>UN</v>
          </cell>
          <cell r="D1477">
            <v>27.92</v>
          </cell>
        </row>
        <row r="1478">
          <cell r="A1478" t="str">
            <v>00001754</v>
          </cell>
          <cell r="B1478" t="str">
            <v xml:space="preserve">Curva ceramica 45g esg pb dn 250 </v>
          </cell>
          <cell r="C1478" t="str">
            <v>UN</v>
          </cell>
          <cell r="D1478">
            <v>44.81</v>
          </cell>
        </row>
        <row r="1479">
          <cell r="A1479" t="str">
            <v>00001755</v>
          </cell>
          <cell r="B1479" t="str">
            <v xml:space="preserve">Curva ceramica 45g esg pb dn 300 </v>
          </cell>
          <cell r="C1479" t="str">
            <v>UN</v>
          </cell>
          <cell r="D1479">
            <v>72.7</v>
          </cell>
        </row>
        <row r="1480">
          <cell r="A1480" t="str">
            <v>00001757</v>
          </cell>
          <cell r="B1480" t="str">
            <v xml:space="preserve">Curva ceramica 45g esg pb dn 400 </v>
          </cell>
          <cell r="C1480" t="str">
            <v>UN</v>
          </cell>
          <cell r="D1480">
            <v>301.06</v>
          </cell>
        </row>
        <row r="1481">
          <cell r="A1481" t="str">
            <v>00001758</v>
          </cell>
          <cell r="B1481" t="str">
            <v xml:space="preserve">Curva ceramica 45g esg pb dn 45g 0 </v>
          </cell>
          <cell r="C1481" t="str">
            <v>UN</v>
          </cell>
          <cell r="D1481">
            <v>391.38</v>
          </cell>
        </row>
        <row r="1482">
          <cell r="A1482" t="str">
            <v>00001751</v>
          </cell>
          <cell r="B1482" t="str">
            <v xml:space="preserve">Curva ceramica 45g esg pb dn 75 </v>
          </cell>
          <cell r="C1482" t="str">
            <v>UN</v>
          </cell>
          <cell r="D1482">
            <v>7.53</v>
          </cell>
        </row>
        <row r="1483">
          <cell r="A1483" t="str">
            <v>00001761</v>
          </cell>
          <cell r="B1483" t="str">
            <v xml:space="preserve">Curva ceramica 90g esg pb dn 100 </v>
          </cell>
          <cell r="C1483" t="str">
            <v>UN</v>
          </cell>
          <cell r="D1483">
            <v>7.97</v>
          </cell>
        </row>
        <row r="1484">
          <cell r="A1484" t="str">
            <v>00001753</v>
          </cell>
          <cell r="B1484" t="str">
            <v xml:space="preserve">Curva ceramica 90g esg pb dn 150 </v>
          </cell>
          <cell r="C1484" t="str">
            <v>UN</v>
          </cell>
          <cell r="D1484">
            <v>17.18</v>
          </cell>
        </row>
        <row r="1485">
          <cell r="A1485" t="str">
            <v>00001762</v>
          </cell>
          <cell r="B1485" t="str">
            <v xml:space="preserve">Curva ceramica 90g esg pb dn 200 </v>
          </cell>
          <cell r="C1485" t="str">
            <v>UN</v>
          </cell>
          <cell r="D1485">
            <v>27.36</v>
          </cell>
        </row>
        <row r="1486">
          <cell r="A1486" t="str">
            <v>00001763</v>
          </cell>
          <cell r="B1486" t="str">
            <v xml:space="preserve">Curva ceramica 90g esg pb dn 250 código descriçao do insumo unid preço mediano (r$) </v>
          </cell>
          <cell r="C1486" t="str">
            <v>UN</v>
          </cell>
          <cell r="D1486">
            <v>43.92</v>
          </cell>
        </row>
        <row r="1487">
          <cell r="A1487" t="str">
            <v>00001771</v>
          </cell>
          <cell r="B1487" t="str">
            <v xml:space="preserve">Curva ceramica 90g esg pb dn 300 </v>
          </cell>
          <cell r="C1487" t="str">
            <v>UN</v>
          </cell>
          <cell r="D1487">
            <v>72.7</v>
          </cell>
        </row>
        <row r="1488">
          <cell r="A1488" t="str">
            <v>00001770</v>
          </cell>
          <cell r="B1488" t="str">
            <v xml:space="preserve">Curva ceramica 90g esg pb dn 400 </v>
          </cell>
          <cell r="C1488" t="str">
            <v>UN</v>
          </cell>
          <cell r="D1488">
            <v>307.08999999999997</v>
          </cell>
        </row>
        <row r="1489">
          <cell r="A1489" t="str">
            <v>00001765</v>
          </cell>
          <cell r="B1489" t="str">
            <v xml:space="preserve">Curva ceramica 90g esg pb dn 450 </v>
          </cell>
          <cell r="C1489" t="str">
            <v>UN</v>
          </cell>
          <cell r="D1489">
            <v>400.42</v>
          </cell>
        </row>
        <row r="1490">
          <cell r="A1490" t="str">
            <v>00001772</v>
          </cell>
          <cell r="B1490" t="str">
            <v xml:space="preserve">Curva ceramica 90g esg pb dn 75 </v>
          </cell>
          <cell r="C1490" t="str">
            <v>UN</v>
          </cell>
          <cell r="D1490">
            <v>7.53</v>
          </cell>
        </row>
        <row r="1491">
          <cell r="A1491" t="str">
            <v>00002464</v>
          </cell>
          <cell r="B1491" t="str">
            <v xml:space="preserve">Curva ferro esmaltado p/ eletroduto pesado 135g 1.1/2" </v>
          </cell>
          <cell r="C1491" t="str">
            <v>UN</v>
          </cell>
          <cell r="D1491">
            <v>7.28</v>
          </cell>
        </row>
        <row r="1492">
          <cell r="A1492" t="str">
            <v>00002463</v>
          </cell>
          <cell r="B1492" t="str">
            <v xml:space="preserve">Curva ferro esmaltado p/ eletroduto pesado 135g 1.1/4" </v>
          </cell>
          <cell r="C1492" t="str">
            <v>UN</v>
          </cell>
          <cell r="D1492">
            <v>6.23</v>
          </cell>
        </row>
        <row r="1493">
          <cell r="A1493" t="str">
            <v>00002461</v>
          </cell>
          <cell r="B1493" t="str">
            <v xml:space="preserve">Curva ferro esmaltado p/ eletroduto pesado 135g 1/2" </v>
          </cell>
          <cell r="C1493" t="str">
            <v>UN</v>
          </cell>
          <cell r="D1493">
            <v>1.93</v>
          </cell>
        </row>
        <row r="1494">
          <cell r="A1494" t="str">
            <v>00002469</v>
          </cell>
          <cell r="B1494" t="str">
            <v xml:space="preserve">Curva ferro esmaltado p/ eletroduto pesado 135g 1" </v>
          </cell>
          <cell r="C1494" t="str">
            <v>UN</v>
          </cell>
          <cell r="D1494">
            <v>3.72</v>
          </cell>
        </row>
        <row r="1495">
          <cell r="A1495" t="str">
            <v>00002465</v>
          </cell>
          <cell r="B1495" t="str">
            <v xml:space="preserve">Curva ferro esmaltado p/ eletroduto pesado 135g 2.1/2" </v>
          </cell>
          <cell r="C1495" t="str">
            <v>UN</v>
          </cell>
          <cell r="D1495">
            <v>32.1</v>
          </cell>
        </row>
        <row r="1496">
          <cell r="A1496" t="str">
            <v>00002468</v>
          </cell>
          <cell r="B1496" t="str">
            <v xml:space="preserve">Curva ferro esmaltado p/ eletroduto pesado 135g 2" </v>
          </cell>
          <cell r="C1496" t="str">
            <v>UN</v>
          </cell>
          <cell r="D1496">
            <v>11.84</v>
          </cell>
        </row>
        <row r="1497">
          <cell r="A1497" t="str">
            <v>00002462</v>
          </cell>
          <cell r="B1497" t="str">
            <v xml:space="preserve">Curva ferro esmaltado p/ eletroduto pesado 135g 3/4" </v>
          </cell>
          <cell r="C1497" t="str">
            <v>UN</v>
          </cell>
          <cell r="D1497">
            <v>2.09</v>
          </cell>
        </row>
        <row r="1498">
          <cell r="A1498" t="str">
            <v>00002466</v>
          </cell>
          <cell r="B1498" t="str">
            <v xml:space="preserve">Curva ferro esmaltado p/ eletroduto pesado 135g 3" </v>
          </cell>
          <cell r="C1498" t="str">
            <v>UN</v>
          </cell>
          <cell r="D1498">
            <v>48.22</v>
          </cell>
        </row>
        <row r="1499">
          <cell r="A1499" t="str">
            <v>00002467</v>
          </cell>
          <cell r="B1499" t="str">
            <v xml:space="preserve">Curva ferro esmaltado p/ eletroduto pesado 135g 4" </v>
          </cell>
          <cell r="C1499" t="str">
            <v>UN</v>
          </cell>
          <cell r="D1499">
            <v>87.77</v>
          </cell>
        </row>
        <row r="1500">
          <cell r="A1500" t="str">
            <v>00002458</v>
          </cell>
          <cell r="B1500" t="str">
            <v xml:space="preserve">Curva ferro esmaltado p/ eletroduto pesado 90g 1.1/2" </v>
          </cell>
          <cell r="C1500" t="str">
            <v>UN</v>
          </cell>
          <cell r="D1500">
            <v>6.64</v>
          </cell>
        </row>
        <row r="1501">
          <cell r="A1501" t="str">
            <v>00002457</v>
          </cell>
          <cell r="B1501" t="str">
            <v xml:space="preserve">Curva ferro esmaltado p/ eletroduto pesado 90g 1.1/4" </v>
          </cell>
          <cell r="C1501" t="str">
            <v>UN</v>
          </cell>
          <cell r="D1501">
            <v>5.15</v>
          </cell>
        </row>
        <row r="1502">
          <cell r="A1502" t="str">
            <v>00002455</v>
          </cell>
          <cell r="B1502" t="str">
            <v xml:space="preserve">Curva ferro esmaltado p/ eletroduto pesado 90g 1/2" </v>
          </cell>
          <cell r="C1502" t="str">
            <v>UN</v>
          </cell>
          <cell r="D1502">
            <v>1.61</v>
          </cell>
        </row>
        <row r="1503">
          <cell r="A1503" t="str">
            <v>00002472</v>
          </cell>
          <cell r="B1503" t="str">
            <v xml:space="preserve">Curva ferro esmaltado p/ eletroduto pesado 90g 1" </v>
          </cell>
          <cell r="C1503" t="str">
            <v>UN</v>
          </cell>
          <cell r="D1503">
            <v>2.17</v>
          </cell>
        </row>
        <row r="1504">
          <cell r="A1504" t="str">
            <v>00002471</v>
          </cell>
          <cell r="B1504" t="str">
            <v xml:space="preserve">Curva ferro esmaltado p/ eletroduto pesado 90g 2.1/2" </v>
          </cell>
          <cell r="C1504" t="str">
            <v>UN</v>
          </cell>
          <cell r="D1504">
            <v>21.15</v>
          </cell>
        </row>
        <row r="1505">
          <cell r="A1505" t="str">
            <v>00002459</v>
          </cell>
          <cell r="B1505" t="str">
            <v xml:space="preserve">Curva ferro esmaltado p/ eletroduto pesado 90g 2" </v>
          </cell>
          <cell r="C1505" t="str">
            <v>UN</v>
          </cell>
          <cell r="D1505">
            <v>9.81</v>
          </cell>
        </row>
        <row r="1506">
          <cell r="A1506" t="str">
            <v>00002456</v>
          </cell>
          <cell r="B1506" t="str">
            <v xml:space="preserve">Curva ferro esmaltado p/ eletroduto pesado 90g 3/4" </v>
          </cell>
          <cell r="C1506" t="str">
            <v>UN</v>
          </cell>
          <cell r="D1506">
            <v>1.45</v>
          </cell>
        </row>
        <row r="1507">
          <cell r="A1507" t="str">
            <v>00002470</v>
          </cell>
          <cell r="B1507" t="str">
            <v xml:space="preserve">Curva ferro esmaltado p/ eletroduto pesado 90g 3" </v>
          </cell>
          <cell r="C1507" t="str">
            <v>UN</v>
          </cell>
          <cell r="D1507">
            <v>27.62</v>
          </cell>
        </row>
        <row r="1508">
          <cell r="A1508" t="str">
            <v>00002460</v>
          </cell>
          <cell r="B1508" t="str">
            <v xml:space="preserve">Curva ferro esmaltado p/ eletroduto pesado 90g 4" </v>
          </cell>
          <cell r="C1508" t="str">
            <v>UN</v>
          </cell>
          <cell r="D1508">
            <v>50.62</v>
          </cell>
        </row>
        <row r="1509">
          <cell r="A1509" t="str">
            <v>00001777</v>
          </cell>
          <cell r="B1509" t="str">
            <v xml:space="preserve">Curva ferro galvanizado 45g rosca femea ref. 1 1/2" </v>
          </cell>
          <cell r="C1509" t="str">
            <v>UN</v>
          </cell>
          <cell r="D1509">
            <v>28.21</v>
          </cell>
        </row>
        <row r="1510">
          <cell r="A1510" t="str">
            <v>00001819</v>
          </cell>
          <cell r="B1510" t="str">
            <v xml:space="preserve">Curva ferro galvanizado 45g rosca femea ref. 1 1/4" </v>
          </cell>
          <cell r="C1510" t="str">
            <v>UN</v>
          </cell>
          <cell r="D1510">
            <v>24.23</v>
          </cell>
        </row>
        <row r="1511">
          <cell r="A1511" t="str">
            <v>00001775</v>
          </cell>
          <cell r="B1511" t="str">
            <v xml:space="preserve">Curva ferro galvanizado 45g rosca femea ref. 1/2" </v>
          </cell>
          <cell r="C1511" t="str">
            <v>UN</v>
          </cell>
          <cell r="D1511">
            <v>8.33</v>
          </cell>
        </row>
        <row r="1512">
          <cell r="A1512" t="str">
            <v>00001776</v>
          </cell>
          <cell r="B1512" t="str">
            <v xml:space="preserve">Curva ferro galvanizado 45g rosca femea ref. 1" </v>
          </cell>
          <cell r="C1512" t="str">
            <v>UN</v>
          </cell>
          <cell r="D1512">
            <v>15.46</v>
          </cell>
        </row>
        <row r="1513">
          <cell r="A1513" t="str">
            <v>00001778</v>
          </cell>
          <cell r="B1513" t="str">
            <v xml:space="preserve">Curva ferro galvanizado 45g rosca femea ref. 2 1/2" </v>
          </cell>
          <cell r="C1513" t="str">
            <v>UN</v>
          </cell>
          <cell r="D1513">
            <v>58.32</v>
          </cell>
        </row>
        <row r="1514">
          <cell r="A1514" t="str">
            <v>00001818</v>
          </cell>
          <cell r="B1514" t="str">
            <v xml:space="preserve">Curva ferro galvanizado 45g rosca femea ref. 2" </v>
          </cell>
          <cell r="C1514" t="str">
            <v>UN</v>
          </cell>
          <cell r="D1514">
            <v>46.83</v>
          </cell>
        </row>
        <row r="1515">
          <cell r="A1515" t="str">
            <v>00001820</v>
          </cell>
          <cell r="B1515" t="str">
            <v xml:space="preserve">Curva ferro galvanizado 45g rosca femea ref. 3/4" </v>
          </cell>
          <cell r="C1515" t="str">
            <v>UN</v>
          </cell>
          <cell r="D1515">
            <v>10.64</v>
          </cell>
        </row>
        <row r="1516">
          <cell r="A1516" t="str">
            <v>00001779</v>
          </cell>
          <cell r="B1516" t="str">
            <v xml:space="preserve">Curva ferro galvanizado 45g rosca femea ref. 3" </v>
          </cell>
          <cell r="C1516" t="str">
            <v>UN</v>
          </cell>
          <cell r="D1516">
            <v>90.75</v>
          </cell>
        </row>
        <row r="1517">
          <cell r="A1517" t="str">
            <v>00001780</v>
          </cell>
          <cell r="B1517" t="str">
            <v xml:space="preserve">Curva ferro galvanizado 45g rosca femea ref. 4" </v>
          </cell>
          <cell r="C1517" t="str">
            <v>UN</v>
          </cell>
          <cell r="D1517">
            <v>156.87</v>
          </cell>
        </row>
        <row r="1518">
          <cell r="A1518" t="str">
            <v>00001783</v>
          </cell>
          <cell r="B1518" t="str">
            <v xml:space="preserve">Curva ferro galvanizado 45g rosca macho/femea ref. 1 1/2" </v>
          </cell>
          <cell r="C1518" t="str">
            <v>UN</v>
          </cell>
          <cell r="D1518">
            <v>24.2</v>
          </cell>
        </row>
        <row r="1519">
          <cell r="A1519" t="str">
            <v>00001782</v>
          </cell>
          <cell r="B1519" t="str">
            <v xml:space="preserve">Curva ferro galvanizado 45g rosca macho/femea ref. 1 1/4" </v>
          </cell>
          <cell r="C1519" t="str">
            <v>UN</v>
          </cell>
          <cell r="D1519">
            <v>21.54</v>
          </cell>
        </row>
        <row r="1520">
          <cell r="A1520" t="str">
            <v>00001817</v>
          </cell>
          <cell r="B1520" t="str">
            <v xml:space="preserve">Curva ferro galvanizado 45g rosca macho/femea ref. 1/2" </v>
          </cell>
          <cell r="C1520" t="str">
            <v>UN</v>
          </cell>
          <cell r="D1520">
            <v>6.45</v>
          </cell>
        </row>
        <row r="1521">
          <cell r="A1521" t="str">
            <v>00001781</v>
          </cell>
          <cell r="B1521" t="str">
            <v xml:space="preserve">Curva ferro galvanizado 45g rosca macho/femea ref. 1" </v>
          </cell>
          <cell r="C1521" t="str">
            <v>UN</v>
          </cell>
          <cell r="D1521">
            <v>14.68</v>
          </cell>
        </row>
        <row r="1522">
          <cell r="A1522" t="str">
            <v>00001784</v>
          </cell>
          <cell r="B1522" t="str">
            <v xml:space="preserve">Curva ferro galvanizado 45g rosca macho/femea ref. 2 1/2" </v>
          </cell>
          <cell r="C1522" t="str">
            <v>UN</v>
          </cell>
          <cell r="D1522">
            <v>55.22</v>
          </cell>
        </row>
        <row r="1523">
          <cell r="A1523" t="str">
            <v>00001810</v>
          </cell>
          <cell r="B1523" t="str">
            <v xml:space="preserve">Curva ferro galvanizado 45g rosca macho/femea ref. 2" </v>
          </cell>
          <cell r="C1523" t="str">
            <v>UN</v>
          </cell>
          <cell r="D1523">
            <v>38.72</v>
          </cell>
        </row>
        <row r="1524">
          <cell r="A1524" t="str">
            <v>00001811</v>
          </cell>
          <cell r="B1524" t="str">
            <v xml:space="preserve">Curva ferro galvanizado 45g rosca macho/femea ref. 3/4" </v>
          </cell>
          <cell r="C1524" t="str">
            <v>UN</v>
          </cell>
          <cell r="D1524">
            <v>10.46</v>
          </cell>
        </row>
        <row r="1525">
          <cell r="A1525" t="str">
            <v>00001812</v>
          </cell>
          <cell r="B1525" t="str">
            <v xml:space="preserve">Curva ferro galvanizado 45g rosca macho/femea ref. 3" </v>
          </cell>
          <cell r="C1525" t="str">
            <v>UN</v>
          </cell>
          <cell r="D1525">
            <v>75.099999999999994</v>
          </cell>
        </row>
        <row r="1526">
          <cell r="A1526" t="str">
            <v>00001813</v>
          </cell>
          <cell r="B1526" t="str">
            <v xml:space="preserve">Curva ferro galvanizado 90g rosca femea ref 3/4" </v>
          </cell>
          <cell r="C1526" t="str">
            <v>UN</v>
          </cell>
          <cell r="D1526">
            <v>11.24</v>
          </cell>
        </row>
        <row r="1527">
          <cell r="A1527" t="str">
            <v>00001789</v>
          </cell>
          <cell r="B1527" t="str">
            <v xml:space="preserve">Curva ferro galvanizado 90g rosca femea ref. 1 1/2" </v>
          </cell>
          <cell r="C1527" t="str">
            <v>UN</v>
          </cell>
          <cell r="D1527">
            <v>33.43</v>
          </cell>
        </row>
        <row r="1528">
          <cell r="A1528" t="str">
            <v>00001788</v>
          </cell>
          <cell r="B1528" t="str">
            <v xml:space="preserve">Curva ferro galvanizado 90g rosca femea ref. 1 1/4" </v>
          </cell>
          <cell r="C1528" t="str">
            <v>UN</v>
          </cell>
          <cell r="D1528">
            <v>27.52</v>
          </cell>
        </row>
        <row r="1529">
          <cell r="A1529" t="str">
            <v>00001786</v>
          </cell>
          <cell r="B1529" t="str">
            <v xml:space="preserve">Curva ferro galvanizado 90g rosca femea ref. 1/2" </v>
          </cell>
          <cell r="C1529" t="str">
            <v>UN</v>
          </cell>
          <cell r="D1529">
            <v>6.7</v>
          </cell>
        </row>
        <row r="1530">
          <cell r="A1530" t="str">
            <v>00001787</v>
          </cell>
          <cell r="B1530" t="str">
            <v xml:space="preserve">Curva ferro galvanizado 90g rosca femea ref. 1" </v>
          </cell>
          <cell r="C1530" t="str">
            <v>UN</v>
          </cell>
          <cell r="D1530">
            <v>17.72</v>
          </cell>
        </row>
        <row r="1531">
          <cell r="A1531" t="str">
            <v>00001791</v>
          </cell>
          <cell r="B1531" t="str">
            <v xml:space="preserve">Curva ferro galvanizado 90g rosca femea ref. 2 1/2" </v>
          </cell>
          <cell r="C1531" t="str">
            <v>UN</v>
          </cell>
          <cell r="D1531">
            <v>74.790000000000006</v>
          </cell>
        </row>
        <row r="1532">
          <cell r="A1532" t="str">
            <v>00001790</v>
          </cell>
          <cell r="B1532" t="str">
            <v xml:space="preserve">Curva ferro galvanizado 90g rosca femea ref. 2" </v>
          </cell>
          <cell r="C1532" t="str">
            <v>UN</v>
          </cell>
          <cell r="D1532">
            <v>64.489999999999995</v>
          </cell>
        </row>
        <row r="1533">
          <cell r="A1533" t="str">
            <v>00001792</v>
          </cell>
          <cell r="B1533" t="str">
            <v xml:space="preserve">Curva ferro galvanizado 90g rosca femea ref. 3" </v>
          </cell>
          <cell r="C1533" t="str">
            <v>UN</v>
          </cell>
          <cell r="D1533">
            <v>116.08</v>
          </cell>
        </row>
        <row r="1534">
          <cell r="A1534" t="str">
            <v>00001793</v>
          </cell>
          <cell r="B1534" t="str">
            <v xml:space="preserve">Curva ferro galvanizado 90g rosca femea ref. 4" </v>
          </cell>
          <cell r="C1534" t="str">
            <v>UN</v>
          </cell>
          <cell r="D1534">
            <v>195.59</v>
          </cell>
        </row>
        <row r="1535">
          <cell r="A1535" t="str">
            <v>00001816</v>
          </cell>
          <cell r="B1535" t="str">
            <v xml:space="preserve">Curva ferro galvanizado 90g rosca macho ref 1" </v>
          </cell>
          <cell r="C1535" t="str">
            <v>UN</v>
          </cell>
          <cell r="D1535">
            <v>17.28</v>
          </cell>
        </row>
        <row r="1536">
          <cell r="A1536" t="str">
            <v>00001815</v>
          </cell>
          <cell r="B1536" t="str">
            <v xml:space="preserve">Curva ferro galvanizado 90g rosca macho ref 2 1/2" </v>
          </cell>
          <cell r="C1536" t="str">
            <v>UN</v>
          </cell>
          <cell r="D1536">
            <v>93.63</v>
          </cell>
        </row>
        <row r="1537">
          <cell r="A1537" t="str">
            <v>00001797</v>
          </cell>
          <cell r="B1537" t="str">
            <v xml:space="preserve">Curva ferro galvanizado 90g rosca macho ref. 1 1/2" </v>
          </cell>
          <cell r="C1537" t="str">
            <v>UN</v>
          </cell>
          <cell r="D1537">
            <v>33.090000000000003</v>
          </cell>
        </row>
        <row r="1538">
          <cell r="A1538" t="str">
            <v>00001796</v>
          </cell>
          <cell r="B1538" t="str">
            <v xml:space="preserve">Curva ferro galvanizado 90g rosca macho ref. 1 1/4" </v>
          </cell>
          <cell r="C1538" t="str">
            <v>UN</v>
          </cell>
          <cell r="D1538">
            <v>25.79</v>
          </cell>
        </row>
        <row r="1539">
          <cell r="A1539" t="str">
            <v>00001794</v>
          </cell>
          <cell r="B1539" t="str">
            <v xml:space="preserve">Curva ferro galvanizado 90g rosca macho ref. 1/2" código descriçao do insumo unid preço mediano (r$) </v>
          </cell>
          <cell r="C1539" t="str">
            <v>UN</v>
          </cell>
          <cell r="D1539">
            <v>5.79</v>
          </cell>
        </row>
        <row r="1540">
          <cell r="A1540" t="str">
            <v>00001798</v>
          </cell>
          <cell r="B1540" t="str">
            <v xml:space="preserve">Curva ferro galvanizado 90g rosca macho ref. 2" </v>
          </cell>
          <cell r="C1540" t="str">
            <v>UN</v>
          </cell>
          <cell r="D1540">
            <v>51.81</v>
          </cell>
        </row>
        <row r="1541">
          <cell r="A1541" t="str">
            <v>00001795</v>
          </cell>
          <cell r="B1541" t="str">
            <v xml:space="preserve">Curva ferro galvanizado 90g rosca macho ref. 3/4" </v>
          </cell>
          <cell r="C1541" t="str">
            <v>UN</v>
          </cell>
          <cell r="D1541">
            <v>8.64</v>
          </cell>
        </row>
        <row r="1542">
          <cell r="A1542" t="str">
            <v>00001799</v>
          </cell>
          <cell r="B1542" t="str">
            <v xml:space="preserve">Curva ferro galvanizado 90g rosca macho ref. 3" </v>
          </cell>
          <cell r="C1542" t="str">
            <v>UN</v>
          </cell>
          <cell r="D1542">
            <v>115.64</v>
          </cell>
        </row>
        <row r="1543">
          <cell r="A1543" t="str">
            <v>00001800</v>
          </cell>
          <cell r="B1543" t="str">
            <v xml:space="preserve">Curva ferro galvanizado 90g rosca macho ref. 4" </v>
          </cell>
          <cell r="C1543" t="str">
            <v>UN</v>
          </cell>
          <cell r="D1543">
            <v>194.18</v>
          </cell>
        </row>
        <row r="1544">
          <cell r="A1544" t="str">
            <v>00001801</v>
          </cell>
          <cell r="B1544" t="str">
            <v xml:space="preserve">Curva ferro galvanizado 90g rosca macho ref. 5" </v>
          </cell>
          <cell r="C1544" t="str">
            <v>UN</v>
          </cell>
          <cell r="D1544">
            <v>393.31</v>
          </cell>
        </row>
        <row r="1545">
          <cell r="A1545" t="str">
            <v>00001802</v>
          </cell>
          <cell r="B1545" t="str">
            <v xml:space="preserve">Curva ferro galvanizado 90g rosca macho ref. 6" </v>
          </cell>
          <cell r="C1545" t="str">
            <v>UN</v>
          </cell>
          <cell r="D1545">
            <v>416.41</v>
          </cell>
        </row>
        <row r="1546">
          <cell r="A1546" t="str">
            <v>00001809</v>
          </cell>
          <cell r="B1546" t="str">
            <v xml:space="preserve">Curva ferro galvanizado 90g rosca macho/femea ref. 1 1/2" </v>
          </cell>
          <cell r="C1546" t="str">
            <v>UN</v>
          </cell>
          <cell r="D1546">
            <v>32.090000000000003</v>
          </cell>
        </row>
        <row r="1547">
          <cell r="A1547" t="str">
            <v>00001814</v>
          </cell>
          <cell r="B1547" t="str">
            <v xml:space="preserve">Curva ferro galvanizado 90g rosca macho/femea ref. 1 1/4" </v>
          </cell>
          <cell r="C1547" t="str">
            <v>UN</v>
          </cell>
          <cell r="D1547">
            <v>27.83</v>
          </cell>
        </row>
        <row r="1548">
          <cell r="A1548" t="str">
            <v>00001803</v>
          </cell>
          <cell r="B1548" t="str">
            <v xml:space="preserve">Curva ferro galvanizado 90g rosca macho/femea ref. 1/2" </v>
          </cell>
          <cell r="C1548" t="str">
            <v>UN</v>
          </cell>
          <cell r="D1548">
            <v>6.51</v>
          </cell>
        </row>
        <row r="1549">
          <cell r="A1549" t="str">
            <v>00001805</v>
          </cell>
          <cell r="B1549" t="str">
            <v xml:space="preserve">Curva ferro galvanizado 90g rosca macho/femea ref. 1" </v>
          </cell>
          <cell r="C1549" t="str">
            <v>UN</v>
          </cell>
          <cell r="D1549">
            <v>16.059999999999999</v>
          </cell>
        </row>
        <row r="1550">
          <cell r="A1550" t="str">
            <v>00001821</v>
          </cell>
          <cell r="B1550" t="str">
            <v xml:space="preserve">Curva ferro galvanizado 90g rosca macho/femea ref. 2 1/2" </v>
          </cell>
          <cell r="C1550" t="str">
            <v>UN</v>
          </cell>
          <cell r="D1550">
            <v>81.86</v>
          </cell>
        </row>
        <row r="1551">
          <cell r="A1551" t="str">
            <v>00001806</v>
          </cell>
          <cell r="B1551" t="str">
            <v xml:space="preserve">Curva ferro galvanizado 90g rosca macho/femea ref. 2" </v>
          </cell>
          <cell r="C1551" t="str">
            <v>UN</v>
          </cell>
          <cell r="D1551">
            <v>50.21</v>
          </cell>
        </row>
        <row r="1552">
          <cell r="A1552" t="str">
            <v>00001804</v>
          </cell>
          <cell r="B1552" t="str">
            <v xml:space="preserve">Curva ferro galvanizado 90g rosca macho/femea ref. 3/4" </v>
          </cell>
          <cell r="C1552" t="str">
            <v>UN</v>
          </cell>
          <cell r="D1552">
            <v>9.3000000000000007</v>
          </cell>
        </row>
        <row r="1553">
          <cell r="A1553" t="str">
            <v>00001807</v>
          </cell>
          <cell r="B1553" t="str">
            <v xml:space="preserve">Curva ferro galvanizado 90g rosca macho/femea ref. 3" </v>
          </cell>
          <cell r="C1553" t="str">
            <v>UN</v>
          </cell>
          <cell r="D1553">
            <v>112.23</v>
          </cell>
        </row>
        <row r="1554">
          <cell r="A1554" t="str">
            <v>00001808</v>
          </cell>
          <cell r="B1554" t="str">
            <v xml:space="preserve">Curva ferro galvanizado 90g rosca macho/femea ref. 4" </v>
          </cell>
          <cell r="C1554" t="str">
            <v>UN</v>
          </cell>
          <cell r="D1554">
            <v>177.06</v>
          </cell>
        </row>
        <row r="1555">
          <cell r="A1555" t="str">
            <v>00001768</v>
          </cell>
          <cell r="B1555" t="str">
            <v xml:space="preserve">Curva longa ceramica esg pb dn 100 </v>
          </cell>
          <cell r="C1555" t="str">
            <v>UN</v>
          </cell>
          <cell r="D1555">
            <v>7.82</v>
          </cell>
        </row>
        <row r="1556">
          <cell r="A1556" t="str">
            <v>00001769</v>
          </cell>
          <cell r="B1556" t="str">
            <v xml:space="preserve">Curva longa ceramica esg pb dn 150 </v>
          </cell>
          <cell r="C1556" t="str">
            <v>UN</v>
          </cell>
          <cell r="D1556">
            <v>7.82</v>
          </cell>
        </row>
        <row r="1557">
          <cell r="A1557" t="str">
            <v>00020099</v>
          </cell>
          <cell r="B1557" t="str">
            <v xml:space="preserve">Curva pvc leve 45g c/ ponta e bolsa lisa dn 125mm </v>
          </cell>
          <cell r="C1557" t="str">
            <v>UN</v>
          </cell>
          <cell r="D1557">
            <v>67.83</v>
          </cell>
        </row>
        <row r="1558">
          <cell r="A1558" t="str">
            <v>00020101</v>
          </cell>
          <cell r="B1558" t="str">
            <v xml:space="preserve">Curva pvc leve 45g c/ ponta e bolsa lisa dn 150mm </v>
          </cell>
          <cell r="C1558" t="str">
            <v>UN</v>
          </cell>
          <cell r="D1558">
            <v>62.25</v>
          </cell>
        </row>
        <row r="1559">
          <cell r="A1559" t="str">
            <v>00020100</v>
          </cell>
          <cell r="B1559" t="str">
            <v xml:space="preserve">Curva pvc leve 45g c/ ponta e bolsa lisa dn 200mm </v>
          </cell>
          <cell r="C1559" t="str">
            <v>UN</v>
          </cell>
          <cell r="D1559">
            <v>134.88</v>
          </cell>
        </row>
        <row r="1560">
          <cell r="A1560" t="str">
            <v>00020102</v>
          </cell>
          <cell r="B1560" t="str">
            <v xml:space="preserve">Curva pvc leve 90g c/ ponta e bolsa lisa dn 125mm </v>
          </cell>
          <cell r="C1560" t="str">
            <v>UN</v>
          </cell>
          <cell r="D1560">
            <v>68.47</v>
          </cell>
        </row>
        <row r="1561">
          <cell r="A1561" t="str">
            <v>00001952</v>
          </cell>
          <cell r="B1561" t="str">
            <v xml:space="preserve">Curva pvc leve 90g c/ ponta e bolsa lisa dn 150mm </v>
          </cell>
          <cell r="C1561" t="str">
            <v>UN</v>
          </cell>
          <cell r="D1561">
            <v>76.930000000000007</v>
          </cell>
        </row>
        <row r="1562">
          <cell r="A1562" t="str">
            <v>00020103</v>
          </cell>
          <cell r="B1562" t="str">
            <v xml:space="preserve">Curva pvc leve 90g c/ ponta e bolsa lisa dn 200mm </v>
          </cell>
          <cell r="C1562" t="str">
            <v>UN</v>
          </cell>
          <cell r="D1562">
            <v>190.13</v>
          </cell>
        </row>
        <row r="1563">
          <cell r="A1563" t="str">
            <v>00020104</v>
          </cell>
          <cell r="B1563" t="str">
            <v xml:space="preserve">Curva pvc leve 90g c/ ponta e bolsa lisa dn 250mm </v>
          </cell>
          <cell r="C1563" t="str">
            <v>UN</v>
          </cell>
          <cell r="D1563">
            <v>605.24</v>
          </cell>
        </row>
        <row r="1564">
          <cell r="A1564" t="str">
            <v>00020105</v>
          </cell>
          <cell r="B1564" t="str">
            <v xml:space="preserve">Curva pvc leve 90g c/ ponta e bolsa lisa dn 300mm </v>
          </cell>
          <cell r="C1564" t="str">
            <v>UN</v>
          </cell>
          <cell r="D1564">
            <v>893.11</v>
          </cell>
        </row>
        <row r="1565">
          <cell r="A1565" t="str">
            <v>00001965</v>
          </cell>
          <cell r="B1565" t="str">
            <v xml:space="preserve">Curva pvc longa 45g p/ esg predial dn 100mm </v>
          </cell>
          <cell r="C1565" t="str">
            <v>UN</v>
          </cell>
          <cell r="D1565">
            <v>26.43</v>
          </cell>
        </row>
        <row r="1566">
          <cell r="A1566" t="str">
            <v>00010765</v>
          </cell>
          <cell r="B1566" t="str">
            <v xml:space="preserve">Curva pvc longa 45g p/ esg predial dn 50mm </v>
          </cell>
          <cell r="C1566" t="str">
            <v>UN</v>
          </cell>
          <cell r="D1566">
            <v>11.4</v>
          </cell>
        </row>
        <row r="1567">
          <cell r="A1567" t="str">
            <v>00010767</v>
          </cell>
          <cell r="B1567" t="str">
            <v xml:space="preserve">Curva pvc longa 45g p/ esg predial dn 75mm </v>
          </cell>
          <cell r="C1567" t="str">
            <v>UN</v>
          </cell>
          <cell r="D1567">
            <v>25.2</v>
          </cell>
        </row>
        <row r="1568">
          <cell r="A1568" t="str">
            <v>00001970</v>
          </cell>
          <cell r="B1568" t="str">
            <v xml:space="preserve">Curva pvc longa 90g p/ esg predial dn 100mm </v>
          </cell>
          <cell r="C1568" t="str">
            <v>UN</v>
          </cell>
          <cell r="D1568">
            <v>25.94</v>
          </cell>
        </row>
        <row r="1569">
          <cell r="A1569" t="str">
            <v>00001968</v>
          </cell>
          <cell r="B1569" t="str">
            <v xml:space="preserve">Curva pvc longa 90g p/ esg predial dn 50mm </v>
          </cell>
          <cell r="C1569" t="str">
            <v>UN</v>
          </cell>
          <cell r="D1569">
            <v>5.43</v>
          </cell>
        </row>
        <row r="1570">
          <cell r="A1570" t="str">
            <v>00001969</v>
          </cell>
          <cell r="B1570" t="str">
            <v xml:space="preserve">Curva pvc longa 90g p/ esg predial dn 75mm </v>
          </cell>
          <cell r="C1570" t="str">
            <v>UN</v>
          </cell>
          <cell r="D1570">
            <v>16.100000000000001</v>
          </cell>
        </row>
        <row r="1571">
          <cell r="A1571" t="str">
            <v>00001839</v>
          </cell>
          <cell r="B1571" t="str">
            <v xml:space="preserve">Curva pvc pba nbr 10351 p/ rede agua je pb 22g dn 100 /de 110mm </v>
          </cell>
          <cell r="C1571" t="str">
            <v>UN</v>
          </cell>
          <cell r="D1571">
            <v>121.59</v>
          </cell>
        </row>
        <row r="1572">
          <cell r="A1572" t="str">
            <v>00001835</v>
          </cell>
          <cell r="B1572" t="str">
            <v xml:space="preserve">Curva pvc pba nbr 10351 p/ rede agua je pb 22g dn 50 /de 60mm </v>
          </cell>
          <cell r="C1572" t="str">
            <v>UN</v>
          </cell>
          <cell r="D1572">
            <v>23.8</v>
          </cell>
        </row>
        <row r="1573">
          <cell r="A1573" t="str">
            <v>00001823</v>
          </cell>
          <cell r="B1573" t="str">
            <v xml:space="preserve">Curva pvc pba nbr 10351 p/ rede agua je pb 22g dn 75 /de 85mm </v>
          </cell>
          <cell r="C1573" t="str">
            <v>UN</v>
          </cell>
          <cell r="D1573">
            <v>65.540000000000006</v>
          </cell>
        </row>
        <row r="1574">
          <cell r="A1574" t="str">
            <v>00001827</v>
          </cell>
          <cell r="B1574" t="str">
            <v xml:space="preserve">Curva pvc pba nbr 10351 p/ rede agua je pb 45g dn 100 /de 110mm </v>
          </cell>
          <cell r="C1574" t="str">
            <v>UN</v>
          </cell>
          <cell r="D1574">
            <v>133.97999999999999</v>
          </cell>
        </row>
        <row r="1575">
          <cell r="A1575" t="str">
            <v>00001831</v>
          </cell>
          <cell r="B1575" t="str">
            <v xml:space="preserve">Curva pvc pba nbr 10351 p/ rede agua je pb 45g dn 50 /de 60mm </v>
          </cell>
          <cell r="C1575" t="str">
            <v>UN</v>
          </cell>
          <cell r="D1575">
            <v>25.66</v>
          </cell>
        </row>
        <row r="1576">
          <cell r="A1576" t="str">
            <v>00001825</v>
          </cell>
          <cell r="B1576" t="str">
            <v xml:space="preserve">Curva pvc pba nbr 10351 p/ rede agua je pb 45g dn 75 /de 85mm </v>
          </cell>
          <cell r="C1576" t="str">
            <v>UN</v>
          </cell>
          <cell r="D1576">
            <v>74.12</v>
          </cell>
        </row>
        <row r="1577">
          <cell r="A1577" t="str">
            <v>00001828</v>
          </cell>
          <cell r="B1577" t="str">
            <v xml:space="preserve">Curva pvc pba nbr 10351 p/ rede agua je pb 90g dn 100 /de 110mm </v>
          </cell>
          <cell r="C1577" t="str">
            <v>UN</v>
          </cell>
          <cell r="D1577">
            <v>134.07</v>
          </cell>
        </row>
        <row r="1578">
          <cell r="A1578" t="str">
            <v>00001845</v>
          </cell>
          <cell r="B1578" t="str">
            <v xml:space="preserve">Curva pvc pba nbr 10351 p/ rede agua je pb 90g dn 50 /de 60mm </v>
          </cell>
          <cell r="C1578" t="str">
            <v>UN</v>
          </cell>
          <cell r="D1578">
            <v>20.94</v>
          </cell>
        </row>
        <row r="1579">
          <cell r="A1579" t="str">
            <v>00001824</v>
          </cell>
          <cell r="B1579" t="str">
            <v xml:space="preserve">Curva pvc pba nbr 10351 p/ rede agua je pb 90g dn 75 /de 85mm </v>
          </cell>
          <cell r="C1579" t="str">
            <v>UN</v>
          </cell>
          <cell r="D1579">
            <v>87.6</v>
          </cell>
        </row>
        <row r="1580">
          <cell r="A1580" t="str">
            <v>00020097</v>
          </cell>
          <cell r="B1580" t="str">
            <v xml:space="preserve">Curva pvc serie r 87,5g curta esg predial p/ pe-de-coluna 100mm </v>
          </cell>
          <cell r="C1580" t="str">
            <v>UN</v>
          </cell>
          <cell r="D1580">
            <v>40.57</v>
          </cell>
        </row>
        <row r="1581">
          <cell r="A1581" t="str">
            <v>00020098</v>
          </cell>
          <cell r="B1581" t="str">
            <v xml:space="preserve">Curva pvc serie r 87,5g curta esg predial p/ pe-de-coluna 150mm </v>
          </cell>
          <cell r="C1581" t="str">
            <v>UN</v>
          </cell>
          <cell r="D1581">
            <v>263.25</v>
          </cell>
        </row>
        <row r="1582">
          <cell r="A1582" t="str">
            <v>00020096</v>
          </cell>
          <cell r="B1582" t="str">
            <v xml:space="preserve">Curva pvc serie r 87,5g curta esg predial p/ pe-de-coluna 75mm </v>
          </cell>
          <cell r="C1582" t="str">
            <v>UN</v>
          </cell>
          <cell r="D1582">
            <v>23.39</v>
          </cell>
        </row>
        <row r="1583">
          <cell r="A1583" t="str">
            <v>00001954</v>
          </cell>
          <cell r="B1583" t="str">
            <v xml:space="preserve">Curva pvc sold 45g p/ agua fria predial 110 mm </v>
          </cell>
          <cell r="C1583" t="str">
            <v>UN</v>
          </cell>
          <cell r="D1583">
            <v>67.489999999999995</v>
          </cell>
        </row>
        <row r="1584">
          <cell r="A1584" t="str">
            <v>00001926</v>
          </cell>
          <cell r="B1584" t="str">
            <v xml:space="preserve">Curva pvc sold 45g p/ agua fria predial 20 mm </v>
          </cell>
          <cell r="C1584" t="str">
            <v>UN</v>
          </cell>
          <cell r="D1584">
            <v>0.49</v>
          </cell>
        </row>
        <row r="1585">
          <cell r="A1585" t="str">
            <v>00001927</v>
          </cell>
          <cell r="B1585" t="str">
            <v xml:space="preserve">Curva pvc sold 45g p/ agua fria predial 25 mm </v>
          </cell>
          <cell r="C1585" t="str">
            <v>UN</v>
          </cell>
          <cell r="D1585">
            <v>0.83</v>
          </cell>
        </row>
        <row r="1586">
          <cell r="A1586" t="str">
            <v>00001923</v>
          </cell>
          <cell r="B1586" t="str">
            <v xml:space="preserve">Curva pvc sold 45g p/ agua fria predial 32 mm </v>
          </cell>
          <cell r="C1586" t="str">
            <v>UN</v>
          </cell>
          <cell r="D1586">
            <v>1.57</v>
          </cell>
        </row>
        <row r="1587">
          <cell r="A1587" t="str">
            <v>00001929</v>
          </cell>
          <cell r="B1587" t="str">
            <v xml:space="preserve">Curva pvc sold 45g p/ agua fria predial 40 mm </v>
          </cell>
          <cell r="C1587" t="str">
            <v>UN</v>
          </cell>
          <cell r="D1587">
            <v>2.94</v>
          </cell>
        </row>
        <row r="1588">
          <cell r="A1588" t="str">
            <v>00001930</v>
          </cell>
          <cell r="B1588" t="str">
            <v xml:space="preserve">Curva pvc sold 45g p/ agua fria predial 50 mm </v>
          </cell>
          <cell r="C1588" t="str">
            <v>UN</v>
          </cell>
          <cell r="D1588">
            <v>6.02</v>
          </cell>
        </row>
        <row r="1589">
          <cell r="A1589" t="str">
            <v>00001924</v>
          </cell>
          <cell r="B1589" t="str">
            <v xml:space="preserve">Curva pvc sold 45g p/ agua fria predial 60 mm </v>
          </cell>
          <cell r="C1589" t="str">
            <v>UN</v>
          </cell>
          <cell r="D1589">
            <v>9.98</v>
          </cell>
        </row>
        <row r="1590">
          <cell r="A1590" t="str">
            <v>00001922</v>
          </cell>
          <cell r="B1590" t="str">
            <v xml:space="preserve">Curva pvc sold 45g p/ agua fria predial 75 mm </v>
          </cell>
          <cell r="C1590" t="str">
            <v>UN</v>
          </cell>
          <cell r="D1590">
            <v>18.010000000000002</v>
          </cell>
        </row>
        <row r="1591">
          <cell r="A1591" t="str">
            <v>00001953</v>
          </cell>
          <cell r="B1591" t="str">
            <v xml:space="preserve">Curva pvc sold 45g p/ agua fria predial 85 mm </v>
          </cell>
          <cell r="C1591" t="str">
            <v>UN</v>
          </cell>
          <cell r="D1591">
            <v>28.68</v>
          </cell>
        </row>
        <row r="1592">
          <cell r="A1592" t="str">
            <v>00001962</v>
          </cell>
          <cell r="B1592" t="str">
            <v xml:space="preserve">Curva pvc sold 90g p/ agua fria predial 110 mm código descriçao do insumo unid preço mediano (r$) </v>
          </cell>
          <cell r="C1592" t="str">
            <v>UN</v>
          </cell>
          <cell r="D1592">
            <v>79.33</v>
          </cell>
        </row>
        <row r="1593">
          <cell r="A1593" t="str">
            <v>00001955</v>
          </cell>
          <cell r="B1593" t="str">
            <v xml:space="preserve">Curva pvc sold 90g p/ agua fria predial 20 mm </v>
          </cell>
          <cell r="C1593" t="str">
            <v>UN</v>
          </cell>
          <cell r="D1593">
            <v>1.27</v>
          </cell>
        </row>
        <row r="1594">
          <cell r="A1594" t="str">
            <v>00001956</v>
          </cell>
          <cell r="B1594" t="str">
            <v xml:space="preserve">Curva pvc sold 90g p/ agua fria predial 25 mm </v>
          </cell>
          <cell r="C1594" t="str">
            <v>UN</v>
          </cell>
          <cell r="D1594">
            <v>1.71</v>
          </cell>
        </row>
        <row r="1595">
          <cell r="A1595" t="str">
            <v>00001957</v>
          </cell>
          <cell r="B1595" t="str">
            <v xml:space="preserve">Curva pvc sold 90g p/ agua fria predial 32 mm </v>
          </cell>
          <cell r="C1595" t="str">
            <v>UN</v>
          </cell>
          <cell r="D1595">
            <v>3.72</v>
          </cell>
        </row>
        <row r="1596">
          <cell r="A1596" t="str">
            <v>00001958</v>
          </cell>
          <cell r="B1596" t="str">
            <v xml:space="preserve">Curva pvc sold 90g p/ agua fria predial 40 mm </v>
          </cell>
          <cell r="C1596" t="str">
            <v>UN</v>
          </cell>
          <cell r="D1596">
            <v>6.56</v>
          </cell>
        </row>
        <row r="1597">
          <cell r="A1597" t="str">
            <v>00001959</v>
          </cell>
          <cell r="B1597" t="str">
            <v xml:space="preserve">Curva pvc sold 90g p/ agua fria predial 50 mm </v>
          </cell>
          <cell r="C1597" t="str">
            <v>UN</v>
          </cell>
          <cell r="D1597">
            <v>8.08</v>
          </cell>
        </row>
        <row r="1598">
          <cell r="A1598" t="str">
            <v>00001925</v>
          </cell>
          <cell r="B1598" t="str">
            <v xml:space="preserve">Curva pvc sold 90g p/ agua fria predial 60 mm </v>
          </cell>
          <cell r="C1598" t="str">
            <v>UN</v>
          </cell>
          <cell r="D1598">
            <v>19.09</v>
          </cell>
        </row>
        <row r="1599">
          <cell r="A1599" t="str">
            <v>00001960</v>
          </cell>
          <cell r="B1599" t="str">
            <v xml:space="preserve">Curva pvc sold 90g p/ agua fria predial 75 mm </v>
          </cell>
          <cell r="C1599" t="str">
            <v>UN</v>
          </cell>
          <cell r="D1599">
            <v>25.84</v>
          </cell>
        </row>
        <row r="1600">
          <cell r="A1600" t="str">
            <v>00001961</v>
          </cell>
          <cell r="B1600" t="str">
            <v xml:space="preserve">Curva pvc sold 90g p/ agua fria predial 85 mm </v>
          </cell>
          <cell r="C1600" t="str">
            <v>UN</v>
          </cell>
          <cell r="D1600">
            <v>37.630000000000003</v>
          </cell>
        </row>
        <row r="1601">
          <cell r="A1601" t="str">
            <v>00001881</v>
          </cell>
          <cell r="B1601" t="str">
            <v xml:space="preserve">Curva pvc 135g 1 1/2" p/ eletroduto roscavel </v>
          </cell>
          <cell r="C1601" t="str">
            <v>UN</v>
          </cell>
          <cell r="D1601">
            <v>7.14</v>
          </cell>
        </row>
        <row r="1602">
          <cell r="A1602" t="str">
            <v>00001890</v>
          </cell>
          <cell r="B1602" t="str">
            <v xml:space="preserve">Curva pvc 135g 1 1/4" p/ eletroduto roscavel </v>
          </cell>
          <cell r="C1602" t="str">
            <v>UN</v>
          </cell>
          <cell r="D1602">
            <v>6.23</v>
          </cell>
        </row>
        <row r="1603">
          <cell r="A1603" t="str">
            <v>00001886</v>
          </cell>
          <cell r="B1603" t="str">
            <v xml:space="preserve">Curva pvc 135g 1/2" p/ eletroduto roscavel </v>
          </cell>
          <cell r="C1603" t="str">
            <v>UN</v>
          </cell>
          <cell r="D1603">
            <v>2.59</v>
          </cell>
        </row>
        <row r="1604">
          <cell r="A1604" t="str">
            <v>00001880</v>
          </cell>
          <cell r="B1604" t="str">
            <v xml:space="preserve">Curva pvc 135g 1" p/ eletroduto roscavel </v>
          </cell>
          <cell r="C1604" t="str">
            <v>UN</v>
          </cell>
          <cell r="D1604">
            <v>3.16</v>
          </cell>
        </row>
        <row r="1605">
          <cell r="A1605" t="str">
            <v>00001882</v>
          </cell>
          <cell r="B1605" t="str">
            <v xml:space="preserve">Curva pvc 135g 2 1/2" p/ eletroduto roscavel </v>
          </cell>
          <cell r="C1605" t="str">
            <v>UN</v>
          </cell>
          <cell r="D1605">
            <v>10.77</v>
          </cell>
        </row>
        <row r="1606">
          <cell r="A1606" t="str">
            <v>00001889</v>
          </cell>
          <cell r="B1606" t="str">
            <v xml:space="preserve">Curva pvc 135g 2" p/ eletroduto roscavel </v>
          </cell>
          <cell r="C1606" t="str">
            <v>UN</v>
          </cell>
          <cell r="D1606">
            <v>9.43</v>
          </cell>
        </row>
        <row r="1607">
          <cell r="A1607" t="str">
            <v>00001888</v>
          </cell>
          <cell r="B1607" t="str">
            <v xml:space="preserve">Curva pvc 135g 3" p/ eletroduto roscavel </v>
          </cell>
          <cell r="C1607" t="str">
            <v>UN</v>
          </cell>
          <cell r="D1607">
            <v>25.49</v>
          </cell>
        </row>
        <row r="1608">
          <cell r="A1608" t="str">
            <v>00001883</v>
          </cell>
          <cell r="B1608" t="str">
            <v xml:space="preserve">Curva pvc 135g 4" p/ eletroduto roscavel </v>
          </cell>
          <cell r="C1608" t="str">
            <v>UN</v>
          </cell>
          <cell r="D1608">
            <v>27.24</v>
          </cell>
        </row>
        <row r="1609">
          <cell r="A1609" t="str">
            <v>00012033</v>
          </cell>
          <cell r="B1609" t="str">
            <v xml:space="preserve">Curva pvc 180g 1.1/2" p/ eletroduto roscavel </v>
          </cell>
          <cell r="C1609" t="str">
            <v>UN</v>
          </cell>
          <cell r="D1609">
            <v>7.14</v>
          </cell>
        </row>
        <row r="1610">
          <cell r="A1610" t="str">
            <v>00012034</v>
          </cell>
          <cell r="B1610" t="str">
            <v xml:space="preserve">Curva pvc 180g 3/4" p/ eletroduto roscavel </v>
          </cell>
          <cell r="C1610" t="str">
            <v>UN</v>
          </cell>
          <cell r="D1610">
            <v>2.46</v>
          </cell>
        </row>
        <row r="1611">
          <cell r="A1611" t="str">
            <v>00001964</v>
          </cell>
          <cell r="B1611" t="str">
            <v xml:space="preserve">Curva pvc 45 curta eb-608 pb dn 100 p/esg predial </v>
          </cell>
          <cell r="C1611" t="str">
            <v>UN</v>
          </cell>
          <cell r="D1611">
            <v>9.59</v>
          </cell>
        </row>
        <row r="1612">
          <cell r="A1612" t="str">
            <v>00020094</v>
          </cell>
          <cell r="B1612" t="str">
            <v xml:space="preserve">Curva pvc 45g curta nbr-10569 p/rede colet esg pb je dn 100mm </v>
          </cell>
          <cell r="C1612" t="str">
            <v>UN</v>
          </cell>
          <cell r="D1612">
            <v>16.079999999999998</v>
          </cell>
        </row>
        <row r="1613">
          <cell r="A1613" t="str">
            <v>00001858</v>
          </cell>
          <cell r="B1613" t="str">
            <v xml:space="preserve">Curva pvc 45g nbr-10569 p/ rede colet esg pb je dn 100mm </v>
          </cell>
          <cell r="C1613" t="str">
            <v>UN</v>
          </cell>
          <cell r="D1613">
            <v>31.64</v>
          </cell>
        </row>
        <row r="1614">
          <cell r="A1614" t="str">
            <v>00001857</v>
          </cell>
          <cell r="B1614" t="str">
            <v xml:space="preserve">Curva pvc 45g nbr-10569 p/ rede colet esg pb je dn 125mm </v>
          </cell>
          <cell r="C1614" t="str">
            <v>UN</v>
          </cell>
          <cell r="D1614">
            <v>69.010000000000005</v>
          </cell>
        </row>
        <row r="1615">
          <cell r="A1615" t="str">
            <v>00001844</v>
          </cell>
          <cell r="B1615" t="str">
            <v xml:space="preserve">Curva pvc 45g nbr-10569 p/ rede colet esg pb je dn 150mm </v>
          </cell>
          <cell r="C1615" t="str">
            <v>UN</v>
          </cell>
          <cell r="D1615">
            <v>125.05</v>
          </cell>
        </row>
        <row r="1616">
          <cell r="A1616" t="str">
            <v>00001836</v>
          </cell>
          <cell r="B1616" t="str">
            <v xml:space="preserve">Curva pvc 45g nbr-10569 p/ rede colet esg pb je dn 200mm </v>
          </cell>
          <cell r="C1616" t="str">
            <v>UN</v>
          </cell>
          <cell r="D1616">
            <v>230.13</v>
          </cell>
        </row>
        <row r="1617">
          <cell r="A1617" t="str">
            <v>00001837</v>
          </cell>
          <cell r="B1617" t="str">
            <v xml:space="preserve">Curva pvc 45g nbr-10569 p/ rede colet esg pb je dn 250mm </v>
          </cell>
          <cell r="C1617" t="str">
            <v>UN</v>
          </cell>
          <cell r="D1617">
            <v>438.06</v>
          </cell>
        </row>
        <row r="1618">
          <cell r="A1618" t="str">
            <v>00001860</v>
          </cell>
          <cell r="B1618" t="str">
            <v xml:space="preserve">Curva pvc 45g nbr-10569 p/ rede colet esg pb je dn 300mm </v>
          </cell>
          <cell r="C1618" t="str">
            <v>UN</v>
          </cell>
          <cell r="D1618">
            <v>862.68</v>
          </cell>
        </row>
        <row r="1619">
          <cell r="A1619" t="str">
            <v>00001861</v>
          </cell>
          <cell r="B1619" t="str">
            <v xml:space="preserve">Curva pvc 45g nbr-10569 p/ rede colet esg pb je dn 350mm </v>
          </cell>
          <cell r="C1619" t="str">
            <v>UN</v>
          </cell>
          <cell r="D1619">
            <v>1141.79</v>
          </cell>
        </row>
        <row r="1620">
          <cell r="A1620" t="str">
            <v>00001862</v>
          </cell>
          <cell r="B1620" t="str">
            <v xml:space="preserve">Curva pvc 45g nbr-10569 p/ rede colet esg pb je dn 400mm </v>
          </cell>
          <cell r="C1620" t="str">
            <v>UN</v>
          </cell>
          <cell r="D1620">
            <v>1386.05</v>
          </cell>
        </row>
        <row r="1621">
          <cell r="A1621" t="str">
            <v>00001967</v>
          </cell>
          <cell r="B1621" t="str">
            <v xml:space="preserve">Curva pvc 90 longa eb-608 bb dn 40 p/esg predial </v>
          </cell>
          <cell r="C1621" t="str">
            <v>UN</v>
          </cell>
          <cell r="D1621">
            <v>3.07</v>
          </cell>
        </row>
        <row r="1622">
          <cell r="A1622" t="str">
            <v>00001941</v>
          </cell>
          <cell r="B1622" t="str">
            <v xml:space="preserve">Curva pvc 90g c/rosca p/ agua fria predial 1 1/2" </v>
          </cell>
          <cell r="C1622" t="str">
            <v>UN</v>
          </cell>
          <cell r="D1622">
            <v>9.98</v>
          </cell>
        </row>
        <row r="1623">
          <cell r="A1623" t="str">
            <v>00001940</v>
          </cell>
          <cell r="B1623" t="str">
            <v xml:space="preserve">Curva pvc 90g c/rosca p/ agua fria predial 1 1/4" </v>
          </cell>
          <cell r="C1623" t="str">
            <v>UN</v>
          </cell>
          <cell r="D1623">
            <v>7.25</v>
          </cell>
        </row>
        <row r="1624">
          <cell r="A1624" t="str">
            <v>00001937</v>
          </cell>
          <cell r="B1624" t="str">
            <v xml:space="preserve">Curva pvc 90g c/rosca p/ agua fria predial 1/2" </v>
          </cell>
          <cell r="C1624" t="str">
            <v>UN</v>
          </cell>
          <cell r="D1624">
            <v>1.71</v>
          </cell>
        </row>
        <row r="1625">
          <cell r="A1625" t="str">
            <v>00001939</v>
          </cell>
          <cell r="B1625" t="str">
            <v xml:space="preserve">Curva pvc 90g c/rosca p/ agua fria predial 1" </v>
          </cell>
          <cell r="C1625" t="str">
            <v>UN</v>
          </cell>
          <cell r="D1625">
            <v>4.3099999999999996</v>
          </cell>
        </row>
        <row r="1626">
          <cell r="A1626" t="str">
            <v>00001942</v>
          </cell>
          <cell r="B1626" t="str">
            <v xml:space="preserve">Curva pvc 90g c/rosca p/ agua fria predial 2" </v>
          </cell>
          <cell r="C1626" t="str">
            <v>UN</v>
          </cell>
          <cell r="D1626">
            <v>18.670000000000002</v>
          </cell>
        </row>
        <row r="1627">
          <cell r="A1627" t="str">
            <v>00001938</v>
          </cell>
          <cell r="B1627" t="str">
            <v xml:space="preserve">Curva pvc 90g c/rosca p/ agua fria predial 3/4" </v>
          </cell>
          <cell r="C1627" t="str">
            <v>UN</v>
          </cell>
          <cell r="D1627">
            <v>2.35</v>
          </cell>
        </row>
        <row r="1628">
          <cell r="A1628" t="str">
            <v>00020095</v>
          </cell>
          <cell r="B1628" t="str">
            <v xml:space="preserve">Curva pvc 90g curta nbr-10569 p/rede colet esg pb je dn 100mm </v>
          </cell>
          <cell r="C1628" t="str">
            <v>UN</v>
          </cell>
          <cell r="D1628">
            <v>20.37</v>
          </cell>
        </row>
        <row r="1629">
          <cell r="A1629" t="str">
            <v>00001933</v>
          </cell>
          <cell r="B1629" t="str">
            <v xml:space="preserve">Curva pvc 90g curta pvc p/ esg predial dn 40 mm </v>
          </cell>
          <cell r="C1629" t="str">
            <v>UN</v>
          </cell>
          <cell r="D1629">
            <v>2.5</v>
          </cell>
        </row>
        <row r="1630">
          <cell r="A1630" t="str">
            <v>00001932</v>
          </cell>
          <cell r="B1630" t="str">
            <v xml:space="preserve">Curva pvc 90g curta pvc p/ esg predial dn 50mm </v>
          </cell>
          <cell r="C1630" t="str">
            <v>UN</v>
          </cell>
          <cell r="D1630">
            <v>7</v>
          </cell>
        </row>
        <row r="1631">
          <cell r="A1631" t="str">
            <v>00001951</v>
          </cell>
          <cell r="B1631" t="str">
            <v xml:space="preserve">Curva pvc 90g curta pvc p/ esg predial dn 75mm </v>
          </cell>
          <cell r="C1631" t="str">
            <v>UN</v>
          </cell>
          <cell r="D1631">
            <v>12.82</v>
          </cell>
        </row>
        <row r="1632">
          <cell r="A1632" t="str">
            <v>00001966</v>
          </cell>
          <cell r="B1632" t="str">
            <v xml:space="preserve">Curva pvc 90g curta pvc p/ esg predial dn 100mm </v>
          </cell>
          <cell r="C1632" t="str">
            <v>UN</v>
          </cell>
          <cell r="D1632">
            <v>13.61</v>
          </cell>
        </row>
        <row r="1633">
          <cell r="A1633" t="str">
            <v>00001863</v>
          </cell>
          <cell r="B1633" t="str">
            <v xml:space="preserve">Curva pvc 90g nbr-10569 p/ rede colet esg pb je dn 100mm </v>
          </cell>
          <cell r="C1633" t="str">
            <v>UN</v>
          </cell>
          <cell r="D1633">
            <v>36.89</v>
          </cell>
        </row>
        <row r="1634">
          <cell r="A1634" t="str">
            <v>00001864</v>
          </cell>
          <cell r="B1634" t="str">
            <v xml:space="preserve">Curva pvc 90g nbr-10569 p/ rede colet esg pb je dn 125mm </v>
          </cell>
          <cell r="C1634" t="str">
            <v>UN</v>
          </cell>
          <cell r="D1634">
            <v>71</v>
          </cell>
        </row>
        <row r="1635">
          <cell r="A1635" t="str">
            <v>00001865</v>
          </cell>
          <cell r="B1635" t="str">
            <v xml:space="preserve">Curva pvc 90g nbr-10569 p/ rede colet esg pb je dn 150mm </v>
          </cell>
          <cell r="C1635" t="str">
            <v>UN</v>
          </cell>
          <cell r="D1635">
            <v>125.44</v>
          </cell>
        </row>
        <row r="1636">
          <cell r="A1636" t="str">
            <v>00001866</v>
          </cell>
          <cell r="B1636" t="str">
            <v xml:space="preserve">Curva pvc 90g nbr-10569 p/ rede colet esg pb je dn 200mm </v>
          </cell>
          <cell r="C1636" t="str">
            <v>UN</v>
          </cell>
          <cell r="D1636">
            <v>298.57</v>
          </cell>
        </row>
        <row r="1637">
          <cell r="A1637" t="str">
            <v>00001853</v>
          </cell>
          <cell r="B1637" t="str">
            <v xml:space="preserve">Curva pvc 90g nbr-10569 p/ rede colet esg pb je dn 250mm </v>
          </cell>
          <cell r="C1637" t="str">
            <v>UN</v>
          </cell>
          <cell r="D1637">
            <v>492.37</v>
          </cell>
        </row>
        <row r="1638">
          <cell r="A1638" t="str">
            <v>00001867</v>
          </cell>
          <cell r="B1638" t="str">
            <v xml:space="preserve">Curva pvc 90g nbr-10569 p/ rede colet esg pb je dn 300mm </v>
          </cell>
          <cell r="C1638" t="str">
            <v>UN</v>
          </cell>
          <cell r="D1638">
            <v>1090.04</v>
          </cell>
        </row>
        <row r="1639">
          <cell r="A1639" t="str">
            <v>00001868</v>
          </cell>
          <cell r="B1639" t="str">
            <v xml:space="preserve">Curva pvc 90g nbr-10569 p/ rede colet esg pb je dn 350mm </v>
          </cell>
          <cell r="C1639" t="str">
            <v>UN</v>
          </cell>
          <cell r="D1639">
            <v>1572.96</v>
          </cell>
        </row>
        <row r="1640">
          <cell r="A1640" t="str">
            <v>00001859</v>
          </cell>
          <cell r="B1640" t="str">
            <v xml:space="preserve">Curva pvc 90g nbr-10569 p/ rede colet esg pb je dn 400mm </v>
          </cell>
          <cell r="C1640" t="str">
            <v>UN</v>
          </cell>
          <cell r="D1640">
            <v>2058.61</v>
          </cell>
        </row>
        <row r="1641">
          <cell r="A1641" t="str">
            <v>00001875</v>
          </cell>
          <cell r="B1641" t="str">
            <v xml:space="preserve">Curva pvc 90g p/ eletroduto roscavel 1 1/2" </v>
          </cell>
          <cell r="C1641" t="str">
            <v>UN</v>
          </cell>
          <cell r="D1641">
            <v>4.17</v>
          </cell>
        </row>
        <row r="1642">
          <cell r="A1642" t="str">
            <v>00001874</v>
          </cell>
          <cell r="B1642" t="str">
            <v xml:space="preserve">Curva pvc 90g p/ eletroduto roscavel 1 1/4" </v>
          </cell>
          <cell r="C1642" t="str">
            <v>UN</v>
          </cell>
          <cell r="D1642">
            <v>3.7</v>
          </cell>
        </row>
        <row r="1643">
          <cell r="A1643" t="str">
            <v>00001870</v>
          </cell>
          <cell r="B1643" t="str">
            <v xml:space="preserve">Curva pvc 90g p/ eletroduto roscavel 1/2" </v>
          </cell>
          <cell r="C1643" t="str">
            <v>UN</v>
          </cell>
          <cell r="D1643">
            <v>1.01</v>
          </cell>
        </row>
        <row r="1644">
          <cell r="A1644" t="str">
            <v>00001884</v>
          </cell>
          <cell r="B1644" t="str">
            <v xml:space="preserve">Curva pvc 90g p/ eletroduto roscavel 1" </v>
          </cell>
          <cell r="C1644" t="str">
            <v>UN</v>
          </cell>
          <cell r="D1644">
            <v>2.69</v>
          </cell>
        </row>
        <row r="1645">
          <cell r="A1645" t="str">
            <v>00001887</v>
          </cell>
          <cell r="B1645" t="str">
            <v xml:space="preserve">Curva pvc 90g p/ eletroduto roscavel 2 1/2" código descriçao do insumo unid preço mediano (r$) </v>
          </cell>
          <cell r="C1645" t="str">
            <v>UN</v>
          </cell>
          <cell r="D1645">
            <v>15.32</v>
          </cell>
        </row>
        <row r="1646">
          <cell r="A1646" t="str">
            <v>00001876</v>
          </cell>
          <cell r="B1646" t="str">
            <v xml:space="preserve">Curva pvc 90g p/ eletroduto roscavel 2" </v>
          </cell>
          <cell r="C1646" t="str">
            <v>UN</v>
          </cell>
          <cell r="D1646">
            <v>6.26</v>
          </cell>
        </row>
        <row r="1647">
          <cell r="A1647" t="str">
            <v>00001879</v>
          </cell>
          <cell r="B1647" t="str">
            <v xml:space="preserve">Curva pvc 90g p/ eletroduto roscavel 3/4" </v>
          </cell>
          <cell r="C1647" t="str">
            <v>UN</v>
          </cell>
          <cell r="D1647">
            <v>1.75</v>
          </cell>
        </row>
        <row r="1648">
          <cell r="A1648" t="str">
            <v>00001885</v>
          </cell>
          <cell r="B1648" t="str">
            <v xml:space="preserve">Curva pvc 90g p/ eletroduto roscavel 3/4" </v>
          </cell>
          <cell r="C1648" t="str">
            <v>UN</v>
          </cell>
          <cell r="D1648">
            <v>1.62</v>
          </cell>
        </row>
        <row r="1649">
          <cell r="A1649" t="str">
            <v>00001877</v>
          </cell>
          <cell r="B1649" t="str">
            <v xml:space="preserve">Curva pvc 90g p/ eletroduto roscavel 3" </v>
          </cell>
          <cell r="C1649" t="str">
            <v>UN</v>
          </cell>
          <cell r="D1649">
            <v>17.91</v>
          </cell>
        </row>
        <row r="1650">
          <cell r="A1650" t="str">
            <v>00001878</v>
          </cell>
          <cell r="B1650" t="str">
            <v xml:space="preserve">Curva pvc 90g p/ eletroduto roscavel 4" </v>
          </cell>
          <cell r="C1650" t="str">
            <v>UN</v>
          </cell>
          <cell r="D1650">
            <v>34.17</v>
          </cell>
        </row>
        <row r="1651">
          <cell r="A1651" t="str">
            <v>00002626</v>
          </cell>
          <cell r="B1651" t="str">
            <v xml:space="preserve">Curva 135g ferro galv eletrolitico 1 1/2" p/ eletroduto </v>
          </cell>
          <cell r="C1651" t="str">
            <v>UN</v>
          </cell>
          <cell r="D1651">
            <v>8.25</v>
          </cell>
        </row>
        <row r="1652">
          <cell r="A1652" t="str">
            <v>00002625</v>
          </cell>
          <cell r="B1652" t="str">
            <v xml:space="preserve">Curva 135g ferro galv eletrolitico 1 1/4" p/ eletroduto </v>
          </cell>
          <cell r="C1652" t="str">
            <v>UN</v>
          </cell>
          <cell r="D1652">
            <v>5.01</v>
          </cell>
        </row>
        <row r="1653">
          <cell r="A1653" t="str">
            <v>00002622</v>
          </cell>
          <cell r="B1653" t="str">
            <v xml:space="preserve">Curva 135g ferro galv eletrolitico 1/2" p/ eletroduto </v>
          </cell>
          <cell r="C1653" t="str">
            <v>UN</v>
          </cell>
          <cell r="D1653">
            <v>1.23</v>
          </cell>
        </row>
        <row r="1654">
          <cell r="A1654" t="str">
            <v>00002624</v>
          </cell>
          <cell r="B1654" t="str">
            <v xml:space="preserve">Curva 135g ferro galv eletrolitico 1" p/ eletroduto </v>
          </cell>
          <cell r="C1654" t="str">
            <v>UN</v>
          </cell>
          <cell r="D1654">
            <v>2.38</v>
          </cell>
        </row>
        <row r="1655">
          <cell r="A1655" t="str">
            <v>00002627</v>
          </cell>
          <cell r="B1655" t="str">
            <v xml:space="preserve">Curva 135g ferro galv eletrolitico 2 1/2" p/ eletroduto </v>
          </cell>
          <cell r="C1655" t="str">
            <v>UN</v>
          </cell>
          <cell r="D1655">
            <v>21.57</v>
          </cell>
        </row>
        <row r="1656">
          <cell r="A1656" t="str">
            <v>00002630</v>
          </cell>
          <cell r="B1656" t="str">
            <v xml:space="preserve">Curva 135g ferro galv eletrolitico 2" p/ eletroduto </v>
          </cell>
          <cell r="C1656" t="str">
            <v>UN</v>
          </cell>
          <cell r="D1656">
            <v>30.41</v>
          </cell>
        </row>
        <row r="1657">
          <cell r="A1657" t="str">
            <v>00002623</v>
          </cell>
          <cell r="B1657" t="str">
            <v xml:space="preserve">Curva 135g ferro galv eletrolitico 3/4" p/ eletroduto </v>
          </cell>
          <cell r="C1657" t="str">
            <v>UN</v>
          </cell>
          <cell r="D1657">
            <v>1.36</v>
          </cell>
        </row>
        <row r="1658">
          <cell r="A1658" t="str">
            <v>00002629</v>
          </cell>
          <cell r="B1658" t="str">
            <v xml:space="preserve">Curva 135g ferro galv eletrolitico 3" p/ eletroduto </v>
          </cell>
          <cell r="C1658" t="str">
            <v>UN</v>
          </cell>
          <cell r="D1658">
            <v>12.74</v>
          </cell>
        </row>
        <row r="1659">
          <cell r="A1659" t="str">
            <v>00002628</v>
          </cell>
          <cell r="B1659" t="str">
            <v xml:space="preserve">Curva 135g ferro galv eletrolitico 4" p/ eletroduto </v>
          </cell>
          <cell r="C1659" t="str">
            <v>UN</v>
          </cell>
          <cell r="D1659">
            <v>62.62</v>
          </cell>
        </row>
        <row r="1660">
          <cell r="A1660" t="str">
            <v>00002611</v>
          </cell>
          <cell r="B1660" t="str">
            <v xml:space="preserve">Curva 45g ferro galv eletrolitico 1 1/2" p/ eletroduto </v>
          </cell>
          <cell r="C1660" t="str">
            <v>UN</v>
          </cell>
          <cell r="D1660">
            <v>4.67</v>
          </cell>
        </row>
        <row r="1661">
          <cell r="A1661" t="str">
            <v>00002635</v>
          </cell>
          <cell r="B1661" t="str">
            <v xml:space="preserve">Curva 45g ferro galv eletrolitico 1/2" p/ eletroduto </v>
          </cell>
          <cell r="C1661" t="str">
            <v>UN</v>
          </cell>
          <cell r="D1661">
            <v>0.95</v>
          </cell>
        </row>
        <row r="1662">
          <cell r="A1662" t="str">
            <v>00002634</v>
          </cell>
          <cell r="B1662" t="str">
            <v xml:space="preserve">Curva 45g ferro galv eletrolitico 1" p/ eletroduto </v>
          </cell>
          <cell r="C1662" t="str">
            <v>UN</v>
          </cell>
          <cell r="D1662">
            <v>1.52</v>
          </cell>
        </row>
        <row r="1663">
          <cell r="A1663" t="str">
            <v>00002613</v>
          </cell>
          <cell r="B1663" t="str">
            <v xml:space="preserve">Curva 45g ferro galv eletrolitico 2 1/2" p/ eletroduto </v>
          </cell>
          <cell r="C1663" t="str">
            <v>UN</v>
          </cell>
          <cell r="D1663">
            <v>15.33</v>
          </cell>
        </row>
        <row r="1664">
          <cell r="A1664" t="str">
            <v>00002612</v>
          </cell>
          <cell r="B1664" t="str">
            <v xml:space="preserve">Curva 45g ferro galv eletrolitico 2" p/ eletroduto </v>
          </cell>
          <cell r="C1664" t="str">
            <v>UN</v>
          </cell>
          <cell r="D1664">
            <v>7.39</v>
          </cell>
        </row>
        <row r="1665">
          <cell r="A1665" t="str">
            <v>00002609</v>
          </cell>
          <cell r="B1665" t="str">
            <v xml:space="preserve">Curva 45g ferro galv eletrolitico 3/4" p/ eletroduto </v>
          </cell>
          <cell r="C1665" t="str">
            <v>UN</v>
          </cell>
          <cell r="D1665">
            <v>1.1200000000000001</v>
          </cell>
        </row>
        <row r="1666">
          <cell r="A1666" t="str">
            <v>00002614</v>
          </cell>
          <cell r="B1666" t="str">
            <v xml:space="preserve">Curva 45g ferro galv eletrolitico 3" p/ eletroduto </v>
          </cell>
          <cell r="C1666" t="str">
            <v>UN</v>
          </cell>
          <cell r="D1666">
            <v>23.51</v>
          </cell>
        </row>
        <row r="1667">
          <cell r="A1667" t="str">
            <v>00002615</v>
          </cell>
          <cell r="B1667" t="str">
            <v xml:space="preserve">Curva 45g ferro galv eletrolitico 4" para eletroduto </v>
          </cell>
          <cell r="C1667" t="str">
            <v>UN</v>
          </cell>
          <cell r="D1667">
            <v>38.549999999999997</v>
          </cell>
        </row>
        <row r="1668">
          <cell r="A1668" t="str">
            <v>00002632</v>
          </cell>
          <cell r="B1668" t="str">
            <v xml:space="preserve">Curva 90g ferro galv eletrolitico 1 1/2" p/ eletroduto </v>
          </cell>
          <cell r="C1668" t="str">
            <v>UN</v>
          </cell>
          <cell r="D1668">
            <v>4.67</v>
          </cell>
        </row>
        <row r="1669">
          <cell r="A1669" t="str">
            <v>00002618</v>
          </cell>
          <cell r="B1669" t="str">
            <v xml:space="preserve">Curva 90g ferro galv eletrolitico 1 1/4" p/ eletroduto </v>
          </cell>
          <cell r="C1669" t="str">
            <v>UN</v>
          </cell>
          <cell r="D1669">
            <v>3.2</v>
          </cell>
        </row>
        <row r="1670">
          <cell r="A1670" t="str">
            <v>00002616</v>
          </cell>
          <cell r="B1670" t="str">
            <v xml:space="preserve">Curva 90g ferro galv eletrolitico 1/2" p/ eletroduto </v>
          </cell>
          <cell r="C1670" t="str">
            <v>UN</v>
          </cell>
          <cell r="D1670">
            <v>0.95</v>
          </cell>
        </row>
        <row r="1671">
          <cell r="A1671" t="str">
            <v>00002617</v>
          </cell>
          <cell r="B1671" t="str">
            <v xml:space="preserve">Curva 90g ferro galv eletrolitico 1" p/ eletroduto </v>
          </cell>
          <cell r="C1671" t="str">
            <v>UN</v>
          </cell>
          <cell r="D1671">
            <v>1.52</v>
          </cell>
        </row>
        <row r="1672">
          <cell r="A1672" t="str">
            <v>00002619</v>
          </cell>
          <cell r="B1672" t="str">
            <v xml:space="preserve">Curva 90g ferro galv eletrolitico 2 1/2" p/ eletroduto </v>
          </cell>
          <cell r="C1672" t="str">
            <v>UN</v>
          </cell>
          <cell r="D1672">
            <v>15.33</v>
          </cell>
        </row>
        <row r="1673">
          <cell r="A1673" t="str">
            <v>00002631</v>
          </cell>
          <cell r="B1673" t="str">
            <v xml:space="preserve">Curva 90g ferro galv eletrolitico 2" p/ eletroduto </v>
          </cell>
          <cell r="C1673" t="str">
            <v>UN</v>
          </cell>
          <cell r="D1673">
            <v>7.39</v>
          </cell>
        </row>
        <row r="1674">
          <cell r="A1674" t="str">
            <v>00002620</v>
          </cell>
          <cell r="B1674" t="str">
            <v xml:space="preserve">Curva 90g ferro galv eletrolitico 3" p/ eletroduto </v>
          </cell>
          <cell r="C1674" t="str">
            <v>UN</v>
          </cell>
          <cell r="D1674">
            <v>23.51</v>
          </cell>
        </row>
        <row r="1675">
          <cell r="A1675" t="str">
            <v>00002621</v>
          </cell>
          <cell r="B1675" t="str">
            <v xml:space="preserve">Curva 90g ferro galv eletrolitico 4" p/ eletroduto </v>
          </cell>
          <cell r="C1675" t="str">
            <v>UN</v>
          </cell>
          <cell r="D1675">
            <v>38.51</v>
          </cell>
        </row>
        <row r="1676">
          <cell r="A1676" t="str">
            <v>00002633</v>
          </cell>
          <cell r="B1676" t="str">
            <v xml:space="preserve">Curva 90g ferro galv eletrotilico 3/4" p/ eletroduto </v>
          </cell>
          <cell r="C1676" t="str">
            <v>UN</v>
          </cell>
          <cell r="D1676">
            <v>1.1200000000000001</v>
          </cell>
        </row>
        <row r="1677">
          <cell r="A1677" t="str">
            <v>00010833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D1677">
            <v>33.32</v>
          </cell>
        </row>
        <row r="1678">
          <cell r="A1678" t="str">
            <v>00011242</v>
          </cell>
          <cell r="B1678" t="str">
            <v xml:space="preserve">Degrau ff p/ poco visita n.2 / 2,5kg </v>
          </cell>
          <cell r="C1678" t="str">
            <v>UN</v>
          </cell>
          <cell r="D1678">
            <v>62.67</v>
          </cell>
        </row>
        <row r="1679">
          <cell r="A1679" t="str">
            <v>00011243</v>
          </cell>
          <cell r="B1679" t="str">
            <v xml:space="preserve">Degrau ff p/ poco visita n.3 / 7,0kg </v>
          </cell>
          <cell r="C1679" t="str">
            <v>UN</v>
          </cell>
          <cell r="D1679">
            <v>62.67</v>
          </cell>
        </row>
        <row r="1680">
          <cell r="A1680" t="str">
            <v>00025968</v>
          </cell>
          <cell r="B1680" t="str">
            <v xml:space="preserve">Dente para fresadora ciber w 1900. </v>
          </cell>
          <cell r="C1680" t="str">
            <v>UN</v>
          </cell>
          <cell r="D1680">
            <v>53.38</v>
          </cell>
        </row>
        <row r="1681">
          <cell r="A1681" t="str">
            <v>00013888</v>
          </cell>
          <cell r="B1681" t="str">
            <v xml:space="preserve">Desempenadeira eletrica 2cv p/ piso concreto </v>
          </cell>
          <cell r="C1681" t="str">
            <v>UN</v>
          </cell>
          <cell r="D1681">
            <v>4262.6899999999996</v>
          </cell>
        </row>
        <row r="1682">
          <cell r="A1682" t="str">
            <v>00002357</v>
          </cell>
          <cell r="B1682" t="str">
            <v xml:space="preserve">Desenhista copista </v>
          </cell>
          <cell r="C1682" t="str">
            <v>H</v>
          </cell>
          <cell r="D1682">
            <v>9.57</v>
          </cell>
        </row>
        <row r="1683">
          <cell r="A1683" t="str">
            <v>00002355</v>
          </cell>
          <cell r="B1683" t="str">
            <v xml:space="preserve">Desenhista detalhista </v>
          </cell>
          <cell r="C1683" t="str">
            <v>H</v>
          </cell>
          <cell r="D1683">
            <v>11.95</v>
          </cell>
        </row>
        <row r="1684">
          <cell r="A1684" t="str">
            <v>00002358</v>
          </cell>
          <cell r="B1684" t="str">
            <v xml:space="preserve">Desenhista projetista </v>
          </cell>
          <cell r="C1684" t="str">
            <v>H</v>
          </cell>
          <cell r="D1684">
            <v>16.77</v>
          </cell>
        </row>
        <row r="1685">
          <cell r="A1685" t="str">
            <v>00002692</v>
          </cell>
          <cell r="B1685" t="str">
            <v xml:space="preserve">Desmoldante para forma de madeira </v>
          </cell>
          <cell r="C1685" t="str">
            <v>L</v>
          </cell>
          <cell r="D1685">
            <v>8.9499999999999993</v>
          </cell>
        </row>
        <row r="1686">
          <cell r="A1686" t="str">
            <v>00000136</v>
          </cell>
          <cell r="B1686" t="str">
            <v xml:space="preserve">Desmoldante protetor de forma separol top sika ou equivalente </v>
          </cell>
          <cell r="C1686" t="str">
            <v>KG</v>
          </cell>
          <cell r="D1686">
            <v>6.22</v>
          </cell>
        </row>
        <row r="1687">
          <cell r="A1687" t="str">
            <v>00005330</v>
          </cell>
          <cell r="B1687" t="str">
            <v xml:space="preserve">Diluente epoxi </v>
          </cell>
          <cell r="C1687" t="str">
            <v>L</v>
          </cell>
          <cell r="D1687">
            <v>31.93</v>
          </cell>
        </row>
        <row r="1688">
          <cell r="A1688" t="str">
            <v>00002366</v>
          </cell>
          <cell r="B1688" t="str">
            <v xml:space="preserve">Dinamite gelatinosa 1" - 40%" </v>
          </cell>
          <cell r="C1688" t="str">
            <v>KG</v>
          </cell>
          <cell r="D1688">
            <v>6.58</v>
          </cell>
        </row>
        <row r="1689">
          <cell r="A1689" t="str">
            <v>00011426</v>
          </cell>
          <cell r="B1689" t="str">
            <v xml:space="preserve">Dinamite gelatinosa 1" - 75%" </v>
          </cell>
          <cell r="C1689" t="str">
            <v>KG</v>
          </cell>
          <cell r="D1689">
            <v>7.25</v>
          </cell>
        </row>
        <row r="1690">
          <cell r="A1690" t="str">
            <v>00002363</v>
          </cell>
          <cell r="B1690" t="str">
            <v xml:space="preserve">Dinamite 1.1/2" - 40% " </v>
          </cell>
          <cell r="C1690" t="str">
            <v>KG</v>
          </cell>
          <cell r="D1690">
            <v>5.99</v>
          </cell>
        </row>
        <row r="1691">
          <cell r="A1691" t="str">
            <v>00002367</v>
          </cell>
          <cell r="B1691" t="str">
            <v xml:space="preserve">Dinamite 1" - 40% " </v>
          </cell>
          <cell r="C1691" t="str">
            <v>KG</v>
          </cell>
          <cell r="D1691">
            <v>6.92</v>
          </cell>
        </row>
        <row r="1692">
          <cell r="A1692" t="str">
            <v>00002365</v>
          </cell>
          <cell r="B1692" t="str">
            <v xml:space="preserve">Dinamite 1" - 60% " </v>
          </cell>
          <cell r="C1692" t="str">
            <v>KG</v>
          </cell>
          <cell r="D1692">
            <v>6.9</v>
          </cell>
        </row>
        <row r="1693">
          <cell r="A1693" t="str">
            <v>00002362</v>
          </cell>
          <cell r="B1693" t="str">
            <v xml:space="preserve">Dinamite 2" - 40% " </v>
          </cell>
          <cell r="C1693" t="str">
            <v>KG</v>
          </cell>
          <cell r="D1693">
            <v>6.34</v>
          </cell>
        </row>
        <row r="1694">
          <cell r="A1694" t="str">
            <v>00002364</v>
          </cell>
          <cell r="B1694" t="str">
            <v xml:space="preserve">Dinamite 2" - 60% " </v>
          </cell>
          <cell r="C1694" t="str">
            <v>KG</v>
          </cell>
          <cell r="D1694">
            <v>6.27</v>
          </cell>
        </row>
        <row r="1695">
          <cell r="A1695" t="str">
            <v>00026017</v>
          </cell>
          <cell r="B1695" t="str">
            <v xml:space="preserve">Disco de borracha para lixadeira eletrica 7" (180 mm) </v>
          </cell>
          <cell r="C1695" t="str">
            <v>UN</v>
          </cell>
          <cell r="D1695">
            <v>19.989999999999998</v>
          </cell>
        </row>
        <row r="1696">
          <cell r="A1696" t="str">
            <v>00026018</v>
          </cell>
          <cell r="B1696" t="str">
            <v xml:space="preserve">Disco de corte para estrutura metálica 300 x 3,2 x 19,05 mm </v>
          </cell>
          <cell r="C1696" t="str">
            <v>UN</v>
          </cell>
          <cell r="D1696">
            <v>4.09</v>
          </cell>
        </row>
        <row r="1697">
          <cell r="A1697" t="str">
            <v>00025931</v>
          </cell>
          <cell r="B1697" t="str">
            <v xml:space="preserve">Disco de corte diamantado - 7", para esmerilhadeira, segmentado, para concreto </v>
          </cell>
          <cell r="C1697" t="str">
            <v>UN</v>
          </cell>
          <cell r="D1697">
            <v>83.58</v>
          </cell>
        </row>
        <row r="1698">
          <cell r="A1698" t="str">
            <v>00026019</v>
          </cell>
          <cell r="B1698" t="str">
            <v xml:space="preserve">Disco de desbaste para estrutura metálica de 9" x 1/4" x 7/8" ( 225 x 6,25 x 21,87 mm) código descriçao do insumo unid preço mediano (r$) </v>
          </cell>
          <cell r="C1698" t="str">
            <v>UN</v>
          </cell>
          <cell r="D1698">
            <v>17.11</v>
          </cell>
        </row>
        <row r="1699">
          <cell r="A1699" t="str">
            <v>00026020</v>
          </cell>
          <cell r="B1699" t="str">
            <v xml:space="preserve">Disco de lixa grão grosso 180 mm </v>
          </cell>
          <cell r="C1699" t="str">
            <v>UN</v>
          </cell>
          <cell r="D1699">
            <v>6.22</v>
          </cell>
        </row>
        <row r="1700">
          <cell r="A1700" t="str">
            <v>00020008</v>
          </cell>
          <cell r="B1700" t="str">
            <v xml:space="preserve">Disjuntor monofasico 10a, 2ka (220v) </v>
          </cell>
          <cell r="C1700" t="str">
            <v>UN</v>
          </cell>
          <cell r="D1700">
            <v>3.89</v>
          </cell>
        </row>
        <row r="1701">
          <cell r="A1701" t="str">
            <v>00020009</v>
          </cell>
          <cell r="B1701" t="str">
            <v xml:space="preserve">Disjuntor monofasico 15a, 2ka (220v) </v>
          </cell>
          <cell r="C1701" t="str">
            <v>UN</v>
          </cell>
          <cell r="D1701">
            <v>3.89</v>
          </cell>
        </row>
        <row r="1702">
          <cell r="A1702" t="str">
            <v>00020010</v>
          </cell>
          <cell r="B1702" t="str">
            <v xml:space="preserve">Disjuntor monofasico 20a, 2ka (220v) </v>
          </cell>
          <cell r="C1702" t="str">
            <v>UN</v>
          </cell>
          <cell r="D1702">
            <v>3.91</v>
          </cell>
        </row>
        <row r="1703">
          <cell r="A1703" t="str">
            <v>00014544</v>
          </cell>
          <cell r="B1703" t="str">
            <v xml:space="preserve">Disjuntor monofasico 25a, 2ka (220v) </v>
          </cell>
          <cell r="C1703" t="str">
            <v>UN</v>
          </cell>
          <cell r="D1703">
            <v>3.91</v>
          </cell>
        </row>
        <row r="1704">
          <cell r="A1704" t="str">
            <v>00020011</v>
          </cell>
          <cell r="B1704" t="str">
            <v xml:space="preserve">Disjuntor monofasico 30a, 2ka (220v) </v>
          </cell>
          <cell r="C1704" t="str">
            <v>UN</v>
          </cell>
          <cell r="D1704">
            <v>4.01</v>
          </cell>
        </row>
        <row r="1705">
          <cell r="A1705" t="str">
            <v>00020012</v>
          </cell>
          <cell r="B1705" t="str">
            <v xml:space="preserve">Disjuntor monofasico 35a, 2ka (220v) </v>
          </cell>
          <cell r="C1705" t="str">
            <v>UN</v>
          </cell>
          <cell r="D1705">
            <v>5.83</v>
          </cell>
        </row>
        <row r="1706">
          <cell r="A1706" t="str">
            <v>00020013</v>
          </cell>
          <cell r="B1706" t="str">
            <v xml:space="preserve">Disjuntor monofasico 40a, 2ka (220v) </v>
          </cell>
          <cell r="C1706" t="str">
            <v>UN</v>
          </cell>
          <cell r="D1706">
            <v>5.89</v>
          </cell>
        </row>
        <row r="1707">
          <cell r="A1707" t="str">
            <v>00020014</v>
          </cell>
          <cell r="B1707" t="str">
            <v xml:space="preserve">Disjuntor monofasico 50a, 2ka (220v) </v>
          </cell>
          <cell r="C1707" t="str">
            <v>UN</v>
          </cell>
          <cell r="D1707">
            <v>6.12</v>
          </cell>
        </row>
        <row r="1708">
          <cell r="A1708" t="str">
            <v>00020015</v>
          </cell>
          <cell r="B1708" t="str">
            <v xml:space="preserve">Disjuntor monofasico 60a, 2ka (220v) </v>
          </cell>
          <cell r="C1708" t="str">
            <v>UN</v>
          </cell>
          <cell r="D1708">
            <v>9.2799999999999994</v>
          </cell>
        </row>
        <row r="1709">
          <cell r="A1709" t="str">
            <v>00020016</v>
          </cell>
          <cell r="B1709" t="str">
            <v xml:space="preserve">Disjuntor monofasico 70a, 2ka (220v) </v>
          </cell>
          <cell r="C1709" t="str">
            <v>UN</v>
          </cell>
          <cell r="D1709">
            <v>9.33</v>
          </cell>
        </row>
        <row r="1710">
          <cell r="A1710" t="str">
            <v>00002371</v>
          </cell>
          <cell r="B1710" t="str">
            <v xml:space="preserve">Disjuntor termomagnetico bipolar 15a </v>
          </cell>
          <cell r="C1710" t="str">
            <v>UN</v>
          </cell>
          <cell r="D1710">
            <v>41.07</v>
          </cell>
        </row>
        <row r="1711">
          <cell r="A1711" t="str">
            <v>00002382</v>
          </cell>
          <cell r="B1711" t="str">
            <v xml:space="preserve">Disjuntor termomagnetico bipolar 20a </v>
          </cell>
          <cell r="C1711" t="str">
            <v>UN</v>
          </cell>
          <cell r="D1711">
            <v>40.92</v>
          </cell>
        </row>
        <row r="1712">
          <cell r="A1712" t="str">
            <v>00002385</v>
          </cell>
          <cell r="B1712" t="str">
            <v xml:space="preserve">Disjuntor termomagnetico bipolar 30a </v>
          </cell>
          <cell r="C1712" t="str">
            <v>UN</v>
          </cell>
          <cell r="D1712">
            <v>41.22</v>
          </cell>
        </row>
        <row r="1713">
          <cell r="A1713" t="str">
            <v>00002383</v>
          </cell>
          <cell r="B1713" t="str">
            <v xml:space="preserve">Disjuntor termomagnetico bipolar 40a </v>
          </cell>
          <cell r="C1713" t="str">
            <v>UN</v>
          </cell>
          <cell r="D1713">
            <v>41.22</v>
          </cell>
        </row>
        <row r="1714">
          <cell r="A1714" t="str">
            <v>00002388</v>
          </cell>
          <cell r="B1714" t="str">
            <v xml:space="preserve">Disjuntor termomagnetico bipolar 50a </v>
          </cell>
          <cell r="C1714" t="str">
            <v>UN</v>
          </cell>
          <cell r="D1714">
            <v>42.78</v>
          </cell>
        </row>
        <row r="1715">
          <cell r="A1715" t="str">
            <v>00002390</v>
          </cell>
          <cell r="B1715" t="str">
            <v xml:space="preserve">Disjuntor termomagnetico monopolar 10a </v>
          </cell>
          <cell r="C1715" t="str">
            <v>UN</v>
          </cell>
          <cell r="D1715">
            <v>6.73</v>
          </cell>
        </row>
        <row r="1716">
          <cell r="A1716" t="str">
            <v>00002369</v>
          </cell>
          <cell r="B1716" t="str">
            <v xml:space="preserve">Disjuntor termomagnetico monopolar 15a </v>
          </cell>
          <cell r="C1716" t="str">
            <v>UN</v>
          </cell>
          <cell r="D1716">
            <v>7.05</v>
          </cell>
        </row>
        <row r="1717">
          <cell r="A1717" t="str">
            <v>00002389</v>
          </cell>
          <cell r="B1717" t="str">
            <v xml:space="preserve">Disjuntor termomagnetico monopolar 20a </v>
          </cell>
          <cell r="C1717" t="str">
            <v>UN</v>
          </cell>
          <cell r="D1717">
            <v>6.81</v>
          </cell>
        </row>
        <row r="1718">
          <cell r="A1718" t="str">
            <v>00002370</v>
          </cell>
          <cell r="B1718" t="str">
            <v xml:space="preserve">Disjuntor termomagnetico monopolar 30a </v>
          </cell>
          <cell r="C1718" t="str">
            <v>UN</v>
          </cell>
          <cell r="D1718">
            <v>7.55</v>
          </cell>
        </row>
        <row r="1719">
          <cell r="A1719" t="str">
            <v>00002386</v>
          </cell>
          <cell r="B1719" t="str">
            <v xml:space="preserve">Disjuntor termomagnetico monopolar 40a </v>
          </cell>
          <cell r="C1719" t="str">
            <v>UN</v>
          </cell>
          <cell r="D1719">
            <v>10.29</v>
          </cell>
        </row>
        <row r="1720">
          <cell r="A1720" t="str">
            <v>00013387</v>
          </cell>
          <cell r="B1720" t="str">
            <v xml:space="preserve">Disjuntor termomagnetico monopolar 50a </v>
          </cell>
          <cell r="C1720" t="str">
            <v>UN</v>
          </cell>
          <cell r="D1720">
            <v>10.58</v>
          </cell>
        </row>
        <row r="1721">
          <cell r="A1721" t="str">
            <v>00002373</v>
          </cell>
          <cell r="B1721" t="str">
            <v xml:space="preserve">Disjuntor termomagnetico tripolar 100a </v>
          </cell>
          <cell r="C1721" t="str">
            <v>UN</v>
          </cell>
          <cell r="D1721">
            <v>68.03</v>
          </cell>
        </row>
        <row r="1722">
          <cell r="A1722" t="str">
            <v>00002391</v>
          </cell>
          <cell r="B1722" t="str">
            <v xml:space="preserve">Disjuntor termomagnetico tripolar 125a </v>
          </cell>
          <cell r="C1722" t="str">
            <v>UN</v>
          </cell>
          <cell r="D1722">
            <v>183.97</v>
          </cell>
        </row>
        <row r="1723">
          <cell r="A1723" t="str">
            <v>00002374</v>
          </cell>
          <cell r="B1723" t="str">
            <v xml:space="preserve">Disjuntor termomagnetico tripolar 150a/600v, tipo fxd/35ka siemens ou equiv </v>
          </cell>
          <cell r="C1723" t="str">
            <v>UN</v>
          </cell>
          <cell r="D1723">
            <v>331.11</v>
          </cell>
        </row>
        <row r="1724">
          <cell r="A1724" t="str">
            <v>00002387</v>
          </cell>
          <cell r="B1724" t="str">
            <v xml:space="preserve">Disjuntor termomagnetico tripolar 20a </v>
          </cell>
          <cell r="C1724" t="str">
            <v>UN</v>
          </cell>
          <cell r="D1724">
            <v>46.5</v>
          </cell>
        </row>
        <row r="1725">
          <cell r="A1725" t="str">
            <v>00002377</v>
          </cell>
          <cell r="B1725" t="str">
            <v xml:space="preserve">Disjuntor termomagnetico tripolar 200a/600v, tipo fxd/35ka siemens ou equiv </v>
          </cell>
          <cell r="C1725" t="str">
            <v>UN</v>
          </cell>
          <cell r="D1725">
            <v>610.13</v>
          </cell>
        </row>
        <row r="1726">
          <cell r="A1726" t="str">
            <v>00002393</v>
          </cell>
          <cell r="B1726" t="str">
            <v xml:space="preserve">Disjuntor termomagnetico tripolar 250a/600v, tipo fxd siemens ou equiv </v>
          </cell>
          <cell r="C1726" t="str">
            <v>UN</v>
          </cell>
          <cell r="D1726">
            <v>797.04</v>
          </cell>
        </row>
        <row r="1727">
          <cell r="A1727" t="str">
            <v>00002384</v>
          </cell>
          <cell r="B1727" t="str">
            <v xml:space="preserve">Disjuntor termomagnetico tripolar 30a </v>
          </cell>
          <cell r="C1727" t="str">
            <v>UN</v>
          </cell>
          <cell r="D1727">
            <v>46.88</v>
          </cell>
        </row>
        <row r="1728">
          <cell r="A1728" t="str">
            <v>00002378</v>
          </cell>
          <cell r="B1728" t="str">
            <v xml:space="preserve">Disjuntor termomagnetico tripolar 300a/600v, tipo jxd/40ka siemens ou equiv </v>
          </cell>
          <cell r="C1728" t="str">
            <v>UN</v>
          </cell>
          <cell r="D1728">
            <v>928.35</v>
          </cell>
        </row>
        <row r="1729">
          <cell r="A1729" t="str">
            <v>00002380</v>
          </cell>
          <cell r="B1729" t="str">
            <v xml:space="preserve">Disjuntor termomagnetico tripolar 40a </v>
          </cell>
          <cell r="C1729" t="str">
            <v>UN</v>
          </cell>
          <cell r="D1729">
            <v>46.56</v>
          </cell>
        </row>
        <row r="1730">
          <cell r="A1730" t="str">
            <v>00002379</v>
          </cell>
          <cell r="B1730" t="str">
            <v xml:space="preserve">Disjuntor termomagnetico tripolar 400a/600v, tipo jxd/40ka siemens ou equiv </v>
          </cell>
          <cell r="C1730" t="str">
            <v>UN</v>
          </cell>
          <cell r="D1730">
            <v>1022.9</v>
          </cell>
        </row>
        <row r="1731">
          <cell r="A1731" t="str">
            <v>00002392</v>
          </cell>
          <cell r="B1731" t="str">
            <v xml:space="preserve">Disjuntor termomagnetico tripolar 50a </v>
          </cell>
          <cell r="C1731" t="str">
            <v>UN</v>
          </cell>
          <cell r="D1731">
            <v>46.5</v>
          </cell>
        </row>
        <row r="1732">
          <cell r="A1732" t="str">
            <v>00002376</v>
          </cell>
          <cell r="B1732" t="str">
            <v xml:space="preserve">Disjuntor termomagnetico tripolar 600a/600v, tipo lxd/40ka siemens ou equiv </v>
          </cell>
          <cell r="C1732" t="str">
            <v>UN</v>
          </cell>
          <cell r="D1732">
            <v>2311.69</v>
          </cell>
        </row>
        <row r="1733">
          <cell r="A1733" t="str">
            <v>00002381</v>
          </cell>
          <cell r="B1733" t="str">
            <v xml:space="preserve">Disjuntor termomagnetico tripolar 70a </v>
          </cell>
          <cell r="C1733" t="str">
            <v>UN</v>
          </cell>
          <cell r="D1733">
            <v>66.97</v>
          </cell>
        </row>
        <row r="1734">
          <cell r="A1734" t="str">
            <v>00002394</v>
          </cell>
          <cell r="B1734" t="str">
            <v xml:space="preserve">Disjuntor termomagnetico tripolar 800a/600v, tipo lmxd siemens ou equiv </v>
          </cell>
          <cell r="C1734" t="str">
            <v>UN</v>
          </cell>
          <cell r="D1734">
            <v>3700.69</v>
          </cell>
        </row>
        <row r="1735">
          <cell r="A1735" t="str">
            <v>00002372</v>
          </cell>
          <cell r="B1735" t="str">
            <v xml:space="preserve">Disjuntor termomagnetico tripolar 90a </v>
          </cell>
          <cell r="C1735" t="str">
            <v>UN</v>
          </cell>
          <cell r="D1735">
            <v>66.11</v>
          </cell>
        </row>
        <row r="1736">
          <cell r="A1736" t="str">
            <v>00014557</v>
          </cell>
          <cell r="B1736" t="str">
            <v xml:space="preserve">Disjuntor trifasico 70a, 10ka (220v) </v>
          </cell>
          <cell r="C1736" t="str">
            <v>UN</v>
          </cell>
          <cell r="D1736">
            <v>35.58</v>
          </cell>
        </row>
        <row r="1737">
          <cell r="A1737" t="str">
            <v>00002368</v>
          </cell>
          <cell r="B1737" t="str">
            <v xml:space="preserve">Disjuntor tripolar peq vol oleo p/ inst abrigada, classe tensao 15kv cn 630a, lcc= 14,7ka, pot. nominal curto-circuito 350mva, acionamento manual, tipo 3ac. </v>
          </cell>
          <cell r="C1737" t="str">
            <v>UN</v>
          </cell>
          <cell r="D1737">
            <v>12139.47</v>
          </cell>
        </row>
        <row r="1738">
          <cell r="A1738" t="str">
            <v>00026039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D1738">
            <v>655475.52</v>
          </cell>
        </row>
        <row r="1739">
          <cell r="A1739" t="str">
            <v>00002758</v>
          </cell>
          <cell r="B1739" t="str">
            <v xml:space="preserve">Distribuidor de asfalto c/ tanque isolado 6000 l c/ 2 macaricos, espargidor c/ largura 3,66m, bicos c/ valvula em caminhao diesel ou gasolina </v>
          </cell>
          <cell r="C1739" t="str">
            <v>H</v>
          </cell>
          <cell r="D1739">
            <v>91.57</v>
          </cell>
        </row>
        <row r="1740">
          <cell r="A1740" t="str">
            <v>00020220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D1740">
            <v>164487.12</v>
          </cell>
        </row>
        <row r="1741">
          <cell r="A1741" t="str">
            <v>00002403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D1741">
            <v>198240</v>
          </cell>
        </row>
        <row r="1742">
          <cell r="A1742" t="str">
            <v>00026040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D1742">
            <v>170016</v>
          </cell>
        </row>
        <row r="1743">
          <cell r="A1743" t="str">
            <v>00013604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D1743">
            <v>213696</v>
          </cell>
        </row>
        <row r="1744">
          <cell r="A1744" t="str">
            <v>00002401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D1744">
            <v>54096</v>
          </cell>
        </row>
        <row r="1745">
          <cell r="A1745" t="str">
            <v>00002414</v>
          </cell>
          <cell r="B1745" t="str">
            <v xml:space="preserve">Divisoria (n2) painel/vidro - painel c/ mso/comeia e=35mm - montante/rodape duplo aco galv pintado - colocada </v>
          </cell>
          <cell r="C1745" t="str">
            <v>M2</v>
          </cell>
          <cell r="D1745">
            <v>73.36</v>
          </cell>
        </row>
        <row r="1746">
          <cell r="A1746" t="str">
            <v>00002413</v>
          </cell>
          <cell r="B1746" t="str">
            <v xml:space="preserve">Divisoria (n2) painel/vidro - painel c/ mso/comeia e=35mm - perfis simples aco galv pintado colocada </v>
          </cell>
          <cell r="C1746" t="str">
            <v>M2</v>
          </cell>
          <cell r="D1746">
            <v>70.569999999999993</v>
          </cell>
        </row>
        <row r="1747">
          <cell r="A1747" t="str">
            <v>00002405</v>
          </cell>
          <cell r="B1747" t="str">
            <v xml:space="preserve">Divisoria (n2) painel/vidro - painel mso/comeia e=35mm - montante/rodape duplo aluminio anod nat código descriçao do insumo unid preço mediano (r$) colocada </v>
          </cell>
          <cell r="C1747" t="str">
            <v>M2</v>
          </cell>
          <cell r="D1747">
            <v>82.14</v>
          </cell>
        </row>
        <row r="1748">
          <cell r="A1748" t="str">
            <v>00013361</v>
          </cell>
          <cell r="B1748" t="str">
            <v xml:space="preserve">Divisoria (n2) painel/vidro - painel mso/comeia e=35mm - perfis simples aluminio anod nat - colocada </v>
          </cell>
          <cell r="C1748" t="str">
            <v>M2</v>
          </cell>
          <cell r="D1748">
            <v>68.709999999999994</v>
          </cell>
        </row>
        <row r="1749">
          <cell r="A1749" t="str">
            <v>00002408</v>
          </cell>
          <cell r="B1749" t="str">
            <v xml:space="preserve">Divisoria (n2) painel/vidro - painel mso/comeia e=50mm - montante simplificado e demais perfis aco galv pintado - colocada </v>
          </cell>
          <cell r="C1749" t="str">
            <v>M2</v>
          </cell>
          <cell r="D1749">
            <v>70.569999999999993</v>
          </cell>
        </row>
        <row r="1750">
          <cell r="A1750" t="str">
            <v>00011984</v>
          </cell>
          <cell r="B1750" t="str">
            <v xml:space="preserve">Divisoria (n2) painel/vidro - painel vermiculita e=35mm - montante/rodape duplo aco galv pintado colocada </v>
          </cell>
          <cell r="C1750" t="str">
            <v>M2</v>
          </cell>
          <cell r="D1750">
            <v>157.86000000000001</v>
          </cell>
        </row>
        <row r="1751">
          <cell r="A1751" t="str">
            <v>00011987</v>
          </cell>
          <cell r="B1751" t="str">
            <v xml:space="preserve">Divisoria (n2) painel/vidro - painel vermiculita e=35mm - perfis simples aluminio anod natural colocada </v>
          </cell>
          <cell r="C1751" t="str">
            <v>M2</v>
          </cell>
          <cell r="D1751">
            <v>183.86</v>
          </cell>
        </row>
        <row r="1752">
          <cell r="A1752" t="str">
            <v>00002416</v>
          </cell>
          <cell r="B1752" t="str">
            <v xml:space="preserve">Divisoria (n3) painel/vidro/painel mso/comeia e=35mm - montante/rodape duplo aco galv pintado colocada </v>
          </cell>
          <cell r="C1752" t="str">
            <v>M2</v>
          </cell>
          <cell r="D1752">
            <v>81.34</v>
          </cell>
        </row>
        <row r="1753">
          <cell r="A1753" t="str">
            <v>00002412</v>
          </cell>
          <cell r="B1753" t="str">
            <v xml:space="preserve">Divisoria (n3) painel/vidro/painel mso/comeia e=35mm - montante/rodape duplo aluminio anod nat colocada </v>
          </cell>
          <cell r="C1753" t="str">
            <v>M2</v>
          </cell>
          <cell r="D1753">
            <v>78.56</v>
          </cell>
        </row>
        <row r="1754">
          <cell r="A1754" t="str">
            <v>00002411</v>
          </cell>
          <cell r="B1754" t="str">
            <v xml:space="preserve">Divisoria (n3) painel/vidro/painel mso/comeia e=35mm - perfis simples aco galv pintado - colocada </v>
          </cell>
          <cell r="C1754" t="str">
            <v>M2</v>
          </cell>
          <cell r="D1754">
            <v>68.709999999999994</v>
          </cell>
        </row>
        <row r="1755">
          <cell r="A1755" t="str">
            <v>00002406</v>
          </cell>
          <cell r="B1755" t="str">
            <v xml:space="preserve">Divisoria (n3) painel/vidro/painel mso/comeia e=35mm - perfis simples aluminio anod nat - colocada </v>
          </cell>
          <cell r="C1755" t="str">
            <v>M2</v>
          </cell>
          <cell r="D1755">
            <v>66.86</v>
          </cell>
        </row>
        <row r="1756">
          <cell r="A1756" t="str">
            <v>00002409</v>
          </cell>
          <cell r="B1756" t="str">
            <v xml:space="preserve">Divisoria (n3) painel/vidro/painel mso/comeia e=50mm - montante simplificado e demais perfis aco galv pintado - colocada </v>
          </cell>
          <cell r="C1756" t="str">
            <v>M2</v>
          </cell>
          <cell r="D1756">
            <v>82.46</v>
          </cell>
        </row>
        <row r="1757">
          <cell r="A1757" t="str">
            <v>00010571</v>
          </cell>
          <cell r="B1757" t="str">
            <v xml:space="preserve">Divisoria (n3) painel/vidro/painel vermiculita e=35mm - montante/rodape duplo aluminio anod natural - colocada </v>
          </cell>
          <cell r="C1757" t="str">
            <v>M2</v>
          </cell>
          <cell r="D1757">
            <v>163.43</v>
          </cell>
        </row>
        <row r="1758">
          <cell r="A1758" t="str">
            <v>00011985</v>
          </cell>
          <cell r="B1758" t="str">
            <v xml:space="preserve">Divisoria (n3) painel/vidro/painel vermiculita e=35mm - montante/rodape perfil duplo aco galv pintado - colocada </v>
          </cell>
          <cell r="C1758" t="str">
            <v>M2</v>
          </cell>
          <cell r="D1758">
            <v>157.86000000000001</v>
          </cell>
        </row>
        <row r="1759">
          <cell r="A1759" t="str">
            <v>00002410</v>
          </cell>
          <cell r="B1759" t="str">
            <v xml:space="preserve">Divisoria cega (n1) - painel mso/comeia e=35mm - montante/rodape duplo aco galv pintado colocada </v>
          </cell>
          <cell r="C1759" t="str">
            <v>M2</v>
          </cell>
          <cell r="D1759">
            <v>69.64</v>
          </cell>
        </row>
        <row r="1760">
          <cell r="A1760" t="str">
            <v>00002407</v>
          </cell>
          <cell r="B1760" t="str">
            <v xml:space="preserve">Divisoria cega (n1) - painel mso/comeia e=35mm - montante/rodape duplo aluminio anod cor colocada </v>
          </cell>
          <cell r="C1760" t="str">
            <v>M2</v>
          </cell>
          <cell r="D1760">
            <v>66.86</v>
          </cell>
        </row>
        <row r="1761">
          <cell r="A1761" t="str">
            <v>00002417</v>
          </cell>
          <cell r="B1761" t="str">
            <v xml:space="preserve">Divisoria cega (n1) - painel mso/comeia e=35mm - montante/rodape duplo aluminio anod nat colocada </v>
          </cell>
          <cell r="C1761" t="str">
            <v>M2</v>
          </cell>
          <cell r="D1761">
            <v>74.290000000000006</v>
          </cell>
        </row>
        <row r="1762">
          <cell r="A1762" t="str">
            <v>00002415</v>
          </cell>
          <cell r="B1762" t="str">
            <v xml:space="preserve">Divisoria cega (n1) - painel mso/comeia e=35mm - perfis simples aco galv pintado - colocada </v>
          </cell>
          <cell r="C1762" t="str">
            <v>M2</v>
          </cell>
          <cell r="D1762">
            <v>59.43</v>
          </cell>
        </row>
        <row r="1763">
          <cell r="A1763" t="str">
            <v>00013360</v>
          </cell>
          <cell r="B1763" t="str">
            <v xml:space="preserve">Divisoria cega (n1) - painel mso/comeia e=35mm - perfis simples aluminio anod nat - colocada </v>
          </cell>
          <cell r="C1763" t="str">
            <v>M2</v>
          </cell>
          <cell r="D1763">
            <v>59.43</v>
          </cell>
        </row>
        <row r="1764">
          <cell r="A1764" t="str">
            <v>00002404</v>
          </cell>
          <cell r="B1764" t="str">
            <v xml:space="preserve">Divisoria cega (n1) - painel mso/comeia e=50mm - montante simplificado e demais perfis aco galv pintado - colocada </v>
          </cell>
          <cell r="C1764" t="str">
            <v>M2</v>
          </cell>
          <cell r="D1764">
            <v>65</v>
          </cell>
        </row>
        <row r="1765">
          <cell r="A1765" t="str">
            <v>00011983</v>
          </cell>
          <cell r="B1765" t="str">
            <v xml:space="preserve">Divisoria cega (n1) - painel vermiculita e=35mm - montante/rodape perfis simples aco galv pintado colocada </v>
          </cell>
          <cell r="C1765" t="str">
            <v>M2</v>
          </cell>
          <cell r="D1765">
            <v>144.86000000000001</v>
          </cell>
        </row>
        <row r="1766">
          <cell r="A1766" t="str">
            <v>00011986</v>
          </cell>
          <cell r="B1766" t="str">
            <v xml:space="preserve">Divisoria cega (n1) - painel vermiculita e=35mm - perfis simples aluminio anod natural - colocada </v>
          </cell>
          <cell r="C1766" t="str">
            <v>M2</v>
          </cell>
          <cell r="D1766">
            <v>176.43</v>
          </cell>
        </row>
        <row r="1767">
          <cell r="A1767" t="str">
            <v>00025976</v>
          </cell>
          <cell r="B1767" t="str">
            <v xml:space="preserve">Divisoria em granito branco esp=3cm com duas faces polidas levigado </v>
          </cell>
          <cell r="C1767" t="str">
            <v>M2</v>
          </cell>
          <cell r="D1767">
            <v>698.82</v>
          </cell>
        </row>
        <row r="1768">
          <cell r="A1768" t="str">
            <v>00002418</v>
          </cell>
          <cell r="B1768" t="str">
            <v xml:space="preserve">Dobradiça de 3 x 2 1/2 em latão, com acabamento cromado, pino e parafusos, sem anéis, para porta interna. </v>
          </cell>
          <cell r="C1768" t="str">
            <v>UN</v>
          </cell>
          <cell r="D1768">
            <v>3.39</v>
          </cell>
        </row>
        <row r="1769">
          <cell r="A1769" t="str">
            <v>00011451</v>
          </cell>
          <cell r="B1769" t="str">
            <v xml:space="preserve">Dobradica "vai-e-vem latao polido 3" </v>
          </cell>
          <cell r="C1769" t="str">
            <v>UN</v>
          </cell>
          <cell r="D1769">
            <v>15.56</v>
          </cell>
        </row>
        <row r="1770">
          <cell r="A1770" t="str">
            <v>00002426</v>
          </cell>
          <cell r="B1770" t="str">
            <v xml:space="preserve">Dobradica aco zincado 3 x 3 1/2" com aneis </v>
          </cell>
          <cell r="C1770" t="str">
            <v>UN</v>
          </cell>
          <cell r="D1770">
            <v>2.4900000000000002</v>
          </cell>
        </row>
        <row r="1771">
          <cell r="A1771" t="str">
            <v>00002425</v>
          </cell>
          <cell r="B1771" t="str">
            <v xml:space="preserve">Dobradica aco zincado 3 x 3" sem aneis </v>
          </cell>
          <cell r="C1771" t="str">
            <v>UN</v>
          </cell>
          <cell r="D1771">
            <v>1.84</v>
          </cell>
        </row>
        <row r="1772">
          <cell r="A1772" t="str">
            <v>00021097</v>
          </cell>
          <cell r="B1772" t="str">
            <v xml:space="preserve">Dobradica ferro cromado 3 x 2 1/2" com aneis </v>
          </cell>
          <cell r="C1772" t="str">
            <v>UN</v>
          </cell>
          <cell r="D1772">
            <v>2.4500000000000002</v>
          </cell>
        </row>
        <row r="1773">
          <cell r="A1773" t="str">
            <v>00002433</v>
          </cell>
          <cell r="B1773" t="str">
            <v xml:space="preserve">Dobradica ferro cromado 3 x 2 1/2" sem aneis </v>
          </cell>
          <cell r="C1773" t="str">
            <v>UN</v>
          </cell>
          <cell r="D1773">
            <v>1.44</v>
          </cell>
        </row>
        <row r="1774">
          <cell r="A1774" t="str">
            <v>00002432</v>
          </cell>
          <cell r="B1774" t="str">
            <v xml:space="preserve">Dobradica ferro cromado 3 x 3 1/2" com aneis </v>
          </cell>
          <cell r="C1774" t="str">
            <v>UN</v>
          </cell>
          <cell r="D1774">
            <v>2.35</v>
          </cell>
        </row>
        <row r="1775">
          <cell r="A1775" t="str">
            <v>00021095</v>
          </cell>
          <cell r="B1775" t="str">
            <v xml:space="preserve">Dobradica ferro cromado 3 x 3" com aneis </v>
          </cell>
          <cell r="C1775" t="str">
            <v>UN</v>
          </cell>
          <cell r="D1775">
            <v>2.5</v>
          </cell>
        </row>
        <row r="1776">
          <cell r="A1776" t="str">
            <v>00002420</v>
          </cell>
          <cell r="B1776" t="str">
            <v xml:space="preserve">Dobradica ferro cromado 3 x 3" sem aneis </v>
          </cell>
          <cell r="C1776" t="str">
            <v>UN</v>
          </cell>
          <cell r="D1776">
            <v>1.82</v>
          </cell>
        </row>
        <row r="1777">
          <cell r="A1777" t="str">
            <v>00002421</v>
          </cell>
          <cell r="B1777" t="str">
            <v xml:space="preserve">Dobradica ferro cromado 4 x 3 1/2" com aneis </v>
          </cell>
          <cell r="C1777" t="str">
            <v>UN</v>
          </cell>
          <cell r="D1777">
            <v>4.03</v>
          </cell>
        </row>
        <row r="1778">
          <cell r="A1778" t="str">
            <v>00021098</v>
          </cell>
          <cell r="B1778" t="str">
            <v xml:space="preserve">Dobradica ferro galv 1 3/4 x 2" com aneis </v>
          </cell>
          <cell r="C1778" t="str">
            <v>UN</v>
          </cell>
          <cell r="D1778">
            <v>2.35</v>
          </cell>
        </row>
        <row r="1779">
          <cell r="A1779" t="str">
            <v>00011439</v>
          </cell>
          <cell r="B1779" t="str">
            <v xml:space="preserve">Dobradica ferro galv 1 3/4 x 2" sem aneis </v>
          </cell>
          <cell r="C1779" t="str">
            <v>UN</v>
          </cell>
          <cell r="D1779">
            <v>0.43</v>
          </cell>
        </row>
        <row r="1780">
          <cell r="A1780" t="str">
            <v>00021094</v>
          </cell>
          <cell r="B1780" t="str">
            <v xml:space="preserve">Dobradica ferro galv 3 x 2 1/2" com aneis </v>
          </cell>
          <cell r="C1780" t="str">
            <v>UN</v>
          </cell>
          <cell r="D1780">
            <v>1.45</v>
          </cell>
        </row>
        <row r="1781">
          <cell r="A1781" t="str">
            <v>00011440</v>
          </cell>
          <cell r="B1781" t="str">
            <v xml:space="preserve">Dobradica ferro galv 3 x 3" sem aneis </v>
          </cell>
          <cell r="C1781" t="str">
            <v>UN</v>
          </cell>
          <cell r="D1781">
            <v>1.44</v>
          </cell>
        </row>
        <row r="1782">
          <cell r="A1782" t="str">
            <v>00011441</v>
          </cell>
          <cell r="B1782" t="str">
            <v xml:space="preserve">Dobradica ferro galv 4 x 3" com aneis </v>
          </cell>
          <cell r="C1782" t="str">
            <v>UN</v>
          </cell>
          <cell r="D1782">
            <v>1.61</v>
          </cell>
        </row>
        <row r="1783">
          <cell r="A1783" t="str">
            <v>00020239</v>
          </cell>
          <cell r="B1783" t="str">
            <v xml:space="preserve">Dobradica ferro polido ou galv 2 x 2.1/2" e=1,2mm pino solto ou reversivel sem aneis </v>
          </cell>
          <cell r="C1783" t="str">
            <v>UN</v>
          </cell>
          <cell r="D1783">
            <v>2.2599999999999998</v>
          </cell>
        </row>
        <row r="1784">
          <cell r="A1784" t="str">
            <v>00002435</v>
          </cell>
          <cell r="B1784" t="str">
            <v xml:space="preserve">Dobradica ferro polido ou galv 3 x 2.1/2" e=1,5mm pino solto ou reversivel sem aneis </v>
          </cell>
          <cell r="C1784" t="str">
            <v>UN</v>
          </cell>
          <cell r="D1784">
            <v>1.1000000000000001</v>
          </cell>
        </row>
        <row r="1785">
          <cell r="A1785" t="str">
            <v>00011443</v>
          </cell>
          <cell r="B1785" t="str">
            <v xml:space="preserve">Dobradica ferro polido ou galv 3 x 3" e=2mm pino solto ou reversivel sem aneis </v>
          </cell>
          <cell r="C1785" t="str">
            <v>UN</v>
          </cell>
          <cell r="D1785">
            <v>2.1800000000000002</v>
          </cell>
        </row>
        <row r="1786">
          <cell r="A1786" t="str">
            <v>00002431</v>
          </cell>
          <cell r="B1786" t="str">
            <v xml:space="preserve">Dobradica latao cromado 2 x 1" sem aneis </v>
          </cell>
          <cell r="C1786" t="str">
            <v>UN</v>
          </cell>
          <cell r="D1786">
            <v>1.54</v>
          </cell>
        </row>
        <row r="1787">
          <cell r="A1787" t="str">
            <v>00021096</v>
          </cell>
          <cell r="B1787" t="str">
            <v xml:space="preserve">Dobradica latao cromado 2 1/2 x 1 3/8" com aneis </v>
          </cell>
          <cell r="C1787" t="str">
            <v>UN</v>
          </cell>
          <cell r="D1787">
            <v>4.9000000000000004</v>
          </cell>
        </row>
        <row r="1788">
          <cell r="A1788" t="str">
            <v>00011445</v>
          </cell>
          <cell r="B1788" t="str">
            <v xml:space="preserve">Dobradica latao cromado 2 1/2 x 1 3/8" sem aneis </v>
          </cell>
          <cell r="C1788" t="str">
            <v>UN</v>
          </cell>
          <cell r="D1788">
            <v>2.36</v>
          </cell>
        </row>
        <row r="1789">
          <cell r="A1789" t="str">
            <v>00011446</v>
          </cell>
          <cell r="B1789" t="str">
            <v xml:space="preserve">Dobradica latao cromado 3 x 3 1/2" c/ aneis </v>
          </cell>
          <cell r="C1789" t="str">
            <v>UN</v>
          </cell>
          <cell r="D1789">
            <v>6.54</v>
          </cell>
        </row>
        <row r="1790">
          <cell r="A1790" t="str">
            <v>00002419</v>
          </cell>
          <cell r="B1790" t="str">
            <v xml:space="preserve">Dobradica latao cromado 3 x 3 1/2" sem aneis </v>
          </cell>
          <cell r="C1790" t="str">
            <v>UN</v>
          </cell>
          <cell r="D1790">
            <v>6.06</v>
          </cell>
        </row>
        <row r="1791">
          <cell r="A1791" t="str">
            <v>00011447</v>
          </cell>
          <cell r="B1791" t="str">
            <v xml:space="preserve">Dobradica latao cromado 3 x 3" c/ aneis </v>
          </cell>
          <cell r="C1791" t="str">
            <v>UN</v>
          </cell>
          <cell r="D1791">
            <v>6.32</v>
          </cell>
        </row>
        <row r="1792">
          <cell r="A1792" t="str">
            <v>00002427</v>
          </cell>
          <cell r="B1792" t="str">
            <v xml:space="preserve">Dobradica latao cromado 3 x 3" sem aneis código descriçao do insumo unid preço mediano (r$) </v>
          </cell>
          <cell r="C1792" t="str">
            <v>UN</v>
          </cell>
          <cell r="D1792">
            <v>6.19</v>
          </cell>
        </row>
        <row r="1793">
          <cell r="A1793" t="str">
            <v>00002422</v>
          </cell>
          <cell r="B1793" t="str">
            <v xml:space="preserve">Dobradica latao cromado 4 x 3 1/2" com aneis </v>
          </cell>
          <cell r="C1793" t="str">
            <v>UN</v>
          </cell>
          <cell r="D1793">
            <v>11.03</v>
          </cell>
        </row>
        <row r="1794">
          <cell r="A1794" t="str">
            <v>00002429</v>
          </cell>
          <cell r="B1794" t="str">
            <v xml:space="preserve">Dobradica latao laminado 3 1/2 x 3" com aneis </v>
          </cell>
          <cell r="C1794" t="str">
            <v>UN</v>
          </cell>
          <cell r="D1794">
            <v>5.8</v>
          </cell>
        </row>
        <row r="1795">
          <cell r="A1795" t="str">
            <v>00002424</v>
          </cell>
          <cell r="B1795" t="str">
            <v xml:space="preserve">Dobradica latao polido 3 1/2 x 3" com aneis </v>
          </cell>
          <cell r="C1795" t="str">
            <v>UN</v>
          </cell>
          <cell r="D1795">
            <v>6.08</v>
          </cell>
        </row>
        <row r="1796">
          <cell r="A1796" t="str">
            <v>00011449</v>
          </cell>
          <cell r="B1796" t="str">
            <v xml:space="preserve">Dobradica tp piano ferro latonado 1" x 3m p/ porta armario </v>
          </cell>
          <cell r="C1796" t="str">
            <v>UN</v>
          </cell>
          <cell r="D1796">
            <v>5.28</v>
          </cell>
        </row>
        <row r="1797">
          <cell r="A1797" t="str">
            <v>00011450</v>
          </cell>
          <cell r="B1797" t="str">
            <v xml:space="preserve">Dobradica tp piano latao polido 1" x 3m p/ porta armario </v>
          </cell>
          <cell r="C1797" t="str">
            <v>UN</v>
          </cell>
          <cell r="D1797">
            <v>10.6</v>
          </cell>
        </row>
        <row r="1798">
          <cell r="A1798" t="str">
            <v>00011116</v>
          </cell>
          <cell r="B1798" t="str">
            <v xml:space="preserve">Domus individual em acrilico </v>
          </cell>
          <cell r="C1798" t="str">
            <v>UN</v>
          </cell>
          <cell r="D1798">
            <v>330.67</v>
          </cell>
        </row>
        <row r="1799">
          <cell r="A1799" t="str">
            <v>00001370</v>
          </cell>
          <cell r="B1799" t="str">
            <v xml:space="preserve">Ducha higienica com mangueira plastica e registro 1/2 - linha popular </v>
          </cell>
          <cell r="C1799" t="str">
            <v>UN</v>
          </cell>
          <cell r="D1799">
            <v>47.2</v>
          </cell>
        </row>
        <row r="1800">
          <cell r="A1800" t="str">
            <v>00013956</v>
          </cell>
          <cell r="B1800" t="str">
            <v xml:space="preserve">Dumper partida eletrica e basculante hidraulico 18hp diesel 1000l </v>
          </cell>
          <cell r="C1800" t="str">
            <v>UN</v>
          </cell>
          <cell r="D1800">
            <v>89939.16</v>
          </cell>
        </row>
        <row r="1801">
          <cell r="A1801" t="str">
            <v>00007273</v>
          </cell>
          <cell r="B1801" t="str">
            <v xml:space="preserve">Elemento vazado ceramico 7 x 20 x 20cm </v>
          </cell>
          <cell r="C1801" t="str">
            <v>UN</v>
          </cell>
          <cell r="D1801">
            <v>1.5</v>
          </cell>
        </row>
        <row r="1802">
          <cell r="A1802" t="str">
            <v>00007272</v>
          </cell>
          <cell r="B1802" t="str">
            <v xml:space="preserve">Elemento vazado ceramico 9 x 20 x 20cm </v>
          </cell>
          <cell r="C1802" t="str">
            <v>UN</v>
          </cell>
          <cell r="D1802">
            <v>1.5</v>
          </cell>
        </row>
        <row r="1803">
          <cell r="A1803" t="str">
            <v>00000664</v>
          </cell>
          <cell r="B1803" t="str">
            <v xml:space="preserve">Elemento vazado concreto tipo colmeia 37 x 39 x 7,0cm </v>
          </cell>
          <cell r="C1803" t="str">
            <v>UN</v>
          </cell>
          <cell r="D1803">
            <v>25.58</v>
          </cell>
        </row>
        <row r="1804">
          <cell r="A1804" t="str">
            <v>00010605</v>
          </cell>
          <cell r="B1804" t="str">
            <v xml:space="preserve">Elemento vazado concreto 10 x 10 x 10cm </v>
          </cell>
          <cell r="C1804" t="str">
            <v>UN</v>
          </cell>
          <cell r="D1804">
            <v>3.94</v>
          </cell>
        </row>
        <row r="1805">
          <cell r="A1805" t="str">
            <v>00010604</v>
          </cell>
          <cell r="B1805" t="str">
            <v xml:space="preserve">Elemento vazado concreto 20 x 10 x 7cm </v>
          </cell>
          <cell r="C1805" t="str">
            <v>UN</v>
          </cell>
          <cell r="D1805">
            <v>6.63</v>
          </cell>
        </row>
        <row r="1806">
          <cell r="A1806" t="str">
            <v>00000662</v>
          </cell>
          <cell r="B1806" t="str">
            <v xml:space="preserve">Elemento vazado concreto 20 x 20 x 5cm </v>
          </cell>
          <cell r="C1806" t="str">
            <v>UN</v>
          </cell>
          <cell r="D1806">
            <v>5.4</v>
          </cell>
        </row>
        <row r="1807">
          <cell r="A1807" t="str">
            <v>00000672</v>
          </cell>
          <cell r="B1807" t="str">
            <v xml:space="preserve">Elemento vazado concreto 20 x 20 x 6,5cm </v>
          </cell>
          <cell r="C1807" t="str">
            <v>UN</v>
          </cell>
          <cell r="D1807">
            <v>5.22</v>
          </cell>
        </row>
        <row r="1808">
          <cell r="A1808" t="str">
            <v>00000668</v>
          </cell>
          <cell r="B1808" t="str">
            <v xml:space="preserve">Elemento vazado concreto 29 x 29 x 6cm </v>
          </cell>
          <cell r="C1808" t="str">
            <v>UN</v>
          </cell>
          <cell r="D1808">
            <v>18.64</v>
          </cell>
        </row>
        <row r="1809">
          <cell r="A1809" t="str">
            <v>00010607</v>
          </cell>
          <cell r="B1809" t="str">
            <v xml:space="preserve">Elemento vazado concreto 33 x 11cm - e = 10cm </v>
          </cell>
          <cell r="C1809" t="str">
            <v>UN</v>
          </cell>
          <cell r="D1809">
            <v>6.91</v>
          </cell>
        </row>
        <row r="1810">
          <cell r="A1810" t="str">
            <v>00000663</v>
          </cell>
          <cell r="B1810" t="str">
            <v xml:space="preserve">Elemento vazado concreto 40 x 40 x 6cm </v>
          </cell>
          <cell r="C1810" t="str">
            <v>UN</v>
          </cell>
          <cell r="D1810">
            <v>25.64</v>
          </cell>
        </row>
        <row r="1811">
          <cell r="A1811" t="str">
            <v>00000666</v>
          </cell>
          <cell r="B1811" t="str">
            <v xml:space="preserve">Elemento vazado concreto 40 x 40 x 7cm </v>
          </cell>
          <cell r="C1811" t="str">
            <v>UN</v>
          </cell>
          <cell r="D1811">
            <v>24.86</v>
          </cell>
        </row>
        <row r="1812">
          <cell r="A1812" t="str">
            <v>00010577</v>
          </cell>
          <cell r="B1812" t="str">
            <v xml:space="preserve">Elemento vazado concreto 50 x 50 x 5 cm c/ furos quadrados </v>
          </cell>
          <cell r="C1812" t="str">
            <v>UN</v>
          </cell>
          <cell r="D1812">
            <v>32.31</v>
          </cell>
        </row>
        <row r="1813">
          <cell r="A1813" t="str">
            <v>00000665</v>
          </cell>
          <cell r="B1813" t="str">
            <v xml:space="preserve">Elemento vazado concreto 50 x 50 x 7cm </v>
          </cell>
          <cell r="C1813" t="str">
            <v>UN</v>
          </cell>
          <cell r="D1813">
            <v>32.31</v>
          </cell>
        </row>
        <row r="1814">
          <cell r="A1814" t="str">
            <v>00010579</v>
          </cell>
          <cell r="B1814" t="str">
            <v xml:space="preserve">Elemento vazado neo-rex 17-g - 39 x 29 x 10 cm </v>
          </cell>
          <cell r="C1814" t="str">
            <v>UN</v>
          </cell>
          <cell r="D1814">
            <v>14.17</v>
          </cell>
        </row>
        <row r="1815">
          <cell r="A1815" t="str">
            <v>00010603</v>
          </cell>
          <cell r="B1815" t="str">
            <v xml:space="preserve">Elemento vazado neo-rex 2-a - 26 x 14 x 8 cm </v>
          </cell>
          <cell r="C1815" t="str">
            <v>UN</v>
          </cell>
          <cell r="D1815">
            <v>12.3</v>
          </cell>
        </row>
        <row r="1816">
          <cell r="A1816" t="str">
            <v>00010578</v>
          </cell>
          <cell r="B1816" t="str">
            <v xml:space="preserve">Elemento vazado neo-rex 22-b - 33 x 33 x 10 cm </v>
          </cell>
          <cell r="C1816" t="str">
            <v>UN</v>
          </cell>
          <cell r="D1816">
            <v>24.19</v>
          </cell>
        </row>
        <row r="1817">
          <cell r="A1817" t="str">
            <v>00010580</v>
          </cell>
          <cell r="B1817" t="str">
            <v xml:space="preserve">Elemento vazado neo-rex 22-c - 29 x 29 x 06 cm </v>
          </cell>
          <cell r="C1817" t="str">
            <v>UN</v>
          </cell>
          <cell r="D1817">
            <v>13.59</v>
          </cell>
        </row>
        <row r="1818">
          <cell r="A1818" t="str">
            <v>00010582</v>
          </cell>
          <cell r="B1818" t="str">
            <v xml:space="preserve">Elemento vazado neo-rex 59 - 40 x 10 x 10 cm </v>
          </cell>
          <cell r="C1818" t="str">
            <v>UN</v>
          </cell>
          <cell r="D1818">
            <v>10.56</v>
          </cell>
        </row>
        <row r="1819">
          <cell r="A1819" t="str">
            <v>00010583</v>
          </cell>
          <cell r="B1819" t="str">
            <v xml:space="preserve">Elemento vazado neo-rex 72-a - 39 x 22 x 15 cm </v>
          </cell>
          <cell r="C1819" t="str">
            <v>UN</v>
          </cell>
          <cell r="D1819">
            <v>16.2</v>
          </cell>
        </row>
        <row r="1820">
          <cell r="A1820" t="str">
            <v>00000718</v>
          </cell>
          <cell r="B1820" t="str">
            <v xml:space="preserve">Elemento vazado vidro incolor 20 x 20 x 6cm </v>
          </cell>
          <cell r="C1820" t="str">
            <v>UN</v>
          </cell>
          <cell r="D1820">
            <v>9.7799999999999994</v>
          </cell>
        </row>
        <row r="1821">
          <cell r="A1821" t="str">
            <v>00002439</v>
          </cell>
          <cell r="B1821" t="str">
            <v xml:space="preserve">Eletricista industrial </v>
          </cell>
          <cell r="C1821" t="str">
            <v>H</v>
          </cell>
          <cell r="D1821">
            <v>15.39</v>
          </cell>
        </row>
        <row r="1822">
          <cell r="A1822" t="str">
            <v>00002436</v>
          </cell>
          <cell r="B1822" t="str">
            <v xml:space="preserve">Eletricista ou oficial eletricista </v>
          </cell>
          <cell r="C1822" t="str">
            <v>H</v>
          </cell>
          <cell r="D1822">
            <v>9.56</v>
          </cell>
        </row>
        <row r="1823">
          <cell r="A1823" t="str">
            <v>00010998</v>
          </cell>
          <cell r="B1823" t="str">
            <v xml:space="preserve">Eletrodo aws e-6010 (0k 22.50; wi 610) d = 4mm ( solda eletrica ) </v>
          </cell>
          <cell r="C1823" t="str">
            <v>KG</v>
          </cell>
          <cell r="D1823">
            <v>17.329999999999998</v>
          </cell>
        </row>
        <row r="1824">
          <cell r="A1824" t="str">
            <v>00011002</v>
          </cell>
          <cell r="B1824" t="str">
            <v xml:space="preserve">Eletrodo aws e-6013 (ok 46.00; wi 613) d = 2,5mm ( solda eletrica ) </v>
          </cell>
          <cell r="C1824" t="str">
            <v>KG</v>
          </cell>
          <cell r="D1824">
            <v>17.64</v>
          </cell>
        </row>
        <row r="1825">
          <cell r="A1825" t="str">
            <v>00010999</v>
          </cell>
          <cell r="B1825" t="str">
            <v xml:space="preserve">Eletrodo aws e-6013 (ok 46.00; wi 613) d = 4mm ( solda eletrica ) </v>
          </cell>
          <cell r="C1825" t="str">
            <v>KG</v>
          </cell>
          <cell r="D1825">
            <v>15.22</v>
          </cell>
        </row>
        <row r="1826">
          <cell r="A1826" t="str">
            <v>00010997</v>
          </cell>
          <cell r="B1826" t="str">
            <v xml:space="preserve">Eletrodo aws e-7018 (ok 48.04; wi 718) d=4mm (solda eletrica) </v>
          </cell>
          <cell r="C1826" t="str">
            <v>KG</v>
          </cell>
          <cell r="D1826">
            <v>16.760000000000002</v>
          </cell>
        </row>
        <row r="1827">
          <cell r="A1827" t="str">
            <v>00002680</v>
          </cell>
          <cell r="B1827" t="str">
            <v xml:space="preserve">Eletroduto de pvc roscável de 1 1/2" (38 mm), sem luva </v>
          </cell>
          <cell r="C1827" t="str">
            <v>M</v>
          </cell>
          <cell r="D1827">
            <v>5.28</v>
          </cell>
        </row>
        <row r="1828">
          <cell r="A1828" t="str">
            <v>00002684</v>
          </cell>
          <cell r="B1828" t="str">
            <v xml:space="preserve">Eletroduto de pvc roscável de 1 1/4" (32 mm), sem luva </v>
          </cell>
          <cell r="C1828" t="str">
            <v>M</v>
          </cell>
          <cell r="D1828">
            <v>4.22</v>
          </cell>
        </row>
        <row r="1829">
          <cell r="A1829" t="str">
            <v>00002673</v>
          </cell>
          <cell r="B1829" t="str">
            <v xml:space="preserve">Eletroduto de pvc roscável de 1/2" (12,7 mm), sem luva </v>
          </cell>
          <cell r="C1829" t="str">
            <v>M</v>
          </cell>
          <cell r="D1829">
            <v>1.38</v>
          </cell>
        </row>
        <row r="1830">
          <cell r="A1830" t="str">
            <v>00002685</v>
          </cell>
          <cell r="B1830" t="str">
            <v xml:space="preserve">Eletroduto de pvc roscável de 1" (25 mm), sem luva </v>
          </cell>
          <cell r="C1830" t="str">
            <v>M</v>
          </cell>
          <cell r="D1830">
            <v>2.85</v>
          </cell>
        </row>
        <row r="1831">
          <cell r="A1831" t="str">
            <v>00002682</v>
          </cell>
          <cell r="B1831" t="str">
            <v xml:space="preserve">Eletroduto de pvc roscável de 2 1/2" (63 mm), sem luva </v>
          </cell>
          <cell r="C1831" t="str">
            <v>M</v>
          </cell>
          <cell r="D1831">
            <v>13.58</v>
          </cell>
        </row>
        <row r="1832">
          <cell r="A1832" t="str">
            <v>00002681</v>
          </cell>
          <cell r="B1832" t="str">
            <v xml:space="preserve">Eletroduto de pvc roscável de 2" (50 mm), sem luva </v>
          </cell>
          <cell r="C1832" t="str">
            <v>M</v>
          </cell>
          <cell r="D1832">
            <v>6.79</v>
          </cell>
        </row>
        <row r="1833">
          <cell r="A1833" t="str">
            <v>00002674</v>
          </cell>
          <cell r="B1833" t="str">
            <v xml:space="preserve">Eletroduto de pvc roscável de 3/4" (19 mm), sem luva </v>
          </cell>
          <cell r="C1833" t="str">
            <v>M</v>
          </cell>
          <cell r="D1833">
            <v>1.88</v>
          </cell>
        </row>
        <row r="1834">
          <cell r="A1834" t="str">
            <v>00002686</v>
          </cell>
          <cell r="B1834" t="str">
            <v xml:space="preserve">Eletroduto de pvc roscável de 3" (76 mm), sem luva </v>
          </cell>
          <cell r="C1834" t="str">
            <v>M</v>
          </cell>
          <cell r="D1834">
            <v>17.170000000000002</v>
          </cell>
        </row>
        <row r="1835">
          <cell r="A1835" t="str">
            <v>00002683</v>
          </cell>
          <cell r="B1835" t="str">
            <v xml:space="preserve">Eletroduto de pvc roscável de 4" (101 mm), sem luva </v>
          </cell>
          <cell r="C1835" t="str">
            <v>M</v>
          </cell>
          <cell r="D1835">
            <v>26.16</v>
          </cell>
        </row>
        <row r="1836">
          <cell r="A1836" t="str">
            <v>00002448</v>
          </cell>
          <cell r="B1836" t="str">
            <v xml:space="preserve">Eletroduto ferro esmaltado leve esp. parede 0,75mm - 1" </v>
          </cell>
          <cell r="C1836" t="str">
            <v>M</v>
          </cell>
          <cell r="D1836">
            <v>4.46</v>
          </cell>
        </row>
        <row r="1837">
          <cell r="A1837" t="str">
            <v>00002440</v>
          </cell>
          <cell r="B1837" t="str">
            <v xml:space="preserve">Eletroduto ferro esmaltado leve esp. parede 0,75mm - 3/4" </v>
          </cell>
          <cell r="C1837" t="str">
            <v>M</v>
          </cell>
          <cell r="D1837">
            <v>3.65</v>
          </cell>
        </row>
        <row r="1838">
          <cell r="A1838" t="str">
            <v>00002453</v>
          </cell>
          <cell r="B1838" t="str">
            <v xml:space="preserve">Eletroduto ferro esmaltado leve esp. parede 0,75mm -1/2" </v>
          </cell>
          <cell r="C1838" t="str">
            <v>M</v>
          </cell>
          <cell r="D1838">
            <v>2.9</v>
          </cell>
        </row>
        <row r="1839">
          <cell r="A1839" t="str">
            <v>00002449</v>
          </cell>
          <cell r="B1839" t="str">
            <v xml:space="preserve">Eletroduto ferro esmaltado pesado esp. parede 1,52mm - 1.1/2" </v>
          </cell>
          <cell r="C1839" t="str">
            <v>M</v>
          </cell>
          <cell r="D1839">
            <v>8.2100000000000009</v>
          </cell>
        </row>
        <row r="1840">
          <cell r="A1840" t="str">
            <v>00002447</v>
          </cell>
          <cell r="B1840" t="str">
            <v xml:space="preserve">Eletroduto ferro esmaltado pesado esp. parede 1,52mm - 2" </v>
          </cell>
          <cell r="C1840" t="str">
            <v>M</v>
          </cell>
          <cell r="D1840">
            <v>10.98</v>
          </cell>
        </row>
        <row r="1841">
          <cell r="A1841" t="str">
            <v>00002450</v>
          </cell>
          <cell r="B1841" t="str">
            <v xml:space="preserve">Eletroduto ferro esmaltado pesado esp. parede 2,25mm - 2.1/2" </v>
          </cell>
          <cell r="C1841" t="str">
            <v>M</v>
          </cell>
          <cell r="D1841">
            <v>17.28</v>
          </cell>
        </row>
        <row r="1842">
          <cell r="A1842" t="str">
            <v>00002452</v>
          </cell>
          <cell r="B1842" t="str">
            <v xml:space="preserve">Eletroduto ferro esmaltado pesado esp. parede 2,25mm - 3" </v>
          </cell>
          <cell r="C1842" t="str">
            <v>M</v>
          </cell>
          <cell r="D1842">
            <v>22.76</v>
          </cell>
        </row>
        <row r="1843">
          <cell r="A1843" t="str">
            <v>00002451</v>
          </cell>
          <cell r="B1843" t="str">
            <v xml:space="preserve">Eletroduto ferro esmaltado pesado esp. parede 2,25mm - 4" </v>
          </cell>
          <cell r="C1843" t="str">
            <v>M</v>
          </cell>
          <cell r="D1843">
            <v>29.97</v>
          </cell>
        </row>
        <row r="1844">
          <cell r="A1844" t="str">
            <v>00002454</v>
          </cell>
          <cell r="B1844" t="str">
            <v xml:space="preserve">Eletroduto ferro esmaltado semi-pesado esp. parede 1,20mm - 1.1/4" </v>
          </cell>
          <cell r="C1844" t="str">
            <v>M</v>
          </cell>
          <cell r="D1844">
            <v>7.41</v>
          </cell>
        </row>
        <row r="1845">
          <cell r="A1845" t="str">
            <v>00021136</v>
          </cell>
          <cell r="B1845" t="str">
            <v xml:space="preserve">Eletroduto ferro galv ou zincado eletrolit leve parede 0,90mm - 1" nbr 13057 código descriçao do insumo unid preço mediano (r$) </v>
          </cell>
          <cell r="C1845" t="str">
            <v>M</v>
          </cell>
          <cell r="D1845">
            <v>4.5599999999999996</v>
          </cell>
        </row>
        <row r="1846">
          <cell r="A1846" t="str">
            <v>00021129</v>
          </cell>
          <cell r="B1846" t="str">
            <v xml:space="preserve">Eletroduto ferro galv ou zincado eletrolit leve parede 0,90mm - 1/2" nbr 13057 </v>
          </cell>
          <cell r="C1846" t="str">
            <v>M</v>
          </cell>
          <cell r="D1846">
            <v>2.99</v>
          </cell>
        </row>
        <row r="1847">
          <cell r="A1847" t="str">
            <v>00021128</v>
          </cell>
          <cell r="B1847" t="str">
            <v xml:space="preserve">Eletroduto ferro galv ou zincado eletrolit leve parede 0,90mm - 3/4" nbr 13057 </v>
          </cell>
          <cell r="C1847" t="str">
            <v>M</v>
          </cell>
          <cell r="D1847">
            <v>3.88</v>
          </cell>
        </row>
        <row r="1848">
          <cell r="A1848" t="str">
            <v>00021132</v>
          </cell>
          <cell r="B1848" t="str">
            <v xml:space="preserve">Eletroduto ferro galv ou zincado eletrolit pesado parede 2,25mm - 4" nbr 13057 </v>
          </cell>
          <cell r="C1848" t="str">
            <v>M</v>
          </cell>
          <cell r="D1848">
            <v>28.69</v>
          </cell>
        </row>
        <row r="1849">
          <cell r="A1849" t="str">
            <v>00021130</v>
          </cell>
          <cell r="B1849" t="str">
            <v xml:space="preserve">Eletroduto ferro galv ou zincado eletrolit semi-pesado parede 1,20mm - 1.1/2" nbr 13057 </v>
          </cell>
          <cell r="C1849" t="str">
            <v>M</v>
          </cell>
          <cell r="D1849">
            <v>9.3800000000000008</v>
          </cell>
        </row>
        <row r="1850">
          <cell r="A1850" t="str">
            <v>00021135</v>
          </cell>
          <cell r="B1850" t="str">
            <v xml:space="preserve">Eletroduto ferro galv ou zincado eletrolit semi-pesado parede 1,20mm - 1.1/4" nbr 13057 </v>
          </cell>
          <cell r="C1850" t="str">
            <v>M</v>
          </cell>
          <cell r="D1850">
            <v>6.82</v>
          </cell>
        </row>
        <row r="1851">
          <cell r="A1851" t="str">
            <v>00021134</v>
          </cell>
          <cell r="B1851" t="str">
            <v xml:space="preserve">Eletroduto ferro galv ou zincado eletrolit semi-pesado parede 1,20mm - 2" nbr 13057 </v>
          </cell>
          <cell r="C1851" t="str">
            <v>M</v>
          </cell>
          <cell r="D1851">
            <v>12.1</v>
          </cell>
        </row>
        <row r="1852">
          <cell r="A1852" t="str">
            <v>00021131</v>
          </cell>
          <cell r="B1852" t="str">
            <v xml:space="preserve">Eletroduto ferro galv ou zincado eletrolit semi-pesado parede 1,52mm - 2.1/2" nbr 13057 </v>
          </cell>
          <cell r="C1852" t="str">
            <v>M</v>
          </cell>
          <cell r="D1852">
            <v>17.46</v>
          </cell>
        </row>
        <row r="1853">
          <cell r="A1853" t="str">
            <v>00021133</v>
          </cell>
          <cell r="B1853" t="str">
            <v xml:space="preserve">Eletroduto ferro galv ou zincado eletrolit semi-pesado parede 1,52mm - 3" nbr 13057 </v>
          </cell>
          <cell r="C1853" t="str">
            <v>M</v>
          </cell>
          <cell r="D1853">
            <v>24</v>
          </cell>
        </row>
        <row r="1854">
          <cell r="A1854" t="str">
            <v>00021137</v>
          </cell>
          <cell r="B1854" t="str">
            <v xml:space="preserve">Eletroduto metalico flexivel rev ext pvc preto 15mm tipo copex ou equiv </v>
          </cell>
          <cell r="C1854" t="str">
            <v>M</v>
          </cell>
          <cell r="D1854">
            <v>2.97</v>
          </cell>
        </row>
        <row r="1855">
          <cell r="A1855" t="str">
            <v>00002504</v>
          </cell>
          <cell r="B1855" t="str">
            <v xml:space="preserve">Eletroduto metalico flexivel rev ext pvc preto 25mm tipo copex ou equiv </v>
          </cell>
          <cell r="C1855" t="str">
            <v>M</v>
          </cell>
          <cell r="D1855">
            <v>5.03</v>
          </cell>
        </row>
        <row r="1856">
          <cell r="A1856" t="str">
            <v>00002501</v>
          </cell>
          <cell r="B1856" t="str">
            <v xml:space="preserve">Eletroduto metalico flexivel rev ext pvc preto 32mm tipo copex ou equiv </v>
          </cell>
          <cell r="C1856" t="str">
            <v>M</v>
          </cell>
          <cell r="D1856">
            <v>7.45</v>
          </cell>
        </row>
        <row r="1857">
          <cell r="A1857" t="str">
            <v>00002502</v>
          </cell>
          <cell r="B1857" t="str">
            <v xml:space="preserve">Eletroduto metalico flexivel rev ext pvc preto 40mm tipo copex ou equiv </v>
          </cell>
          <cell r="C1857" t="str">
            <v>M</v>
          </cell>
          <cell r="D1857">
            <v>10.36</v>
          </cell>
        </row>
        <row r="1858">
          <cell r="A1858" t="str">
            <v>00002503</v>
          </cell>
          <cell r="B1858" t="str">
            <v xml:space="preserve">Eletroduto metalico flexivel rev ext pvc preto 50mm tipo copex ou equiv </v>
          </cell>
          <cell r="C1858" t="str">
            <v>M</v>
          </cell>
          <cell r="D1858">
            <v>14.13</v>
          </cell>
        </row>
        <row r="1859">
          <cell r="A1859" t="str">
            <v>00002500</v>
          </cell>
          <cell r="B1859" t="str">
            <v xml:space="preserve">Eletroduto metalico flexivel rev ext pvc preto 60mm tipo copex ou equiv </v>
          </cell>
          <cell r="C1859" t="str">
            <v>M</v>
          </cell>
          <cell r="D1859">
            <v>20.36</v>
          </cell>
        </row>
        <row r="1860">
          <cell r="A1860" t="str">
            <v>00002505</v>
          </cell>
          <cell r="B1860" t="str">
            <v xml:space="preserve">Eletroduto metalico flexivel rev ext pvc preto 75mm tipo copex ou equiv </v>
          </cell>
          <cell r="C1860" t="str">
            <v>M</v>
          </cell>
          <cell r="D1860">
            <v>26.37</v>
          </cell>
        </row>
        <row r="1861">
          <cell r="A1861" t="str">
            <v>00012056</v>
          </cell>
          <cell r="B1861" t="str">
            <v xml:space="preserve">Eletroduto metalico flexivel tipo conduite d = 1 1/2" </v>
          </cell>
          <cell r="C1861" t="str">
            <v>M</v>
          </cell>
          <cell r="D1861">
            <v>6.76</v>
          </cell>
        </row>
        <row r="1862">
          <cell r="A1862" t="str">
            <v>00012057</v>
          </cell>
          <cell r="B1862" t="str">
            <v xml:space="preserve">Eletroduto metalico flexivel tipo conduite d = 1 1/4" </v>
          </cell>
          <cell r="C1862" t="str">
            <v>M</v>
          </cell>
          <cell r="D1862">
            <v>5.98</v>
          </cell>
        </row>
        <row r="1863">
          <cell r="A1863" t="str">
            <v>00012059</v>
          </cell>
          <cell r="B1863" t="str">
            <v xml:space="preserve">Eletroduto metalico flexivel tipo conduite d = 1/2" </v>
          </cell>
          <cell r="C1863" t="str">
            <v>M</v>
          </cell>
          <cell r="D1863">
            <v>3.27</v>
          </cell>
        </row>
        <row r="1864">
          <cell r="A1864" t="str">
            <v>00012058</v>
          </cell>
          <cell r="B1864" t="str">
            <v xml:space="preserve">Eletroduto metalico flexivel tipo conduite d = 1" </v>
          </cell>
          <cell r="C1864" t="str">
            <v>M</v>
          </cell>
          <cell r="D1864">
            <v>4.53</v>
          </cell>
        </row>
        <row r="1865">
          <cell r="A1865" t="str">
            <v>00012060</v>
          </cell>
          <cell r="B1865" t="str">
            <v xml:space="preserve">Eletroduto metalico flexivel tipo conduite d = 2 1/2" </v>
          </cell>
          <cell r="C1865" t="str">
            <v>M</v>
          </cell>
          <cell r="D1865">
            <v>11.51</v>
          </cell>
        </row>
        <row r="1866">
          <cell r="A1866" t="str">
            <v>00012061</v>
          </cell>
          <cell r="B1866" t="str">
            <v xml:space="preserve">Eletroduto metalico flexivel tipo conduite d = 2" </v>
          </cell>
          <cell r="C1866" t="str">
            <v>M</v>
          </cell>
          <cell r="D1866">
            <v>9.3800000000000008</v>
          </cell>
        </row>
        <row r="1867">
          <cell r="A1867" t="str">
            <v>00012062</v>
          </cell>
          <cell r="B1867" t="str">
            <v xml:space="preserve">Eletroduto metalico flexivel tipo conduite d = 3" </v>
          </cell>
          <cell r="C1867" t="str">
            <v>M</v>
          </cell>
          <cell r="D1867">
            <v>17.3</v>
          </cell>
        </row>
        <row r="1868">
          <cell r="A1868" t="str">
            <v>00002498</v>
          </cell>
          <cell r="B1868" t="str">
            <v xml:space="preserve">Eletroduto metalico flexivel 1/2" c/ revestimento pvc tipo sealtubo ou equiv </v>
          </cell>
          <cell r="C1868" t="str">
            <v>M</v>
          </cell>
          <cell r="D1868">
            <v>4.04</v>
          </cell>
        </row>
        <row r="1869">
          <cell r="A1869" t="str">
            <v>00002687</v>
          </cell>
          <cell r="B1869" t="str">
            <v xml:space="preserve">Eletroduto pvc flexivel corrugado 16mm tipo tigreflex ou equiv </v>
          </cell>
          <cell r="C1869" t="str">
            <v>M</v>
          </cell>
          <cell r="D1869">
            <v>0.91</v>
          </cell>
        </row>
        <row r="1870">
          <cell r="A1870" t="str">
            <v>00002689</v>
          </cell>
          <cell r="B1870" t="str">
            <v xml:space="preserve">Eletroduto pvc flexivel corrugado 20mm tipo tigreflex ou equiv </v>
          </cell>
          <cell r="C1870" t="str">
            <v>M</v>
          </cell>
          <cell r="D1870">
            <v>1.1499999999999999</v>
          </cell>
        </row>
        <row r="1871">
          <cell r="A1871" t="str">
            <v>00002688</v>
          </cell>
          <cell r="B1871" t="str">
            <v xml:space="preserve">Eletroduto pvc flexivel corrugado 25mm tipo tigreflex ou equiv </v>
          </cell>
          <cell r="C1871" t="str">
            <v>M</v>
          </cell>
          <cell r="D1871">
            <v>1.51</v>
          </cell>
        </row>
        <row r="1872">
          <cell r="A1872" t="str">
            <v>00002690</v>
          </cell>
          <cell r="B1872" t="str">
            <v xml:space="preserve">Eletroduto pvc flexivel corrugado 32mm tipo tigreflex ou equiv </v>
          </cell>
          <cell r="C1872" t="str">
            <v>M</v>
          </cell>
          <cell r="D1872">
            <v>2.2400000000000002</v>
          </cell>
        </row>
        <row r="1873">
          <cell r="A1873" t="str">
            <v>00002676</v>
          </cell>
          <cell r="B1873" t="str">
            <v xml:space="preserve">Eletroduto pvc soldavel nbr-6150 cl b - 20mm </v>
          </cell>
          <cell r="C1873" t="str">
            <v>M</v>
          </cell>
          <cell r="D1873">
            <v>0.99</v>
          </cell>
        </row>
        <row r="1874">
          <cell r="A1874" t="str">
            <v>00002678</v>
          </cell>
          <cell r="B1874" t="str">
            <v xml:space="preserve">Eletroduto pvc soldavel nbr-6150 cl b - 25mm </v>
          </cell>
          <cell r="C1874" t="str">
            <v>M</v>
          </cell>
          <cell r="D1874">
            <v>1.38</v>
          </cell>
        </row>
        <row r="1875">
          <cell r="A1875" t="str">
            <v>00002679</v>
          </cell>
          <cell r="B1875" t="str">
            <v xml:space="preserve">Eletroduto pvc soldavel nbr-6150 cl b - 32mm </v>
          </cell>
          <cell r="C1875" t="str">
            <v>M</v>
          </cell>
          <cell r="D1875">
            <v>2.0099999999999998</v>
          </cell>
        </row>
        <row r="1876">
          <cell r="A1876" t="str">
            <v>00012070</v>
          </cell>
          <cell r="B1876" t="str">
            <v xml:space="preserve">Eletroduto pvc soldavel nbr-6150 cl b - 40mm </v>
          </cell>
          <cell r="C1876" t="str">
            <v>M</v>
          </cell>
          <cell r="D1876">
            <v>1.83</v>
          </cell>
        </row>
        <row r="1877">
          <cell r="A1877" t="str">
            <v>00002675</v>
          </cell>
          <cell r="B1877" t="str">
            <v xml:space="preserve">Eletroduto pvc soldavel nbr-6150 cl b - 50mm </v>
          </cell>
          <cell r="C1877" t="str">
            <v>M</v>
          </cell>
          <cell r="D1877">
            <v>2.57</v>
          </cell>
        </row>
        <row r="1878">
          <cell r="A1878" t="str">
            <v>00012067</v>
          </cell>
          <cell r="B1878" t="str">
            <v xml:space="preserve">Eletroduto pvc soldavel nbr-6150 cl b - 60mm </v>
          </cell>
          <cell r="C1878" t="str">
            <v>M</v>
          </cell>
          <cell r="D1878">
            <v>3.25</v>
          </cell>
        </row>
        <row r="1879">
          <cell r="A1879" t="str">
            <v>00002446</v>
          </cell>
          <cell r="B1879" t="str">
            <v xml:space="preserve">Eletroduto 2" tipo kanalex ou equiv </v>
          </cell>
          <cell r="C1879" t="str">
            <v>M</v>
          </cell>
          <cell r="D1879">
            <v>6.86</v>
          </cell>
        </row>
        <row r="1880">
          <cell r="A1880" t="str">
            <v>00002442</v>
          </cell>
          <cell r="B1880" t="str">
            <v xml:space="preserve">Eletroduto 3" tipo kanalex ou equiv </v>
          </cell>
          <cell r="C1880" t="str">
            <v>M</v>
          </cell>
          <cell r="D1880">
            <v>11.09</v>
          </cell>
        </row>
        <row r="1881">
          <cell r="A1881" t="str">
            <v>00002438</v>
          </cell>
          <cell r="B1881" t="str">
            <v xml:space="preserve">Eletrotecnico </v>
          </cell>
          <cell r="C1881" t="str">
            <v>H</v>
          </cell>
          <cell r="D1881">
            <v>22.8</v>
          </cell>
        </row>
        <row r="1882">
          <cell r="A1882" t="str">
            <v>00003353</v>
          </cell>
          <cell r="B1882" t="str">
            <v xml:space="preserve">Elevador de obra c/ torre 2,0 x 2,0m h=15,0m carga max 1500kg cabine aberta p/ transporte de material - guincho de embreagem c/ engrenagem eletrico trifasico 10cv </v>
          </cell>
          <cell r="C1882" t="str">
            <v>UN</v>
          </cell>
          <cell r="D1882">
            <v>42900</v>
          </cell>
        </row>
        <row r="1883">
          <cell r="A1883" t="str">
            <v>00013874</v>
          </cell>
          <cell r="B1883" t="str">
            <v xml:space="preserve">Elevador de obra c/ torre 2,0 x 2,0m h=15,0m carga max 1500kg cabine aberta p/ transporte de passageiros - guincho de embreagem c/ engrenagem eletrico trifasico 10cv </v>
          </cell>
          <cell r="C1883" t="str">
            <v>UN</v>
          </cell>
          <cell r="D1883">
            <v>80102.880000000005</v>
          </cell>
        </row>
        <row r="1884">
          <cell r="A1884" t="str">
            <v>00003355</v>
          </cell>
          <cell r="B1884" t="str">
            <v xml:space="preserve">Elevador de obra c/ torre 2,0 x 2,0m h=15,0m carga max 1500kg cabine aberta p/ transporte de material c/ guincho embreagem com engrenagem eletrico trifasico 10cv (incl mont/desmont/manut) </v>
          </cell>
          <cell r="C1884" t="str">
            <v>H</v>
          </cell>
          <cell r="D1884">
            <v>5.2</v>
          </cell>
        </row>
        <row r="1885">
          <cell r="A1885" t="str">
            <v>00012624</v>
          </cell>
          <cell r="B1885" t="str">
            <v xml:space="preserve">Emenda mr pvc aquapluv d = 125 mm </v>
          </cell>
          <cell r="C1885" t="str">
            <v>UN</v>
          </cell>
          <cell r="D1885">
            <v>35.97</v>
          </cell>
        </row>
        <row r="1886">
          <cell r="A1886" t="str">
            <v>00010634</v>
          </cell>
          <cell r="B1886" t="str">
            <v xml:space="preserve">Empilhadeira c/ torre triplex 4,80m 189 de elevacao c/ deslocador lateral dos garfos, moto 40hp, gasolina/glp, cap max 2,5t p/ terreno irregular clark mod cgp-25 pneus inflaveis </v>
          </cell>
          <cell r="C1886" t="str">
            <v>UN</v>
          </cell>
          <cell r="D1886">
            <v>106048.8</v>
          </cell>
        </row>
        <row r="1887">
          <cell r="A1887" t="str">
            <v>00010639</v>
          </cell>
          <cell r="B1887" t="str">
            <v xml:space="preserve">Empilhadeira c/ torre triplex 4,80m 189" de elevacao c/ deslocador lateral dos bracos, diesel, p/ terreno irregular hyster 130-j**caixa**" </v>
          </cell>
          <cell r="C1887" t="str">
            <v>UN</v>
          </cell>
          <cell r="D1887">
            <v>263141.01</v>
          </cell>
        </row>
        <row r="1888">
          <cell r="A1888" t="str">
            <v>00010636</v>
          </cell>
          <cell r="B1888" t="str">
            <v xml:space="preserve">Empilhadeira c/ torre triplex 4,80m 189" de elevacao c/ deslocador lateral dos garfos a gasolina /glp cap max 4t p/ terreno irregular clark cgp 40 pneus inflaveis **caixa**" </v>
          </cell>
          <cell r="C1888" t="str">
            <v>UN</v>
          </cell>
          <cell r="D1888">
            <v>169768.22</v>
          </cell>
        </row>
        <row r="1889">
          <cell r="A1889" t="str">
            <v>00010637</v>
          </cell>
          <cell r="B1889" t="str">
            <v xml:space="preserve">Empilhadeira c/ torre triplex 4,80m 189" de elevacao c/ deslocador lateral dos garfos, gasolina/glp cap max 5t, p/ terreno irregular clark cgp55/cgp50 pneus inflaveis **caixa**" </v>
          </cell>
          <cell r="C1889" t="str">
            <v>UN</v>
          </cell>
          <cell r="D1889">
            <v>191442.48</v>
          </cell>
        </row>
        <row r="1890">
          <cell r="A1890" t="str">
            <v>00010638</v>
          </cell>
          <cell r="B1890" t="str">
            <v xml:space="preserve">Empilhadeira c/ torre triplex 4,80m 189" de elevacao c/ deslocador lateral dos garfos, gasolina/glp cap max 6t p/ terreno irregular hyster h135xl2 pneus inflaveis **caixa**" </v>
          </cell>
          <cell r="C1890" t="str">
            <v>UN</v>
          </cell>
          <cell r="D1890">
            <v>254228.67</v>
          </cell>
        </row>
        <row r="1891">
          <cell r="A1891" t="str">
            <v>00010635</v>
          </cell>
          <cell r="B1891" t="str">
            <v xml:space="preserve">Empilhadeira c/ torre triplex 4,80m 189" de elevacao c/ deslocador lateral dos garfos, 40hp gasolina/glp cap 3t, p/ terreno irregular hyster h-55xm simplex pneus inflaveis **caixa**" </v>
          </cell>
          <cell r="C1891" t="str">
            <v>UN</v>
          </cell>
          <cell r="D1891">
            <v>104690.31</v>
          </cell>
        </row>
        <row r="1892">
          <cell r="A1892" t="str">
            <v>00011625</v>
          </cell>
          <cell r="B1892" t="str">
            <v xml:space="preserve">Emulprimer - tinta primaria betuminosa em suspensao aquosa </v>
          </cell>
          <cell r="C1892" t="str">
            <v>KG</v>
          </cell>
          <cell r="D1892">
            <v>4.17</v>
          </cell>
        </row>
        <row r="1893">
          <cell r="A1893" t="str">
            <v>00001372</v>
          </cell>
          <cell r="B1893" t="str">
            <v xml:space="preserve">Emulsao adesiva a base de acrilico tp kz heydi ou equiv código descriçao do insumo unid preço mediano (r$) </v>
          </cell>
          <cell r="C1893" t="str">
            <v>KG</v>
          </cell>
          <cell r="D1893">
            <v>10.11</v>
          </cell>
        </row>
        <row r="1894">
          <cell r="A1894" t="str">
            <v>00000627</v>
          </cell>
          <cell r="B1894" t="str">
            <v xml:space="preserve">Emulsao adesiva base pva/acrilica denverfix - denver </v>
          </cell>
          <cell r="C1894" t="str">
            <v>KG</v>
          </cell>
          <cell r="D1894">
            <v>9.2799999999999994</v>
          </cell>
        </row>
        <row r="1895">
          <cell r="A1895" t="str">
            <v>00007331</v>
          </cell>
          <cell r="B1895" t="str">
            <v xml:space="preserve">Emulsao asfaltica c/ elastomero vedapren, preto, tipo otto baumgart ou marca equivalente </v>
          </cell>
          <cell r="C1895" t="str">
            <v>KG</v>
          </cell>
          <cell r="D1895">
            <v>8.31</v>
          </cell>
        </row>
        <row r="1896">
          <cell r="A1896" t="str">
            <v>00000501</v>
          </cell>
          <cell r="B1896" t="str">
            <v xml:space="preserve">Emulsao asfaltica cationica cm-30 p/ uso em pavimentacao asfaltica </v>
          </cell>
          <cell r="C1896" t="str">
            <v>KG</v>
          </cell>
          <cell r="D1896">
            <v>1.94</v>
          </cell>
        </row>
        <row r="1897">
          <cell r="A1897" t="str">
            <v>00000506</v>
          </cell>
          <cell r="B1897" t="str">
            <v xml:space="preserve">Emulsao asfaltica cationica rl-1c p/ uso em pavimentacao asfaltica </v>
          </cell>
          <cell r="C1897" t="str">
            <v>T</v>
          </cell>
          <cell r="D1897">
            <v>1867.24</v>
          </cell>
        </row>
        <row r="1898">
          <cell r="A1898" t="str">
            <v>00000504</v>
          </cell>
          <cell r="B1898" t="str">
            <v xml:space="preserve">Emulsao asfaltica cationica rm-1c p/ uso em pavimentacao asfaltica </v>
          </cell>
          <cell r="C1898" t="str">
            <v>T</v>
          </cell>
          <cell r="D1898">
            <v>1663.82</v>
          </cell>
        </row>
        <row r="1899">
          <cell r="A1899" t="str">
            <v>00000503</v>
          </cell>
          <cell r="B1899" t="str">
            <v xml:space="preserve">Emulsao asfaltica cationica rm-1c p/uso em pavimentacao asfaltica </v>
          </cell>
          <cell r="C1899" t="str">
            <v>KG</v>
          </cell>
          <cell r="D1899">
            <v>1.7</v>
          </cell>
        </row>
        <row r="1900">
          <cell r="A1900" t="str">
            <v>00000508</v>
          </cell>
          <cell r="B1900" t="str">
            <v xml:space="preserve">Emulsao asfaltica cationica rr-1c p/ uso em pavimentacao asfaltica </v>
          </cell>
          <cell r="C1900" t="str">
            <v>KG</v>
          </cell>
          <cell r="D1900">
            <v>1.29</v>
          </cell>
        </row>
        <row r="1901">
          <cell r="A1901" t="str">
            <v>00000505</v>
          </cell>
          <cell r="B1901" t="str">
            <v xml:space="preserve">Emulsao asfaltica cationica rr-2c p/ uso em pavimentacao asfaltica </v>
          </cell>
          <cell r="C1901" t="str">
            <v>KG</v>
          </cell>
          <cell r="D1901">
            <v>1.39</v>
          </cell>
        </row>
        <row r="1902">
          <cell r="A1902" t="str">
            <v>00002691</v>
          </cell>
          <cell r="B1902" t="str">
            <v xml:space="preserve">Emulsao asfaltica, tipo neosin a base de agua p/ imperm </v>
          </cell>
          <cell r="C1902" t="str">
            <v>L</v>
          </cell>
          <cell r="D1902">
            <v>5.36</v>
          </cell>
        </row>
        <row r="1903">
          <cell r="A1903" t="str">
            <v>00002696</v>
          </cell>
          <cell r="B1903" t="str">
            <v xml:space="preserve">Encanador ou bombeiro hidraulico </v>
          </cell>
          <cell r="C1903" t="str">
            <v>H</v>
          </cell>
          <cell r="D1903">
            <v>9.56</v>
          </cell>
        </row>
        <row r="1904">
          <cell r="A1904" t="str">
            <v>00004083</v>
          </cell>
          <cell r="B1904" t="str">
            <v xml:space="preserve">Encarregado geral </v>
          </cell>
          <cell r="C1904" t="str">
            <v>H</v>
          </cell>
          <cell r="D1904">
            <v>15.69</v>
          </cell>
        </row>
        <row r="1905">
          <cell r="A1905" t="str">
            <v>00002705</v>
          </cell>
          <cell r="B1905" t="str">
            <v xml:space="preserve">Energia eletrica ate 2000 kwh industrial, sem demanda </v>
          </cell>
          <cell r="C1905" t="str">
            <v>KW/H</v>
          </cell>
          <cell r="D1905">
            <v>0.4</v>
          </cell>
        </row>
        <row r="1906">
          <cell r="A1906" t="str">
            <v>00011683</v>
          </cell>
          <cell r="B1906" t="str">
            <v xml:space="preserve">Engate ou rabicho flexivel em metal cromado 1/2" x 30cm </v>
          </cell>
          <cell r="C1906" t="str">
            <v>UN</v>
          </cell>
          <cell r="D1906">
            <v>22.36</v>
          </cell>
        </row>
        <row r="1907">
          <cell r="A1907" t="str">
            <v>00011684</v>
          </cell>
          <cell r="B1907" t="str">
            <v xml:space="preserve">Engate ou rabicho flexivel em metal cromado 1/2" x 40cm </v>
          </cell>
          <cell r="C1907" t="str">
            <v>UN</v>
          </cell>
          <cell r="D1907">
            <v>24.61</v>
          </cell>
        </row>
        <row r="1908">
          <cell r="A1908" t="str">
            <v>00006141</v>
          </cell>
          <cell r="B1908" t="str">
            <v xml:space="preserve">Engate ou rabicho flexivel plastico (pvc ou abs) branco 1/2" x 30cm </v>
          </cell>
          <cell r="C1908" t="str">
            <v>UN</v>
          </cell>
          <cell r="D1908">
            <v>1.99</v>
          </cell>
        </row>
        <row r="1909">
          <cell r="A1909" t="str">
            <v>00011681</v>
          </cell>
          <cell r="B1909" t="str">
            <v xml:space="preserve">Engate ou rabicho flexivel plastico (pvc ou abs) branco 1/2" x 40cm </v>
          </cell>
          <cell r="C1909" t="str">
            <v>UN</v>
          </cell>
          <cell r="D1909">
            <v>5.35</v>
          </cell>
        </row>
        <row r="1910">
          <cell r="A1910" t="str">
            <v>00002706</v>
          </cell>
          <cell r="B1910" t="str">
            <v xml:space="preserve">Engenheiro de obra junior </v>
          </cell>
          <cell r="C1910" t="str">
            <v>H</v>
          </cell>
          <cell r="D1910">
            <v>54.45</v>
          </cell>
        </row>
        <row r="1911">
          <cell r="A1911" t="str">
            <v>00002707</v>
          </cell>
          <cell r="B1911" t="str">
            <v xml:space="preserve">Engenheiro de obra pleno </v>
          </cell>
          <cell r="C1911" t="str">
            <v>H</v>
          </cell>
          <cell r="D1911">
            <v>100.14</v>
          </cell>
        </row>
        <row r="1912">
          <cell r="A1912" t="str">
            <v>00002708</v>
          </cell>
          <cell r="B1912" t="str">
            <v xml:space="preserve">Engenheiro de obra senior </v>
          </cell>
          <cell r="C1912" t="str">
            <v>H</v>
          </cell>
          <cell r="D1912">
            <v>170.54</v>
          </cell>
        </row>
        <row r="1913">
          <cell r="A1913" t="str">
            <v>00001101</v>
          </cell>
          <cell r="B1913" t="str">
            <v xml:space="preserve">Entrada de linha de aluminio, de encaixe p/ eletroduto de 2 1/2" </v>
          </cell>
          <cell r="C1913" t="str">
            <v>UN</v>
          </cell>
          <cell r="D1913">
            <v>13.41</v>
          </cell>
        </row>
        <row r="1914">
          <cell r="A1914" t="str">
            <v>00001049</v>
          </cell>
          <cell r="B1914" t="str">
            <v xml:space="preserve">Entrada de linha de aluminio, de encaixe p/ eletroduto 1 1/2" </v>
          </cell>
          <cell r="C1914" t="str">
            <v>UN</v>
          </cell>
          <cell r="D1914">
            <v>5.28</v>
          </cell>
        </row>
        <row r="1915">
          <cell r="A1915" t="str">
            <v>00001099</v>
          </cell>
          <cell r="B1915" t="str">
            <v xml:space="preserve">Entrada de linha de aluminio, de encaixe p/ eletroduto 1 1/4" </v>
          </cell>
          <cell r="C1915" t="str">
            <v>UN</v>
          </cell>
          <cell r="D1915">
            <v>5.37</v>
          </cell>
        </row>
        <row r="1916">
          <cell r="A1916" t="str">
            <v>00001050</v>
          </cell>
          <cell r="B1916" t="str">
            <v xml:space="preserve">Entrada de linha de aluminio, de encaixe p/ eletroduto 1" </v>
          </cell>
          <cell r="C1916" t="str">
            <v>UN</v>
          </cell>
          <cell r="D1916">
            <v>5.28</v>
          </cell>
        </row>
        <row r="1917">
          <cell r="A1917" t="str">
            <v>00001100</v>
          </cell>
          <cell r="B1917" t="str">
            <v xml:space="preserve">Entrada de linha de aluminio, de encaixe p/ eletroduto 2" </v>
          </cell>
          <cell r="C1917" t="str">
            <v>UN</v>
          </cell>
          <cell r="D1917">
            <v>7.99</v>
          </cell>
        </row>
        <row r="1918">
          <cell r="A1918" t="str">
            <v>00001098</v>
          </cell>
          <cell r="B1918" t="str">
            <v xml:space="preserve">Entrada de linha de aluminio, de encaixe p/ eletroduto 3/4" </v>
          </cell>
          <cell r="C1918" t="str">
            <v>UN</v>
          </cell>
          <cell r="D1918">
            <v>4.62</v>
          </cell>
        </row>
        <row r="1919">
          <cell r="A1919" t="str">
            <v>00001102</v>
          </cell>
          <cell r="B1919" t="str">
            <v xml:space="preserve">Entrada de linha de aluminio, de encaixe p/ eletroduto 3" </v>
          </cell>
          <cell r="C1919" t="str">
            <v>UN</v>
          </cell>
          <cell r="D1919">
            <v>20.95</v>
          </cell>
        </row>
        <row r="1920">
          <cell r="A1920" t="str">
            <v>00001051</v>
          </cell>
          <cell r="B1920" t="str">
            <v xml:space="preserve">Entrada de linha de aluminio, de encaixe p/ eletroduto 4" </v>
          </cell>
          <cell r="C1920" t="str">
            <v>UN</v>
          </cell>
          <cell r="D1920">
            <v>35.869999999999997</v>
          </cell>
        </row>
        <row r="1921">
          <cell r="A1921" t="str">
            <v>00011554</v>
          </cell>
          <cell r="B1921" t="str">
            <v xml:space="preserve">Entrada latao cromado tipo 303 la fonte p/ fechadura porta interna </v>
          </cell>
          <cell r="C1921" t="str">
            <v>UN</v>
          </cell>
          <cell r="D1921">
            <v>4.13</v>
          </cell>
        </row>
        <row r="1922">
          <cell r="A1922" t="str">
            <v>00002709</v>
          </cell>
          <cell r="B1922" t="str">
            <v xml:space="preserve">Enxada extreita dc-3 duas caras tam 2240 x 230mm c/ cabo </v>
          </cell>
          <cell r="C1922" t="str">
            <v>UN</v>
          </cell>
          <cell r="D1922">
            <v>18</v>
          </cell>
        </row>
        <row r="1923">
          <cell r="A1923" t="str">
            <v>00002712</v>
          </cell>
          <cell r="B1923" t="str">
            <v xml:space="preserve">Enxadao estreito c/ cabo </v>
          </cell>
          <cell r="C1923" t="str">
            <v>UN</v>
          </cell>
          <cell r="D1923">
            <v>13.65</v>
          </cell>
        </row>
        <row r="1924">
          <cell r="A1924" t="str">
            <v>00000748</v>
          </cell>
          <cell r="B1924" t="str">
            <v xml:space="preserve">Equipamento p/ jateamento de concreto ou argamassa </v>
          </cell>
          <cell r="C1924" t="str">
            <v>H</v>
          </cell>
          <cell r="D1924">
            <v>14.6</v>
          </cell>
        </row>
        <row r="1925">
          <cell r="A1925" t="str">
            <v>00001154</v>
          </cell>
          <cell r="B1925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25" t="str">
            <v>UN</v>
          </cell>
          <cell r="D1925">
            <v>292320</v>
          </cell>
        </row>
        <row r="1926">
          <cell r="A1926" t="str">
            <v>00010655</v>
          </cell>
          <cell r="B1926" t="str">
            <v xml:space="preserve">Equipamento p/ limpeza de fossas c/ uso de vacuo tipo sewer jet-prominas modelo slv-040 </v>
          </cell>
          <cell r="C1926" t="str">
            <v>UN</v>
          </cell>
          <cell r="D1926">
            <v>216973.43</v>
          </cell>
        </row>
        <row r="1927">
          <cell r="A1927" t="str">
            <v>00006075</v>
          </cell>
          <cell r="B1927" t="str">
            <v xml:space="preserve">Equipamento p/ limpeza/desobstrucao de galerias de aguas pluviais tipo bucket machine montado em caminhao </v>
          </cell>
          <cell r="C1927" t="str">
            <v>UN</v>
          </cell>
          <cell r="D1927">
            <v>531608.15</v>
          </cell>
        </row>
        <row r="1928">
          <cell r="A1928" t="str">
            <v>00002720</v>
          </cell>
          <cell r="B1928" t="str">
            <v xml:space="preserve">Escavadeira draga de arraste, cap. 3/4 jc 140hp tipo cnv bucyrus ou equiv (incl manutencao/operacao) </v>
          </cell>
          <cell r="C1928" t="str">
            <v>H</v>
          </cell>
          <cell r="D1928">
            <v>183.01</v>
          </cell>
        </row>
        <row r="1929">
          <cell r="A1929" t="str">
            <v>00002722</v>
          </cell>
          <cell r="B1929" t="str">
            <v xml:space="preserve">Escavadeira draga de mandibulas sobre esteira, 140hp cap. 3/4 jc tipofnv bucyrus ou equiv (incl manutencao/operacao) </v>
          </cell>
          <cell r="C1929" t="str">
            <v>H</v>
          </cell>
          <cell r="D1929">
            <v>183.01</v>
          </cell>
        </row>
        <row r="1930">
          <cell r="A1930" t="str">
            <v>00002727</v>
          </cell>
          <cell r="B1930" t="str">
            <v xml:space="preserve">Escavadeira hidraulica c/ clamshel sobre pneus (incl manutencao/operacao) </v>
          </cell>
          <cell r="C1930" t="str">
            <v>H</v>
          </cell>
          <cell r="D1930">
            <v>183.98</v>
          </cell>
        </row>
        <row r="1931">
          <cell r="A1931" t="str">
            <v>00002723</v>
          </cell>
          <cell r="B1931" t="str">
            <v xml:space="preserve">Escavadeira hidraulica sobre esteira case mod.cx130, pot.bruta= 110hp peso operacional= 17,21t, cacamba= 0,5m³. </v>
          </cell>
          <cell r="C1931" t="str">
            <v>UN</v>
          </cell>
          <cell r="D1931">
            <v>452347.48</v>
          </cell>
        </row>
        <row r="1932">
          <cell r="A1932" t="str">
            <v>00013331</v>
          </cell>
          <cell r="B1932" t="str">
            <v xml:space="preserve">Escavadeira hidraulica sobre esteira case mod.cx210 (importada),pot. bruta= 153hp, peso operacional= 20,37t, cacamba= 0,78m³ a 1,50m3. </v>
          </cell>
          <cell r="C1932" t="str">
            <v>UN</v>
          </cell>
          <cell r="D1932">
            <v>498950.61</v>
          </cell>
        </row>
        <row r="1933">
          <cell r="A1933" t="str">
            <v>00010683</v>
          </cell>
          <cell r="B1933" t="str">
            <v xml:space="preserve">Escavadeira hidraulica sobre esteira fiat allis mod. fx-215lc importada cacamba= 0,78m³a 1,50m³, peso operacional= 20,5t a 21,6t, pot.liq.no volante= 152hp= 113kv. </v>
          </cell>
          <cell r="C1933" t="str">
            <v>UN</v>
          </cell>
          <cell r="D1933">
            <v>626250.6</v>
          </cell>
        </row>
        <row r="1934">
          <cell r="A1934" t="str">
            <v>00010685</v>
          </cell>
          <cell r="B1934" t="str">
            <v xml:space="preserve">Escavadeira hidraulica sobre esteira komatsu mod. pc 150 se-5 105hp, peso operacional 17t, cap. 0,8m3 incl lanca/cacamba </v>
          </cell>
          <cell r="C1934" t="str">
            <v>UN</v>
          </cell>
          <cell r="D1934">
            <v>493468.18</v>
          </cell>
        </row>
        <row r="1935">
          <cell r="A1935" t="str">
            <v>00010684</v>
          </cell>
          <cell r="B1935" t="str">
            <v xml:space="preserve">Escavadeira hidraulica sobre esteira komatsu mod. pc-200-6 c/ cacamba clamshell, cap. 0,96m3, peso operacional 19,65t </v>
          </cell>
          <cell r="C1935" t="str">
            <v>UN</v>
          </cell>
          <cell r="D1935">
            <v>570232.09</v>
          </cell>
        </row>
        <row r="1936">
          <cell r="A1936" t="str">
            <v>00002721</v>
          </cell>
          <cell r="B1936" t="str">
            <v xml:space="preserve">Escavadeira hidraulica sobre esteira 140hp cap. 0,98m3 tipo caterpilar ou equiv (incl manutencao/operacao) </v>
          </cell>
          <cell r="C1936" t="str">
            <v>H</v>
          </cell>
          <cell r="D1936">
            <v>213.03</v>
          </cell>
        </row>
        <row r="1937">
          <cell r="A1937" t="str">
            <v>00010800</v>
          </cell>
          <cell r="B1937" t="str">
            <v xml:space="preserve">Escavadeira hidraulica sobre esteira 146 a 169hp cap. 2m3 tipo komatsu pc 300- serie c ou equiv (incl manutencao/operacao) </v>
          </cell>
          <cell r="C1937" t="str">
            <v>H</v>
          </cell>
          <cell r="D1937">
            <v>290.5</v>
          </cell>
        </row>
        <row r="1938">
          <cell r="A1938" t="str">
            <v>00002719</v>
          </cell>
          <cell r="B1938" t="str">
            <v xml:space="preserve">Escavadeira hidraulica sobre esteira 99hp, peso operacional *16t* cap. 0,85 a 1,0m3 tipo poclain mod. 988 d-700 - retro ou equiv (incl manutencao/operacao) </v>
          </cell>
          <cell r="C1938" t="str">
            <v>H</v>
          </cell>
          <cell r="D1938">
            <v>162</v>
          </cell>
        </row>
        <row r="1939">
          <cell r="A1939" t="str">
            <v>00013902</v>
          </cell>
          <cell r="B1939" t="str">
            <v xml:space="preserve">Escavadeira hidraulica sobre esteiras caterpillar 312b, 84kw (110hp) cap. 0,42 a 0,82m3 peso operacional 26,64t incl lanca/cacamba código descriçao do insumo unid preço mediano (r$) </v>
          </cell>
          <cell r="C1939" t="str">
            <v>UN</v>
          </cell>
          <cell r="D1939">
            <v>457153.86</v>
          </cell>
        </row>
        <row r="1940">
          <cell r="A1940" t="str">
            <v>00020217</v>
          </cell>
          <cell r="B1940" t="str">
            <v xml:space="preserve">Escavadeira hidraulica sobre esteiras fiat allis mod.fx130lc, cacamba 0,59m3, pot.= 80hp, peso operacional= 13,00t. </v>
          </cell>
          <cell r="C1940" t="str">
            <v>UN</v>
          </cell>
          <cell r="D1940">
            <v>406405.59</v>
          </cell>
        </row>
        <row r="1941">
          <cell r="A1941" t="str">
            <v>00014525</v>
          </cell>
          <cell r="B1941" t="str">
            <v xml:space="preserve">Escavadeira hidraulica sobre esteiras komatsu mod pc200lc-6, pot 133hp, peso operacional 21,3t, cacamba= 1,5m³( importado ). </v>
          </cell>
          <cell r="C1941" t="str">
            <v>UN</v>
          </cell>
          <cell r="D1941">
            <v>599016.09</v>
          </cell>
        </row>
        <row r="1942">
          <cell r="A1942" t="str">
            <v>00002726</v>
          </cell>
          <cell r="B1942" t="str">
            <v xml:space="preserve">Escavadeira hidraulica sobre pneus 105hp cap. 0,7m3 tipo komatsu pc-150 ou equiv (incl manutencao/operacao) </v>
          </cell>
          <cell r="C1942" t="str">
            <v>H</v>
          </cell>
          <cell r="D1942">
            <v>164.61</v>
          </cell>
        </row>
        <row r="1943">
          <cell r="A1943" t="str">
            <v>00002724</v>
          </cell>
          <cell r="B1943" t="str">
            <v xml:space="preserve">Escavadeira hidraulica sobre rodas 98hp tipo fiat s- 90 ou equiv (incl manutencao/operacao) </v>
          </cell>
          <cell r="C1943" t="str">
            <v>H</v>
          </cell>
          <cell r="D1943">
            <v>125.88</v>
          </cell>
        </row>
        <row r="1944">
          <cell r="A1944" t="str">
            <v>00010749</v>
          </cell>
          <cell r="B1944" t="str">
            <v xml:space="preserve">Escora metalica c/ altura regulavel=1,80 a 2,80m cap carga = 1300kgf incl tripe e forcado </v>
          </cell>
          <cell r="C1944" t="str">
            <v>M/MES</v>
          </cell>
          <cell r="D1944">
            <v>0.56999999999999995</v>
          </cell>
        </row>
        <row r="1945">
          <cell r="A1945" t="str">
            <v>00010748</v>
          </cell>
          <cell r="B1945" t="str">
            <v xml:space="preserve">Escora metalica c/ altura regulavel=1,80 a 2,80m cap carga = 1300kgf incl tripe e forcado </v>
          </cell>
          <cell r="C1945" t="str">
            <v>KG/MES</v>
          </cell>
          <cell r="D1945">
            <v>0.14000000000000001</v>
          </cell>
        </row>
        <row r="1946">
          <cell r="A1946" t="str">
            <v>00004111</v>
          </cell>
          <cell r="B1946" t="str">
            <v xml:space="preserve">Escora ou mourao de concreto 10x10cm h = 2,30m </v>
          </cell>
          <cell r="C1946" t="str">
            <v>UN</v>
          </cell>
          <cell r="D1946">
            <v>29.69</v>
          </cell>
        </row>
        <row r="1947">
          <cell r="A1947" t="str">
            <v>00004110</v>
          </cell>
          <cell r="B1947" t="str">
            <v xml:space="preserve">Escora ou mourao de concreto 10x10cm h = 2,45m </v>
          </cell>
          <cell r="C1947" t="str">
            <v>UN</v>
          </cell>
          <cell r="D1947">
            <v>44.94</v>
          </cell>
        </row>
        <row r="1948">
          <cell r="A1948" t="str">
            <v>00026021</v>
          </cell>
          <cell r="B1948" t="str">
            <v xml:space="preserve">Escova circular em aço latonado, com cerdas de 0,30 mm, de 6" x 1 (indicar fabricante) </v>
          </cell>
          <cell r="C1948" t="str">
            <v>UN</v>
          </cell>
          <cell r="D1948">
            <v>24.04</v>
          </cell>
        </row>
        <row r="1949">
          <cell r="A1949" t="str">
            <v>00000012</v>
          </cell>
          <cell r="B1949" t="str">
            <v xml:space="preserve">Escova de aço (uso manual) </v>
          </cell>
          <cell r="C1949" t="str">
            <v>UN</v>
          </cell>
          <cell r="D1949">
            <v>3.7</v>
          </cell>
        </row>
        <row r="1950">
          <cell r="A1950" t="str">
            <v>00020969</v>
          </cell>
          <cell r="B1950" t="str">
            <v xml:space="preserve">Esguicho em latao jato neblina p/ instalacao predial combate a incendio engate rapido 1 1/2" </v>
          </cell>
          <cell r="C1950" t="str">
            <v>UN</v>
          </cell>
          <cell r="D1950">
            <v>309.89999999999998</v>
          </cell>
        </row>
        <row r="1951">
          <cell r="A1951" t="str">
            <v>00020970</v>
          </cell>
          <cell r="B1951" t="str">
            <v xml:space="preserve">Esguicho em latao jato neblina p/ instalacao predial combate a incendio engate rapido 2 1/2" </v>
          </cell>
          <cell r="C1951" t="str">
            <v>UN</v>
          </cell>
          <cell r="D1951">
            <v>430.41</v>
          </cell>
        </row>
        <row r="1952">
          <cell r="A1952" t="str">
            <v>00010902</v>
          </cell>
          <cell r="B1952" t="str">
            <v xml:space="preserve">Esguicho em latao jato solido p/ instalacao predial combate a incendio engate rapido 1 1/2" x 13mm </v>
          </cell>
          <cell r="C1952" t="str">
            <v>UN</v>
          </cell>
          <cell r="D1952">
            <v>34.43</v>
          </cell>
        </row>
        <row r="1953">
          <cell r="A1953" t="str">
            <v>00020965</v>
          </cell>
          <cell r="B1953" t="str">
            <v xml:space="preserve">Esguicho em latao jato solido p/ instalacao predial combate a incendio engate rapido 1 1/2" x 16mm </v>
          </cell>
          <cell r="C1953" t="str">
            <v>UN</v>
          </cell>
          <cell r="D1953">
            <v>34.43</v>
          </cell>
        </row>
        <row r="1954">
          <cell r="A1954" t="str">
            <v>00020966</v>
          </cell>
          <cell r="B1954" t="str">
            <v xml:space="preserve">Esguicho em latao jato solido p/ instalacao predial combate a incendio engate rapido 1 1/2" x 19mm </v>
          </cell>
          <cell r="C1954" t="str">
            <v>UN</v>
          </cell>
          <cell r="D1954">
            <v>34.43</v>
          </cell>
        </row>
        <row r="1955">
          <cell r="A1955" t="str">
            <v>00010903</v>
          </cell>
          <cell r="B1955" t="str">
            <v xml:space="preserve">Esguicho em latao jato solido p/ instalacao predial combate a incendio engate rapido 2 1/2" x 13mm </v>
          </cell>
          <cell r="C1955" t="str">
            <v>UN</v>
          </cell>
          <cell r="D1955">
            <v>86.08</v>
          </cell>
        </row>
        <row r="1956">
          <cell r="A1956" t="str">
            <v>00020967</v>
          </cell>
          <cell r="B1956" t="str">
            <v xml:space="preserve">Esguicho em latao jato solido p/ instalacao predial combate a incendio engate rapido 2 1/2" x 16mm </v>
          </cell>
          <cell r="C1956" t="str">
            <v>UN</v>
          </cell>
          <cell r="D1956">
            <v>88.87</v>
          </cell>
        </row>
        <row r="1957">
          <cell r="A1957" t="str">
            <v>00020968</v>
          </cell>
          <cell r="B1957" t="str">
            <v xml:space="preserve">Esguicho em latao jato solido p/ instalacao predial combate a incendio engate rapido 2 1/2" x 19mm </v>
          </cell>
          <cell r="C1957" t="str">
            <v>UN</v>
          </cell>
          <cell r="D1957">
            <v>86.08</v>
          </cell>
        </row>
        <row r="1958">
          <cell r="A1958" t="str">
            <v>00011359</v>
          </cell>
          <cell r="B1958" t="str">
            <v xml:space="preserve">Esmerilhadeira angular elétrica (8500 rpm; potência de 2400 w) para discos de desbaste, corte e lixa, com d = 7") </v>
          </cell>
          <cell r="C1958" t="str">
            <v>UN</v>
          </cell>
          <cell r="D1958">
            <v>570.6</v>
          </cell>
        </row>
        <row r="1959">
          <cell r="A1959" t="str">
            <v>00010761</v>
          </cell>
          <cell r="B1959" t="str">
            <v xml:space="preserve">Esmerilhadeira eletrica industrial portatil </v>
          </cell>
          <cell r="C1959" t="str">
            <v>H</v>
          </cell>
          <cell r="D1959">
            <v>0.47</v>
          </cell>
        </row>
        <row r="1960">
          <cell r="A1960" t="str">
            <v>00002757</v>
          </cell>
          <cell r="B1960" t="str">
            <v xml:space="preserve">Espalhador de agregados rebocavel tipo dosador c/ 4 pneus, tipo consmaq ea, largura 3,66m ou similar </v>
          </cell>
          <cell r="C1960" t="str">
            <v>H</v>
          </cell>
          <cell r="D1960">
            <v>4.95</v>
          </cell>
        </row>
        <row r="1961">
          <cell r="A1961" t="str">
            <v>00002402</v>
          </cell>
          <cell r="B1961" t="str">
            <v xml:space="preserve">Espargidor de asfalto pressurizado, cifali mod. hem-2500 c/ tanque de2500l, rebocável, pneumático c/ motor a gasolina 3,4hp </v>
          </cell>
          <cell r="C1961" t="str">
            <v>UN</v>
          </cell>
          <cell r="D1961">
            <v>84000</v>
          </cell>
        </row>
        <row r="1962">
          <cell r="A1962" t="str">
            <v>00020219</v>
          </cell>
          <cell r="B1962" t="str">
            <v xml:space="preserve">Espargidor de asfalto pressurizado, ferlex, mod. 2403, com tanque 2400 l, rebocável, pneumático, c/motor a gasolina 3,4 hp </v>
          </cell>
          <cell r="C1962" t="str">
            <v>UN</v>
          </cell>
          <cell r="D1962">
            <v>84000</v>
          </cell>
        </row>
        <row r="1963">
          <cell r="A1963" t="str">
            <v>00011186</v>
          </cell>
          <cell r="B1963" t="str">
            <v xml:space="preserve">Espelho cristal e = 4 mm </v>
          </cell>
          <cell r="C1963" t="str">
            <v>M2</v>
          </cell>
          <cell r="D1963">
            <v>156</v>
          </cell>
        </row>
        <row r="1964">
          <cell r="A1964" t="str">
            <v>00007549</v>
          </cell>
          <cell r="B1964" t="str">
            <v xml:space="preserve">Espelho em pvc 4x2" </v>
          </cell>
          <cell r="C1964" t="str">
            <v>UN</v>
          </cell>
          <cell r="D1964">
            <v>1.65</v>
          </cell>
        </row>
        <row r="1965">
          <cell r="A1965" t="str">
            <v>00007551</v>
          </cell>
          <cell r="B1965" t="str">
            <v xml:space="preserve">Espelho em pvc 4x4" </v>
          </cell>
          <cell r="C1965" t="str">
            <v>UN</v>
          </cell>
          <cell r="D1965">
            <v>3.61</v>
          </cell>
        </row>
        <row r="1966">
          <cell r="A1966" t="str">
            <v>00011557</v>
          </cell>
          <cell r="B1966" t="str">
            <v xml:space="preserve">Espelho p/ fechadura externa embutir - acab padrao medio </v>
          </cell>
          <cell r="C1966" t="str">
            <v>PAR</v>
          </cell>
          <cell r="D1966">
            <v>11.77</v>
          </cell>
        </row>
        <row r="1967">
          <cell r="A1967" t="str">
            <v>00011558</v>
          </cell>
          <cell r="B1967" t="str">
            <v xml:space="preserve">Espelho p/ fechadura externa embutir - linha popular </v>
          </cell>
          <cell r="C1967" t="str">
            <v>PAR</v>
          </cell>
          <cell r="D1967">
            <v>9.6</v>
          </cell>
        </row>
        <row r="1968">
          <cell r="A1968" t="str">
            <v>00002760</v>
          </cell>
          <cell r="B1968" t="str">
            <v xml:space="preserve">Espoleta de microretardo c/ 5 m de fio </v>
          </cell>
          <cell r="C1968" t="str">
            <v>UN</v>
          </cell>
          <cell r="D1968">
            <v>18.87</v>
          </cell>
        </row>
        <row r="1969">
          <cell r="A1969" t="str">
            <v>00002761</v>
          </cell>
          <cell r="B1969" t="str">
            <v xml:space="preserve">Espoleta eletrica - 2m </v>
          </cell>
          <cell r="C1969" t="str">
            <v>UN</v>
          </cell>
          <cell r="D1969">
            <v>20.7</v>
          </cell>
        </row>
        <row r="1970">
          <cell r="A1970" t="str">
            <v>00011428</v>
          </cell>
          <cell r="B1970" t="str">
            <v xml:space="preserve">Espoleta eletrica n.8 fio de cobre c/ 3,0m </v>
          </cell>
          <cell r="C1970" t="str">
            <v>UN</v>
          </cell>
          <cell r="D1970">
            <v>20.37</v>
          </cell>
        </row>
        <row r="1971">
          <cell r="A1971" t="str">
            <v>00002759</v>
          </cell>
          <cell r="B1971" t="str">
            <v xml:space="preserve">Espoleta simples </v>
          </cell>
          <cell r="C1971" t="str">
            <v>UN</v>
          </cell>
          <cell r="D1971">
            <v>1.3</v>
          </cell>
        </row>
        <row r="1972">
          <cell r="A1972" t="str">
            <v>00011614</v>
          </cell>
          <cell r="B1972" t="str">
            <v xml:space="preserve">Espuma de poliuretano e=20 a 25mm temp de trabalho -50 a +100 gc dens 29 a 35kg/m3 </v>
          </cell>
          <cell r="C1972" t="str">
            <v>M2</v>
          </cell>
          <cell r="D1972">
            <v>25.59</v>
          </cell>
        </row>
        <row r="1973">
          <cell r="A1973" t="str">
            <v>00020059</v>
          </cell>
          <cell r="B1973" t="str">
            <v xml:space="preserve">Esquadro externo mr pvc aquapluv d = 125mm </v>
          </cell>
          <cell r="C1973" t="str">
            <v>UN</v>
          </cell>
          <cell r="D1973">
            <v>49.61</v>
          </cell>
        </row>
        <row r="1974">
          <cell r="A1974" t="str">
            <v>00020060</v>
          </cell>
          <cell r="B1974" t="str">
            <v xml:space="preserve">Esquadro interno mr pvc aquapluv d = 125mm </v>
          </cell>
          <cell r="C1974" t="str">
            <v>UN</v>
          </cell>
          <cell r="D1974">
            <v>57.99</v>
          </cell>
        </row>
        <row r="1975">
          <cell r="A1975" t="str">
            <v>00002803</v>
          </cell>
          <cell r="B1975" t="str">
            <v xml:space="preserve">Estaca 'h' - 6" x 6", inclusive cravacao </v>
          </cell>
          <cell r="C1975" t="str">
            <v>M</v>
          </cell>
          <cell r="D1975">
            <v>101.7</v>
          </cell>
        </row>
        <row r="1976">
          <cell r="A1976" t="str">
            <v>00002802</v>
          </cell>
          <cell r="B1976" t="str">
            <v xml:space="preserve">Estaca "i" - 10" x 4 5/8" duplo, inclusive cravacao </v>
          </cell>
          <cell r="C1976" t="str">
            <v>M</v>
          </cell>
          <cell r="D1976">
            <v>108.86</v>
          </cell>
        </row>
        <row r="1977">
          <cell r="A1977" t="str">
            <v>00002801</v>
          </cell>
          <cell r="B1977" t="str">
            <v xml:space="preserve">Estaca "i" - 10" x 4 5/8" simples - 37.80kg, inclusive cravacao </v>
          </cell>
          <cell r="C1977" t="str">
            <v>M</v>
          </cell>
          <cell r="D1977">
            <v>105.28</v>
          </cell>
        </row>
        <row r="1978">
          <cell r="A1978" t="str">
            <v>00002804</v>
          </cell>
          <cell r="B1978" t="str">
            <v xml:space="preserve">Estaca "i" - 12" x 5 1/4" duplo, inclusive cravacao </v>
          </cell>
          <cell r="C1978" t="str">
            <v>M</v>
          </cell>
          <cell r="D1978">
            <v>123.2</v>
          </cell>
        </row>
        <row r="1979">
          <cell r="A1979" t="str">
            <v>00002806</v>
          </cell>
          <cell r="B1979" t="str">
            <v xml:space="preserve">Estaca "i" - 12" x 5 1/4" simples, inclusive cravacao </v>
          </cell>
          <cell r="C1979" t="str">
            <v>M</v>
          </cell>
          <cell r="D1979">
            <v>108.86</v>
          </cell>
        </row>
        <row r="1980">
          <cell r="A1980" t="str">
            <v>00002771</v>
          </cell>
          <cell r="B1980" t="str">
            <v xml:space="preserve">Estaca concreto armado centrifugado d = 20cm inclusive cravacao e emendas 25 a 30t </v>
          </cell>
          <cell r="C1980" t="str">
            <v>M</v>
          </cell>
          <cell r="D1980">
            <v>137.47999999999999</v>
          </cell>
        </row>
        <row r="1981">
          <cell r="A1981" t="str">
            <v>00002766</v>
          </cell>
          <cell r="B1981" t="str">
            <v xml:space="preserve">Estaca concreto armado centrifugado d = 28cm inclusive cravacao e emendas 30 a 40t </v>
          </cell>
          <cell r="C1981" t="str">
            <v>M</v>
          </cell>
          <cell r="D1981">
            <v>154.34</v>
          </cell>
        </row>
        <row r="1982">
          <cell r="A1982" t="str">
            <v>00002772</v>
          </cell>
          <cell r="B1982" t="str">
            <v xml:space="preserve">Estaca concreto armado centrifugado d = 33cm inclusive cravacao e emendas 60 a 75t </v>
          </cell>
          <cell r="C1982" t="str">
            <v>M</v>
          </cell>
          <cell r="D1982">
            <v>240.58</v>
          </cell>
        </row>
        <row r="1983">
          <cell r="A1983" t="str">
            <v>00002773</v>
          </cell>
          <cell r="B1983" t="str">
            <v xml:space="preserve">Estaca concreto armado centrifugado d = 38cm inclusive cravacao e emendas 75 a 90t </v>
          </cell>
          <cell r="C1983" t="str">
            <v>M</v>
          </cell>
          <cell r="D1983">
            <v>295.19</v>
          </cell>
        </row>
        <row r="1984">
          <cell r="A1984" t="str">
            <v>00002764</v>
          </cell>
          <cell r="B1984" t="str">
            <v xml:space="preserve">Estaca concreto armado centrifugado d = 42cm inclusive cravacao e emendas 90 a 115t </v>
          </cell>
          <cell r="C1984" t="str">
            <v>M</v>
          </cell>
          <cell r="D1984">
            <v>358.45</v>
          </cell>
        </row>
        <row r="1985">
          <cell r="A1985" t="str">
            <v>00002765</v>
          </cell>
          <cell r="B1985" t="str">
            <v xml:space="preserve">Estaca concreto armado centrifugado d = 60cm inclusive cravacao e emendas 170 a 230t código descriçao do insumo unid preço mediano (r$) </v>
          </cell>
          <cell r="C1985" t="str">
            <v>M</v>
          </cell>
          <cell r="D1985">
            <v>567.19000000000005</v>
          </cell>
        </row>
        <row r="1986">
          <cell r="A1986" t="str">
            <v>00002763</v>
          </cell>
          <cell r="B1986" t="str">
            <v xml:space="preserve">Estaca concreto pre-moldado inclusive cravacao e emendas - 20t </v>
          </cell>
          <cell r="C1986" t="str">
            <v>M</v>
          </cell>
          <cell r="D1986">
            <v>113.86</v>
          </cell>
        </row>
        <row r="1987">
          <cell r="A1987" t="str">
            <v>00011411</v>
          </cell>
          <cell r="B1987" t="str">
            <v xml:space="preserve">Estaca concreto pre-moldado inclusive cravacao e emendas 130t </v>
          </cell>
          <cell r="C1987" t="str">
            <v>M</v>
          </cell>
          <cell r="D1987">
            <v>437.73</v>
          </cell>
        </row>
        <row r="1988">
          <cell r="A1988" t="str">
            <v>00002774</v>
          </cell>
          <cell r="B1988" t="str">
            <v xml:space="preserve">Estaca concreto pre-moldado inclusive cravacao e emendas 16 x 16cm - 25t </v>
          </cell>
          <cell r="C1988" t="str">
            <v>M</v>
          </cell>
          <cell r="D1988">
            <v>119.89</v>
          </cell>
        </row>
        <row r="1989">
          <cell r="A1989" t="str">
            <v>00011412</v>
          </cell>
          <cell r="B1989" t="str">
            <v xml:space="preserve">Estaca concreto pre-moldado inclusive cravacao e emendas 170t </v>
          </cell>
          <cell r="C1989" t="str">
            <v>M</v>
          </cell>
          <cell r="D1989">
            <v>586.16999999999996</v>
          </cell>
        </row>
        <row r="1990">
          <cell r="A1990" t="str">
            <v>00002775</v>
          </cell>
          <cell r="B1990" t="str">
            <v xml:space="preserve">Estaca concreto pre-moldado inclusive cravacao e emendas 18 x 18cm - 32t </v>
          </cell>
          <cell r="C1990" t="str">
            <v>M</v>
          </cell>
          <cell r="D1990">
            <v>151.81</v>
          </cell>
        </row>
        <row r="1991">
          <cell r="A1991" t="str">
            <v>00002778</v>
          </cell>
          <cell r="B1991" t="str">
            <v xml:space="preserve">Estaca concreto pre-moldado inclusive cravacao e emendas 23 x 23cm - 50t </v>
          </cell>
          <cell r="C1991" t="str">
            <v>M</v>
          </cell>
          <cell r="D1991">
            <v>208.74</v>
          </cell>
        </row>
        <row r="1992">
          <cell r="A1992" t="str">
            <v>00002776</v>
          </cell>
          <cell r="B1992" t="str">
            <v xml:space="preserve">Estaca concreto pre-moldado inclusive cravacao e emendas 26 x 26cm - 62t </v>
          </cell>
          <cell r="C1992" t="str">
            <v>M</v>
          </cell>
          <cell r="D1992">
            <v>228.14</v>
          </cell>
        </row>
        <row r="1993">
          <cell r="A1993" t="str">
            <v>00002777</v>
          </cell>
          <cell r="B1993" t="str">
            <v xml:space="preserve">Estaca concreto pre-moldado inclusive cravacao e emendas 30 x 30cm - 80t </v>
          </cell>
          <cell r="C1993" t="str">
            <v>M</v>
          </cell>
          <cell r="D1993">
            <v>272.88</v>
          </cell>
        </row>
        <row r="1994">
          <cell r="A1994" t="str">
            <v>00011413</v>
          </cell>
          <cell r="B1994" t="str">
            <v xml:space="preserve">Estaca concreto pre-moldado inclusive cravacao e emendas 35t </v>
          </cell>
          <cell r="C1994" t="str">
            <v>M</v>
          </cell>
          <cell r="D1994">
            <v>161.51</v>
          </cell>
        </row>
        <row r="1995">
          <cell r="A1995" t="str">
            <v>00011414</v>
          </cell>
          <cell r="B1995" t="str">
            <v xml:space="preserve">Estaca concreto pre-moldado inclusive cravacao e emendas 45t </v>
          </cell>
          <cell r="C1995" t="str">
            <v>M</v>
          </cell>
          <cell r="D1995">
            <v>189.77</v>
          </cell>
        </row>
        <row r="1996">
          <cell r="A1996" t="str">
            <v>00011416</v>
          </cell>
          <cell r="B1996" t="str">
            <v xml:space="preserve">Estaca concreto pre-moldado inclusive cravacao e emendas 75t </v>
          </cell>
          <cell r="C1996" t="str">
            <v>M</v>
          </cell>
          <cell r="D1996">
            <v>261.29000000000002</v>
          </cell>
        </row>
        <row r="1997">
          <cell r="A1997" t="str">
            <v>00011417</v>
          </cell>
          <cell r="B1997" t="str">
            <v xml:space="preserve">Estaca concreto pre-moldado inclusive cravacao e emendas 95t </v>
          </cell>
          <cell r="C1997" t="str">
            <v>M</v>
          </cell>
          <cell r="D1997">
            <v>335.68</v>
          </cell>
        </row>
        <row r="1998">
          <cell r="A1998" t="str">
            <v>00011419</v>
          </cell>
          <cell r="B1998" t="str">
            <v xml:space="preserve">Estaca concreto pre-moldado octogonal dn = 36cm incl. emendas 55 a 60t </v>
          </cell>
          <cell r="C1998" t="str">
            <v>M</v>
          </cell>
          <cell r="D1998">
            <v>276.22000000000003</v>
          </cell>
        </row>
        <row r="1999">
          <cell r="A1999" t="str">
            <v>00002782</v>
          </cell>
          <cell r="B1999" t="str">
            <v xml:space="preserve">Estaca concreto tipo 'franki' d = 300mm - 40t </v>
          </cell>
          <cell r="C1999" t="str">
            <v>M</v>
          </cell>
          <cell r="D1999">
            <v>168.68</v>
          </cell>
        </row>
        <row r="2000">
          <cell r="A2000" t="str">
            <v>00002783</v>
          </cell>
          <cell r="B2000" t="str">
            <v xml:space="preserve">Estaca concreto tipo 'franki' d = 350mm - 55t </v>
          </cell>
          <cell r="C2000" t="str">
            <v>M</v>
          </cell>
          <cell r="D2000">
            <v>189.77</v>
          </cell>
        </row>
        <row r="2001">
          <cell r="A2001" t="str">
            <v>00002786</v>
          </cell>
          <cell r="B2001" t="str">
            <v xml:space="preserve">Estaca concreto tipo 'franki' d = 400mm - 75t </v>
          </cell>
          <cell r="C2001" t="str">
            <v>M</v>
          </cell>
          <cell r="D2001">
            <v>219.29</v>
          </cell>
        </row>
        <row r="2002">
          <cell r="A2002" t="str">
            <v>00002784</v>
          </cell>
          <cell r="B2002" t="str">
            <v xml:space="preserve">Estaca concreto tipo 'franki' d = 450mm - 95t </v>
          </cell>
          <cell r="C2002" t="str">
            <v>M</v>
          </cell>
          <cell r="D2002">
            <v>337.36</v>
          </cell>
        </row>
        <row r="2003">
          <cell r="A2003" t="str">
            <v>00002785</v>
          </cell>
          <cell r="B2003" t="str">
            <v xml:space="preserve">Estaca concreto tipo 'franki' d = 520mm - 130t </v>
          </cell>
          <cell r="C2003" t="str">
            <v>M</v>
          </cell>
          <cell r="D2003">
            <v>400.62</v>
          </cell>
        </row>
        <row r="2004">
          <cell r="A2004" t="str">
            <v>00002781</v>
          </cell>
          <cell r="B2004" t="str">
            <v xml:space="preserve">Estaca concreto tipo 'franki' d = 600mm - 170t </v>
          </cell>
          <cell r="C2004" t="str">
            <v>M</v>
          </cell>
          <cell r="D2004">
            <v>463.87</v>
          </cell>
        </row>
        <row r="2005">
          <cell r="A2005" t="str">
            <v>00002780</v>
          </cell>
          <cell r="B2005" t="str">
            <v xml:space="preserve">Estaca concreto tipo 'franki' d = 700mm - 220t </v>
          </cell>
          <cell r="C2005" t="str">
            <v>M</v>
          </cell>
          <cell r="D2005">
            <v>611.47</v>
          </cell>
        </row>
        <row r="2006">
          <cell r="A2006" t="str">
            <v>00000013</v>
          </cell>
          <cell r="B2006" t="str">
            <v xml:space="preserve">Estopa </v>
          </cell>
          <cell r="C2006" t="str">
            <v>KG</v>
          </cell>
          <cell r="D2006">
            <v>3.74</v>
          </cell>
        </row>
        <row r="2007">
          <cell r="A2007" t="str">
            <v>00000014</v>
          </cell>
          <cell r="B2007" t="str">
            <v xml:space="preserve">Estopa ou corda alcatroada p/ junta de tubos concreto/ceramico </v>
          </cell>
          <cell r="C2007" t="str">
            <v>KG</v>
          </cell>
          <cell r="D2007">
            <v>5.89</v>
          </cell>
        </row>
        <row r="2008">
          <cell r="A2008" t="str">
            <v>00011429</v>
          </cell>
          <cell r="B2008" t="str">
            <v xml:space="preserve">Estopim duplo </v>
          </cell>
          <cell r="C2008" t="str">
            <v>M</v>
          </cell>
          <cell r="D2008">
            <v>2.41</v>
          </cell>
        </row>
        <row r="2009">
          <cell r="A2009" t="str">
            <v>00002762</v>
          </cell>
          <cell r="B2009" t="str">
            <v xml:space="preserve">Estopim simples </v>
          </cell>
          <cell r="C2009" t="str">
            <v>M</v>
          </cell>
          <cell r="D2009">
            <v>2.17</v>
          </cell>
        </row>
        <row r="2010">
          <cell r="A2010" t="str">
            <v>00021142</v>
          </cell>
          <cell r="B2010" t="str">
            <v xml:space="preserve">Estribo c/ parafuso em chapa de ferro fundido de 2" x 3/16" x 35cm secao "u" para madeiramento de telhado" </v>
          </cell>
          <cell r="C2010" t="str">
            <v>UN</v>
          </cell>
          <cell r="D2010">
            <v>11.75</v>
          </cell>
        </row>
        <row r="2011">
          <cell r="A2011" t="str">
            <v>00012865</v>
          </cell>
          <cell r="B2011" t="str">
            <v xml:space="preserve">Estucador </v>
          </cell>
          <cell r="C2011" t="str">
            <v>H</v>
          </cell>
          <cell r="D2011">
            <v>9.56</v>
          </cell>
        </row>
        <row r="2012">
          <cell r="A2012" t="str">
            <v>00004223</v>
          </cell>
          <cell r="B2012" t="str">
            <v xml:space="preserve">Etanol </v>
          </cell>
          <cell r="C2012" t="str">
            <v>L</v>
          </cell>
          <cell r="D2012">
            <v>2.4300000000000002</v>
          </cell>
        </row>
        <row r="2013">
          <cell r="A2013" t="str">
            <v>00014284</v>
          </cell>
          <cell r="B2013" t="str">
            <v xml:space="preserve">Explosor eletronico aee t9.a7 1000v </v>
          </cell>
          <cell r="C2013" t="str">
            <v>UN</v>
          </cell>
          <cell r="D2013">
            <v>15.99</v>
          </cell>
        </row>
        <row r="2014">
          <cell r="A2014" t="str">
            <v>00011582</v>
          </cell>
          <cell r="B2014" t="str">
            <v xml:space="preserve">Extensor/haste de comando 25mm aluminio </v>
          </cell>
          <cell r="C2014" t="str">
            <v>UN</v>
          </cell>
          <cell r="D2014">
            <v>4.62</v>
          </cell>
        </row>
        <row r="2015">
          <cell r="A2015" t="str">
            <v>00010886</v>
          </cell>
          <cell r="B2015" t="str">
            <v xml:space="preserve">Extintor de incendio c/ carga de agua pressurizada ap 10l </v>
          </cell>
          <cell r="C2015" t="str">
            <v>UN</v>
          </cell>
          <cell r="D2015">
            <v>141.06</v>
          </cell>
        </row>
        <row r="2016">
          <cell r="A2016" t="str">
            <v>00010890</v>
          </cell>
          <cell r="B2016" t="str">
            <v xml:space="preserve">Extintor de incendio c/ carga de po quimico seco pqs 12kg </v>
          </cell>
          <cell r="C2016" t="str">
            <v>UN</v>
          </cell>
          <cell r="D2016">
            <v>213.16</v>
          </cell>
        </row>
        <row r="2017">
          <cell r="A2017" t="str">
            <v>00010891</v>
          </cell>
          <cell r="B2017" t="str">
            <v xml:space="preserve">Extintor de incendio c/ carga de po quimico seco pqs 4kg </v>
          </cell>
          <cell r="C2017" t="str">
            <v>UN</v>
          </cell>
          <cell r="D2017">
            <v>122.94</v>
          </cell>
        </row>
        <row r="2018">
          <cell r="A2018" t="str">
            <v>00010892</v>
          </cell>
          <cell r="B2018" t="str">
            <v xml:space="preserve">Extintor de incendio c/ carga de po quimico seco pqs 6kg </v>
          </cell>
          <cell r="C2018" t="str">
            <v>UN</v>
          </cell>
          <cell r="D2018">
            <v>152.5</v>
          </cell>
        </row>
        <row r="2019">
          <cell r="A2019" t="str">
            <v>00020977</v>
          </cell>
          <cell r="B2019" t="str">
            <v xml:space="preserve">Extintor de incendio c/ carga de po quimico seco pqs 8kg </v>
          </cell>
          <cell r="C2019" t="str">
            <v>UN</v>
          </cell>
          <cell r="D2019">
            <v>182.31</v>
          </cell>
        </row>
        <row r="2020">
          <cell r="A2020" t="str">
            <v>00010888</v>
          </cell>
          <cell r="B2020" t="str">
            <v xml:space="preserve">Extintor de incendio c/ carga gas carbonico co2 4kg </v>
          </cell>
          <cell r="C2020" t="str">
            <v>UN</v>
          </cell>
          <cell r="D2020">
            <v>407.5</v>
          </cell>
        </row>
        <row r="2021">
          <cell r="A2021" t="str">
            <v>00010889</v>
          </cell>
          <cell r="B2021" t="str">
            <v xml:space="preserve">Extintor de incendio c/ carga gas carbonico co2 6kg </v>
          </cell>
          <cell r="C2021" t="str">
            <v>UN</v>
          </cell>
          <cell r="D2021">
            <v>498.75</v>
          </cell>
        </row>
        <row r="2022">
          <cell r="A2022" t="str">
            <v>00010780</v>
          </cell>
          <cell r="B2022" t="str">
            <v xml:space="preserve">Extremidade p/ hidrometro pvc c/ bucha latao curta 1/2" </v>
          </cell>
          <cell r="C2022" t="str">
            <v>UN</v>
          </cell>
          <cell r="D2022">
            <v>13.24</v>
          </cell>
        </row>
        <row r="2023">
          <cell r="A2023" t="str">
            <v>00010781</v>
          </cell>
          <cell r="B2023" t="str">
            <v xml:space="preserve">Extremidade p/ hidrometro pvc c/ bucha latao curta 3/4" </v>
          </cell>
          <cell r="C2023" t="str">
            <v>UN</v>
          </cell>
          <cell r="D2023">
            <v>17.71</v>
          </cell>
        </row>
        <row r="2024">
          <cell r="A2024" t="str">
            <v>00020108</v>
          </cell>
          <cell r="B2024" t="str">
            <v xml:space="preserve">Extremidade p/ hidrometro pvc longa 1/2" sem bucha latao </v>
          </cell>
          <cell r="C2024" t="str">
            <v>UN</v>
          </cell>
          <cell r="D2024">
            <v>7.1</v>
          </cell>
        </row>
        <row r="2025">
          <cell r="A2025" t="str">
            <v>00020109</v>
          </cell>
          <cell r="B2025" t="str">
            <v xml:space="preserve">Extremidade p/ hidrometro pvc longa 3/4" sem bucha latao </v>
          </cell>
          <cell r="C2025" t="str">
            <v>UN</v>
          </cell>
          <cell r="D2025">
            <v>10.61</v>
          </cell>
        </row>
        <row r="2026">
          <cell r="A2026" t="str">
            <v>00020106</v>
          </cell>
          <cell r="B2026" t="str">
            <v xml:space="preserve">Extremidade p/ hidrometro pvc sem bucha de latao curta 1/2" </v>
          </cell>
          <cell r="C2026" t="str">
            <v>UN</v>
          </cell>
          <cell r="D2026">
            <v>7.02</v>
          </cell>
        </row>
        <row r="2027">
          <cell r="A2027" t="str">
            <v>00020107</v>
          </cell>
          <cell r="B2027" t="str">
            <v xml:space="preserve">Extremidade p/ hidrometro pvc sem bucha de latao curta 3/4" </v>
          </cell>
          <cell r="C2027" t="str">
            <v>UN</v>
          </cell>
          <cell r="D2027">
            <v>8.07</v>
          </cell>
        </row>
        <row r="2028">
          <cell r="A2028" t="str">
            <v>00003073</v>
          </cell>
          <cell r="B2028" t="str">
            <v xml:space="preserve">Extremidade pvc pba nbr 10351 bf dn 100/ de 110mm </v>
          </cell>
          <cell r="C2028" t="str">
            <v>UN</v>
          </cell>
          <cell r="D2028">
            <v>267.74</v>
          </cell>
        </row>
        <row r="2029">
          <cell r="A2029" t="str">
            <v>00003068</v>
          </cell>
          <cell r="B2029" t="str">
            <v xml:space="preserve">Extremidade pvc pba nbr 10351 bf dn 50/ de 60mm </v>
          </cell>
          <cell r="C2029" t="str">
            <v>UN</v>
          </cell>
          <cell r="D2029">
            <v>126.02</v>
          </cell>
        </row>
        <row r="2030">
          <cell r="A2030" t="str">
            <v>00003074</v>
          </cell>
          <cell r="B2030" t="str">
            <v xml:space="preserve">Extremidade pvc pba nbr 10351 bf dn 75/ de 85mm </v>
          </cell>
          <cell r="C2030" t="str">
            <v>UN</v>
          </cell>
          <cell r="D2030">
            <v>213.19</v>
          </cell>
        </row>
        <row r="2031">
          <cell r="A2031" t="str">
            <v>00003076</v>
          </cell>
          <cell r="B2031" t="str">
            <v xml:space="preserve">Extremidade pvc pba nbr 10351 pf dn 100/ de 110mm </v>
          </cell>
          <cell r="C2031" t="str">
            <v>UN</v>
          </cell>
          <cell r="D2031">
            <v>240.11</v>
          </cell>
        </row>
        <row r="2032">
          <cell r="A2032" t="str">
            <v>00003072</v>
          </cell>
          <cell r="B2032" t="str">
            <v xml:space="preserve">Extremidade pvc pba nbr 10351 pf dn 50/ de 60mm </v>
          </cell>
          <cell r="C2032" t="str">
            <v>UN</v>
          </cell>
          <cell r="D2032">
            <v>106.64</v>
          </cell>
        </row>
        <row r="2033">
          <cell r="A2033" t="str">
            <v>00003075</v>
          </cell>
          <cell r="B2033" t="str">
            <v xml:space="preserve">Extremidade pvc pba nbr 10351 pf dn 75/ de 85mm </v>
          </cell>
          <cell r="C2033" t="str">
            <v>UN</v>
          </cell>
          <cell r="D2033">
            <v>192.14</v>
          </cell>
        </row>
        <row r="2034">
          <cell r="A2034" t="str">
            <v>00013836</v>
          </cell>
          <cell r="B2034" t="str">
            <v xml:space="preserve">Extrusora de guias e sarjetas em concreto simples, pavimak mod. pk-620 (equipamento p/execucao de meio-fio/sarjetas por extrusao de concreto)**caixa** </v>
          </cell>
          <cell r="C2034" t="str">
            <v>UN</v>
          </cell>
          <cell r="D2034">
            <v>48563.01</v>
          </cell>
        </row>
        <row r="2035">
          <cell r="A2035" t="str">
            <v>00003084</v>
          </cell>
          <cell r="B2035" t="str">
            <v xml:space="preserve">Fechadura bico papagaio c/ cilindro p/ porta correr externa incl conchas - acab padrao medio </v>
          </cell>
          <cell r="C2035" t="str">
            <v>CJ</v>
          </cell>
          <cell r="D2035">
            <v>49</v>
          </cell>
        </row>
        <row r="2036">
          <cell r="A2036" t="str">
            <v>00011475</v>
          </cell>
          <cell r="B2036" t="str">
            <v xml:space="preserve">Fechadura bico papagaio c/ cilindro p/ porta correr externa incl conchas - acab superior (linha luxo) </v>
          </cell>
          <cell r="C2036" t="str">
            <v>CJ</v>
          </cell>
          <cell r="D2036">
            <v>98.28</v>
          </cell>
        </row>
        <row r="2037">
          <cell r="A2037" t="str">
            <v>00011482</v>
          </cell>
          <cell r="B2037" t="str">
            <v xml:space="preserve">Fechadura bico papagaio p/ porta correr interna chave bipartida - acab padrao medio código descriçao do insumo unid preço mediano (r$) </v>
          </cell>
          <cell r="C2037" t="str">
            <v>CJ</v>
          </cell>
          <cell r="D2037">
            <v>58.59</v>
          </cell>
        </row>
        <row r="2038">
          <cell r="A2038" t="str">
            <v>00011469</v>
          </cell>
          <cell r="B2038" t="str">
            <v xml:space="preserve">Fechadura c/ cilindro acabamento polido ou cromado p/ moveis </v>
          </cell>
          <cell r="C2038" t="str">
            <v>UN</v>
          </cell>
          <cell r="D2038">
            <v>8.0500000000000007</v>
          </cell>
        </row>
        <row r="2039">
          <cell r="A2039" t="str">
            <v>00003103</v>
          </cell>
          <cell r="B2039" t="str">
            <v xml:space="preserve">Fechadura c/ cilindro latao cromado p/ porta vidro tp arouca 2171-l ou equiv </v>
          </cell>
          <cell r="C2039" t="str">
            <v>UN</v>
          </cell>
          <cell r="D2039">
            <v>33.81</v>
          </cell>
        </row>
        <row r="2040">
          <cell r="A2040" t="str">
            <v>00003081</v>
          </cell>
          <cell r="B2040" t="str">
            <v xml:space="preserve">Fechadura embutir externa (c/ cilindro) completa - acab padrao medio </v>
          </cell>
          <cell r="C2040" t="str">
            <v>CJ</v>
          </cell>
          <cell r="D2040">
            <v>81.67</v>
          </cell>
        </row>
        <row r="2041">
          <cell r="A2041" t="str">
            <v>00003089</v>
          </cell>
          <cell r="B2041" t="str">
            <v xml:space="preserve">Fechadura embutir externa (c/ cilindro) completa - acab superior (linha luxo) </v>
          </cell>
          <cell r="C2041" t="str">
            <v>CJ</v>
          </cell>
          <cell r="D2041">
            <v>154.69999999999999</v>
          </cell>
        </row>
        <row r="2042">
          <cell r="A2042" t="str">
            <v>00003080</v>
          </cell>
          <cell r="B2042" t="str">
            <v xml:space="preserve">Fechadura embutir externa (c/ cilindro) completa - linha popular </v>
          </cell>
          <cell r="C2042" t="str">
            <v>CJ</v>
          </cell>
          <cell r="D2042">
            <v>28</v>
          </cell>
        </row>
        <row r="2043">
          <cell r="A2043" t="str">
            <v>00003083</v>
          </cell>
          <cell r="B2043" t="str">
            <v xml:space="preserve">Fechadura embutir externa c/ cilindro sem espelho e sem macaneta (somente a maquina) </v>
          </cell>
          <cell r="C2043" t="str">
            <v>UN</v>
          </cell>
          <cell r="D2043">
            <v>64.400000000000006</v>
          </cell>
        </row>
        <row r="2044">
          <cell r="A2044" t="str">
            <v>00003099</v>
          </cell>
          <cell r="B2044" t="str">
            <v xml:space="preserve">Fechadura embutir p/ porta de banheiro, completa - acab padrao medio </v>
          </cell>
          <cell r="C2044" t="str">
            <v>CJ</v>
          </cell>
          <cell r="D2044">
            <v>60.33</v>
          </cell>
        </row>
        <row r="2045">
          <cell r="A2045" t="str">
            <v>00003098</v>
          </cell>
          <cell r="B2045" t="str">
            <v xml:space="preserve">Fechadura embutir p/ porta de banheiro, completa - acab superior (linha luxo) </v>
          </cell>
          <cell r="C2045" t="str">
            <v>CJ</v>
          </cell>
          <cell r="D2045">
            <v>127.6</v>
          </cell>
        </row>
        <row r="2046">
          <cell r="A2046" t="str">
            <v>00003097</v>
          </cell>
          <cell r="B2046" t="str">
            <v xml:space="preserve">Fechadura embutir p/ porta de banheiro, completa - linha popular </v>
          </cell>
          <cell r="C2046" t="str">
            <v>CJ</v>
          </cell>
          <cell r="D2046">
            <v>21.41</v>
          </cell>
        </row>
        <row r="2047">
          <cell r="A2047" t="str">
            <v>00003100</v>
          </cell>
          <cell r="B2047" t="str">
            <v xml:space="preserve">Fechadura embutir p/ porta de banheiro, sem macaneta, sem espelho </v>
          </cell>
          <cell r="C2047" t="str">
            <v>CJ</v>
          </cell>
          <cell r="D2047">
            <v>34.229999999999997</v>
          </cell>
        </row>
        <row r="2048">
          <cell r="A2048" t="str">
            <v>00011480</v>
          </cell>
          <cell r="B2048" t="str">
            <v xml:space="preserve">Fechadura embutir reforcada (de seguranca) c/ cilindro p/ porta ext, completa - acab padrao medi o </v>
          </cell>
          <cell r="C2048" t="str">
            <v>CJ</v>
          </cell>
          <cell r="D2048">
            <v>106.4</v>
          </cell>
        </row>
        <row r="2049">
          <cell r="A2049" t="str">
            <v>00011483</v>
          </cell>
          <cell r="B2049" t="str">
            <v xml:space="preserve">Fechadura embutir reforcada (de seguranca) c/ cilindro p/ porta ext, completa - acab superior (linha luxo) </v>
          </cell>
          <cell r="C2049" t="str">
            <v>CJ</v>
          </cell>
          <cell r="D2049">
            <v>183.54</v>
          </cell>
        </row>
        <row r="2050">
          <cell r="A2050" t="str">
            <v>00011474</v>
          </cell>
          <cell r="B2050" t="str">
            <v xml:space="preserve">Fechadura embutir tipo gorges la fonte 1010 ou equiv cromada p/ armario </v>
          </cell>
          <cell r="C2050" t="str">
            <v>UN</v>
          </cell>
          <cell r="D2050">
            <v>46.72</v>
          </cell>
        </row>
        <row r="2051">
          <cell r="A2051" t="str">
            <v>00011470</v>
          </cell>
          <cell r="B2051" t="str">
            <v xml:space="preserve">Fechadura embutir tipo la fonte 119 cilindro cromada c/ lingueta p/ armario </v>
          </cell>
          <cell r="C2051" t="str">
            <v>UN</v>
          </cell>
          <cell r="D2051">
            <v>94.08</v>
          </cell>
        </row>
        <row r="2052">
          <cell r="A2052" t="str">
            <v>00003093</v>
          </cell>
          <cell r="B2052" t="str">
            <v xml:space="preserve">Fechadura embutir tp gorges (chave grande) p/porta interna, completa - acab padrao medio </v>
          </cell>
          <cell r="C2052" t="str">
            <v>CJ</v>
          </cell>
          <cell r="D2052">
            <v>49.39</v>
          </cell>
        </row>
        <row r="2053">
          <cell r="A2053" t="str">
            <v>00003092</v>
          </cell>
          <cell r="B2053" t="str">
            <v xml:space="preserve">Fechadura embutir tp gorges (chave grande) p/porta interna, completa - linha luxo </v>
          </cell>
          <cell r="C2053" t="str">
            <v>CJ</v>
          </cell>
          <cell r="D2053">
            <v>105.95</v>
          </cell>
        </row>
        <row r="2054">
          <cell r="A2054" t="str">
            <v>00003090</v>
          </cell>
          <cell r="B2054" t="str">
            <v xml:space="preserve">Fechadura embutir tp gorges (chave grande) p/porta interna, completa - linha popular </v>
          </cell>
          <cell r="C2054" t="str">
            <v>CJ</v>
          </cell>
          <cell r="D2054">
            <v>20.94</v>
          </cell>
        </row>
        <row r="2055">
          <cell r="A2055" t="str">
            <v>00011476</v>
          </cell>
          <cell r="B2055" t="str">
            <v xml:space="preserve">Fechadura la fonte 1515-st2-55mm tipo gorges p/ porta interna (somente a maquina, sem espelho e sem macaneta) </v>
          </cell>
          <cell r="C2055" t="str">
            <v>UN</v>
          </cell>
          <cell r="D2055">
            <v>63</v>
          </cell>
        </row>
        <row r="2056">
          <cell r="A2056" t="str">
            <v>00011478</v>
          </cell>
          <cell r="B2056" t="str">
            <v xml:space="preserve">Fechadura la fonte 330-st-55mm c/ cilindro p/ porta ext (somente a maquina, sem espelho e sem macaneta) </v>
          </cell>
          <cell r="C2056" t="str">
            <v>UN</v>
          </cell>
          <cell r="D2056">
            <v>274.10000000000002</v>
          </cell>
        </row>
        <row r="2057">
          <cell r="A2057" t="str">
            <v>00011479</v>
          </cell>
          <cell r="B2057" t="str">
            <v xml:space="preserve">Fechadura la fonte 330-st2-40mm c/ cilindro p/ porta ext (somente a maquina, sem espelho e sem macaneta) </v>
          </cell>
          <cell r="C2057" t="str">
            <v>UN</v>
          </cell>
          <cell r="D2057">
            <v>101.5</v>
          </cell>
        </row>
        <row r="2058">
          <cell r="A2058" t="str">
            <v>00011481</v>
          </cell>
          <cell r="B2058" t="str">
            <v xml:space="preserve">Fechadura la fonte 7070-st2-40mm p/ porta de banheiro (somente a maquina, sem espelho e sem maca neta) </v>
          </cell>
          <cell r="C2058" t="str">
            <v>UN</v>
          </cell>
          <cell r="D2058">
            <v>60.1</v>
          </cell>
        </row>
        <row r="2059">
          <cell r="A2059" t="str">
            <v>00011473</v>
          </cell>
          <cell r="B2059" t="str">
            <v xml:space="preserve">Fechadura sobrepor c/ cilindro ferro cromado ou pintado </v>
          </cell>
          <cell r="C2059" t="str">
            <v>UN</v>
          </cell>
          <cell r="D2059">
            <v>30.03</v>
          </cell>
        </row>
        <row r="2060">
          <cell r="A2060" t="str">
            <v>00011484</v>
          </cell>
          <cell r="B2060" t="str">
            <v xml:space="preserve">Fechadura sobrepor c/ cilindro latao cromado ou polido </v>
          </cell>
          <cell r="C2060" t="str">
            <v>UN</v>
          </cell>
          <cell r="D2060">
            <v>91.07</v>
          </cell>
        </row>
        <row r="2061">
          <cell r="A2061" t="str">
            <v>00003082</v>
          </cell>
          <cell r="B2061" t="str">
            <v xml:space="preserve">Fechadura sobrepor ferro pintado c/ macaneta, chave grande tp haga 1137 ou equiv </v>
          </cell>
          <cell r="C2061" t="str">
            <v>CJ</v>
          </cell>
          <cell r="D2061">
            <v>40.46</v>
          </cell>
        </row>
        <row r="2062">
          <cell r="A2062" t="str">
            <v>00011467</v>
          </cell>
          <cell r="B2062" t="str">
            <v xml:space="preserve">Fechadura sobrepor ferro pintado chave grande </v>
          </cell>
          <cell r="C2062" t="str">
            <v>UN</v>
          </cell>
          <cell r="D2062">
            <v>7.68</v>
          </cell>
        </row>
        <row r="2063">
          <cell r="A2063" t="str">
            <v>00011468</v>
          </cell>
          <cell r="B2063" t="str">
            <v xml:space="preserve">Fechadura tipo la fonte 218 cilindro cromada p/ armario e gaveta esp ate 20mm </v>
          </cell>
          <cell r="C2063" t="str">
            <v>UN</v>
          </cell>
          <cell r="D2063">
            <v>42.46</v>
          </cell>
        </row>
        <row r="2064">
          <cell r="A2064" t="str">
            <v>00011477</v>
          </cell>
          <cell r="B2064" t="str">
            <v xml:space="preserve">Fechadura tubular cilindro central 70mm completa - tp la fonte 30 cr ou equiv </v>
          </cell>
          <cell r="C2064" t="str">
            <v>CJ</v>
          </cell>
          <cell r="D2064">
            <v>446.82</v>
          </cell>
        </row>
        <row r="2065">
          <cell r="A2065" t="str">
            <v>00011461</v>
          </cell>
          <cell r="B2065" t="str">
            <v xml:space="preserve">Fecho chato sobrepor ferro zincado/niquel/galv ou polido - 5" </v>
          </cell>
          <cell r="C2065" t="str">
            <v>UN</v>
          </cell>
          <cell r="D2065">
            <v>4.5999999999999996</v>
          </cell>
        </row>
        <row r="2066">
          <cell r="A2066" t="str">
            <v>00003106</v>
          </cell>
          <cell r="B2066" t="str">
            <v xml:space="preserve">Fecho chato sobrepor ferro zincado/niquel/galv ou polido - 6" </v>
          </cell>
          <cell r="C2066" t="str">
            <v>UN</v>
          </cell>
          <cell r="D2066">
            <v>5.19</v>
          </cell>
        </row>
        <row r="2067">
          <cell r="A2067" t="str">
            <v>00011540</v>
          </cell>
          <cell r="B2067" t="str">
            <v xml:space="preserve">Fecho chato sobrepor ferro zincado/niquel/galv ou polido - 8" </v>
          </cell>
          <cell r="C2067" t="str">
            <v>UN</v>
          </cell>
          <cell r="D2067">
            <v>7.67</v>
          </cell>
        </row>
        <row r="2068">
          <cell r="A2068" t="str">
            <v>00003096</v>
          </cell>
          <cell r="B2068" t="str">
            <v xml:space="preserve">Fecho concha c/ alavanca p/ porta ou janela correr </v>
          </cell>
          <cell r="C2068" t="str">
            <v>CJ</v>
          </cell>
          <cell r="D2068">
            <v>15.14</v>
          </cell>
        </row>
        <row r="2069">
          <cell r="A2069" t="str">
            <v>00003111</v>
          </cell>
          <cell r="B2069" t="str">
            <v xml:space="preserve">Fecho de embutir (tp unha) c/ alavanca ferro ou aco cromado - 22cm </v>
          </cell>
          <cell r="C2069" t="str">
            <v>UN</v>
          </cell>
          <cell r="D2069">
            <v>17.09</v>
          </cell>
        </row>
        <row r="2070">
          <cell r="A2070" t="str">
            <v>00003108</v>
          </cell>
          <cell r="B2070" t="str">
            <v xml:space="preserve">Fecho de embutir (tp unha) c/ alavanca latao cromado - 22cm </v>
          </cell>
          <cell r="C2070" t="str">
            <v>UN</v>
          </cell>
          <cell r="D2070">
            <v>36.71</v>
          </cell>
        </row>
        <row r="2071">
          <cell r="A2071" t="str">
            <v>00003105</v>
          </cell>
          <cell r="B2071" t="str">
            <v xml:space="preserve">Fecho de embutir (tp unha) c/ alavanca latao cromado - 40cm </v>
          </cell>
          <cell r="C2071" t="str">
            <v>UN</v>
          </cell>
          <cell r="D2071">
            <v>44.99</v>
          </cell>
        </row>
        <row r="2072">
          <cell r="A2072" t="str">
            <v>00011458</v>
          </cell>
          <cell r="B2072" t="str">
            <v xml:space="preserve">Fecho seguranca tp batom latao cromado p/ porta ext </v>
          </cell>
          <cell r="C2072" t="str">
            <v>UN</v>
          </cell>
          <cell r="D2072">
            <v>21.27</v>
          </cell>
        </row>
        <row r="2073">
          <cell r="A2073" t="str">
            <v>00002693</v>
          </cell>
          <cell r="B2073" t="str">
            <v xml:space="preserve">Feltro asfaltico </v>
          </cell>
          <cell r="C2073" t="str">
            <v>M2</v>
          </cell>
          <cell r="D2073">
            <v>6.86</v>
          </cell>
        </row>
        <row r="2074">
          <cell r="A2074" t="str">
            <v>00004033</v>
          </cell>
          <cell r="B2074" t="str">
            <v xml:space="preserve">Feltro asfaltico 15 libras tipo vitfeltro 15, asfaltos vitoria ou equiv </v>
          </cell>
          <cell r="C2074" t="str">
            <v>M2</v>
          </cell>
          <cell r="D2074">
            <v>11.25</v>
          </cell>
        </row>
        <row r="2075">
          <cell r="A2075" t="str">
            <v>00011607</v>
          </cell>
          <cell r="B2075" t="str">
            <v xml:space="preserve">Feltro ondalit largura = 1,00 m </v>
          </cell>
          <cell r="C2075" t="str">
            <v>M</v>
          </cell>
          <cell r="D2075">
            <v>7.95</v>
          </cell>
        </row>
        <row r="2076">
          <cell r="A2076" t="str">
            <v>00014018</v>
          </cell>
          <cell r="B2076" t="str">
            <v xml:space="preserve">Ferro gusa lingote 191 a2 40% silicio </v>
          </cell>
          <cell r="C2076" t="str">
            <v>KG</v>
          </cell>
          <cell r="D2076">
            <v>0.8</v>
          </cell>
        </row>
        <row r="2077">
          <cell r="A2077" t="str">
            <v>00003107</v>
          </cell>
          <cell r="B2077" t="str">
            <v xml:space="preserve">Ferrolho/fecho/tarjeta aluminio 3'' tipo ferrolho/fecho/tarjeta p/ jan / porta /portao </v>
          </cell>
          <cell r="C2077" t="str">
            <v>UN</v>
          </cell>
          <cell r="D2077">
            <v>6.54</v>
          </cell>
        </row>
        <row r="2078">
          <cell r="A2078" t="str">
            <v>00011456</v>
          </cell>
          <cell r="B2078" t="str">
            <v xml:space="preserve">Ferrolho/fecho/tarjeta ou trinco pino redondo 12" sobrepor ferro zinc/galv ou polido " </v>
          </cell>
          <cell r="C2078" t="str">
            <v>UN</v>
          </cell>
          <cell r="D2078">
            <v>12.46</v>
          </cell>
        </row>
        <row r="2079">
          <cell r="A2079" t="str">
            <v>00003118</v>
          </cell>
          <cell r="B2079" t="str">
            <v xml:space="preserve">Ferrolho/fecho/tarjeta ou trinco pino redondo 2" sobrepor ferro cromado </v>
          </cell>
          <cell r="C2079" t="str">
            <v>UN</v>
          </cell>
          <cell r="D2079">
            <v>1.1399999999999999</v>
          </cell>
        </row>
        <row r="2080">
          <cell r="A2080" t="str">
            <v>00003119</v>
          </cell>
          <cell r="B2080" t="str">
            <v xml:space="preserve">Ferrolho/fecho/tarjeta ou trinco pino redondo 2" sobrepor ferro zinc/galv ou polido </v>
          </cell>
          <cell r="C2080" t="str">
            <v>UN</v>
          </cell>
          <cell r="D2080">
            <v>1.17</v>
          </cell>
        </row>
        <row r="2081">
          <cell r="A2081" t="str">
            <v>00003122</v>
          </cell>
          <cell r="B2081" t="str">
            <v xml:space="preserve">Ferrolho/fecho/tarjeta ou trinco pino redondo 4" sobrepor ferro zinc/galv ou polido </v>
          </cell>
          <cell r="C2081" t="str">
            <v>UN</v>
          </cell>
          <cell r="D2081">
            <v>4.37</v>
          </cell>
        </row>
        <row r="2082">
          <cell r="A2082" t="str">
            <v>00011543</v>
          </cell>
          <cell r="B2082" t="str">
            <v xml:space="preserve">Ferrolho/fecho/tarjeta ou trinco pino redondo 4"(10cm) sobrepor latao cromado/polido ou oxidado </v>
          </cell>
          <cell r="C2082" t="str">
            <v>UN</v>
          </cell>
          <cell r="D2082">
            <v>14.56</v>
          </cell>
        </row>
        <row r="2083">
          <cell r="A2083" t="str">
            <v>00003121</v>
          </cell>
          <cell r="B2083" t="str">
            <v xml:space="preserve">Ferrolho/fecho/tarjeta ou trinco pino redondo 5" sobrepor ferro zinc/galv ou polido </v>
          </cell>
          <cell r="C2083" t="str">
            <v>UN</v>
          </cell>
          <cell r="D2083">
            <v>5.68</v>
          </cell>
        </row>
        <row r="2084">
          <cell r="A2084" t="str">
            <v>00003120</v>
          </cell>
          <cell r="B2084" t="str">
            <v xml:space="preserve">Ferrolho/fecho/tarjeta ou trinco pino redondo 6" sobrepor ferro zinc/galv ou polido </v>
          </cell>
          <cell r="C2084" t="str">
            <v>UN</v>
          </cell>
          <cell r="D2084">
            <v>6.24</v>
          </cell>
        </row>
        <row r="2085">
          <cell r="A2085" t="str">
            <v>00011455</v>
          </cell>
          <cell r="B2085" t="str">
            <v xml:space="preserve">Ferrolho/fecho/tarjeta ou trinco pino redondo 8" sobrepor ferro zinc/galv ou polido " </v>
          </cell>
          <cell r="C2085" t="str">
            <v>UN</v>
          </cell>
          <cell r="D2085">
            <v>10.029999999999999</v>
          </cell>
        </row>
        <row r="2086">
          <cell r="A2086" t="str">
            <v>00025951</v>
          </cell>
          <cell r="B2086" t="str">
            <v xml:space="preserve">Fertilizante npk - 10:10:10 </v>
          </cell>
          <cell r="C2086" t="str">
            <v>KG</v>
          </cell>
          <cell r="D2086">
            <v>1.44</v>
          </cell>
        </row>
        <row r="2087">
          <cell r="A2087" t="str">
            <v>00003123</v>
          </cell>
          <cell r="B2087" t="str">
            <v xml:space="preserve">Fertilizante npk - 4: 14: 8 código descriçao do insumo unid preço mediano (r$) </v>
          </cell>
          <cell r="C2087" t="str">
            <v>KG</v>
          </cell>
          <cell r="D2087">
            <v>1.36</v>
          </cell>
        </row>
        <row r="2088">
          <cell r="A2088" t="str">
            <v>00021143</v>
          </cell>
          <cell r="B2088" t="str">
            <v xml:space="preserve">Filler (mat de enchimento p/ misturas betuminosas conf em-024/94 passando 100% pen.40, 95% pen.80 e 65% pen.200) - posto pedreira / fornecedor (sem frete) </v>
          </cell>
          <cell r="C2088" t="str">
            <v>T</v>
          </cell>
          <cell r="D2088">
            <v>67.06</v>
          </cell>
        </row>
        <row r="2089">
          <cell r="A2089" t="str">
            <v>00011894</v>
          </cell>
          <cell r="B2089" t="str">
            <v xml:space="preserve">Filtro concreto pre moldado - 0,96 x 1,26 x 1,36 m </v>
          </cell>
          <cell r="C2089" t="str">
            <v>UN</v>
          </cell>
          <cell r="D2089">
            <v>337.31</v>
          </cell>
        </row>
        <row r="2090">
          <cell r="A2090" t="str">
            <v>00014146</v>
          </cell>
          <cell r="B2090" t="str">
            <v xml:space="preserve">Fincapino c 22 longo </v>
          </cell>
          <cell r="C2090" t="str">
            <v>CENTO</v>
          </cell>
          <cell r="D2090">
            <v>61.8</v>
          </cell>
        </row>
        <row r="2091">
          <cell r="A2091" t="str">
            <v>00014127</v>
          </cell>
          <cell r="B2091" t="str">
            <v xml:space="preserve">Fio cobre nu de 10 a 500mm2 600v </v>
          </cell>
          <cell r="C2091" t="str">
            <v>KG</v>
          </cell>
          <cell r="D2091">
            <v>38.590000000000003</v>
          </cell>
        </row>
        <row r="2092">
          <cell r="A2092" t="str">
            <v>00014128</v>
          </cell>
          <cell r="B2092" t="str">
            <v xml:space="preserve">Fio de cobre nu 1,5mm2 </v>
          </cell>
          <cell r="C2092" t="str">
            <v>KG</v>
          </cell>
          <cell r="D2092">
            <v>0.63</v>
          </cell>
        </row>
        <row r="2093">
          <cell r="A2093" t="str">
            <v>00013389</v>
          </cell>
          <cell r="B2093" t="str">
            <v xml:space="preserve">Fio de cobre nu 10mm2 </v>
          </cell>
          <cell r="C2093" t="str">
            <v>M</v>
          </cell>
          <cell r="D2093">
            <v>4.07</v>
          </cell>
        </row>
        <row r="2094">
          <cell r="A2094" t="str">
            <v>00020057</v>
          </cell>
          <cell r="B2094" t="str">
            <v xml:space="preserve">Fio de cobre nu 2,5mm2 </v>
          </cell>
          <cell r="C2094" t="str">
            <v>KG</v>
          </cell>
          <cell r="D2094">
            <v>1.07</v>
          </cell>
        </row>
        <row r="2095">
          <cell r="A2095" t="str">
            <v>00020058</v>
          </cell>
          <cell r="B2095" t="str">
            <v xml:space="preserve">Fio de cobre nu 4mm2 </v>
          </cell>
          <cell r="C2095" t="str">
            <v>KG</v>
          </cell>
          <cell r="D2095">
            <v>1.71</v>
          </cell>
        </row>
        <row r="2096">
          <cell r="A2096" t="str">
            <v>00013253</v>
          </cell>
          <cell r="B2096" t="str">
            <v xml:space="preserve">Fio de cobre nu 6mm2 </v>
          </cell>
          <cell r="C2096" t="str">
            <v>M</v>
          </cell>
          <cell r="D2096">
            <v>2.5299999999999998</v>
          </cell>
        </row>
        <row r="2097">
          <cell r="A2097" t="str">
            <v>00020244</v>
          </cell>
          <cell r="B2097" t="str">
            <v xml:space="preserve">Fio p/ instal. eletronica (som) polarizado bicolor 2 x 0,75mm2 </v>
          </cell>
          <cell r="C2097" t="str">
            <v>M</v>
          </cell>
          <cell r="D2097">
            <v>1.47</v>
          </cell>
        </row>
        <row r="2098">
          <cell r="A2098" t="str">
            <v>00000935</v>
          </cell>
          <cell r="B2098" t="str">
            <v xml:space="preserve">Fio p/ telefone de cobre bitola 0,6mm isolacao em pvc, polipropileno, 2 condutores </v>
          </cell>
          <cell r="C2098" t="str">
            <v>M</v>
          </cell>
          <cell r="D2098">
            <v>0.59</v>
          </cell>
        </row>
        <row r="2099">
          <cell r="A2099" t="str">
            <v>00000934</v>
          </cell>
          <cell r="B2099" t="str">
            <v xml:space="preserve">Fio p/ telefone de cobre bitola 1,6mm isolacao em pvc, polipropileno, 2 condutores </v>
          </cell>
          <cell r="C2099" t="str">
            <v>M</v>
          </cell>
          <cell r="D2099">
            <v>2.2999999999999998</v>
          </cell>
        </row>
        <row r="2100">
          <cell r="A2100" t="str">
            <v>00000936</v>
          </cell>
          <cell r="B2100" t="str">
            <v xml:space="preserve">Fio p/ telefone de cobre bitola 1mm isolacao em pvc, polipropileno, 2 condutores </v>
          </cell>
          <cell r="C2100" t="str">
            <v>M</v>
          </cell>
          <cell r="D2100">
            <v>1.18</v>
          </cell>
        </row>
        <row r="2101">
          <cell r="A2101" t="str">
            <v>00000941</v>
          </cell>
          <cell r="B2101" t="str">
            <v xml:space="preserve">Fio rigido, isolacao em pvc 450/750v 0,5mm2 </v>
          </cell>
          <cell r="C2101" t="str">
            <v>M</v>
          </cell>
          <cell r="D2101">
            <v>0.28999999999999998</v>
          </cell>
        </row>
        <row r="2102">
          <cell r="A2102" t="str">
            <v>00000942</v>
          </cell>
          <cell r="B2102" t="str">
            <v xml:space="preserve">Fio rigido, isolacao em pvc 450/750v 0,75mm2 </v>
          </cell>
          <cell r="C2102" t="str">
            <v>M</v>
          </cell>
          <cell r="D2102">
            <v>0.39</v>
          </cell>
        </row>
        <row r="2103">
          <cell r="A2103" t="str">
            <v>00000938</v>
          </cell>
          <cell r="B2103" t="str">
            <v xml:space="preserve">Fio rigido, isolacao em pvc 450/750v 1,5mm2 </v>
          </cell>
          <cell r="C2103" t="str">
            <v>M</v>
          </cell>
          <cell r="D2103">
            <v>0.59</v>
          </cell>
        </row>
        <row r="2104">
          <cell r="A2104" t="str">
            <v>00000943</v>
          </cell>
          <cell r="B2104" t="str">
            <v xml:space="preserve">Fio rigido, isolacao em pvc 450/750v 1mm2 </v>
          </cell>
          <cell r="C2104" t="str">
            <v>M</v>
          </cell>
          <cell r="D2104">
            <v>0.47</v>
          </cell>
        </row>
        <row r="2105">
          <cell r="A2105" t="str">
            <v>00000937</v>
          </cell>
          <cell r="B2105" t="str">
            <v xml:space="preserve">Fio rigido, isolacao em pvc 450/750v 10mm2 </v>
          </cell>
          <cell r="C2105" t="str">
            <v>M</v>
          </cell>
          <cell r="D2105">
            <v>3.53</v>
          </cell>
        </row>
        <row r="2106">
          <cell r="A2106" t="str">
            <v>00000928</v>
          </cell>
          <cell r="B2106" t="str">
            <v xml:space="preserve">Fio rigido, isolacao em pvc 450/750v 16mm2 </v>
          </cell>
          <cell r="C2106" t="str">
            <v>M</v>
          </cell>
          <cell r="D2106">
            <v>5.95</v>
          </cell>
        </row>
        <row r="2107">
          <cell r="A2107" t="str">
            <v>00000939</v>
          </cell>
          <cell r="B2107" t="str">
            <v xml:space="preserve">Fio rigido, isolacao em pvc 450/750v 2,5mm2 </v>
          </cell>
          <cell r="C2107" t="str">
            <v>M</v>
          </cell>
          <cell r="D2107">
            <v>0.88</v>
          </cell>
        </row>
        <row r="2108">
          <cell r="A2108" t="str">
            <v>00000944</v>
          </cell>
          <cell r="B2108" t="str">
            <v xml:space="preserve">Fio rigido, isolacao em pvc 450/750v 4,0mm2 </v>
          </cell>
          <cell r="C2108" t="str">
            <v>M</v>
          </cell>
          <cell r="D2108">
            <v>1.41</v>
          </cell>
        </row>
        <row r="2109">
          <cell r="A2109" t="str">
            <v>00000940</v>
          </cell>
          <cell r="B2109" t="str">
            <v xml:space="preserve">Fio rigido, isolacao em pvc 450/750v 6mm2 </v>
          </cell>
          <cell r="C2109" t="str">
            <v>M</v>
          </cell>
          <cell r="D2109">
            <v>2.0299999999999998</v>
          </cell>
        </row>
        <row r="2110">
          <cell r="A2110" t="str">
            <v>00011889</v>
          </cell>
          <cell r="B2110" t="str">
            <v xml:space="preserve">Fio/cordao cobre isolado paralelo ou torcido 2 x 0,75mm2, tipo plastiflex pirelli ou equiv </v>
          </cell>
          <cell r="C2110" t="str">
            <v>M</v>
          </cell>
          <cell r="D2110">
            <v>1.04</v>
          </cell>
        </row>
        <row r="2111">
          <cell r="A2111" t="str">
            <v>00011890</v>
          </cell>
          <cell r="B2111" t="str">
            <v xml:space="preserve">Fio/cordao cobre isolado paralelo ou torcido 2 x 1,5mm2, tipo plastiflex pirelli ou equiv </v>
          </cell>
          <cell r="C2111" t="str">
            <v>M</v>
          </cell>
          <cell r="D2111">
            <v>1.5</v>
          </cell>
        </row>
        <row r="2112">
          <cell r="A2112" t="str">
            <v>00011891</v>
          </cell>
          <cell r="B2112" t="str">
            <v xml:space="preserve">Fio/cordao cobre isolado paralelo ou torcido 2 x 2,5mm2, tipo plastiflex pirelli ou equiv </v>
          </cell>
          <cell r="C2112" t="str">
            <v>M</v>
          </cell>
          <cell r="D2112">
            <v>2.12</v>
          </cell>
        </row>
        <row r="2113">
          <cell r="A2113" t="str">
            <v>00011892</v>
          </cell>
          <cell r="B2113" t="str">
            <v xml:space="preserve">Fio/cordao cobre isolado paralelo ou torcido 2 x 4mm2, tipo plastiflex pirelli ou equiv </v>
          </cell>
          <cell r="C2113" t="str">
            <v>M</v>
          </cell>
          <cell r="D2113">
            <v>3.42</v>
          </cell>
        </row>
        <row r="2114">
          <cell r="A2114" t="str">
            <v>00000406</v>
          </cell>
          <cell r="B2114" t="str">
            <v xml:space="preserve">Fita aco inox p/ cintar poste fusimec/ericsson/eriband ou sim 0,8 x 19 mm (rolo de 30 m) </v>
          </cell>
          <cell r="C2114" t="str">
            <v>UN</v>
          </cell>
          <cell r="D2114">
            <v>27.38</v>
          </cell>
        </row>
        <row r="2115">
          <cell r="A2115" t="str">
            <v>00012815</v>
          </cell>
          <cell r="B2115" t="str">
            <v xml:space="preserve">Fita crepe em rolos 25mmx50m </v>
          </cell>
          <cell r="C2115" t="str">
            <v>UN</v>
          </cell>
          <cell r="D2115">
            <v>5.62</v>
          </cell>
        </row>
        <row r="2116">
          <cell r="A2116" t="str">
            <v>00000407</v>
          </cell>
          <cell r="B2116" t="str">
            <v xml:space="preserve">Fita de aluminio p/ protecao do condutor larg 10mm </v>
          </cell>
          <cell r="C2116" t="str">
            <v>KG</v>
          </cell>
          <cell r="D2116">
            <v>22.5</v>
          </cell>
        </row>
        <row r="2117">
          <cell r="A2117" t="str">
            <v>00020110</v>
          </cell>
          <cell r="B2117" t="str">
            <v xml:space="preserve">Fita isolante adesiva anti-chama em rolos 19mm x 10m </v>
          </cell>
          <cell r="C2117" t="str">
            <v>UN</v>
          </cell>
          <cell r="D2117">
            <v>4.04</v>
          </cell>
        </row>
        <row r="2118">
          <cell r="A2118" t="str">
            <v>00021127</v>
          </cell>
          <cell r="B2118" t="str">
            <v xml:space="preserve">Fita isolante adesiva anti-chama em rolos 19mm x 5m </v>
          </cell>
          <cell r="C2118" t="str">
            <v>UN</v>
          </cell>
          <cell r="D2118">
            <v>1.03</v>
          </cell>
        </row>
        <row r="2119">
          <cell r="A2119" t="str">
            <v>00020111</v>
          </cell>
          <cell r="B2119" t="str">
            <v xml:space="preserve">Fita isolante adesiva anti-chama, uso até 750 v, em rolo de 19 mm x 20 m </v>
          </cell>
          <cell r="C2119" t="str">
            <v>UN</v>
          </cell>
          <cell r="D2119">
            <v>5.28</v>
          </cell>
        </row>
        <row r="2120">
          <cell r="A2120" t="str">
            <v>00000404</v>
          </cell>
          <cell r="B2120" t="str">
            <v xml:space="preserve">Fita isolante auto-fusao bt ref 3m ou similar </v>
          </cell>
          <cell r="C2120" t="str">
            <v>M</v>
          </cell>
          <cell r="D2120">
            <v>1.57</v>
          </cell>
        </row>
        <row r="2121">
          <cell r="A2121" t="str">
            <v>00011619</v>
          </cell>
          <cell r="B2121" t="str">
            <v xml:space="preserve">Fita ou cinta de caldeacao p/ manta butilica </v>
          </cell>
          <cell r="C2121" t="str">
            <v>M</v>
          </cell>
          <cell r="D2121">
            <v>2.31</v>
          </cell>
        </row>
        <row r="2122">
          <cell r="A2122" t="str">
            <v>00014152</v>
          </cell>
          <cell r="B2122" t="str">
            <v xml:space="preserve">Fita perfurada 17mm extra leve </v>
          </cell>
          <cell r="C2122" t="str">
            <v>UN</v>
          </cell>
          <cell r="D2122">
            <v>27.28</v>
          </cell>
        </row>
        <row r="2123">
          <cell r="A2123" t="str">
            <v>00014153</v>
          </cell>
          <cell r="B2123" t="str">
            <v xml:space="preserve">Fita perfurada 19mm leve </v>
          </cell>
          <cell r="C2123" t="str">
            <v>UN</v>
          </cell>
          <cell r="D2123">
            <v>31.42</v>
          </cell>
        </row>
        <row r="2124">
          <cell r="A2124" t="str">
            <v>00014154</v>
          </cell>
          <cell r="B2124" t="str">
            <v xml:space="preserve">Fita perfurada 25mm pesada </v>
          </cell>
          <cell r="C2124" t="str">
            <v>UN</v>
          </cell>
          <cell r="D2124">
            <v>40.340000000000003</v>
          </cell>
        </row>
        <row r="2125">
          <cell r="A2125" t="str">
            <v>00014151</v>
          </cell>
          <cell r="B2125" t="str">
            <v xml:space="preserve">Fita recartilhada epaflex 17mm </v>
          </cell>
          <cell r="C2125" t="str">
            <v>UN</v>
          </cell>
          <cell r="D2125">
            <v>21.72</v>
          </cell>
        </row>
        <row r="2126">
          <cell r="A2126" t="str">
            <v>00003146</v>
          </cell>
          <cell r="B2126" t="str">
            <v xml:space="preserve">Fita veda rosca em rolos 18mmx10m </v>
          </cell>
          <cell r="C2126" t="str">
            <v>UN</v>
          </cell>
          <cell r="D2126">
            <v>1.63</v>
          </cell>
        </row>
        <row r="2127">
          <cell r="A2127" t="str">
            <v>00003143</v>
          </cell>
          <cell r="B2127" t="str">
            <v xml:space="preserve">Fita veda rosca em rolos 18mmx25m </v>
          </cell>
          <cell r="C2127" t="str">
            <v>UN</v>
          </cell>
          <cell r="D2127">
            <v>3.75</v>
          </cell>
        </row>
        <row r="2128">
          <cell r="A2128" t="str">
            <v>00003148</v>
          </cell>
          <cell r="B2128" t="str">
            <v xml:space="preserve">Fita veda rosca em rolos 18mmx50m </v>
          </cell>
          <cell r="C2128" t="str">
            <v>UN</v>
          </cell>
          <cell r="D2128">
            <v>7.11</v>
          </cell>
        </row>
        <row r="2129">
          <cell r="A2129" t="str">
            <v>00004310</v>
          </cell>
          <cell r="B2129" t="str">
            <v xml:space="preserve">Fixador aba auto travante p/ telha canalete 90 ou kalhetao </v>
          </cell>
          <cell r="C2129" t="str">
            <v>UN</v>
          </cell>
          <cell r="D2129">
            <v>1.69</v>
          </cell>
        </row>
        <row r="2130">
          <cell r="A2130" t="str">
            <v>00004311</v>
          </cell>
          <cell r="B2130" t="str">
            <v xml:space="preserve">Fixador aba simples p/ telha canaleta 49 ou kalheta </v>
          </cell>
          <cell r="C2130" t="str">
            <v>UN</v>
          </cell>
          <cell r="D2130">
            <v>1.24</v>
          </cell>
        </row>
        <row r="2131">
          <cell r="A2131" t="str">
            <v>00004312</v>
          </cell>
          <cell r="B2131" t="str">
            <v xml:space="preserve">Fixador aba simples p/ telha canaleta 90 ou kalhetao </v>
          </cell>
          <cell r="C2131" t="str">
            <v>UN</v>
          </cell>
          <cell r="D2131">
            <v>1.69</v>
          </cell>
        </row>
        <row r="2132">
          <cell r="A2132" t="str">
            <v>00011162</v>
          </cell>
          <cell r="B2132" t="str">
            <v xml:space="preserve">Fixador de cal tipo globofix ou equiv </v>
          </cell>
          <cell r="C2132" t="str">
            <v>UN</v>
          </cell>
          <cell r="D2132">
            <v>1.67</v>
          </cell>
        </row>
        <row r="2133">
          <cell r="A2133" t="str">
            <v>00013261</v>
          </cell>
          <cell r="B2133" t="str">
            <v xml:space="preserve">Flanela </v>
          </cell>
          <cell r="C2133" t="str">
            <v>M2</v>
          </cell>
          <cell r="D2133">
            <v>2.75</v>
          </cell>
        </row>
        <row r="2134">
          <cell r="A2134" t="str">
            <v>00020115</v>
          </cell>
          <cell r="B2134" t="str">
            <v xml:space="preserve">Flange pvc avulso c/ furos p/ conexoes de 110mm / dn 100mm </v>
          </cell>
          <cell r="C2134" t="str">
            <v>UN</v>
          </cell>
          <cell r="D2134">
            <v>579.91999999999996</v>
          </cell>
        </row>
        <row r="2135">
          <cell r="A2135" t="str">
            <v>00020112</v>
          </cell>
          <cell r="B2135" t="str">
            <v xml:space="preserve">Flange pvc avulso c/ furos p/ conexoes de 60mm / dn 50mm </v>
          </cell>
          <cell r="C2135" t="str">
            <v>UN</v>
          </cell>
          <cell r="D2135">
            <v>324.44</v>
          </cell>
        </row>
        <row r="2136">
          <cell r="A2136" t="str">
            <v>00020113</v>
          </cell>
          <cell r="B2136" t="str">
            <v xml:space="preserve">Flange pvc avulso c/ furos p/ conexoes de 75mm / dn 65mm </v>
          </cell>
          <cell r="C2136" t="str">
            <v>UN</v>
          </cell>
          <cell r="D2136">
            <v>384.37</v>
          </cell>
        </row>
        <row r="2137">
          <cell r="A2137" t="str">
            <v>00020114</v>
          </cell>
          <cell r="B2137" t="str">
            <v xml:space="preserve">Flange pvc avulso c/ furos p/ conexoes de 85mm / dn 75mm </v>
          </cell>
          <cell r="C2137" t="str">
            <v>UN</v>
          </cell>
          <cell r="D2137">
            <v>512.79</v>
          </cell>
        </row>
        <row r="2138">
          <cell r="A2138" t="str">
            <v>00020122</v>
          </cell>
          <cell r="B2138" t="str">
            <v xml:space="preserve">Flange pvc avulso c/ furos p/ tubos de 110mm / dn 100mm </v>
          </cell>
          <cell r="C2138" t="str">
            <v>UN</v>
          </cell>
          <cell r="D2138">
            <v>499.92</v>
          </cell>
        </row>
        <row r="2139">
          <cell r="A2139" t="str">
            <v>00020119</v>
          </cell>
          <cell r="B2139" t="str">
            <v xml:space="preserve">Flange pvc avulso c/ furos p/ tubos de 60mm / dn 50mm </v>
          </cell>
          <cell r="C2139" t="str">
            <v>UN</v>
          </cell>
          <cell r="D2139">
            <v>279.69</v>
          </cell>
        </row>
        <row r="2140">
          <cell r="A2140" t="str">
            <v>00020120</v>
          </cell>
          <cell r="B2140" t="str">
            <v xml:space="preserve">Flange pvc avulso c/ furos p/ tubos de 75mm / dn 65mm código descriçao do insumo unid preço mediano (r$) </v>
          </cell>
          <cell r="C2140" t="str">
            <v>UN</v>
          </cell>
          <cell r="D2140">
            <v>313.10000000000002</v>
          </cell>
        </row>
        <row r="2141">
          <cell r="A2141" t="str">
            <v>00020121</v>
          </cell>
          <cell r="B2141" t="str">
            <v xml:space="preserve">Flange pvc avulso c/ furos p/ tubos de 85mm / dn 75mm </v>
          </cell>
          <cell r="C2141" t="str">
            <v>UN</v>
          </cell>
          <cell r="D2141">
            <v>413.18</v>
          </cell>
        </row>
        <row r="2142">
          <cell r="A2142" t="str">
            <v>00020118</v>
          </cell>
          <cell r="B2142" t="str">
            <v xml:space="preserve">Flange pvc avulso sem furos p/ conexoes de 110mm / dn 100mm </v>
          </cell>
          <cell r="C2142" t="str">
            <v>UN</v>
          </cell>
          <cell r="D2142">
            <v>571.79999999999995</v>
          </cell>
        </row>
        <row r="2143">
          <cell r="A2143" t="str">
            <v>00020116</v>
          </cell>
          <cell r="B2143" t="str">
            <v xml:space="preserve">Flange pvc avulso sem furos p/ conexoes de 75mm / dn 65mm </v>
          </cell>
          <cell r="C2143" t="str">
            <v>UN</v>
          </cell>
          <cell r="D2143">
            <v>376.24</v>
          </cell>
        </row>
        <row r="2144">
          <cell r="A2144" t="str">
            <v>00020117</v>
          </cell>
          <cell r="B2144" t="str">
            <v xml:space="preserve">Flange pvc avulso sem furos p/ conexoes de 85mm / dn 75mm </v>
          </cell>
          <cell r="C2144" t="str">
            <v>UN</v>
          </cell>
          <cell r="D2144">
            <v>503.29</v>
          </cell>
        </row>
        <row r="2145">
          <cell r="A2145" t="str">
            <v>00020126</v>
          </cell>
          <cell r="B2145" t="str">
            <v xml:space="preserve">Flange pvc avulso sem furos p/ tubos de 110mm / dn 100mm </v>
          </cell>
          <cell r="C2145" t="str">
            <v>UN</v>
          </cell>
          <cell r="D2145">
            <v>499.92</v>
          </cell>
        </row>
        <row r="2146">
          <cell r="A2146" t="str">
            <v>00020123</v>
          </cell>
          <cell r="B2146" t="str">
            <v xml:space="preserve">Flange pvc avulso sem furos p/ tubos de 60mm / dn 50mm </v>
          </cell>
          <cell r="C2146" t="str">
            <v>UN</v>
          </cell>
          <cell r="D2146">
            <v>279.69</v>
          </cell>
        </row>
        <row r="2147">
          <cell r="A2147" t="str">
            <v>00020124</v>
          </cell>
          <cell r="B2147" t="str">
            <v xml:space="preserve">Flange pvc avulso sem furos p/ tubos de 75mm / dn 65mm </v>
          </cell>
          <cell r="C2147" t="str">
            <v>UN</v>
          </cell>
          <cell r="D2147">
            <v>313.10000000000002</v>
          </cell>
        </row>
        <row r="2148">
          <cell r="A2148" t="str">
            <v>00020125</v>
          </cell>
          <cell r="B2148" t="str">
            <v xml:space="preserve">Flange pvc avulso sem furos p/ tubos de 85mm / dn 75mm </v>
          </cell>
          <cell r="C2148" t="str">
            <v>UN</v>
          </cell>
          <cell r="D2148">
            <v>427.12</v>
          </cell>
        </row>
        <row r="2149">
          <cell r="A2149" t="str">
            <v>00003259</v>
          </cell>
          <cell r="B2149" t="str">
            <v xml:space="preserve">Flange pvc c/ rosca sextavado s/furos ref. 1 1/2" </v>
          </cell>
          <cell r="C2149" t="str">
            <v>UN</v>
          </cell>
          <cell r="D2149">
            <v>6.12</v>
          </cell>
        </row>
        <row r="2150">
          <cell r="A2150" t="str">
            <v>00003258</v>
          </cell>
          <cell r="B2150" t="str">
            <v xml:space="preserve">Flange pvc c/ rosca sextavado s/furos ref. 1 1/4" </v>
          </cell>
          <cell r="C2150" t="str">
            <v>UN</v>
          </cell>
          <cell r="D2150">
            <v>3.82</v>
          </cell>
        </row>
        <row r="2151">
          <cell r="A2151" t="str">
            <v>00003251</v>
          </cell>
          <cell r="B2151" t="str">
            <v xml:space="preserve">Flange pvc c/ rosca sextavado s/furos ref. 1/2" </v>
          </cell>
          <cell r="C2151" t="str">
            <v>UN</v>
          </cell>
          <cell r="D2151">
            <v>6.59</v>
          </cell>
        </row>
        <row r="2152">
          <cell r="A2152" t="str">
            <v>00003256</v>
          </cell>
          <cell r="B2152" t="str">
            <v xml:space="preserve">Flange pvc c/ rosca sextavado s/furos ref. 1" </v>
          </cell>
          <cell r="C2152" t="str">
            <v>UN</v>
          </cell>
          <cell r="D2152">
            <v>13.18</v>
          </cell>
        </row>
        <row r="2153">
          <cell r="A2153" t="str">
            <v>00003261</v>
          </cell>
          <cell r="B2153" t="str">
            <v xml:space="preserve">Flange pvc c/ rosca sextavado s/furos ref. 2 1/2" </v>
          </cell>
          <cell r="C2153" t="str">
            <v>UN</v>
          </cell>
          <cell r="D2153">
            <v>42.72</v>
          </cell>
        </row>
        <row r="2154">
          <cell r="A2154" t="str">
            <v>00003260</v>
          </cell>
          <cell r="B2154" t="str">
            <v xml:space="preserve">Flange pvc c/ rosca sextavado s/furos ref. 2" </v>
          </cell>
          <cell r="C2154" t="str">
            <v>UN</v>
          </cell>
          <cell r="D2154">
            <v>8.77</v>
          </cell>
        </row>
        <row r="2155">
          <cell r="A2155" t="str">
            <v>00003255</v>
          </cell>
          <cell r="B2155" t="str">
            <v xml:space="preserve">Flange pvc c/ rosca sextavado s/furos ref. 3/4" </v>
          </cell>
          <cell r="C2155" t="str">
            <v>UN</v>
          </cell>
          <cell r="D2155">
            <v>9.81</v>
          </cell>
        </row>
        <row r="2156">
          <cell r="A2156" t="str">
            <v>00003254</v>
          </cell>
          <cell r="B2156" t="str">
            <v xml:space="preserve">Flange pvc c/ rosca sextavado s/furos ref. 3" </v>
          </cell>
          <cell r="C2156" t="str">
            <v>UN</v>
          </cell>
          <cell r="D2156">
            <v>57.95</v>
          </cell>
        </row>
        <row r="2157">
          <cell r="A2157" t="str">
            <v>00003253</v>
          </cell>
          <cell r="B2157" t="str">
            <v xml:space="preserve">Flange pvc c/ rosca sextavado s/furos ref. 4" </v>
          </cell>
          <cell r="C2157" t="str">
            <v>UN</v>
          </cell>
          <cell r="D2157">
            <v>82.52</v>
          </cell>
        </row>
        <row r="2158">
          <cell r="A2158" t="str">
            <v>00003272</v>
          </cell>
          <cell r="B2158" t="str">
            <v xml:space="preserve">Flange sextavado ferro galv rosca ref. 1 1/2" </v>
          </cell>
          <cell r="C2158" t="str">
            <v>UN</v>
          </cell>
          <cell r="D2158">
            <v>15.03</v>
          </cell>
        </row>
        <row r="2159">
          <cell r="A2159" t="str">
            <v>00003265</v>
          </cell>
          <cell r="B2159" t="str">
            <v xml:space="preserve">Flange sextavado ferro galv rosca ref. 1 1/4" </v>
          </cell>
          <cell r="C2159" t="str">
            <v>UN</v>
          </cell>
          <cell r="D2159">
            <v>10.71</v>
          </cell>
        </row>
        <row r="2160">
          <cell r="A2160" t="str">
            <v>00003262</v>
          </cell>
          <cell r="B2160" t="str">
            <v xml:space="preserve">Flange sextavado ferro galv rosca ref. 1/2" </v>
          </cell>
          <cell r="C2160" t="str">
            <v>UN</v>
          </cell>
          <cell r="D2160">
            <v>5.13</v>
          </cell>
        </row>
        <row r="2161">
          <cell r="A2161" t="str">
            <v>00003264</v>
          </cell>
          <cell r="B2161" t="str">
            <v xml:space="preserve">Flange sextavado ferro galv rosca ref. 1" </v>
          </cell>
          <cell r="C2161" t="str">
            <v>UN</v>
          </cell>
          <cell r="D2161">
            <v>8.4499999999999993</v>
          </cell>
        </row>
        <row r="2162">
          <cell r="A2162" t="str">
            <v>00003267</v>
          </cell>
          <cell r="B2162" t="str">
            <v xml:space="preserve">Flange sextavado ferro galv rosca ref. 2 1/2' </v>
          </cell>
          <cell r="C2162" t="str">
            <v>UN</v>
          </cell>
          <cell r="D2162">
            <v>27.8</v>
          </cell>
        </row>
        <row r="2163">
          <cell r="A2163" t="str">
            <v>00003266</v>
          </cell>
          <cell r="B2163" t="str">
            <v xml:space="preserve">Flange sextavado ferro galv rosca ref. 2" </v>
          </cell>
          <cell r="C2163" t="str">
            <v>UN</v>
          </cell>
          <cell r="D2163">
            <v>19.690000000000001</v>
          </cell>
        </row>
        <row r="2164">
          <cell r="A2164" t="str">
            <v>00003263</v>
          </cell>
          <cell r="B2164" t="str">
            <v xml:space="preserve">Flange sextavado ferro galv rosca ref. 3/4" </v>
          </cell>
          <cell r="C2164" t="str">
            <v>UN</v>
          </cell>
          <cell r="D2164">
            <v>7.04</v>
          </cell>
        </row>
        <row r="2165">
          <cell r="A2165" t="str">
            <v>00003268</v>
          </cell>
          <cell r="B2165" t="str">
            <v xml:space="preserve">Flange sextavado ferro galv rosca ref. 3" </v>
          </cell>
          <cell r="C2165" t="str">
            <v>UN</v>
          </cell>
          <cell r="D2165">
            <v>41.89</v>
          </cell>
        </row>
        <row r="2166">
          <cell r="A2166" t="str">
            <v>00003271</v>
          </cell>
          <cell r="B2166" t="str">
            <v xml:space="preserve">Flange sextavado ferro galv rosca ref. 4" </v>
          </cell>
          <cell r="C2166" t="str">
            <v>UN</v>
          </cell>
          <cell r="D2166">
            <v>53</v>
          </cell>
        </row>
        <row r="2167">
          <cell r="A2167" t="str">
            <v>00003270</v>
          </cell>
          <cell r="B2167" t="str">
            <v xml:space="preserve">Flange sextavado ferro galv rosca ref. 6" </v>
          </cell>
          <cell r="C2167" t="str">
            <v>UN</v>
          </cell>
          <cell r="D2167">
            <v>73.78</v>
          </cell>
        </row>
        <row r="2168">
          <cell r="A2168" t="str">
            <v>00002714</v>
          </cell>
          <cell r="B2168" t="str">
            <v xml:space="preserve">Foice sem cabo </v>
          </cell>
          <cell r="C2168" t="str">
            <v>UN</v>
          </cell>
          <cell r="D2168">
            <v>14</v>
          </cell>
        </row>
        <row r="2169">
          <cell r="A2169" t="str">
            <v>00021113</v>
          </cell>
          <cell r="B2169" t="str">
            <v xml:space="preserve">Folheado madeira cedro/virola/cerejeira/frejo ou equivalente para revestimento de compensado </v>
          </cell>
          <cell r="C2169" t="str">
            <v>M2</v>
          </cell>
          <cell r="D2169">
            <v>9.9600000000000009</v>
          </cell>
        </row>
        <row r="2170">
          <cell r="A2170" t="str">
            <v>00014599</v>
          </cell>
          <cell r="B2170" t="str">
            <v xml:space="preserve">Forma metalica auto-vibratoria c/ anel de acabamento p/ tubo concreto armado pre-moldado junta rigada ponta/bolsa ou macho/femea diam 300mm, comprim= 1,0 a 1,5m, lider </v>
          </cell>
          <cell r="C2170" t="str">
            <v>UN</v>
          </cell>
          <cell r="D2170">
            <v>7263.72</v>
          </cell>
        </row>
        <row r="2171">
          <cell r="A2171" t="str">
            <v>00014602</v>
          </cell>
          <cell r="B2171" t="str">
            <v xml:space="preserve">Forma metalica auto-vibratoria c/ anel de acabamento p/ tubo concreto armado pre-moldado junta rigida ponta/ bolsa ou macho/femea diam 600mm, compraimento 1,0 a 1,5 m, lider </v>
          </cell>
          <cell r="C2171" t="str">
            <v>UN</v>
          </cell>
          <cell r="D2171">
            <v>9878.5</v>
          </cell>
        </row>
        <row r="2172">
          <cell r="A2172" t="str">
            <v>00014601</v>
          </cell>
          <cell r="B2172" t="str">
            <v xml:space="preserve">Forma metalica auto-vibratoria c/ anel de acabamento p/ tubo concreto armado pre-moldado junta rigida ponta/bolsa ou macho/femea diam 500mm, comprim= 1,0 a 1,5m, lider </v>
          </cell>
          <cell r="C2172" t="str">
            <v>UN</v>
          </cell>
          <cell r="D2172">
            <v>6902.09</v>
          </cell>
        </row>
        <row r="2173">
          <cell r="A2173" t="str">
            <v>00014600</v>
          </cell>
          <cell r="B2173" t="str">
            <v xml:space="preserve">Forma metalica auto-vibratoria c/ anel de acabamento p/ tubo concreto armado pre-moldado junta rigida ponta/bolsa ou maho/femea diam 400mm, comprim= 1,0 a 1,5m, lider </v>
          </cell>
          <cell r="C2173" t="str">
            <v>UN</v>
          </cell>
          <cell r="D2173">
            <v>6632.59</v>
          </cell>
        </row>
        <row r="2174">
          <cell r="A2174" t="str">
            <v>00014614</v>
          </cell>
          <cell r="B2174" t="str">
            <v xml:space="preserve">Forma metalica auto-vibratoria p/ tubo concreto armado pre-moldado junta rigida macho/ femea, diam 1500mm, comprim= 1,0 a 1,5m, csm </v>
          </cell>
          <cell r="C2174" t="str">
            <v>UN</v>
          </cell>
          <cell r="D2174">
            <v>16102.04</v>
          </cell>
        </row>
        <row r="2175">
          <cell r="A2175" t="str">
            <v>00014612</v>
          </cell>
          <cell r="B2175" t="str">
            <v xml:space="preserve">Forma metalica auto-vibratoria p/ tubo concreto armado pre-moldado junta rigida macho/femea, diam 1000mm, comprim= 1,0 a 1,5m, csm </v>
          </cell>
          <cell r="C2175" t="str">
            <v>UN</v>
          </cell>
          <cell r="D2175">
            <v>11754.27</v>
          </cell>
        </row>
        <row r="2176">
          <cell r="A2176" t="str">
            <v>00014613</v>
          </cell>
          <cell r="B2176" t="str">
            <v xml:space="preserve">Forma metalica auto-vibratoria p/ tubo concreto armado pre-moldado junta rigida macho/femea, diam 1200mm, comprim= 1,0 a 1,5m, csm </v>
          </cell>
          <cell r="C2176" t="str">
            <v>UN</v>
          </cell>
          <cell r="D2176">
            <v>15320.55</v>
          </cell>
        </row>
        <row r="2177">
          <cell r="A2177" t="str">
            <v>00014607</v>
          </cell>
          <cell r="B2177" t="str">
            <v xml:space="preserve">Forma metalica auto-vibratoria p/ tubo concreto armado pre-moldado junta rigida macho/femea, diam 300mm comprim= 1,0 a 1,5m, csm </v>
          </cell>
          <cell r="C2177" t="str">
            <v>UN</v>
          </cell>
          <cell r="D2177">
            <v>7114.84</v>
          </cell>
        </row>
        <row r="2178">
          <cell r="A2178" t="str">
            <v>00014608</v>
          </cell>
          <cell r="B2178" t="str">
            <v xml:space="preserve">Forma metalica auto-vibratoria p/ tubo concreto armado pre-moldado junta rigida macho/femea, diam 400mm, comprim= 1,0 a 1,5m, csm </v>
          </cell>
          <cell r="C2178" t="str">
            <v>UN</v>
          </cell>
          <cell r="D2178">
            <v>6635.86</v>
          </cell>
        </row>
        <row r="2179">
          <cell r="A2179" t="str">
            <v>00014609</v>
          </cell>
          <cell r="B2179" t="str">
            <v xml:space="preserve">Forma metalica auto-vibratoria p/ tubo concreto armado pre-moldado junta rigida macho/femea, diam 500mm, comprim= 1,0 a 1,5m csm </v>
          </cell>
          <cell r="C2179" t="str">
            <v>UN</v>
          </cell>
          <cell r="D2179">
            <v>6655.6</v>
          </cell>
        </row>
        <row r="2180">
          <cell r="A2180" t="str">
            <v>00014610</v>
          </cell>
          <cell r="B2180" t="str">
            <v xml:space="preserve">Forma metalica auto-vibratoria p/ tubo concreto armado pre-moldado junta rigida macho/femea, diam 600mm, comprim= 1,0 a 1,5m, csm </v>
          </cell>
          <cell r="C2180" t="str">
            <v>UN</v>
          </cell>
          <cell r="D2180">
            <v>9634.52</v>
          </cell>
        </row>
        <row r="2181">
          <cell r="A2181" t="str">
            <v>00014611</v>
          </cell>
          <cell r="B2181" t="str">
            <v xml:space="preserve">Forma metalica auto-vibratoria p/ tubo concreto armado pre-moldado junta rigida macho/femea, diam 800mm comprim= 1,0 a 1,5m, csm </v>
          </cell>
          <cell r="C2181" t="str">
            <v>UN</v>
          </cell>
          <cell r="D2181">
            <v>10700.32</v>
          </cell>
        </row>
        <row r="2182">
          <cell r="A2182" t="str">
            <v>00014604</v>
          </cell>
          <cell r="B2182" t="str">
            <v xml:space="preserve">Forma metalica auto-vibratoria p/ tubo concreto armado pre-moldado junta rigida ponta/bolsa, diam 1000mm, comprim= 1,0 a 1,5m, trillor </v>
          </cell>
          <cell r="C2182" t="str">
            <v>UN</v>
          </cell>
          <cell r="D2182">
            <v>11996.94</v>
          </cell>
        </row>
        <row r="2183">
          <cell r="A2183" t="str">
            <v>00014605</v>
          </cell>
          <cell r="B2183" t="str">
            <v xml:space="preserve">Forma metalica auto-vibratoria p/ tubo concreto armado pre-moldado junta rigida ponta/bolsa, diam 1200mm, comprim= 1,0 a 1,5m, trillor </v>
          </cell>
          <cell r="C2183" t="str">
            <v>UN</v>
          </cell>
          <cell r="D2183">
            <v>15376.53</v>
          </cell>
        </row>
        <row r="2184">
          <cell r="A2184" t="str">
            <v>00014603</v>
          </cell>
          <cell r="B2184" t="str">
            <v xml:space="preserve">Forma metalica auto-vibratoria p/ tubo concreto armado pre-moldado junta rigida ponta/bolsa, diam 800mm, comprim= 1,0 a 1,5m, trillor </v>
          </cell>
          <cell r="C2184" t="str">
            <v>UN</v>
          </cell>
          <cell r="D2184">
            <v>10903.83</v>
          </cell>
        </row>
        <row r="2185">
          <cell r="A2185" t="str">
            <v>00014606</v>
          </cell>
          <cell r="B2185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5" t="str">
            <v>UN</v>
          </cell>
          <cell r="D2185">
            <v>16431.689999999999</v>
          </cell>
        </row>
        <row r="2186">
          <cell r="A2186" t="str">
            <v>00010814</v>
          </cell>
          <cell r="B2186" t="str">
            <v xml:space="preserve">Formicida granulada </v>
          </cell>
          <cell r="C2186" t="str">
            <v>KG</v>
          </cell>
          <cell r="D2186">
            <v>10.54</v>
          </cell>
        </row>
        <row r="2187">
          <cell r="A2187" t="str">
            <v>00003275</v>
          </cell>
          <cell r="B2187" t="str">
            <v xml:space="preserve">Forro c/ placas la-de-vidro revestido face aparente c/ filme plastico gravado, cor branca tipo shedisol - 1,20 x 0,60m e = 15mm ou santa marina - 1,24 x 0,62 e=20mm (colocado) </v>
          </cell>
          <cell r="C2187" t="str">
            <v>M2</v>
          </cell>
          <cell r="D2187">
            <v>75.44</v>
          </cell>
        </row>
        <row r="2188">
          <cell r="A2188" t="str">
            <v>00003286</v>
          </cell>
          <cell r="B2188" t="str">
            <v xml:space="preserve">Forro de madeira cedrinho ou equiv c/ friso macho/femea - dimensoes aprox 10 x 1cm (sem coloc) </v>
          </cell>
          <cell r="C2188" t="str">
            <v>M2</v>
          </cell>
          <cell r="D2188">
            <v>53.13</v>
          </cell>
        </row>
        <row r="2189">
          <cell r="A2189" t="str">
            <v>00003287</v>
          </cell>
          <cell r="B2189" t="str">
            <v xml:space="preserve">Forro de madeira imbuia ou equiv c/ friso macho/femea - dimensoes aprox 10 x 1cm (sem coloc) </v>
          </cell>
          <cell r="C2189" t="str">
            <v>M2</v>
          </cell>
          <cell r="D2189">
            <v>125</v>
          </cell>
        </row>
        <row r="2190">
          <cell r="A2190" t="str">
            <v>00003285</v>
          </cell>
          <cell r="B2190" t="str">
            <v xml:space="preserve">Forro de madeira pinho ou equiv c/ friso macho/femea - dimensoes aprox 10 x 1cm (sem coloc) </v>
          </cell>
          <cell r="C2190" t="str">
            <v>M2</v>
          </cell>
          <cell r="D2190">
            <v>62.44</v>
          </cell>
        </row>
        <row r="2191">
          <cell r="A2191" t="str">
            <v>00003283</v>
          </cell>
          <cell r="B2191" t="str">
            <v xml:space="preserve">Forro de madeira pinus ou equiv c/ friso macho/femea - dimensoes aprox 10 x 1cm (sem coloc) </v>
          </cell>
          <cell r="C2191" t="str">
            <v>M2</v>
          </cell>
          <cell r="D2191">
            <v>26.06</v>
          </cell>
        </row>
        <row r="2192">
          <cell r="A2192" t="str">
            <v>00011585</v>
          </cell>
          <cell r="B2192" t="str">
            <v xml:space="preserve">Forro em placas compostas por vermiculita expandida e la mineral, 15mm, colocado </v>
          </cell>
          <cell r="C2192" t="str">
            <v>M2</v>
          </cell>
          <cell r="D2192">
            <v>99.46</v>
          </cell>
        </row>
        <row r="2193">
          <cell r="A2193" t="str">
            <v>00011586</v>
          </cell>
          <cell r="B2193" t="str">
            <v xml:space="preserve">Forro paraline 200/10 reguas abertas lisas perfuradas em aco galv (colocado) </v>
          </cell>
          <cell r="C2193" t="str">
            <v>M2</v>
          </cell>
          <cell r="D2193">
            <v>142.76</v>
          </cell>
        </row>
        <row r="2194">
          <cell r="A2194" t="str">
            <v>00011587</v>
          </cell>
          <cell r="B2194" t="str">
            <v xml:space="preserve">Forro pvc em placas larg=10cm e=8mm comp=6m liso (inclusive colocacao, exclusive estrutura de suporte) </v>
          </cell>
          <cell r="C2194" t="str">
            <v>M2</v>
          </cell>
          <cell r="D2194">
            <v>20.57</v>
          </cell>
        </row>
        <row r="2195">
          <cell r="A2195" t="str">
            <v>00003273</v>
          </cell>
          <cell r="B2195" t="str">
            <v xml:space="preserve">Forro tp pacote chapas fibra mad soft pint branca lisa484 x 2484mm e=12mm incl sustentacao perfis "t" leve - colocado" </v>
          </cell>
          <cell r="C2195" t="str">
            <v>M2</v>
          </cell>
          <cell r="D2195">
            <v>47.47</v>
          </cell>
        </row>
        <row r="2196">
          <cell r="A2196" t="str">
            <v>00011583</v>
          </cell>
          <cell r="B2196" t="str">
            <v xml:space="preserve">Forro tp pacote chapas fibra mad soft pint branca text 484 x 1234mm e=12mm incl sustentacao perfis "t" leve - colocado" </v>
          </cell>
          <cell r="C2196" t="str">
            <v>M2</v>
          </cell>
          <cell r="D2196">
            <v>115.99</v>
          </cell>
        </row>
        <row r="2197">
          <cell r="A2197" t="str">
            <v>00011883</v>
          </cell>
          <cell r="B2197" t="str">
            <v xml:space="preserve">Fossa "imhoff" para 100 contribuintes </v>
          </cell>
          <cell r="C2197" t="str">
            <v>UN</v>
          </cell>
          <cell r="D2197">
            <v>2359.1799999999998</v>
          </cell>
        </row>
        <row r="2198">
          <cell r="A2198" t="str">
            <v>00011884</v>
          </cell>
          <cell r="B2198" t="str">
            <v xml:space="preserve">Fossa "imhoff" para 150 contribuintes </v>
          </cell>
          <cell r="C2198" t="str">
            <v>UN</v>
          </cell>
          <cell r="D2198">
            <v>3383.99</v>
          </cell>
        </row>
        <row r="2199">
          <cell r="A2199" t="str">
            <v>00011885</v>
          </cell>
          <cell r="B2199" t="str">
            <v xml:space="preserve">Fossa "imhoff" para 200 contribuintes </v>
          </cell>
          <cell r="C2199" t="str">
            <v>UN</v>
          </cell>
          <cell r="D2199">
            <v>4166.71</v>
          </cell>
        </row>
        <row r="2200">
          <cell r="A2200" t="str">
            <v>00011886</v>
          </cell>
          <cell r="B2200" t="str">
            <v xml:space="preserve">Fossa "imhoff" para 30 contribuintes </v>
          </cell>
          <cell r="C2200" t="str">
            <v>UN</v>
          </cell>
          <cell r="D2200">
            <v>1022.27</v>
          </cell>
        </row>
        <row r="2201">
          <cell r="A2201" t="str">
            <v>00011887</v>
          </cell>
          <cell r="B2201" t="str">
            <v xml:space="preserve">Fossa "imhoff" para 50 contribuintes </v>
          </cell>
          <cell r="C2201" t="str">
            <v>UN</v>
          </cell>
          <cell r="D2201">
            <v>1236.82</v>
          </cell>
        </row>
        <row r="2202">
          <cell r="A2202" t="str">
            <v>00011888</v>
          </cell>
          <cell r="B2202" t="str">
            <v xml:space="preserve">Fossa "imhoff" para 75 contribuintes </v>
          </cell>
          <cell r="C2202" t="str">
            <v>UN</v>
          </cell>
          <cell r="D2202">
            <v>1598.39</v>
          </cell>
        </row>
        <row r="2203">
          <cell r="A2203" t="str">
            <v>00003277</v>
          </cell>
          <cell r="B2203" t="str">
            <v xml:space="preserve">Fossa septica concreto pre moldado para 10 contribuintes - 90 x 90 cm </v>
          </cell>
          <cell r="C2203" t="str">
            <v>UN</v>
          </cell>
          <cell r="D2203">
            <v>326.42</v>
          </cell>
        </row>
        <row r="2204">
          <cell r="A2204" t="str">
            <v>00003281</v>
          </cell>
          <cell r="B2204" t="str">
            <v xml:space="preserve">Fossa septica concreto pre moldado para 5 contribuintes - 90 x 70 cm </v>
          </cell>
          <cell r="C2204" t="str">
            <v>UN</v>
          </cell>
          <cell r="D2204">
            <v>253.88</v>
          </cell>
        </row>
        <row r="2205">
          <cell r="A2205" t="str">
            <v>00014576</v>
          </cell>
          <cell r="B2205" t="str">
            <v xml:space="preserve">Fresadora de asfalto a frio, ciber, modelo 1900 dc, potência 297 kw (398 hp), larg. = 2m . </v>
          </cell>
          <cell r="C2205" t="str">
            <v>UN</v>
          </cell>
          <cell r="D2205">
            <v>1989720.55</v>
          </cell>
        </row>
        <row r="2206">
          <cell r="A2206" t="str">
            <v>00013877</v>
          </cell>
          <cell r="B2206" t="str">
            <v xml:space="preserve">Fresadora de asfalto a frio, wirtgen, modelo w 1000, larg = 1m, potência ( 206 hp ) </v>
          </cell>
          <cell r="C2206" t="str">
            <v>UN</v>
          </cell>
          <cell r="D2206">
            <v>1044176.12</v>
          </cell>
        </row>
        <row r="2207">
          <cell r="A2207" t="str">
            <v>00007308</v>
          </cell>
          <cell r="B2207" t="str">
            <v xml:space="preserve">Fundo anticorrosivo tipo zarcao ou equiv </v>
          </cell>
          <cell r="C2207" t="str">
            <v>GL</v>
          </cell>
          <cell r="D2207">
            <v>65.87</v>
          </cell>
        </row>
        <row r="2208">
          <cell r="A2208" t="str">
            <v>00007307</v>
          </cell>
          <cell r="B2208" t="str">
            <v xml:space="preserve">Fundo anticorrosivo tipo zarcao ou equiv </v>
          </cell>
          <cell r="C2208" t="str">
            <v>L</v>
          </cell>
          <cell r="D2208">
            <v>18.3</v>
          </cell>
        </row>
        <row r="2209">
          <cell r="A2209" t="str">
            <v>00006089</v>
          </cell>
          <cell r="B2209" t="str">
            <v xml:space="preserve">Fundo preparador de paredes(acrilico) </v>
          </cell>
          <cell r="C2209" t="str">
            <v>GL</v>
          </cell>
          <cell r="D2209">
            <v>29.06</v>
          </cell>
        </row>
        <row r="2210">
          <cell r="A2210" t="str">
            <v>00006086</v>
          </cell>
          <cell r="B2210" t="str">
            <v xml:space="preserve">Fundo sintetico nivelador branco fosco para madeira </v>
          </cell>
          <cell r="C2210" t="str">
            <v>GL</v>
          </cell>
          <cell r="D2210">
            <v>39.31</v>
          </cell>
        </row>
        <row r="2211">
          <cell r="A2211" t="str">
            <v>00003291</v>
          </cell>
          <cell r="B2211" t="str">
            <v xml:space="preserve">Furadeira de impacto portátil, elétrica, industrial, de 5/8", com mandril (locação) </v>
          </cell>
          <cell r="C2211" t="str">
            <v>H</v>
          </cell>
          <cell r="D2211">
            <v>0.63</v>
          </cell>
        </row>
        <row r="2212">
          <cell r="A2212" t="str">
            <v>00003292</v>
          </cell>
          <cell r="B2212" t="str">
            <v xml:space="preserve">Fusível nh 20 a tamanho 00 </v>
          </cell>
          <cell r="C2212" t="str">
            <v>UN</v>
          </cell>
          <cell r="D2212">
            <v>15.6</v>
          </cell>
        </row>
        <row r="2213">
          <cell r="A2213" t="str">
            <v>00012344</v>
          </cell>
          <cell r="B2213" t="str">
            <v xml:space="preserve">Fusivel diazed 20a </v>
          </cell>
          <cell r="C2213" t="str">
            <v>UN</v>
          </cell>
          <cell r="D2213">
            <v>1.49</v>
          </cell>
        </row>
        <row r="2214">
          <cell r="A2214" t="str">
            <v>00012343</v>
          </cell>
          <cell r="B2214" t="str">
            <v xml:space="preserve">Fusivel diazed 35a </v>
          </cell>
          <cell r="C2214" t="str">
            <v>UN</v>
          </cell>
          <cell r="D2214">
            <v>1.9</v>
          </cell>
        </row>
        <row r="2215">
          <cell r="A2215" t="str">
            <v>00012345</v>
          </cell>
          <cell r="B2215" t="str">
            <v xml:space="preserve">Fusivel diazed 80a </v>
          </cell>
          <cell r="C2215" t="str">
            <v>UN</v>
          </cell>
          <cell r="D2215">
            <v>2.64</v>
          </cell>
        </row>
        <row r="2216">
          <cell r="A2216" t="str">
            <v>00012346</v>
          </cell>
          <cell r="B2216" t="str">
            <v xml:space="preserve">Fusivel faca 100a - 250v fixo </v>
          </cell>
          <cell r="C2216" t="str">
            <v>UN</v>
          </cell>
          <cell r="D2216">
            <v>10.01</v>
          </cell>
        </row>
        <row r="2217">
          <cell r="A2217" t="str">
            <v>00012348</v>
          </cell>
          <cell r="B2217" t="str">
            <v xml:space="preserve">Fusivel faca 250 a 400a - 250v fixo </v>
          </cell>
          <cell r="C2217" t="str">
            <v>UN</v>
          </cell>
          <cell r="D2217">
            <v>25.8</v>
          </cell>
        </row>
        <row r="2218">
          <cell r="A2218" t="str">
            <v>00003302</v>
          </cell>
          <cell r="B2218" t="str">
            <v xml:space="preserve">Fusivel nh 100a tam. 00 </v>
          </cell>
          <cell r="C2218" t="str">
            <v>UN</v>
          </cell>
          <cell r="D2218">
            <v>14.56</v>
          </cell>
        </row>
        <row r="2219">
          <cell r="A2219" t="str">
            <v>00003297</v>
          </cell>
          <cell r="B2219" t="str">
            <v xml:space="preserve">Fusivel nh 125a tam. 00 </v>
          </cell>
          <cell r="C2219" t="str">
            <v>UN</v>
          </cell>
          <cell r="D2219">
            <v>15.01</v>
          </cell>
        </row>
        <row r="2220">
          <cell r="A2220" t="str">
            <v>00003294</v>
          </cell>
          <cell r="B2220" t="str">
            <v xml:space="preserve">Fusivel nh 160a tam. 00 </v>
          </cell>
          <cell r="C2220" t="str">
            <v>UN</v>
          </cell>
          <cell r="D2220">
            <v>14.53</v>
          </cell>
        </row>
        <row r="2221">
          <cell r="A2221" t="str">
            <v>00003298</v>
          </cell>
          <cell r="B2221" t="str">
            <v xml:space="preserve">Fusivel nh 200a tam. 01 </v>
          </cell>
          <cell r="C2221" t="str">
            <v>UN</v>
          </cell>
          <cell r="D2221">
            <v>22.88</v>
          </cell>
        </row>
        <row r="2222">
          <cell r="A2222" t="str">
            <v>00003300</v>
          </cell>
          <cell r="B2222" t="str">
            <v xml:space="preserve">Fusivel nh 250a tam. 00 </v>
          </cell>
          <cell r="C2222" t="str">
            <v>UN</v>
          </cell>
          <cell r="D2222">
            <v>17.77</v>
          </cell>
        </row>
        <row r="2223">
          <cell r="A2223" t="str">
            <v>00003301</v>
          </cell>
          <cell r="B2223" t="str">
            <v xml:space="preserve">Fusivel nh 250a tam. 01 </v>
          </cell>
          <cell r="C2223" t="str">
            <v>UN</v>
          </cell>
          <cell r="D2223">
            <v>25.26</v>
          </cell>
        </row>
        <row r="2224">
          <cell r="A2224" t="str">
            <v>00003293</v>
          </cell>
          <cell r="B2224" t="str">
            <v xml:space="preserve">Fusivel nh 36a tam. 00 </v>
          </cell>
          <cell r="C2224" t="str">
            <v>UN</v>
          </cell>
          <cell r="D2224">
            <v>15.15</v>
          </cell>
        </row>
        <row r="2225">
          <cell r="A2225" t="str">
            <v>00003295</v>
          </cell>
          <cell r="B2225" t="str">
            <v xml:space="preserve">Fusivel nh 50a tam. 00 </v>
          </cell>
          <cell r="C2225" t="str">
            <v>UN</v>
          </cell>
          <cell r="D2225">
            <v>14.86</v>
          </cell>
        </row>
        <row r="2226">
          <cell r="A2226" t="str">
            <v>00003299</v>
          </cell>
          <cell r="B2226" t="str">
            <v xml:space="preserve">Fusivel nh 63a tam. 00 </v>
          </cell>
          <cell r="C2226" t="str">
            <v>UN</v>
          </cell>
          <cell r="D2226">
            <v>14.86</v>
          </cell>
        </row>
        <row r="2227">
          <cell r="A2227" t="str">
            <v>00003296</v>
          </cell>
          <cell r="B2227" t="str">
            <v xml:space="preserve">Fusivel nh 80a tam. 00 </v>
          </cell>
          <cell r="C2227" t="str">
            <v>UN</v>
          </cell>
          <cell r="D2227">
            <v>13.58</v>
          </cell>
        </row>
        <row r="2228">
          <cell r="A2228" t="str">
            <v>00012353</v>
          </cell>
          <cell r="B2228" t="str">
            <v xml:space="preserve">Fusivel rosca 15a - 250v fixo </v>
          </cell>
          <cell r="C2228" t="str">
            <v>UN</v>
          </cell>
          <cell r="D2228">
            <v>2.38</v>
          </cell>
        </row>
        <row r="2229">
          <cell r="A2229" t="str">
            <v>00003304</v>
          </cell>
          <cell r="B2229" t="str">
            <v xml:space="preserve">Fusivel tipo cartucho 100a - 250v </v>
          </cell>
          <cell r="C2229" t="str">
            <v>UN</v>
          </cell>
          <cell r="D2229">
            <v>12.77</v>
          </cell>
        </row>
        <row r="2230">
          <cell r="A2230" t="str">
            <v>00013372</v>
          </cell>
          <cell r="B2230" t="str">
            <v xml:space="preserve">Fusivel tipo cartucho 100a - 600v </v>
          </cell>
          <cell r="C2230" t="str">
            <v>UN</v>
          </cell>
          <cell r="D2230">
            <v>20.87</v>
          </cell>
        </row>
        <row r="2231">
          <cell r="A2231" t="str">
            <v>00003303</v>
          </cell>
          <cell r="B2231" t="str">
            <v xml:space="preserve">Fusivel tipo cartucho 30a - 250v </v>
          </cell>
          <cell r="C2231" t="str">
            <v>UN</v>
          </cell>
          <cell r="D2231">
            <v>1.85</v>
          </cell>
        </row>
        <row r="2232">
          <cell r="A2232" t="str">
            <v>00003306</v>
          </cell>
          <cell r="B2232" t="str">
            <v xml:space="preserve">Fusivel tipo cartucho 50a - 250v </v>
          </cell>
          <cell r="C2232" t="str">
            <v>UN</v>
          </cell>
          <cell r="D2232">
            <v>3.55</v>
          </cell>
        </row>
        <row r="2233">
          <cell r="A2233" t="str">
            <v>00003305</v>
          </cell>
          <cell r="B2233" t="str">
            <v xml:space="preserve">Fusivel tipo cartucho 60a - 250v </v>
          </cell>
          <cell r="C2233" t="str">
            <v>UN</v>
          </cell>
          <cell r="D2233">
            <v>3.33</v>
          </cell>
        </row>
        <row r="2234">
          <cell r="A2234" t="str">
            <v>00013371</v>
          </cell>
          <cell r="B2234" t="str">
            <v xml:space="preserve">Fusivel tipo cartucho 60a - 600v </v>
          </cell>
          <cell r="C2234" t="str">
            <v>UN</v>
          </cell>
          <cell r="D2234">
            <v>9.73</v>
          </cell>
        </row>
        <row r="2235">
          <cell r="A2235" t="str">
            <v>00011596</v>
          </cell>
          <cell r="B2235" t="str">
            <v xml:space="preserve">Gabiao tipo caixa malha hexagonal 8 x 10 cm (zn/al), fio 2,7 mm, dim 2,0 x 1,0 x 0,5 m código descriçao do insumo unid preço mediano (r$) </v>
          </cell>
          <cell r="C2235" t="str">
            <v>UN</v>
          </cell>
          <cell r="D2235">
            <v>148.16</v>
          </cell>
        </row>
        <row r="2236">
          <cell r="A2236" t="str">
            <v>00003310</v>
          </cell>
          <cell r="B2236" t="str">
            <v xml:space="preserve">Gabiao manta (colchao) malha hexag 8 x 10cm fio galv/zinc 2,2 a 2,4mm - 4,0 x 2,0 x 0,3m </v>
          </cell>
          <cell r="C2236" t="str">
            <v>M3</v>
          </cell>
          <cell r="D2236">
            <v>179.12</v>
          </cell>
        </row>
        <row r="2237">
          <cell r="A2237" t="str">
            <v>00011591</v>
          </cell>
          <cell r="B2237" t="str">
            <v xml:space="preserve">Gabiao manta (colchao) malha hexagonal 6 x 8 cm (zn/al), fio 2,0 mm, dim 4,0 x 2,0 x 0,23 m </v>
          </cell>
          <cell r="C2237" t="str">
            <v>UN</v>
          </cell>
          <cell r="D2237">
            <v>629.46</v>
          </cell>
        </row>
        <row r="2238">
          <cell r="A2238" t="str">
            <v>00011590</v>
          </cell>
          <cell r="B2238" t="str">
            <v xml:space="preserve">Gabiao manta (colchao) malha hexagonal 8 x 10 cm (zn/al), fio 2,0 mm, dim 4,0 x 2,0 x 0,3 m </v>
          </cell>
          <cell r="C2238" t="str">
            <v>UN</v>
          </cell>
          <cell r="D2238">
            <v>468.95</v>
          </cell>
        </row>
        <row r="2239">
          <cell r="A2239" t="str">
            <v>00011588</v>
          </cell>
          <cell r="B2239" t="str">
            <v xml:space="preserve">Gabiao manta/colchao 6 x 8cm fio 2mm revestido c/ pvc 4 x 2 x 0,23m </v>
          </cell>
          <cell r="C2239" t="str">
            <v>UN</v>
          </cell>
          <cell r="D2239">
            <v>446.37</v>
          </cell>
        </row>
        <row r="2240">
          <cell r="A2240" t="str">
            <v>00011594</v>
          </cell>
          <cell r="B2240" t="str">
            <v xml:space="preserve">Gabiao saco malha hexagonal 8 x 10 cm (zn/al + pvc), fio 2,4 mm, dim 3,0 x 0,65 m </v>
          </cell>
          <cell r="C2240" t="str">
            <v>UN</v>
          </cell>
          <cell r="D2240">
            <v>133.97999999999999</v>
          </cell>
        </row>
        <row r="2241">
          <cell r="A2241" t="str">
            <v>00003311</v>
          </cell>
          <cell r="B2241" t="str">
            <v xml:space="preserve">Gabiao saco malha hexagonal 8 x 10 cm (zn/al +pvc), fio 2,4 mm, h=0,65 m </v>
          </cell>
          <cell r="C2241" t="str">
            <v>M3</v>
          </cell>
          <cell r="D2241">
            <v>121.52</v>
          </cell>
        </row>
        <row r="2242">
          <cell r="A2242" t="str">
            <v>00011599</v>
          </cell>
          <cell r="B2242" t="str">
            <v xml:space="preserve">Gabiao saco malha hexagonal 8 x 10 cm (zn/al), fio 2,7 mm, dim 4,0 x 0,65 m </v>
          </cell>
          <cell r="C2242" t="str">
            <v>UN</v>
          </cell>
          <cell r="D2242">
            <v>170.1</v>
          </cell>
        </row>
        <row r="2243">
          <cell r="A2243" t="str">
            <v>00011593</v>
          </cell>
          <cell r="B2243" t="str">
            <v xml:space="preserve">Gabiao tipo caixa malha hexagonal 8 x 10 cm (zn/al + pvc), fio 2,4 mm, dim 2,0 x 1,0 x 1,0 m </v>
          </cell>
          <cell r="C2243" t="str">
            <v>UN</v>
          </cell>
          <cell r="D2243">
            <v>249.95</v>
          </cell>
        </row>
        <row r="2244">
          <cell r="A2244" t="str">
            <v>00003314</v>
          </cell>
          <cell r="B2244" t="str">
            <v xml:space="preserve">Gabiao tipo caixa malha hexagonal 8 x 10 cm (zn/al + pvc), fio 2,4 mm, h=0,50 m </v>
          </cell>
          <cell r="C2244" t="str">
            <v>M3</v>
          </cell>
          <cell r="D2244">
            <v>122.64</v>
          </cell>
        </row>
        <row r="2245">
          <cell r="A2245" t="str">
            <v>00011592</v>
          </cell>
          <cell r="B2245" t="str">
            <v xml:space="preserve">Gabiao tipo caixa malha hexagonal 8 x 10 cm (zn/al + pvc), fio 2,4 mm, dim 2,0 x 1,0 x 0,5 m </v>
          </cell>
          <cell r="C2245" t="str">
            <v>UN</v>
          </cell>
          <cell r="D2245">
            <v>176.87</v>
          </cell>
        </row>
        <row r="2246">
          <cell r="A2246" t="str">
            <v>00011597</v>
          </cell>
          <cell r="B2246" t="str">
            <v xml:space="preserve">Gabiao tipo caixa malha hexagonal 8 x 10 cm (zn/al), fio 2,7 mm, dim 2,0 x 1,0 x 1,0 m </v>
          </cell>
          <cell r="C2246" t="str">
            <v>UN</v>
          </cell>
          <cell r="D2246">
            <v>212.96</v>
          </cell>
        </row>
        <row r="2247">
          <cell r="A2247" t="str">
            <v>00003309</v>
          </cell>
          <cell r="B2247" t="str">
            <v xml:space="preserve">Gabiao tipo caixa malha hexagonal 8 x 10 cm (zn/al), fio 2,7 mm, h=0,50 m </v>
          </cell>
          <cell r="C2247" t="str">
            <v>M3</v>
          </cell>
          <cell r="D2247">
            <v>148.16</v>
          </cell>
        </row>
        <row r="2248">
          <cell r="A2248" t="str">
            <v>00004315</v>
          </cell>
          <cell r="B2248" t="str">
            <v xml:space="preserve">Gancho chato em fg l=110mm p/ recobrimento=100mm secao 1/8x1/2" (3mmx12mm) p/ fixar telha fibrocimento ondulada </v>
          </cell>
          <cell r="C2248" t="str">
            <v>UN</v>
          </cell>
          <cell r="D2248">
            <v>2.29</v>
          </cell>
        </row>
        <row r="2249">
          <cell r="A2249" t="str">
            <v>00000402</v>
          </cell>
          <cell r="B2249" t="str">
            <v xml:space="preserve">Gancho suspensao olhal em aco galv, espessura 16mm, abertura 21mm </v>
          </cell>
          <cell r="C2249" t="str">
            <v>UN</v>
          </cell>
          <cell r="D2249">
            <v>6.74</v>
          </cell>
        </row>
        <row r="2250">
          <cell r="A2250" t="str">
            <v>00012362</v>
          </cell>
          <cell r="B2250" t="str">
            <v xml:space="preserve">Gancho suspensao porca-olhal em aco galv espessura 16mm, abertura 21mm </v>
          </cell>
          <cell r="C2250" t="str">
            <v>UN</v>
          </cell>
          <cell r="D2250">
            <v>3.64</v>
          </cell>
        </row>
        <row r="2251">
          <cell r="A2251" t="str">
            <v>00002715</v>
          </cell>
          <cell r="B2251" t="str">
            <v xml:space="preserve">Garfo ou cadinho curvo, forcado, sem cabo </v>
          </cell>
          <cell r="C2251" t="str">
            <v>UN</v>
          </cell>
          <cell r="D2251">
            <v>11.81</v>
          </cell>
        </row>
        <row r="2252">
          <cell r="A2252" t="str">
            <v>00004226</v>
          </cell>
          <cell r="B2252" t="str">
            <v xml:space="preserve">Gas de cozinha - glp </v>
          </cell>
          <cell r="C2252" t="str">
            <v>KG</v>
          </cell>
          <cell r="D2252">
            <v>3.68</v>
          </cell>
        </row>
        <row r="2253">
          <cell r="A2253" t="str">
            <v>00004222</v>
          </cell>
          <cell r="B2253" t="str">
            <v xml:space="preserve">Gasolina comum </v>
          </cell>
          <cell r="C2253" t="str">
            <v>L</v>
          </cell>
          <cell r="D2253">
            <v>2.71</v>
          </cell>
        </row>
        <row r="2254">
          <cell r="A2254" t="str">
            <v>00004013</v>
          </cell>
          <cell r="B2254" t="str">
            <v xml:space="preserve">Geotextil nao tecido agulhado de filamentos continuos 100% poliester rt 09 p/ drenagem tipo bidim ou equiv </v>
          </cell>
          <cell r="C2254" t="str">
            <v>M2</v>
          </cell>
          <cell r="D2254">
            <v>4.04</v>
          </cell>
        </row>
        <row r="2255">
          <cell r="A2255" t="str">
            <v>00004011</v>
          </cell>
          <cell r="B2255" t="str">
            <v xml:space="preserve">Geotextil nao tecido agulhado de filamentos continuos 100% poliester rt 10 tipo bidim ou equiv </v>
          </cell>
          <cell r="C2255" t="str">
            <v>M2</v>
          </cell>
          <cell r="D2255">
            <v>5.33</v>
          </cell>
        </row>
        <row r="2256">
          <cell r="A2256" t="str">
            <v>00004021</v>
          </cell>
          <cell r="B2256" t="str">
            <v xml:space="preserve">Geotextil nao tecido agulhado de filamentos continuos 100% poliester rt 14 p/ drenagem tipo bidim ou equiv </v>
          </cell>
          <cell r="C2256" t="str">
            <v>M2</v>
          </cell>
          <cell r="D2256">
            <v>5.79</v>
          </cell>
        </row>
        <row r="2257">
          <cell r="A2257" t="str">
            <v>00004019</v>
          </cell>
          <cell r="B2257" t="str">
            <v xml:space="preserve">Geotextil nao tecido agulhado de filamentos continuos 100% poliester rt 16 tipo bidim ou equiv </v>
          </cell>
          <cell r="C2257" t="str">
            <v>M2</v>
          </cell>
          <cell r="D2257">
            <v>8.14</v>
          </cell>
        </row>
        <row r="2258">
          <cell r="A2258" t="str">
            <v>00004012</v>
          </cell>
          <cell r="B2258" t="str">
            <v xml:space="preserve">Geotextil nao tecido agulhado de filamentos continuos 100% poliester rt 21 tipo bidim ou equiv </v>
          </cell>
          <cell r="C2258" t="str">
            <v>M2</v>
          </cell>
          <cell r="D2258">
            <v>9.9499999999999993</v>
          </cell>
        </row>
        <row r="2259">
          <cell r="A2259" t="str">
            <v>00004020</v>
          </cell>
          <cell r="B2259" t="str">
            <v xml:space="preserve">Geotextil nao tecido agulhado de filamentos continuos 100% poliester rt 26 tipo bidim ou equiv </v>
          </cell>
          <cell r="C2259" t="str">
            <v>M2</v>
          </cell>
          <cell r="D2259">
            <v>12.67</v>
          </cell>
        </row>
        <row r="2260">
          <cell r="A2260" t="str">
            <v>00004018</v>
          </cell>
          <cell r="B2260" t="str">
            <v xml:space="preserve">Geotextil nao tecido agulhado de filamentos continuos 100% poliester rt 31 tipo bidim ou equiv </v>
          </cell>
          <cell r="C2260" t="str">
            <v>M2</v>
          </cell>
          <cell r="D2260">
            <v>15.47</v>
          </cell>
        </row>
        <row r="2261">
          <cell r="A2261" t="str">
            <v>00011360</v>
          </cell>
          <cell r="B2261" t="str">
            <v xml:space="preserve">Gerador marca tramontini ou similar , 4kva a gasolina 8hp portatil </v>
          </cell>
          <cell r="C2261" t="str">
            <v>UN</v>
          </cell>
          <cell r="D2261">
            <v>3839.84</v>
          </cell>
        </row>
        <row r="2262">
          <cell r="A2262" t="str">
            <v>00012872</v>
          </cell>
          <cell r="B2262" t="str">
            <v xml:space="preserve">Gesseiro </v>
          </cell>
          <cell r="C2262" t="str">
            <v>H</v>
          </cell>
          <cell r="D2262">
            <v>9.56</v>
          </cell>
        </row>
        <row r="2263">
          <cell r="A2263" t="str">
            <v>00003315</v>
          </cell>
          <cell r="B2263" t="str">
            <v xml:space="preserve">Gesso </v>
          </cell>
          <cell r="C2263" t="str">
            <v>KG</v>
          </cell>
          <cell r="D2263">
            <v>0.27</v>
          </cell>
        </row>
        <row r="2264">
          <cell r="A2264" t="str">
            <v>00012297</v>
          </cell>
          <cell r="B2264" t="str">
            <v xml:space="preserve">Globo esferico de plastico tamanho medio </v>
          </cell>
          <cell r="C2264" t="str">
            <v>UN</v>
          </cell>
          <cell r="D2264">
            <v>9.48</v>
          </cell>
        </row>
        <row r="2265">
          <cell r="A2265" t="str">
            <v>00012299</v>
          </cell>
          <cell r="B2265" t="str">
            <v xml:space="preserve">Globo esferico de vidro liso tamanho grande </v>
          </cell>
          <cell r="C2265" t="str">
            <v>UN</v>
          </cell>
          <cell r="D2265">
            <v>26.3</v>
          </cell>
        </row>
        <row r="2266">
          <cell r="A2266" t="str">
            <v>00012298</v>
          </cell>
          <cell r="B2266" t="str">
            <v xml:space="preserve">Globo esferico de vidro liso tamanho medio </v>
          </cell>
          <cell r="C2266" t="str">
            <v>UN</v>
          </cell>
          <cell r="D2266">
            <v>10.029999999999999</v>
          </cell>
        </row>
        <row r="2267">
          <cell r="A2267" t="str">
            <v>00010474</v>
          </cell>
          <cell r="B2267" t="str">
            <v xml:space="preserve">Gomalaca </v>
          </cell>
          <cell r="C2267" t="str">
            <v>KG</v>
          </cell>
          <cell r="D2267">
            <v>13.29</v>
          </cell>
        </row>
        <row r="2268">
          <cell r="A2268" t="str">
            <v>00005092</v>
          </cell>
          <cell r="B2268" t="str">
            <v xml:space="preserve">Gonzo ferro cromado embutir 1/2" p/ janela pivotante (capelinha) </v>
          </cell>
          <cell r="C2268" t="str">
            <v>PAR</v>
          </cell>
          <cell r="D2268">
            <v>7.55</v>
          </cell>
        </row>
        <row r="2269">
          <cell r="A2269" t="str">
            <v>00011462</v>
          </cell>
          <cell r="B2269" t="str">
            <v xml:space="preserve">Gonzo sobrepor latao p/ janela pivotante (capelinha) </v>
          </cell>
          <cell r="C2269" t="str">
            <v>PAR</v>
          </cell>
          <cell r="D2269">
            <v>11.94</v>
          </cell>
        </row>
        <row r="2270">
          <cell r="A2270" t="str">
            <v>00010701</v>
          </cell>
          <cell r="B2270" t="str">
            <v xml:space="preserve">Grade de disco marca marchesan (tatu) mod. ga - 20x24" c/ 20 discos, diam. 24" </v>
          </cell>
          <cell r="C2270" t="str">
            <v>UN</v>
          </cell>
          <cell r="D2270">
            <v>17686.13</v>
          </cell>
        </row>
        <row r="2271">
          <cell r="A2271" t="str">
            <v>00003318</v>
          </cell>
          <cell r="B2271" t="str">
            <v xml:space="preserve">Grade de disco mecanica marca marchesan (tatu), mod. 0102020128, gam 20x24" c/ 20 discos de diam. 24", rebocavel, a oleo, c/pneus para transporte. </v>
          </cell>
          <cell r="C2271" t="str">
            <v>UN</v>
          </cell>
          <cell r="D2271">
            <v>18672.400000000001</v>
          </cell>
        </row>
        <row r="2272">
          <cell r="A2272" t="str">
            <v>00010702</v>
          </cell>
          <cell r="B2272" t="str">
            <v xml:space="preserve">Grade de disco mecanica marca marchesan (tatu), mod.gam 24x24", rebocavell, c/ 24 discos diam 24", a oleo c/ pneus p/transporte. </v>
          </cell>
          <cell r="C2272" t="str">
            <v>UN</v>
          </cell>
          <cell r="D2272">
            <v>22001.3</v>
          </cell>
        </row>
        <row r="2273">
          <cell r="A2273" t="str">
            <v>00010798</v>
          </cell>
          <cell r="B2273" t="str">
            <v xml:space="preserve">Grade de disco 20 x 24" </v>
          </cell>
          <cell r="C2273" t="str">
            <v>H</v>
          </cell>
          <cell r="D2273">
            <v>11.4</v>
          </cell>
        </row>
        <row r="2274">
          <cell r="A2274" t="str">
            <v>00000614</v>
          </cell>
          <cell r="B2274" t="str">
            <v xml:space="preserve">Grade de protecao ferro chato (20 kg/m2) </v>
          </cell>
          <cell r="C2274" t="str">
            <v>M2</v>
          </cell>
          <cell r="D2274">
            <v>690.47</v>
          </cell>
        </row>
        <row r="2275">
          <cell r="A2275" t="str">
            <v>00000613</v>
          </cell>
          <cell r="B2275" t="str">
            <v xml:space="preserve">Grade de protecao ferro redondo (22 kg/m2) </v>
          </cell>
          <cell r="C2275" t="str">
            <v>M2</v>
          </cell>
          <cell r="D2275">
            <v>747.83</v>
          </cell>
        </row>
        <row r="2276">
          <cell r="A2276" t="str">
            <v>00000612</v>
          </cell>
          <cell r="B2276" t="str">
            <v xml:space="preserve">Grade ferro chato 1/4" x 1" l=25 cm (21 kg/m) </v>
          </cell>
          <cell r="C2276" t="str">
            <v>M</v>
          </cell>
          <cell r="D2276">
            <v>195.19</v>
          </cell>
        </row>
        <row r="2277">
          <cell r="A2277" t="str">
            <v>00000611</v>
          </cell>
          <cell r="B2277" t="str">
            <v xml:space="preserve">Grade ferro chato 1/4" x 5/8" l=25 cm (15 kg/m) </v>
          </cell>
          <cell r="C2277" t="str">
            <v>M</v>
          </cell>
          <cell r="D2277">
            <v>159.34</v>
          </cell>
        </row>
        <row r="2278">
          <cell r="A2278" t="str">
            <v>00003324</v>
          </cell>
          <cell r="B2278" t="str">
            <v xml:space="preserve">Grama batatais em placas (nao inclui plantio) </v>
          </cell>
          <cell r="C2278" t="str">
            <v>M2</v>
          </cell>
          <cell r="D2278">
            <v>6.32</v>
          </cell>
        </row>
        <row r="2279">
          <cell r="A2279" t="str">
            <v>00003322</v>
          </cell>
          <cell r="B2279" t="str">
            <v xml:space="preserve">Grama em mudas ou leivas (regional) exclusive plantio </v>
          </cell>
          <cell r="C2279" t="str">
            <v>M2</v>
          </cell>
          <cell r="D2279">
            <v>6.7</v>
          </cell>
        </row>
        <row r="2280">
          <cell r="A2280" t="str">
            <v>00003329</v>
          </cell>
          <cell r="B2280" t="str">
            <v xml:space="preserve">Grama esmeralda em rolo </v>
          </cell>
          <cell r="C2280" t="str">
            <v>M2</v>
          </cell>
          <cell r="D2280">
            <v>10.11</v>
          </cell>
        </row>
        <row r="2281">
          <cell r="A2281" t="str">
            <v>00003325</v>
          </cell>
          <cell r="B2281" t="str">
            <v xml:space="preserve">Grama fina, japonesa, coreana, zoysia ou loysia </v>
          </cell>
          <cell r="C2281" t="str">
            <v>M2</v>
          </cell>
          <cell r="D2281">
            <v>22.75</v>
          </cell>
        </row>
        <row r="2282">
          <cell r="A2282" t="str">
            <v>00003319</v>
          </cell>
          <cell r="B2282" t="str">
            <v xml:space="preserve">Grama inglesa ou santo agostinho </v>
          </cell>
          <cell r="C2282" t="str">
            <v>M2</v>
          </cell>
          <cell r="D2282">
            <v>11.38</v>
          </cell>
        </row>
        <row r="2283">
          <cell r="A2283" t="str">
            <v>00003323</v>
          </cell>
          <cell r="B2283" t="str">
            <v xml:space="preserve">Grama sao carlos ou curitibana </v>
          </cell>
          <cell r="C2283" t="str">
            <v>M2</v>
          </cell>
          <cell r="D2283">
            <v>8.01</v>
          </cell>
        </row>
        <row r="2284">
          <cell r="A2284" t="str">
            <v>00000422</v>
          </cell>
          <cell r="B2284" t="str">
            <v xml:space="preserve">Grampo de 15mm p/ cinta de fixacao de caixa de medicao </v>
          </cell>
          <cell r="C2284" t="str">
            <v>UN</v>
          </cell>
          <cell r="D2284">
            <v>8.2799999999999994</v>
          </cell>
        </row>
        <row r="2285">
          <cell r="A2285" t="str">
            <v>00011837</v>
          </cell>
          <cell r="B2285" t="str">
            <v xml:space="preserve">Grampo linha viva, de aluminio cabo principal ( 10 - 120mm2) derivacao (10 - 70mm2) </v>
          </cell>
          <cell r="C2285" t="str">
            <v>UN</v>
          </cell>
          <cell r="D2285">
            <v>26.01</v>
          </cell>
        </row>
        <row r="2286">
          <cell r="A2286" t="str">
            <v>00000426</v>
          </cell>
          <cell r="B2286" t="str">
            <v xml:space="preserve">Grampo p/ haste de aterramento ate 19mm cabo de 10 a 25mm2 código descriçao do insumo unid preço mediano (r$) </v>
          </cell>
          <cell r="C2286" t="str">
            <v>UN</v>
          </cell>
          <cell r="D2286">
            <v>1.44</v>
          </cell>
        </row>
        <row r="2287">
          <cell r="A2287" t="str">
            <v>00000415</v>
          </cell>
          <cell r="B2287" t="str">
            <v xml:space="preserve">Grampo p/ haste de aterramento de 1'', cabo 6 a 50mm2 </v>
          </cell>
          <cell r="C2287" t="str">
            <v>UN</v>
          </cell>
          <cell r="D2287">
            <v>3.88</v>
          </cell>
        </row>
        <row r="2288">
          <cell r="A2288" t="str">
            <v>00000416</v>
          </cell>
          <cell r="B2288" t="str">
            <v xml:space="preserve">Grampo p/ haste de aterramento de 3/4", cabo 6 a 50mm2 </v>
          </cell>
          <cell r="C2288" t="str">
            <v>UN</v>
          </cell>
          <cell r="D2288">
            <v>2.41</v>
          </cell>
        </row>
        <row r="2289">
          <cell r="A2289" t="str">
            <v>00000425</v>
          </cell>
          <cell r="B2289" t="str">
            <v xml:space="preserve">Grampo p/ haste de aterramento de 5/8", cabo 6 a 50mm2 </v>
          </cell>
          <cell r="C2289" t="str">
            <v>UN</v>
          </cell>
          <cell r="D2289">
            <v>2.1800000000000002</v>
          </cell>
        </row>
        <row r="2290">
          <cell r="A2290" t="str">
            <v>00001568</v>
          </cell>
          <cell r="B2290" t="str">
            <v xml:space="preserve">Grampo paralelo bimetalico p/ cabo 10mm2 c/ 1 paraf </v>
          </cell>
          <cell r="C2290" t="str">
            <v>UN</v>
          </cell>
          <cell r="D2290">
            <v>7.98</v>
          </cell>
        </row>
        <row r="2291">
          <cell r="A2291" t="str">
            <v>00001564</v>
          </cell>
          <cell r="B2291" t="str">
            <v xml:space="preserve">Grampo paralelo bimetalico p/ cabo 6 a 50mm2 c/ 2 paraf </v>
          </cell>
          <cell r="C2291" t="str">
            <v>UN</v>
          </cell>
          <cell r="D2291">
            <v>3.75</v>
          </cell>
        </row>
        <row r="2292">
          <cell r="A2292" t="str">
            <v>00001567</v>
          </cell>
          <cell r="B2292" t="str">
            <v xml:space="preserve">Grampo paralelo bimetalico p/ cabo 6mm2 c/ 1 paraf </v>
          </cell>
          <cell r="C2292" t="str">
            <v>UN</v>
          </cell>
          <cell r="D2292">
            <v>5.86</v>
          </cell>
        </row>
        <row r="2293">
          <cell r="A2293" t="str">
            <v>00011840</v>
          </cell>
          <cell r="B2293" t="str">
            <v xml:space="preserve">Grampo paralelo de bronze para cabo 25mm2 </v>
          </cell>
          <cell r="C2293" t="str">
            <v>UN</v>
          </cell>
          <cell r="D2293">
            <v>8.32</v>
          </cell>
        </row>
        <row r="2294">
          <cell r="A2294" t="str">
            <v>00005076</v>
          </cell>
          <cell r="B2294" t="str">
            <v xml:space="preserve">Grampo polido p/ fixacao cerca de arame farpado </v>
          </cell>
          <cell r="C2294" t="str">
            <v>KG</v>
          </cell>
          <cell r="D2294">
            <v>8.15</v>
          </cell>
        </row>
        <row r="2295">
          <cell r="A2295" t="str">
            <v>00005077</v>
          </cell>
          <cell r="B2295" t="str">
            <v xml:space="preserve">Grampo polido p/ fixacao cerca de arame galvanizado </v>
          </cell>
          <cell r="C2295" t="str">
            <v>KG</v>
          </cell>
          <cell r="D2295">
            <v>7.6</v>
          </cell>
        </row>
        <row r="2296">
          <cell r="A2296" t="str">
            <v>00011032</v>
          </cell>
          <cell r="B2296" t="str">
            <v xml:space="preserve">Grampo u de 5/8" n8 em fg" </v>
          </cell>
          <cell r="C2296" t="str">
            <v>UN</v>
          </cell>
          <cell r="D2296">
            <v>9</v>
          </cell>
        </row>
        <row r="2297">
          <cell r="A2297" t="str">
            <v>00004824</v>
          </cell>
          <cell r="B2297" t="str">
            <v xml:space="preserve">Grana de marmore </v>
          </cell>
          <cell r="C2297" t="str">
            <v>KG</v>
          </cell>
          <cell r="D2297">
            <v>0.73</v>
          </cell>
        </row>
        <row r="2298">
          <cell r="A2298" t="str">
            <v>00025930</v>
          </cell>
          <cell r="B2298" t="str">
            <v xml:space="preserve">Granalha de aço selecionada, angular ou esférica, para jateamento - esp=1mm </v>
          </cell>
          <cell r="C2298" t="str">
            <v>SC25KG</v>
          </cell>
          <cell r="D2298">
            <v>86.59</v>
          </cell>
        </row>
        <row r="2299">
          <cell r="A2299" t="str">
            <v>00004787</v>
          </cell>
          <cell r="B2299" t="str">
            <v xml:space="preserve">Granilha de marmore branco </v>
          </cell>
          <cell r="C2299" t="str">
            <v>KG</v>
          </cell>
          <cell r="D2299">
            <v>0.39</v>
          </cell>
        </row>
        <row r="2300">
          <cell r="A2300" t="str">
            <v>00010840</v>
          </cell>
          <cell r="B2300" t="str">
            <v xml:space="preserve">Granito amendoa e = 2 cm ,polido e lustrado, para piso </v>
          </cell>
          <cell r="C2300" t="str">
            <v>M2</v>
          </cell>
          <cell r="D2300">
            <v>360</v>
          </cell>
        </row>
        <row r="2301">
          <cell r="A2301" t="str">
            <v>00011794</v>
          </cell>
          <cell r="B2301" t="str">
            <v xml:space="preserve">Granito amendoa polido para bancada esp = 2 cm </v>
          </cell>
          <cell r="C2301" t="str">
            <v>M2</v>
          </cell>
          <cell r="D2301">
            <v>478.02</v>
          </cell>
        </row>
        <row r="2302">
          <cell r="A2302" t="str">
            <v>00011795</v>
          </cell>
          <cell r="B2302" t="str">
            <v xml:space="preserve">Granito cinza polido p/bancada e=2,5 cm </v>
          </cell>
          <cell r="C2302" t="str">
            <v>M2</v>
          </cell>
          <cell r="D2302">
            <v>385.41</v>
          </cell>
        </row>
        <row r="2303">
          <cell r="A2303" t="str">
            <v>00010841</v>
          </cell>
          <cell r="B2303" t="str">
            <v xml:space="preserve">Granito cinza polido para piso e = 2 cm </v>
          </cell>
          <cell r="C2303" t="str">
            <v>M2</v>
          </cell>
          <cell r="D2303">
            <v>294.77999999999997</v>
          </cell>
        </row>
        <row r="2304">
          <cell r="A2304" t="str">
            <v>00010842</v>
          </cell>
          <cell r="B2304" t="str">
            <v xml:space="preserve">Granito preto tijuca e = 2 cm para piso </v>
          </cell>
          <cell r="C2304" t="str">
            <v>M2</v>
          </cell>
          <cell r="D2304">
            <v>412.94</v>
          </cell>
        </row>
        <row r="2305">
          <cell r="A2305" t="str">
            <v>00011796</v>
          </cell>
          <cell r="B2305" t="str">
            <v xml:space="preserve">Granito preto tijuca polido para bancada esp = 2 cm </v>
          </cell>
          <cell r="C2305" t="str">
            <v>M2</v>
          </cell>
          <cell r="D2305">
            <v>582.35</v>
          </cell>
        </row>
        <row r="2306">
          <cell r="A2306" t="str">
            <v>00004229</v>
          </cell>
          <cell r="B2306" t="str">
            <v xml:space="preserve">Graxa lubrificante </v>
          </cell>
          <cell r="C2306" t="str">
            <v>KG</v>
          </cell>
          <cell r="D2306">
            <v>17.66</v>
          </cell>
        </row>
        <row r="2307">
          <cell r="A2307" t="str">
            <v>00011284</v>
          </cell>
          <cell r="B2307" t="str">
            <v xml:space="preserve">Grelha boca de lobo fofo 95kg c/requadro articulada 290 x 870mm p/caixa ralo carga maxima 7.200kg p/captacao agua pluvial </v>
          </cell>
          <cell r="C2307" t="str">
            <v>UN</v>
          </cell>
          <cell r="D2307">
            <v>423</v>
          </cell>
        </row>
        <row r="2308">
          <cell r="A2308" t="str">
            <v>00011244</v>
          </cell>
          <cell r="B2308" t="str">
            <v xml:space="preserve">Grelha fofo articulada c/ requadro p/ caixa ralo 290 x 870mm 135kg carga max 1.000kg p/ captacao agua pluvial </v>
          </cell>
          <cell r="C2308" t="str">
            <v>UN</v>
          </cell>
          <cell r="D2308">
            <v>532.66999999999996</v>
          </cell>
        </row>
        <row r="2309">
          <cell r="A2309" t="str">
            <v>00011245</v>
          </cell>
          <cell r="B2309" t="str">
            <v xml:space="preserve">Grelha fofo c/ requadro p/ caixa ralo 290 x 870mm 135kg carga max 10.000kg p/ captacao agua pluvial </v>
          </cell>
          <cell r="C2309" t="str">
            <v>UN</v>
          </cell>
          <cell r="D2309">
            <v>491.93</v>
          </cell>
        </row>
        <row r="2310">
          <cell r="A2310" t="str">
            <v>00021048</v>
          </cell>
          <cell r="B2310" t="str">
            <v xml:space="preserve">Grelha fofo p/ canaleta 10 x 100 x 1000mm p/ garagem e estacionamento </v>
          </cell>
          <cell r="C2310" t="str">
            <v>UN</v>
          </cell>
          <cell r="D2310">
            <v>50.76</v>
          </cell>
        </row>
        <row r="2311">
          <cell r="A2311" t="str">
            <v>00011235</v>
          </cell>
          <cell r="B2311" t="str">
            <v xml:space="preserve">Grelha fofo p/ canaleta 15 x 150 x 1000mm p/ garagem e estacionamento </v>
          </cell>
          <cell r="C2311" t="str">
            <v>UN</v>
          </cell>
          <cell r="D2311">
            <v>72.069999999999993</v>
          </cell>
        </row>
        <row r="2312">
          <cell r="A2312" t="str">
            <v>00011236</v>
          </cell>
          <cell r="B2312" t="str">
            <v xml:space="preserve">Grelha fofo p/ canaleta 15 x 200 x 1000mm p/ garagem e estacionamento </v>
          </cell>
          <cell r="C2312" t="str">
            <v>UN</v>
          </cell>
          <cell r="D2312">
            <v>94</v>
          </cell>
        </row>
        <row r="2313">
          <cell r="A2313" t="str">
            <v>00021049</v>
          </cell>
          <cell r="B2313" t="str">
            <v xml:space="preserve">Grelha fofo p/ canaleta 15 x 250 x 1000mm p/ garagem e estacionamento </v>
          </cell>
          <cell r="C2313" t="str">
            <v>UN</v>
          </cell>
          <cell r="D2313">
            <v>141</v>
          </cell>
        </row>
        <row r="2314">
          <cell r="A2314" t="str">
            <v>00021050</v>
          </cell>
          <cell r="B2314" t="str">
            <v xml:space="preserve">Grelha fofo p/ canaleta 18 x 100 x 1000mm p/ garagem e estacionamento </v>
          </cell>
          <cell r="C2314" t="str">
            <v>UN</v>
          </cell>
          <cell r="D2314">
            <v>216.2</v>
          </cell>
        </row>
        <row r="2315">
          <cell r="A2315" t="str">
            <v>00021051</v>
          </cell>
          <cell r="B2315" t="str">
            <v xml:space="preserve">Grelha fofo p/ canaleta 18 x 300 x 1000mm p/ garagem e estacionamento </v>
          </cell>
          <cell r="C2315" t="str">
            <v>UN</v>
          </cell>
          <cell r="D2315">
            <v>188</v>
          </cell>
        </row>
        <row r="2316">
          <cell r="A2316" t="str">
            <v>00021052</v>
          </cell>
          <cell r="B2316" t="str">
            <v xml:space="preserve">Grelha fofo p/ canaleta 25 x 300 x 1000mm p/ garagem e estacionamento </v>
          </cell>
          <cell r="C2316" t="str">
            <v>UN</v>
          </cell>
          <cell r="D2316">
            <v>238.13</v>
          </cell>
        </row>
        <row r="2317">
          <cell r="A2317" t="str">
            <v>00021053</v>
          </cell>
          <cell r="B2317" t="str">
            <v xml:space="preserve">Grelha fofo p/ canaleta 25 x 400 x 1000mm p/ garagem e estacionamento </v>
          </cell>
          <cell r="C2317" t="str">
            <v>UN</v>
          </cell>
          <cell r="D2317">
            <v>240.64</v>
          </cell>
        </row>
        <row r="2318">
          <cell r="A2318" t="str">
            <v>00021054</v>
          </cell>
          <cell r="B2318" t="str">
            <v xml:space="preserve">Grelha fofo p/ canaleta 40 x 300 x 1000mm p/ garagem e estacionamento </v>
          </cell>
          <cell r="C2318" t="str">
            <v>UN</v>
          </cell>
          <cell r="D2318">
            <v>220.59</v>
          </cell>
        </row>
        <row r="2319">
          <cell r="A2319" t="str">
            <v>00021055</v>
          </cell>
          <cell r="B2319" t="str">
            <v xml:space="preserve">Grelha fofo p/ canaleta 40 x 400 x 1000mm p/ garagem e estacionamento </v>
          </cell>
          <cell r="C2319" t="str">
            <v>UN</v>
          </cell>
          <cell r="D2319">
            <v>256.31</v>
          </cell>
        </row>
        <row r="2320">
          <cell r="A2320" t="str">
            <v>00021056</v>
          </cell>
          <cell r="B2320" t="str">
            <v xml:space="preserve">Grelha fofo p/ canaleta 40 x 500 x 1000mm p/ garagem e estacionamento </v>
          </cell>
          <cell r="C2320" t="str">
            <v>UN</v>
          </cell>
          <cell r="D2320">
            <v>310.2</v>
          </cell>
        </row>
        <row r="2321">
          <cell r="A2321" t="str">
            <v>00021057</v>
          </cell>
          <cell r="B2321" t="str">
            <v xml:space="preserve">Grelha fofo p/ canaleta 50 x 550 x 1000mm p/ garagem e estacionamento </v>
          </cell>
          <cell r="C2321" t="str">
            <v>UN</v>
          </cell>
          <cell r="D2321">
            <v>279.18</v>
          </cell>
        </row>
        <row r="2322">
          <cell r="A2322" t="str">
            <v>00011731</v>
          </cell>
          <cell r="B2322" t="str">
            <v xml:space="preserve">Grelha pvc branca quadrada 150x150mm </v>
          </cell>
          <cell r="C2322" t="str">
            <v>UN</v>
          </cell>
          <cell r="D2322">
            <v>3.2</v>
          </cell>
        </row>
        <row r="2323">
          <cell r="A2323" t="str">
            <v>00011732</v>
          </cell>
          <cell r="B2323" t="str">
            <v xml:space="preserve">Grelha pvc cromada redonda 150mm </v>
          </cell>
          <cell r="C2323" t="str">
            <v>UN</v>
          </cell>
          <cell r="D2323">
            <v>8.73</v>
          </cell>
        </row>
        <row r="2324">
          <cell r="A2324" t="str">
            <v>00013533</v>
          </cell>
          <cell r="B2324" t="str">
            <v xml:space="preserve">Grupo de soldagem c/ gerador a diesel 18 hp, p/ solda eletrica, sobre duas rodas, bambozzi mod.tn5, c/motor 375a, **caixa** </v>
          </cell>
          <cell r="C2324" t="str">
            <v>UN</v>
          </cell>
          <cell r="D2324">
            <v>43402.400000000001</v>
          </cell>
        </row>
        <row r="2325">
          <cell r="A2325" t="str">
            <v>00013333</v>
          </cell>
          <cell r="B2325" t="str">
            <v xml:space="preserve">Grupo de soldagem c/ gerador a diesel 33hp p/ solda eletrica, sobre 04 rodas, bambozzi, mod.tn8, c/motor 4 cilindros 600a, **caixa** </v>
          </cell>
          <cell r="C2325" t="str">
            <v>UN</v>
          </cell>
          <cell r="D2325">
            <v>49327.37</v>
          </cell>
        </row>
        <row r="2326">
          <cell r="A2326" t="str">
            <v>00003331</v>
          </cell>
          <cell r="B2326" t="str">
            <v xml:space="preserve">Grupo de soldagen c/ gerador a diesel 33hp p/ solda eletrica, sobre rodas, tipo bambozzi mod. 0375 a </v>
          </cell>
          <cell r="C2326" t="str">
            <v>H</v>
          </cell>
          <cell r="D2326">
            <v>6.78</v>
          </cell>
        </row>
        <row r="2327">
          <cell r="A2327" t="str">
            <v>00003348</v>
          </cell>
          <cell r="B2327" t="str">
            <v xml:space="preserve">Grupo gerador acima de * 125 ate 180 kva * diesel, rebocavel, acionamento manual </v>
          </cell>
          <cell r="C2327" t="str">
            <v>H</v>
          </cell>
          <cell r="D2327">
            <v>16.579999999999998</v>
          </cell>
        </row>
        <row r="2328">
          <cell r="A2328" t="str">
            <v>00003345</v>
          </cell>
          <cell r="B2328" t="str">
            <v xml:space="preserve">Grupo gerador acima de * 20 ate 80kva * diesel, rebocavel, acionamento manual </v>
          </cell>
          <cell r="C2328" t="str">
            <v>H</v>
          </cell>
          <cell r="D2328">
            <v>11.19</v>
          </cell>
        </row>
        <row r="2329">
          <cell r="A2329" t="str">
            <v>00003339</v>
          </cell>
          <cell r="B2329" t="str">
            <v xml:space="preserve">Grupo gerador acima de * 5 ate 20kva*, diesel, rebocavel, acionamento manual </v>
          </cell>
          <cell r="C2329" t="str">
            <v>H</v>
          </cell>
          <cell r="D2329">
            <v>4.54</v>
          </cell>
        </row>
        <row r="2330">
          <cell r="A2330" t="str">
            <v>00003346</v>
          </cell>
          <cell r="B2330" t="str">
            <v xml:space="preserve">Grupo gerador acima de * 80 ate 125kva * diesel, rebocavel, acionamento manual reservatorio 180l - mod csl 15/180 bravo </v>
          </cell>
          <cell r="C2330" t="str">
            <v>H</v>
          </cell>
          <cell r="D2330">
            <v>14.51</v>
          </cell>
        </row>
        <row r="2331">
          <cell r="A2331" t="str">
            <v>00013758</v>
          </cell>
          <cell r="B2331" t="str">
            <v xml:space="preserve">Grupo gerador acima de 180 ate 220 kva, diesel rebocavel, acionamento manual </v>
          </cell>
          <cell r="C2331" t="str">
            <v>MES</v>
          </cell>
          <cell r="D2331">
            <v>3837.75</v>
          </cell>
        </row>
        <row r="2332">
          <cell r="A2332" t="str">
            <v>00013757</v>
          </cell>
          <cell r="B2332" t="str">
            <v xml:space="preserve">Grupo gerador acima de 220 ate 330 kva, diesel rebocavel, acionamento manual </v>
          </cell>
          <cell r="C2332" t="str">
            <v>MES</v>
          </cell>
          <cell r="D2332">
            <v>4974.8599999999997</v>
          </cell>
        </row>
        <row r="2333">
          <cell r="A2333" t="str">
            <v>00013910</v>
          </cell>
          <cell r="B2333" t="str">
            <v xml:space="preserve">Grupo gerador c/ motor diesel * 85 cv *, rebocavel * 60 a 66 kva </v>
          </cell>
          <cell r="C2333" t="str">
            <v>UN</v>
          </cell>
          <cell r="D2333">
            <v>41739.31</v>
          </cell>
        </row>
        <row r="2334">
          <cell r="A2334" t="str">
            <v>00025986</v>
          </cell>
          <cell r="B2334" t="str">
            <v xml:space="preserve">Grupo gerador com silenciador, motor a diesel de 180 kva (144 kw), consumo 31,68 l/h </v>
          </cell>
          <cell r="C2334" t="str">
            <v>UN</v>
          </cell>
          <cell r="D2334">
            <v>66552.759999999995</v>
          </cell>
        </row>
        <row r="2335">
          <cell r="A2335" t="str">
            <v>00025987</v>
          </cell>
          <cell r="B2335" t="str">
            <v xml:space="preserve">Grupo gerador com silenciador, motor a diesel de 40/44 kva (32/35 kw), consumo 7,04 l/h </v>
          </cell>
          <cell r="C2335" t="str">
            <v>UN</v>
          </cell>
          <cell r="D2335">
            <v>35915.949999999997</v>
          </cell>
        </row>
        <row r="2336">
          <cell r="A2336" t="str">
            <v>00003352</v>
          </cell>
          <cell r="B2336" t="str">
            <v xml:space="preserve">Grupo gerador portatil ate * 5 kva * c/ motor a diesel ou gasolina código descriçao do insumo unid preço mediano (r$) </v>
          </cell>
          <cell r="C2336" t="str">
            <v>H</v>
          </cell>
          <cell r="D2336">
            <v>3.08</v>
          </cell>
        </row>
        <row r="2337">
          <cell r="A2337" t="str">
            <v>00013909</v>
          </cell>
          <cell r="B2337" t="str">
            <v xml:space="preserve">Grupo gerador 1450w 110v cap = 12v 3.44hp gasol. </v>
          </cell>
          <cell r="C2337" t="str">
            <v>UN</v>
          </cell>
          <cell r="D2337">
            <v>2329.08</v>
          </cell>
        </row>
        <row r="2338">
          <cell r="A2338" t="str">
            <v>00013911</v>
          </cell>
          <cell r="B2338" t="str">
            <v xml:space="preserve">Grupo gerador, 125/145 kva, motor a diesel 165 cv, 1800 rpm, estacionário </v>
          </cell>
          <cell r="C2338" t="str">
            <v>UN</v>
          </cell>
          <cell r="D2338">
            <v>61931.05</v>
          </cell>
        </row>
        <row r="2339">
          <cell r="A2339" t="str">
            <v>00025019</v>
          </cell>
          <cell r="B2339" t="str">
            <v xml:space="preserve">Grupo gerador, 150/170 kva, motor a diesel 210 cv, estacionário </v>
          </cell>
          <cell r="C2339" t="str">
            <v>UN</v>
          </cell>
          <cell r="D2339">
            <v>66950.98</v>
          </cell>
        </row>
        <row r="2340">
          <cell r="A2340" t="str">
            <v>00014254</v>
          </cell>
          <cell r="B2340" t="str">
            <v xml:space="preserve">Grupo gerador, 76/84 kva, motor diesel de 85 hp, acionamento manual, estacionário </v>
          </cell>
          <cell r="C2340" t="str">
            <v>UN</v>
          </cell>
          <cell r="D2340">
            <v>44462.17</v>
          </cell>
        </row>
        <row r="2341">
          <cell r="A2341" t="str">
            <v>00011559</v>
          </cell>
          <cell r="B2341" t="str">
            <v xml:space="preserve">Guia latao cromado 3/4'' p/ porta/jan correr </v>
          </cell>
          <cell r="C2341" t="str">
            <v>UN</v>
          </cell>
          <cell r="D2341">
            <v>4.84</v>
          </cell>
        </row>
        <row r="2342">
          <cell r="A2342" t="str">
            <v>00010741</v>
          </cell>
          <cell r="B2342" t="str">
            <v xml:space="preserve">Guincho de arraste manual tirfor tul-30, cap. 3t, c/ 20m de cabo de aco**caixa** </v>
          </cell>
          <cell r="C2342" t="str">
            <v>UN</v>
          </cell>
          <cell r="D2342">
            <v>10052.030000000001</v>
          </cell>
        </row>
        <row r="2343">
          <cell r="A2343" t="str">
            <v>00010705</v>
          </cell>
          <cell r="B2343" t="str">
            <v xml:space="preserve">Guincho eletrico de coluna * 2,5 hp * c/ embreagem, trifasico * cap . 300kg *, marca velox**caixa** </v>
          </cell>
          <cell r="C2343" t="str">
            <v>UN</v>
          </cell>
          <cell r="D2343">
            <v>5522.57</v>
          </cell>
        </row>
        <row r="2344">
          <cell r="A2344" t="str">
            <v>00007373</v>
          </cell>
          <cell r="B2344" t="str">
            <v xml:space="preserve">Guincho manual de arraste cap. * 3t * c/ 20m de cabo de aco, tipo tirfor ou equiv </v>
          </cell>
          <cell r="C2344" t="str">
            <v>H</v>
          </cell>
          <cell r="D2344">
            <v>0.96</v>
          </cell>
        </row>
        <row r="2345">
          <cell r="A2345" t="str">
            <v>00007370</v>
          </cell>
          <cell r="B2345" t="str">
            <v xml:space="preserve">Guincho manual de arraste capacidade de 2 t com 20 m de cabo de aço - (locação) </v>
          </cell>
          <cell r="C2345" t="str">
            <v>H</v>
          </cell>
          <cell r="D2345">
            <v>0.9</v>
          </cell>
        </row>
        <row r="2346">
          <cell r="A2346" t="str">
            <v>00003356</v>
          </cell>
          <cell r="B2346" t="str">
            <v xml:space="preserve">Guincho tipo munck cap * 6t * montado em caminhao carroceria, ou equiv </v>
          </cell>
          <cell r="C2346" t="str">
            <v>H</v>
          </cell>
          <cell r="D2346">
            <v>70.75</v>
          </cell>
        </row>
        <row r="2347">
          <cell r="A2347" t="str">
            <v>00003372</v>
          </cell>
          <cell r="B2347" t="str">
            <v xml:space="preserve">Guindaste auto-propelido, sobre pneus, c/ lanca telescopica cap * 10 t * tipo hister, madal ou equiv (incl manutencao/operacao) </v>
          </cell>
          <cell r="C2347" t="str">
            <v>H</v>
          </cell>
          <cell r="D2347">
            <v>54</v>
          </cell>
        </row>
        <row r="2348">
          <cell r="A2348" t="str">
            <v>00003367</v>
          </cell>
          <cell r="B2348" t="str">
            <v xml:space="preserve">Guindaste auto-propelido, sobre pneus, c/ lanca telescopica cap * 15t * (incl manutencao/operacao) </v>
          </cell>
          <cell r="C2348" t="str">
            <v>H</v>
          </cell>
          <cell r="D2348">
            <v>90.96</v>
          </cell>
        </row>
        <row r="2349">
          <cell r="A2349" t="str">
            <v>00010807</v>
          </cell>
          <cell r="B2349" t="str">
            <v xml:space="preserve">Guindaste auto-propelido, sobre pneus, c/ lanca telescopica cap * 35t * (incl manutencao/operacao) </v>
          </cell>
          <cell r="C2349" t="str">
            <v>H</v>
          </cell>
          <cell r="D2349">
            <v>101.25</v>
          </cell>
        </row>
        <row r="2350">
          <cell r="A2350" t="str">
            <v>00013870</v>
          </cell>
          <cell r="B2350" t="str">
            <v xml:space="preserve">Guindaste de torre ou grua ascencional cap. 2,2t a 30m, liebherr mod 55.3hc, 55,5hp**caixa** </v>
          </cell>
          <cell r="C2350" t="str">
            <v>UN</v>
          </cell>
          <cell r="D2350">
            <v>776826.93</v>
          </cell>
        </row>
        <row r="2351">
          <cell r="A2351" t="str">
            <v>00013871</v>
          </cell>
          <cell r="B2351" t="str">
            <v xml:space="preserve">Guindaste de torre ou grua estacionario s/ sapatas h = 30m cap. 1,2t a 30m, fm gruas mod mi-1230 </v>
          </cell>
          <cell r="C2351" t="str">
            <v>UN</v>
          </cell>
          <cell r="D2351">
            <v>579000</v>
          </cell>
        </row>
        <row r="2352">
          <cell r="A2352" t="str">
            <v>00013872</v>
          </cell>
          <cell r="B2352" t="str">
            <v xml:space="preserve">Guindaste de torre ou grua movel, sobre trilhos h = 30m cap. 1t a 30m, liebherr mod 30.3hc, 40hp**caixa** </v>
          </cell>
          <cell r="C2352" t="str">
            <v>UN</v>
          </cell>
          <cell r="D2352">
            <v>593955.56999999995</v>
          </cell>
        </row>
        <row r="2353">
          <cell r="A2353" t="str">
            <v>00003365</v>
          </cell>
          <cell r="B2353" t="str">
            <v xml:space="preserve">Guindaste hidráulico veicular, c/lança telescópica de acionamento hidráulico e lanças manuais, momento maximo de elevação 30.400 kg.m, pbt a partir de 23.000 kg, madal - pk 32080, montado sobre caminhão 6 x 4 </v>
          </cell>
          <cell r="C2353" t="str">
            <v>UN</v>
          </cell>
          <cell r="D2353">
            <v>335282</v>
          </cell>
        </row>
        <row r="2354">
          <cell r="A2354" t="str">
            <v>00025952</v>
          </cell>
          <cell r="B2354" t="str">
            <v xml:space="preserve">Guindaste hidraulico autopropelido rough terrain crene, terex rt 230, com lança telescopica de 27 m, cap 30 t, motor díesel, 97 kw, tracao 4 x 4 ( importado ) </v>
          </cell>
          <cell r="C2354" t="str">
            <v>UN</v>
          </cell>
          <cell r="D2354">
            <v>744748.73</v>
          </cell>
        </row>
        <row r="2355">
          <cell r="A2355" t="str">
            <v>00025953</v>
          </cell>
          <cell r="B2355" t="str">
            <v xml:space="preserve">Guindaste hidraulico autopropelido, sobre rodas, cap até 100 t - terex ac 100. ( importado ) </v>
          </cell>
          <cell r="C2355" t="str">
            <v>UN</v>
          </cell>
          <cell r="D2355">
            <v>3425851.73</v>
          </cell>
        </row>
        <row r="2356">
          <cell r="A2356" t="str">
            <v>00025954</v>
          </cell>
          <cell r="B2356" t="str">
            <v xml:space="preserve">Guindaste hidraulico autopropelido, sobre rodas, cap até 55 t - terex ac 55 city ( importado ) </v>
          </cell>
          <cell r="C2356" t="str">
            <v>UN</v>
          </cell>
          <cell r="D2356">
            <v>1855669.69</v>
          </cell>
        </row>
        <row r="2357">
          <cell r="A2357" t="str">
            <v>00013869</v>
          </cell>
          <cell r="B2357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7" t="str">
            <v>UN</v>
          </cell>
          <cell r="D2357">
            <v>1116863.07</v>
          </cell>
        </row>
        <row r="2358">
          <cell r="A2358" t="str">
            <v>00013225</v>
          </cell>
          <cell r="B2358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8" t="str">
            <v>UN</v>
          </cell>
          <cell r="D2358">
            <v>351880.14</v>
          </cell>
        </row>
        <row r="2359">
          <cell r="A2359" t="str">
            <v>00010713</v>
          </cell>
          <cell r="B2359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9" t="str">
            <v>UN</v>
          </cell>
          <cell r="D2359">
            <v>313151.18</v>
          </cell>
        </row>
        <row r="2360">
          <cell r="A2360" t="str">
            <v>00003357</v>
          </cell>
          <cell r="B2360" t="str">
            <v xml:space="preserve">Guindaste tipo munck cap * 2t * montado em caminhao carroceria ou equiv </v>
          </cell>
          <cell r="C2360" t="str">
            <v>H</v>
          </cell>
          <cell r="D2360">
            <v>50.54</v>
          </cell>
        </row>
        <row r="2361">
          <cell r="A2361" t="str">
            <v>00003366</v>
          </cell>
          <cell r="B2361" t="str">
            <v xml:space="preserve">Guindaste tipo munck cap * 5t * montado em caminhao carroceria ( locação com operador,combustivel e manutenção). </v>
          </cell>
          <cell r="C2361" t="str">
            <v>H</v>
          </cell>
          <cell r="D2361">
            <v>70.75</v>
          </cell>
        </row>
        <row r="2362">
          <cell r="A2362" t="str">
            <v>00003359</v>
          </cell>
          <cell r="B2362" t="str">
            <v xml:space="preserve">Guindaste tipo munck cap * 8t * montado em caminhao carroceria ou equiv </v>
          </cell>
          <cell r="C2362" t="str">
            <v>H</v>
          </cell>
          <cell r="D2362">
            <v>80.86</v>
          </cell>
        </row>
        <row r="2363">
          <cell r="A2363" t="str">
            <v>00003362</v>
          </cell>
          <cell r="B2363" t="str">
            <v xml:space="preserve">Guindaste torre ou grua estacionaria s/ sapatas h = 29m, 1200kg a 30m tipo siti am - 1230 ou equiv </v>
          </cell>
          <cell r="C2363" t="str">
            <v>H</v>
          </cell>
          <cell r="D2363">
            <v>36.950000000000003</v>
          </cell>
        </row>
        <row r="2364">
          <cell r="A2364" t="str">
            <v>00003363</v>
          </cell>
          <cell r="B2364" t="str">
            <v xml:space="preserve">Guindauto hidraulico madal md-1501, carga max 5,75t (a 2m) e 2,3t ( a 5m), alt ura max = 7,9m, p/ montagem sobre chassis de caminhao**caixa** </v>
          </cell>
          <cell r="C2364" t="str">
            <v>UN</v>
          </cell>
          <cell r="D2364">
            <v>55395</v>
          </cell>
        </row>
        <row r="2365">
          <cell r="A2365" t="str">
            <v>00011611</v>
          </cell>
          <cell r="B2365" t="str">
            <v xml:space="preserve">Guindauto hidraulico madal md-15501, carga max 7,7 ton. (a 5,52m), altura max = 8,64m, p/ montagem sobre chassis de caminhao**caixa** </v>
          </cell>
          <cell r="C2365" t="str">
            <v>UN</v>
          </cell>
          <cell r="D2365">
            <v>71267.33</v>
          </cell>
        </row>
        <row r="2366">
          <cell r="A2366" t="str">
            <v>00010712</v>
          </cell>
          <cell r="B2366" t="str">
            <v xml:space="preserve">Guindauto hidraulico madal md-6501, carga max 3,25t (a 2m) e 1,62t (a 4m), altura max = 6,6m, p/ montagem sobre chassis de caminhao**caixa** </v>
          </cell>
          <cell r="C2366" t="str">
            <v>UN</v>
          </cell>
          <cell r="D2366">
            <v>23875.8</v>
          </cell>
        </row>
        <row r="2367">
          <cell r="A2367" t="str">
            <v>00007569</v>
          </cell>
          <cell r="B2367" t="str">
            <v xml:space="preserve">Haste ancora de 16mm x 2,35mm (5/8" x 8") </v>
          </cell>
          <cell r="C2367" t="str">
            <v>UN</v>
          </cell>
          <cell r="D2367">
            <v>20.7</v>
          </cell>
        </row>
        <row r="2368">
          <cell r="A2368" t="str">
            <v>00003383</v>
          </cell>
          <cell r="B2368" t="str">
            <v xml:space="preserve">Haste ancoramento 2400mm x 16mm (5/8") </v>
          </cell>
          <cell r="C2368" t="str">
            <v>UN</v>
          </cell>
          <cell r="D2368">
            <v>19.260000000000002</v>
          </cell>
        </row>
        <row r="2369">
          <cell r="A2369" t="str">
            <v>00003373</v>
          </cell>
          <cell r="B2369" t="str">
            <v xml:space="preserve">Haste de aterramento , dn 1/2" x 3000mm, em aco revestido com uma camada de cobre eletrolítico. </v>
          </cell>
          <cell r="C2369" t="str">
            <v>UN</v>
          </cell>
          <cell r="D2369">
            <v>23.08</v>
          </cell>
        </row>
        <row r="2370">
          <cell r="A2370" t="str">
            <v>00003380</v>
          </cell>
          <cell r="B2370" t="str">
            <v xml:space="preserve">Haste de aterramento, dn 5/8 " x 3000mm, em aço revestido com uma camada de cobre eletrolítico - com conector tipo grampo </v>
          </cell>
          <cell r="C2370" t="str">
            <v>UN</v>
          </cell>
          <cell r="D2370">
            <v>24.88</v>
          </cell>
        </row>
        <row r="2371">
          <cell r="A2371" t="str">
            <v>00003376</v>
          </cell>
          <cell r="B2371" t="str">
            <v xml:space="preserve">Haste de aterramento, dn 3/4 x 3000mm , em aco revestido com uma camada de cobre eletrolítico com conector. </v>
          </cell>
          <cell r="C2371" t="str">
            <v>UN</v>
          </cell>
          <cell r="D2371">
            <v>36.630000000000003</v>
          </cell>
        </row>
        <row r="2372">
          <cell r="A2372" t="str">
            <v>00003378</v>
          </cell>
          <cell r="B2372" t="str">
            <v xml:space="preserve">Haste de aterramento, dn 3/4 x 3000mm, em aco revestido com uma camada de cobre eletrolítico. </v>
          </cell>
          <cell r="C2372" t="str">
            <v>UN</v>
          </cell>
          <cell r="D2372">
            <v>34.74</v>
          </cell>
        </row>
        <row r="2373">
          <cell r="A2373" t="str">
            <v>00003379</v>
          </cell>
          <cell r="B2373" t="str">
            <v xml:space="preserve">Haste de aterramento, dn 5/8 x 3000mm, em aco revestido com uma camada de cobre eletrolítico. </v>
          </cell>
          <cell r="C2373" t="str">
            <v>UN</v>
          </cell>
          <cell r="D2373">
            <v>22.92</v>
          </cell>
        </row>
        <row r="2374">
          <cell r="A2374" t="str">
            <v>00021145</v>
          </cell>
          <cell r="B2374" t="str">
            <v xml:space="preserve">Haste de terra em aco revestido de cobre dn 3/8'' x 3000mm </v>
          </cell>
          <cell r="C2374" t="str">
            <v>UN</v>
          </cell>
          <cell r="D2374">
            <v>20.87</v>
          </cell>
        </row>
        <row r="2375">
          <cell r="A2375" t="str">
            <v>00011991</v>
          </cell>
          <cell r="B2375" t="str">
            <v xml:space="preserve">Haste de terra tipo cantoneira galvanizada l=2,00m </v>
          </cell>
          <cell r="C2375" t="str">
            <v>UN</v>
          </cell>
          <cell r="D2375">
            <v>32.520000000000003</v>
          </cell>
        </row>
        <row r="2376">
          <cell r="A2376" t="str">
            <v>00011029</v>
          </cell>
          <cell r="B2376" t="str">
            <v xml:space="preserve">Haste reta p/ gancho fg c/ rosca - 1/4" x 30cm - p/ fixacao telha metalica - incl porca e arruelas de vedacao </v>
          </cell>
          <cell r="C2376" t="str">
            <v>CJ</v>
          </cell>
          <cell r="D2376">
            <v>0.71</v>
          </cell>
        </row>
        <row r="2377">
          <cell r="A2377" t="str">
            <v>00004316</v>
          </cell>
          <cell r="B2377" t="str">
            <v xml:space="preserve">Haste reta p/ gancho fg c/ rosca - 1/4" x 40cm - p/ fixacao telha fibroc incl porca sext zinco </v>
          </cell>
          <cell r="C2377" t="str">
            <v>UN</v>
          </cell>
          <cell r="D2377">
            <v>1.41</v>
          </cell>
        </row>
        <row r="2378">
          <cell r="A2378" t="str">
            <v>00004313</v>
          </cell>
          <cell r="B2378" t="str">
            <v xml:space="preserve">Haste reta p/ gancho fg c/ rosca - 5/16" x 35cm - p/ fixacao telha fibroc - incl porca e arruelas de vedacao código descriçao do insumo unid preço mediano (r$) </v>
          </cell>
          <cell r="C2378" t="str">
            <v>CJ</v>
          </cell>
          <cell r="D2378">
            <v>1.94</v>
          </cell>
        </row>
        <row r="2379">
          <cell r="A2379" t="str">
            <v>00004317</v>
          </cell>
          <cell r="B2379" t="str">
            <v xml:space="preserve">Haste reta p/ gancho fg c/ rosca - 5/16" x 40cm - p/ fixacao telha fibroc - incl porca sext zinco </v>
          </cell>
          <cell r="C2379" t="str">
            <v>UN</v>
          </cell>
          <cell r="D2379">
            <v>1.41</v>
          </cell>
        </row>
        <row r="2380">
          <cell r="A2380" t="str">
            <v>00004314</v>
          </cell>
          <cell r="B2380" t="str">
            <v xml:space="preserve">Haste reta p/ gancho fg c/ rosca - 5/16" x 45cm - p/ fixacao telha fibroc - incl porca e arruelas de vedacao </v>
          </cell>
          <cell r="C2380" t="str">
            <v>CJ</v>
          </cell>
          <cell r="D2380">
            <v>1.69</v>
          </cell>
        </row>
        <row r="2381">
          <cell r="A2381" t="str">
            <v>00020062</v>
          </cell>
          <cell r="B2381" t="str">
            <v xml:space="preserve">Haste zincada mr aquapluv d = 125mm </v>
          </cell>
          <cell r="C2381" t="str">
            <v>UN</v>
          </cell>
          <cell r="D2381">
            <v>13.44</v>
          </cell>
        </row>
        <row r="2382">
          <cell r="A2382" t="str">
            <v>00010815</v>
          </cell>
          <cell r="B2382" t="str">
            <v xml:space="preserve">Herbicida round up </v>
          </cell>
          <cell r="C2382" t="str">
            <v>L</v>
          </cell>
          <cell r="D2382">
            <v>19.32</v>
          </cell>
        </row>
        <row r="2383">
          <cell r="A2383" t="str">
            <v>00010816</v>
          </cell>
          <cell r="B2383" t="str">
            <v xml:space="preserve">Herbicida seletivo tordon 2,4d dowagrosciences </v>
          </cell>
          <cell r="C2383" t="str">
            <v>L</v>
          </cell>
          <cell r="D2383">
            <v>39.53</v>
          </cell>
        </row>
        <row r="2384">
          <cell r="A2384" t="str">
            <v>00010561</v>
          </cell>
          <cell r="B2384" t="str">
            <v xml:space="preserve">Hexametafosfato de sodio </v>
          </cell>
          <cell r="C2384" t="str">
            <v>KG</v>
          </cell>
          <cell r="D2384">
            <v>2.73</v>
          </cell>
        </row>
        <row r="2385">
          <cell r="A2385" t="str">
            <v>00010922</v>
          </cell>
          <cell r="B2385" t="str">
            <v xml:space="preserve">Hidrante coluna fofo completo dn 80 c/registro cunha de borracha / curva / extremidade / tampa </v>
          </cell>
          <cell r="C2385" t="str">
            <v>UN</v>
          </cell>
          <cell r="D2385">
            <v>2579.64</v>
          </cell>
        </row>
        <row r="2386">
          <cell r="A2386" t="str">
            <v>00010921</v>
          </cell>
          <cell r="B2386" t="str">
            <v xml:space="preserve">Hidrante coluna fofo completo dn 100 c/registro cunha de borracha / curva / extremidade / tampa </v>
          </cell>
          <cell r="C2386" t="str">
            <v>UN</v>
          </cell>
          <cell r="D2386">
            <v>2900</v>
          </cell>
        </row>
        <row r="2387">
          <cell r="A2387" t="str">
            <v>00010923</v>
          </cell>
          <cell r="B2387" t="str">
            <v xml:space="preserve">Hidrante subterraneo ferro fundido c/ curva curta e caixa dn 75 mm </v>
          </cell>
          <cell r="C2387" t="str">
            <v>UN</v>
          </cell>
          <cell r="D2387">
            <v>2489.85</v>
          </cell>
        </row>
        <row r="2388">
          <cell r="A2388" t="str">
            <v>00010924</v>
          </cell>
          <cell r="B2388" t="str">
            <v xml:space="preserve">Hidrante subterraneo ferro fundido c/ curva longa e caixa dn 75 mm </v>
          </cell>
          <cell r="C2388" t="str">
            <v>UN</v>
          </cell>
          <cell r="D2388">
            <v>2676.9</v>
          </cell>
        </row>
        <row r="2389">
          <cell r="A2389" t="str">
            <v>00010652</v>
          </cell>
          <cell r="B2389" t="str">
            <v xml:space="preserve">Hidro-jateadora consmaq mod jt p/ desobstrucao galerias aguas pluviais c/ tanque 7m3, montada sobre caminhao equipado c/ bomba triplex, valvula seguranca, c/ mangueira de 1"**caixa**" </v>
          </cell>
          <cell r="C2389" t="str">
            <v>UN</v>
          </cell>
          <cell r="D2389">
            <v>800640.48</v>
          </cell>
        </row>
        <row r="2390">
          <cell r="A2390" t="str">
            <v>00007316</v>
          </cell>
          <cell r="B2390" t="str">
            <v xml:space="preserve">Hidrofugante incolor p/ fachadas tp acquella otto baumgart ou marca equivalente </v>
          </cell>
          <cell r="C2390" t="str">
            <v>L</v>
          </cell>
          <cell r="D2390">
            <v>11.45</v>
          </cell>
        </row>
        <row r="2391">
          <cell r="A2391" t="str">
            <v>00012776</v>
          </cell>
          <cell r="B2391" t="str">
            <v xml:space="preserve">Hidrometro w 12,5 l/s=45 m3/h </v>
          </cell>
          <cell r="C2391" t="str">
            <v>UN</v>
          </cell>
          <cell r="D2391">
            <v>1240.81</v>
          </cell>
        </row>
        <row r="2392">
          <cell r="A2392" t="str">
            <v>00012777</v>
          </cell>
          <cell r="B2392" t="str">
            <v xml:space="preserve">Hidrometro w 20,8 l/s=75 m3/h </v>
          </cell>
          <cell r="C2392" t="str">
            <v>UN</v>
          </cell>
          <cell r="D2392">
            <v>1628.36</v>
          </cell>
        </row>
        <row r="2393">
          <cell r="A2393" t="str">
            <v>00012778</v>
          </cell>
          <cell r="B2393" t="str">
            <v xml:space="preserve">Hidrometro w 3,3 l/s=12 m3/h </v>
          </cell>
          <cell r="C2393" t="str">
            <v>UN</v>
          </cell>
          <cell r="D2393">
            <v>1091.55</v>
          </cell>
        </row>
        <row r="2394">
          <cell r="A2394" t="str">
            <v>00012769</v>
          </cell>
          <cell r="B2394" t="str">
            <v xml:space="preserve">Hidrometro 1,5 m3/h </v>
          </cell>
          <cell r="C2394" t="str">
            <v>UN</v>
          </cell>
          <cell r="D2394">
            <v>65.98</v>
          </cell>
        </row>
        <row r="2395">
          <cell r="A2395" t="str">
            <v>00012770</v>
          </cell>
          <cell r="B2395" t="str">
            <v xml:space="preserve">Hidrometro 10,0 m3/h dn 1" </v>
          </cell>
          <cell r="C2395" t="str">
            <v>UN</v>
          </cell>
          <cell r="D2395">
            <v>281.86</v>
          </cell>
        </row>
        <row r="2396">
          <cell r="A2396" t="str">
            <v>00012771</v>
          </cell>
          <cell r="B2396" t="str">
            <v xml:space="preserve">Hidrometro 2,0 m3/h </v>
          </cell>
          <cell r="C2396" t="str">
            <v>UN</v>
          </cell>
          <cell r="D2396">
            <v>81.99</v>
          </cell>
        </row>
        <row r="2397">
          <cell r="A2397" t="str">
            <v>00012772</v>
          </cell>
          <cell r="B2397" t="str">
            <v xml:space="preserve">Hidrometro 20,0 m3/h dn 1 1/2" </v>
          </cell>
          <cell r="C2397" t="str">
            <v>UN</v>
          </cell>
          <cell r="D2397">
            <v>427.65</v>
          </cell>
        </row>
        <row r="2398">
          <cell r="A2398" t="str">
            <v>00012773</v>
          </cell>
          <cell r="B2398" t="str">
            <v xml:space="preserve">Hidrometro 3,0 m3/h dn 1/2" monojato </v>
          </cell>
          <cell r="C2398" t="str">
            <v>UN</v>
          </cell>
          <cell r="D2398">
            <v>69.180000000000007</v>
          </cell>
        </row>
        <row r="2399">
          <cell r="A2399" t="str">
            <v>00012774</v>
          </cell>
          <cell r="B2399" t="str">
            <v xml:space="preserve">Hidrometro 5 m3/h dn 3/4" </v>
          </cell>
          <cell r="C2399" t="str">
            <v>UN</v>
          </cell>
          <cell r="D2399">
            <v>91.94</v>
          </cell>
        </row>
        <row r="2400">
          <cell r="A2400" t="str">
            <v>00012775</v>
          </cell>
          <cell r="B2400" t="str">
            <v xml:space="preserve">Hidrometro 7,0 m3 </v>
          </cell>
          <cell r="C2400" t="str">
            <v>UN</v>
          </cell>
          <cell r="D2400">
            <v>253.21</v>
          </cell>
        </row>
        <row r="2401">
          <cell r="A2401" t="str">
            <v>00013005</v>
          </cell>
          <cell r="B2401" t="str">
            <v xml:space="preserve">Hipoclorito de sodio </v>
          </cell>
          <cell r="C2401" t="str">
            <v>KG</v>
          </cell>
          <cell r="D2401">
            <v>0.73</v>
          </cell>
        </row>
        <row r="2402">
          <cell r="A2402" t="str">
            <v>00003391</v>
          </cell>
          <cell r="B2402" t="str">
            <v xml:space="preserve">Ignitor p/ lampada vapor de sodio / vapor metalico ate 2000w t . partida 600 a 750v </v>
          </cell>
          <cell r="C2402" t="str">
            <v>UN</v>
          </cell>
          <cell r="D2402">
            <v>16.850000000000001</v>
          </cell>
        </row>
        <row r="2403">
          <cell r="A2403" t="str">
            <v>00003389</v>
          </cell>
          <cell r="B2403" t="str">
            <v xml:space="preserve">Ignitor p/ lampada vapor de sodio / vapor metalico ate 400w t . partida 3000 a 4500v </v>
          </cell>
          <cell r="C2403" t="str">
            <v>UN</v>
          </cell>
          <cell r="D2403">
            <v>13.16</v>
          </cell>
        </row>
        <row r="2404">
          <cell r="A2404" t="str">
            <v>00003390</v>
          </cell>
          <cell r="B2404" t="str">
            <v xml:space="preserve">Ignitor p/ lampada vapor de sodio / vapor metalico ate 400w t . partida 580 a 750v </v>
          </cell>
          <cell r="C2404" t="str">
            <v>UN</v>
          </cell>
          <cell r="D2404">
            <v>13.43</v>
          </cell>
        </row>
        <row r="2405">
          <cell r="A2405" t="str">
            <v>00012873</v>
          </cell>
          <cell r="B2405" t="str">
            <v xml:space="preserve">Impermeabilizador </v>
          </cell>
          <cell r="C2405" t="str">
            <v>H</v>
          </cell>
          <cell r="D2405">
            <v>9.56</v>
          </cell>
        </row>
        <row r="2406">
          <cell r="A2406" t="str">
            <v>00000126</v>
          </cell>
          <cell r="B2406" t="str">
            <v xml:space="preserve">Impermeabilizante acelerador de pega para argamassa </v>
          </cell>
          <cell r="C2406" t="str">
            <v>L</v>
          </cell>
          <cell r="D2406">
            <v>6.49</v>
          </cell>
        </row>
        <row r="2407">
          <cell r="A2407" t="str">
            <v>00011608</v>
          </cell>
          <cell r="B2407" t="str">
            <v xml:space="preserve">Impermeabilizante elastico base resina termoplastica denver lp54 ou equiv </v>
          </cell>
          <cell r="C2407" t="str">
            <v>KG</v>
          </cell>
          <cell r="D2407">
            <v>12.15</v>
          </cell>
        </row>
        <row r="2408">
          <cell r="A2408" t="str">
            <v>00000141</v>
          </cell>
          <cell r="B2408" t="str">
            <v xml:space="preserve">Impermeabilizante flexível a base de elastômero igolflex preto sika ou equivalente </v>
          </cell>
          <cell r="C2408" t="str">
            <v>KG</v>
          </cell>
          <cell r="D2408">
            <v>9.8699999999999992</v>
          </cell>
        </row>
        <row r="2409">
          <cell r="A2409" t="str">
            <v>00000140</v>
          </cell>
          <cell r="B2409" t="str">
            <v xml:space="preserve">Impermeabilizante flexivel de base acrilica para cobertura em geral igolflex branco sika ou equivalente </v>
          </cell>
          <cell r="C2409" t="str">
            <v>KG</v>
          </cell>
          <cell r="D2409">
            <v>18.84</v>
          </cell>
        </row>
        <row r="2410">
          <cell r="A2410" t="str">
            <v>00000151</v>
          </cell>
          <cell r="B2410" t="str">
            <v xml:space="preserve">Impermeabilizante incolor para tratamento superficial de fachadas com silicone super conservado 5 sika ou equivalente </v>
          </cell>
          <cell r="C2410" t="str">
            <v>L</v>
          </cell>
          <cell r="D2410">
            <v>17.170000000000002</v>
          </cell>
        </row>
        <row r="2411">
          <cell r="A2411" t="str">
            <v>00007325</v>
          </cell>
          <cell r="B2411" t="str">
            <v xml:space="preserve">Impermeabilizante p/ concreto e argamassa tp vedacit otto baumgart ou marca equivalente </v>
          </cell>
          <cell r="C2411" t="str">
            <v>KG</v>
          </cell>
          <cell r="D2411">
            <v>4.7699999999999996</v>
          </cell>
        </row>
        <row r="2412">
          <cell r="A2412" t="str">
            <v>00007341</v>
          </cell>
          <cell r="B2412" t="str">
            <v xml:space="preserve">Imunizante incolor para madeiras aparelhadas penetrol otto baumgart ou equivalente </v>
          </cell>
          <cell r="C2412" t="str">
            <v>L</v>
          </cell>
          <cell r="D2412">
            <v>18.399999999999999</v>
          </cell>
        </row>
        <row r="2413">
          <cell r="A2413" t="str">
            <v>00007340</v>
          </cell>
          <cell r="B2413" t="str">
            <v xml:space="preserve">Imunizante p/madeira tipo pentox super incolor da montana ou marca equivalente </v>
          </cell>
          <cell r="C2413" t="str">
            <v>L</v>
          </cell>
          <cell r="D2413">
            <v>17.579999999999998</v>
          </cell>
        </row>
        <row r="2414">
          <cell r="A2414" t="str">
            <v>00000158</v>
          </cell>
          <cell r="B2414" t="str">
            <v xml:space="preserve">Imunizante para madeiras brutas tipo carbolineum ou equivalente </v>
          </cell>
          <cell r="C2414" t="str">
            <v>L</v>
          </cell>
          <cell r="D2414">
            <v>18.809999999999999</v>
          </cell>
        </row>
        <row r="2415">
          <cell r="A2415" t="str">
            <v>00000133</v>
          </cell>
          <cell r="B2415" t="str">
            <v xml:space="preserve">Incorporador de ar para concretos e argamassas sika aer ou equivalente </v>
          </cell>
          <cell r="C2415" t="str">
            <v>KG</v>
          </cell>
          <cell r="D2415">
            <v>2.84</v>
          </cell>
        </row>
        <row r="2416">
          <cell r="A2416" t="str">
            <v>00010817</v>
          </cell>
          <cell r="B2416" t="str">
            <v xml:space="preserve">Inseticida residual dimecron 500 da ciba </v>
          </cell>
          <cell r="C2416" t="str">
            <v>L</v>
          </cell>
          <cell r="D2416">
            <v>16.690000000000001</v>
          </cell>
        </row>
        <row r="2417">
          <cell r="A2417" t="str">
            <v>00012122</v>
          </cell>
          <cell r="B2417" t="str">
            <v xml:space="preserve">Interruptor bipolar (tecla dupla) embutir 20a/250v c/ placa, tipo silentoque pial ou equiv </v>
          </cell>
          <cell r="C2417" t="str">
            <v>UN</v>
          </cell>
          <cell r="D2417">
            <v>18.29</v>
          </cell>
        </row>
        <row r="2418">
          <cell r="A2418" t="str">
            <v>00007546</v>
          </cell>
          <cell r="B2418" t="str">
            <v xml:space="preserve">Interruptor embutir 4 polos uso industrial </v>
          </cell>
          <cell r="C2418" t="str">
            <v>UN</v>
          </cell>
          <cell r="D2418">
            <v>448.5</v>
          </cell>
        </row>
        <row r="2419">
          <cell r="A2419" t="str">
            <v>00012127</v>
          </cell>
          <cell r="B2419" t="str">
            <v xml:space="preserve">Interruptor intermediario (tecla dupla) embutir 10a/250v c/ placa, tipo silentoque pial ou equiv </v>
          </cell>
          <cell r="C2419" t="str">
            <v>UN</v>
          </cell>
          <cell r="D2419">
            <v>17.02</v>
          </cell>
        </row>
        <row r="2420">
          <cell r="A2420" t="str">
            <v>00007557</v>
          </cell>
          <cell r="B2420" t="str">
            <v xml:space="preserve">Interruptor paralelo embutir 10a/250v c/ placa, tipo silentoque pial ou equiv </v>
          </cell>
          <cell r="C2420" t="str">
            <v>UN</v>
          </cell>
          <cell r="D2420">
            <v>6.8</v>
          </cell>
        </row>
        <row r="2421">
          <cell r="A2421" t="str">
            <v>00007563</v>
          </cell>
          <cell r="B2421" t="str">
            <v xml:space="preserve">Interruptor paralelo embutir 10a/250v s/ placa, tipo silentoque pial ou equiv </v>
          </cell>
          <cell r="C2421" t="str">
            <v>UN</v>
          </cell>
          <cell r="D2421">
            <v>5.19</v>
          </cell>
        </row>
        <row r="2422">
          <cell r="A2422" t="str">
            <v>00012113</v>
          </cell>
          <cell r="B2422" t="str">
            <v xml:space="preserve">Interruptor pulsador p/ campainha embutir 2a/250v c/ placa, tipo silentoque pial ou equiv </v>
          </cell>
          <cell r="C2422" t="str">
            <v>UN</v>
          </cell>
          <cell r="D2422">
            <v>5.9</v>
          </cell>
        </row>
        <row r="2423">
          <cell r="A2423" t="str">
            <v>00007555</v>
          </cell>
          <cell r="B2423" t="str">
            <v xml:space="preserve">Interruptor simples embutir 10a/250v c/placa, tipo silentoque pial ou equiv </v>
          </cell>
          <cell r="C2423" t="str">
            <v>UN</v>
          </cell>
          <cell r="D2423">
            <v>5.17</v>
          </cell>
        </row>
        <row r="2424">
          <cell r="A2424" t="str">
            <v>00007564</v>
          </cell>
          <cell r="B2424" t="str">
            <v xml:space="preserve">Interruptor simples embutir 10a/250v s/placa, tipo silentoque pial ou equiv </v>
          </cell>
          <cell r="C2424" t="str">
            <v>UN</v>
          </cell>
          <cell r="D2424">
            <v>3.54</v>
          </cell>
        </row>
        <row r="2425">
          <cell r="A2425" t="str">
            <v>00012128</v>
          </cell>
          <cell r="B2425" t="str">
            <v xml:space="preserve">Interruptor sobrepor 1 tecla simples, tipo silentoque pial ou equiv </v>
          </cell>
          <cell r="C2425" t="str">
            <v>UN</v>
          </cell>
          <cell r="D2425">
            <v>3.75</v>
          </cell>
        </row>
        <row r="2426">
          <cell r="A2426" t="str">
            <v>00012129</v>
          </cell>
          <cell r="B2426" t="str">
            <v xml:space="preserve">Interruptor sobrepor 2 teclas simples, tipo silentoque pial ou equiv </v>
          </cell>
          <cell r="C2426" t="str">
            <v>UN</v>
          </cell>
          <cell r="D2426">
            <v>6.73</v>
          </cell>
        </row>
        <row r="2427">
          <cell r="A2427" t="str">
            <v>00003395</v>
          </cell>
          <cell r="B2427" t="str">
            <v xml:space="preserve">Isolador de pino de porcelana vidrada 34,5kv </v>
          </cell>
          <cell r="C2427" t="str">
            <v>UN</v>
          </cell>
          <cell r="D2427">
            <v>137</v>
          </cell>
        </row>
        <row r="2428">
          <cell r="A2428" t="str">
            <v>00003394</v>
          </cell>
          <cell r="B2428" t="str">
            <v xml:space="preserve">Isolador de porcelana para sistema 13,8kv código descriçao do insumo unid preço mediano (r$) </v>
          </cell>
          <cell r="C2428" t="str">
            <v>UN</v>
          </cell>
          <cell r="D2428">
            <v>36.15</v>
          </cell>
        </row>
        <row r="2429">
          <cell r="A2429" t="str">
            <v>00003393</v>
          </cell>
          <cell r="B2429" t="str">
            <v xml:space="preserve">Isolador de porcelana para sistema 34,5kv </v>
          </cell>
          <cell r="C2429" t="str">
            <v>UN</v>
          </cell>
          <cell r="D2429">
            <v>186.22</v>
          </cell>
        </row>
        <row r="2430">
          <cell r="A2430" t="str">
            <v>00003406</v>
          </cell>
          <cell r="B2430" t="str">
            <v xml:space="preserve">Isolador de porcelana, tipo pino, de 15 kv </v>
          </cell>
          <cell r="C2430" t="str">
            <v>UN</v>
          </cell>
          <cell r="D2430">
            <v>21.61</v>
          </cell>
        </row>
        <row r="2431">
          <cell r="A2431" t="str">
            <v>00003398</v>
          </cell>
          <cell r="B2431" t="str">
            <v xml:space="preserve">Isolador roldana de porcelana vidrada pibt72x72 </v>
          </cell>
          <cell r="C2431" t="str">
            <v>UN</v>
          </cell>
          <cell r="D2431">
            <v>6.67</v>
          </cell>
        </row>
        <row r="2432">
          <cell r="A2432" t="str">
            <v>00003405</v>
          </cell>
          <cell r="B2432" t="str">
            <v xml:space="preserve">Isolador suspenso tipo disco (garfo olhal) porcelana vidrada 152mm </v>
          </cell>
          <cell r="C2432" t="str">
            <v>UN</v>
          </cell>
          <cell r="D2432">
            <v>140.06</v>
          </cell>
        </row>
        <row r="2433">
          <cell r="A2433" t="str">
            <v>00012364</v>
          </cell>
          <cell r="B2433" t="str">
            <v xml:space="preserve">Isolador tensao p/ 15kv - 6" disco cavilha </v>
          </cell>
          <cell r="C2433" t="str">
            <v>UN</v>
          </cell>
          <cell r="D2433">
            <v>86.71</v>
          </cell>
        </row>
        <row r="2434">
          <cell r="A2434" t="str">
            <v>00012365</v>
          </cell>
          <cell r="B2434" t="str">
            <v xml:space="preserve">Isolador tipo carretilha - marrom 72 x 72 mm </v>
          </cell>
          <cell r="C2434" t="str">
            <v>UN</v>
          </cell>
          <cell r="D2434">
            <v>6.94</v>
          </cell>
        </row>
        <row r="2435">
          <cell r="A2435" t="str">
            <v>00013346</v>
          </cell>
          <cell r="B2435" t="str">
            <v xml:space="preserve">Isolador 76mm x 79mm roldana-porcelana vitrificada </v>
          </cell>
          <cell r="C2435" t="str">
            <v>UN</v>
          </cell>
          <cell r="D2435">
            <v>7.27</v>
          </cell>
        </row>
        <row r="2436">
          <cell r="A2436" t="str">
            <v>00011615</v>
          </cell>
          <cell r="B2436" t="str">
            <v xml:space="preserve">Isopor e = 1cm - placa 100x50cm p/ junta dilatacao </v>
          </cell>
          <cell r="C2436" t="str">
            <v>M2</v>
          </cell>
          <cell r="D2436">
            <v>1.66</v>
          </cell>
        </row>
        <row r="2437">
          <cell r="A2437" t="str">
            <v>00003409</v>
          </cell>
          <cell r="B2437" t="str">
            <v xml:space="preserve">Isopor e = 5cm </v>
          </cell>
          <cell r="C2437" t="str">
            <v>M2</v>
          </cell>
          <cell r="D2437">
            <v>8.3000000000000007</v>
          </cell>
        </row>
        <row r="2438">
          <cell r="A2438" t="str">
            <v>00000601</v>
          </cell>
          <cell r="B2438" t="str">
            <v xml:space="preserve">Janela aluminio maxim ar, serie 25, 90 x 110cm (incluso guarnição e vidro fantasia) </v>
          </cell>
          <cell r="C2438" t="str">
            <v>M2</v>
          </cell>
          <cell r="D2438">
            <v>274.89</v>
          </cell>
        </row>
        <row r="2439">
          <cell r="A2439" t="str">
            <v>00000594</v>
          </cell>
          <cell r="B2439" t="str">
            <v xml:space="preserve">Janela aluminio correr serie 25 fls p/ vidro c/ bandeira veneziana 160 x 110cm </v>
          </cell>
          <cell r="C2439" t="str">
            <v>M2</v>
          </cell>
          <cell r="D2439">
            <v>388.38</v>
          </cell>
        </row>
        <row r="2440">
          <cell r="A2440" t="str">
            <v>00000598</v>
          </cell>
          <cell r="B2440" t="str">
            <v xml:space="preserve">Janela aluminio correr serie 25 folhas para vidro com bandeira ,160 x 110cm ( incluso guarnição e vidro liso incolor) </v>
          </cell>
          <cell r="C2440" t="str">
            <v>M2</v>
          </cell>
          <cell r="D2440">
            <v>346.87</v>
          </cell>
        </row>
        <row r="2441">
          <cell r="A2441" t="str">
            <v>00000596</v>
          </cell>
          <cell r="B2441" t="str">
            <v xml:space="preserve">Janela aluminio correr serie 25 veneziana c/ bandeira 160 x 110cm </v>
          </cell>
          <cell r="C2441" t="str">
            <v>M2</v>
          </cell>
          <cell r="D2441">
            <v>423.96</v>
          </cell>
        </row>
        <row r="2442">
          <cell r="A2442" t="str">
            <v>00000595</v>
          </cell>
          <cell r="B2442" t="str">
            <v xml:space="preserve">Janela aluminio correr serie 25 veneziana s/ bandeira 160 x 110cm </v>
          </cell>
          <cell r="C2442" t="str">
            <v>M2</v>
          </cell>
          <cell r="D2442">
            <v>365.26</v>
          </cell>
        </row>
        <row r="2443">
          <cell r="A2443" t="str">
            <v>00000607</v>
          </cell>
          <cell r="B2443" t="str">
            <v xml:space="preserve">Janela cantoneira de ferro 5/8" x 1/8" correr 2 fls p/ vidr o 120 x 120cm </v>
          </cell>
          <cell r="C2443" t="str">
            <v>M2</v>
          </cell>
          <cell r="D2443">
            <v>571.33000000000004</v>
          </cell>
        </row>
        <row r="2444">
          <cell r="A2444" t="str">
            <v>00000605</v>
          </cell>
          <cell r="B2444" t="str">
            <v xml:space="preserve">Janela cantoneira de ferro 5/8" x 1/8" correr 2 fls tp grade 100 x 120cm </v>
          </cell>
          <cell r="C2444" t="str">
            <v>M2</v>
          </cell>
          <cell r="D2444">
            <v>764.82</v>
          </cell>
        </row>
        <row r="2445">
          <cell r="A2445" t="str">
            <v>00000622</v>
          </cell>
          <cell r="B2445" t="str">
            <v xml:space="preserve">Janela chapa dobrada aco galvanizado a fogo correr 100 x 120 cm (3/4" x 1/8") </v>
          </cell>
          <cell r="C2445" t="str">
            <v>UN</v>
          </cell>
          <cell r="D2445">
            <v>298.73</v>
          </cell>
        </row>
        <row r="2446">
          <cell r="A2446" t="str">
            <v>00011227</v>
          </cell>
          <cell r="B2446" t="str">
            <v xml:space="preserve">Janela chapa dobrada aco galvanizado a fogo, correr 4 fls, sem divisao horizontal, p/ vidro, de 200 x 120 cm (3/4" x 1/8") </v>
          </cell>
          <cell r="C2446" t="str">
            <v>UN</v>
          </cell>
          <cell r="D2446">
            <v>319.70999999999998</v>
          </cell>
        </row>
        <row r="2447">
          <cell r="A2447" t="str">
            <v>00011197</v>
          </cell>
          <cell r="B2447" t="str">
            <v xml:space="preserve">Janela chapa dobrada aco galvanizado a fogo, de correr, 2 fls p/ vidro, de 150 x 120 cm (3/4" x 1/8") </v>
          </cell>
          <cell r="C2447" t="str">
            <v>UN</v>
          </cell>
          <cell r="D2447">
            <v>485.96</v>
          </cell>
        </row>
        <row r="2448">
          <cell r="A2448" t="str">
            <v>00000606</v>
          </cell>
          <cell r="B2448" t="str">
            <v xml:space="preserve">Janela chapa dobrada aco galvanizado a fogo, de correr, 2 fls p/ vidro, 150 x 120 cm (3/4" x 1/8") </v>
          </cell>
          <cell r="C2448" t="str">
            <v>M2</v>
          </cell>
          <cell r="D2448">
            <v>272.14</v>
          </cell>
        </row>
        <row r="2449">
          <cell r="A2449" t="str">
            <v>00011199</v>
          </cell>
          <cell r="B2449" t="str">
            <v xml:space="preserve">Janela chapa dobrada aco galvanizado a fogo, de correr, 4 fls, com divisao horizontal p/ vidro, de 150 x 120 cm (3/4" x 1/8") </v>
          </cell>
          <cell r="C2449" t="str">
            <v>UN</v>
          </cell>
          <cell r="D2449">
            <v>465.66</v>
          </cell>
        </row>
        <row r="2450">
          <cell r="A2450" t="str">
            <v>00011226</v>
          </cell>
          <cell r="B2450" t="str">
            <v xml:space="preserve">Janela chapa dobrada aco galvanizado a fogo, de correr, 4 fls, sem divisao horizontal p/ vidro, de 150 x 120 cm (3/4" x 1/8") </v>
          </cell>
          <cell r="C2450" t="str">
            <v>UN</v>
          </cell>
          <cell r="D2450">
            <v>250.97</v>
          </cell>
        </row>
        <row r="2451">
          <cell r="A2451" t="str">
            <v>00003428</v>
          </cell>
          <cell r="B2451" t="str">
            <v xml:space="preserve">Janela de abrir, tipo veneziana, em madeira de 1a. qualidade (sem vidro) </v>
          </cell>
          <cell r="C2451" t="str">
            <v>M2</v>
          </cell>
          <cell r="D2451">
            <v>300</v>
          </cell>
        </row>
        <row r="2452">
          <cell r="A2452" t="str">
            <v>00000597</v>
          </cell>
          <cell r="B2452" t="str">
            <v xml:space="preserve">Janela de correr em alumínio, série 25, sem bandeira, com 4 folhas para vidro, (duas fixas e duas móveis) 1,60 x 1,10 m (incluso guarnição e vidro liso incolor) </v>
          </cell>
          <cell r="C2452" t="str">
            <v>M2</v>
          </cell>
          <cell r="D2452">
            <v>272.64</v>
          </cell>
        </row>
        <row r="2453">
          <cell r="A2453" t="str">
            <v>00000608</v>
          </cell>
          <cell r="B2453" t="str">
            <v xml:space="preserve">Janela ferro correr 2 fls tp veneziana linha popular 120 x 120cm </v>
          </cell>
          <cell r="C2453" t="str">
            <v>M2</v>
          </cell>
          <cell r="D2453">
            <v>380.9</v>
          </cell>
        </row>
        <row r="2454">
          <cell r="A2454" t="str">
            <v>00000623</v>
          </cell>
          <cell r="B2454" t="str">
            <v xml:space="preserve">Janela ferro tp maxim air </v>
          </cell>
          <cell r="C2454" t="str">
            <v>M2</v>
          </cell>
          <cell r="D2454">
            <v>849.8</v>
          </cell>
        </row>
        <row r="2455">
          <cell r="A2455" t="str">
            <v>00003430</v>
          </cell>
          <cell r="B2455" t="str">
            <v xml:space="preserve">Janela madeira regional 1a abrir tp almofada c/ guarnicao </v>
          </cell>
          <cell r="C2455" t="str">
            <v>M2</v>
          </cell>
          <cell r="D2455">
            <v>336</v>
          </cell>
        </row>
        <row r="2456">
          <cell r="A2456" t="str">
            <v>00003431</v>
          </cell>
          <cell r="B2456" t="str">
            <v xml:space="preserve">Janela madeira regional 1a abrir tp almofada c/ guarnicao 150 x 150cm </v>
          </cell>
          <cell r="C2456" t="str">
            <v>UN</v>
          </cell>
          <cell r="D2456">
            <v>681.6</v>
          </cell>
        </row>
        <row r="2457">
          <cell r="A2457" t="str">
            <v>00003436</v>
          </cell>
          <cell r="B2457" t="str">
            <v xml:space="preserve">Janela madeira regional 1a abrir tp almofada c/ guarnicao 200 x 150cm </v>
          </cell>
          <cell r="C2457" t="str">
            <v>UN</v>
          </cell>
          <cell r="D2457">
            <v>909.6</v>
          </cell>
        </row>
        <row r="2458">
          <cell r="A2458" t="str">
            <v>00003432</v>
          </cell>
          <cell r="B2458" t="str">
            <v xml:space="preserve">Janela madeira regional 1a abrir tp almofada c/ guarnicao 240 x 150cm </v>
          </cell>
          <cell r="C2458" t="str">
            <v>UN</v>
          </cell>
          <cell r="D2458">
            <v>1092</v>
          </cell>
        </row>
        <row r="2459">
          <cell r="A2459" t="str">
            <v>00003434</v>
          </cell>
          <cell r="B2459" t="str">
            <v xml:space="preserve">Janela madeira regional 1a abrir tp veneziana / vidro </v>
          </cell>
          <cell r="C2459" t="str">
            <v>M2</v>
          </cell>
          <cell r="D2459">
            <v>432</v>
          </cell>
        </row>
        <row r="2460">
          <cell r="A2460" t="str">
            <v>00003419</v>
          </cell>
          <cell r="B2460" t="str">
            <v xml:space="preserve">Janela madeira regional 1a correr / folha p/ vidro c/ guanicao bandeira p/ vidro </v>
          </cell>
          <cell r="C2460" t="str">
            <v>M2</v>
          </cell>
          <cell r="D2460">
            <v>262.8</v>
          </cell>
        </row>
        <row r="2461">
          <cell r="A2461" t="str">
            <v>00003418</v>
          </cell>
          <cell r="B2461" t="str">
            <v xml:space="preserve">Janela madeira regional 1a correr / folha p/ vidro c/ guarnicao / bandeira veneziana </v>
          </cell>
          <cell r="C2461" t="str">
            <v>M2</v>
          </cell>
          <cell r="D2461">
            <v>360</v>
          </cell>
        </row>
        <row r="2462">
          <cell r="A2462" t="str">
            <v>00003438</v>
          </cell>
          <cell r="B2462" t="str">
            <v xml:space="preserve">Janela madeira regional 1a correr / folha p/ vidro c/ guarnicao s/ bandeira </v>
          </cell>
          <cell r="C2462" t="str">
            <v>M2</v>
          </cell>
          <cell r="D2462">
            <v>264</v>
          </cell>
        </row>
        <row r="2463">
          <cell r="A2463" t="str">
            <v>00003424</v>
          </cell>
          <cell r="B2463" t="str">
            <v xml:space="preserve">Janela madeira regional 1a tp pivotante s/ veneziana c/ guarnicao </v>
          </cell>
          <cell r="C2463" t="str">
            <v>M2</v>
          </cell>
          <cell r="D2463">
            <v>190.32</v>
          </cell>
        </row>
        <row r="2464">
          <cell r="A2464" t="str">
            <v>00003433</v>
          </cell>
          <cell r="B2464" t="str">
            <v xml:space="preserve">Janela madeira regional 2a abrir tp veneziana / vidro </v>
          </cell>
          <cell r="C2464" t="str">
            <v>M2</v>
          </cell>
          <cell r="D2464">
            <v>312</v>
          </cell>
        </row>
        <row r="2465">
          <cell r="A2465" t="str">
            <v>00003421</v>
          </cell>
          <cell r="B2465" t="str">
            <v xml:space="preserve">Janela madeira regional 2a dupla c/ guilhotina e abrir veneziana 1,20 x 1,20m / guarnicao </v>
          </cell>
          <cell r="C2465" t="str">
            <v>M2</v>
          </cell>
          <cell r="D2465">
            <v>229.99</v>
          </cell>
        </row>
        <row r="2466">
          <cell r="A2466" t="str">
            <v>00003422</v>
          </cell>
          <cell r="B2466" t="str">
            <v xml:space="preserve">Janela madeira regional 2a tp guilhotina c/ guarnicao </v>
          </cell>
          <cell r="C2466" t="str">
            <v>M2</v>
          </cell>
          <cell r="D2466">
            <v>357.6</v>
          </cell>
        </row>
        <row r="2467">
          <cell r="A2467" t="str">
            <v>00003429</v>
          </cell>
          <cell r="B2467" t="str">
            <v xml:space="preserve">Janela madeira regional 3a abrir tp veneziana </v>
          </cell>
          <cell r="C2467" t="str">
            <v>M2</v>
          </cell>
          <cell r="D2467">
            <v>189.89</v>
          </cell>
        </row>
        <row r="2468">
          <cell r="A2468" t="str">
            <v>00003435</v>
          </cell>
          <cell r="B2468" t="str">
            <v xml:space="preserve">Janela madeira regional 3a abrir tp veneziana / vidro </v>
          </cell>
          <cell r="C2468" t="str">
            <v>M2</v>
          </cell>
          <cell r="D2468">
            <v>410.4</v>
          </cell>
        </row>
        <row r="2469">
          <cell r="A2469" t="str">
            <v>00003420</v>
          </cell>
          <cell r="B2469" t="str">
            <v xml:space="preserve">Janela madeira regional 3a correr / folha p/ vidro c/ veneziana abrir/ guarnicao s/ bandeira </v>
          </cell>
          <cell r="C2469" t="str">
            <v>M2</v>
          </cell>
          <cell r="D2469">
            <v>432</v>
          </cell>
        </row>
        <row r="2470">
          <cell r="A2470" t="str">
            <v>00003417</v>
          </cell>
          <cell r="B2470" t="str">
            <v xml:space="preserve">Janela madeira regional1a correr p/ vidro c/ guarnicao 120 x 150cm s/ bandeira </v>
          </cell>
          <cell r="C2470" t="str">
            <v>UN</v>
          </cell>
          <cell r="D2470">
            <v>384</v>
          </cell>
        </row>
        <row r="2471">
          <cell r="A2471" t="str">
            <v>00003423</v>
          </cell>
          <cell r="B2471" t="str">
            <v xml:space="preserve">Janela madeira tp maxim air c/ guarnicao </v>
          </cell>
          <cell r="C2471" t="str">
            <v>M2</v>
          </cell>
          <cell r="D2471">
            <v>216</v>
          </cell>
        </row>
        <row r="2472">
          <cell r="A2472" t="str">
            <v>00000624</v>
          </cell>
          <cell r="B2472" t="str">
            <v xml:space="preserve">Janela maxim ar em chapa dobrada aco galvanizado a fogo 60 x 80 cm (3/4" x 1/8") </v>
          </cell>
          <cell r="C2472" t="str">
            <v>M2</v>
          </cell>
          <cell r="D2472">
            <v>305.61</v>
          </cell>
        </row>
        <row r="2473">
          <cell r="A2473" t="str">
            <v>00011193</v>
          </cell>
          <cell r="B2473" t="str">
            <v xml:space="preserve">Janela veneziana de correr em chapa dobrada aco (3/4" x 1/8") com tratamento e protecao conta corrosao e com vidros, 6 folhas 150 x 120 cm </v>
          </cell>
          <cell r="C2473" t="str">
            <v>M2</v>
          </cell>
          <cell r="D2473">
            <v>164.01</v>
          </cell>
        </row>
        <row r="2474">
          <cell r="A2474" t="str">
            <v>00011194</v>
          </cell>
          <cell r="B2474" t="str">
            <v xml:space="preserve">Janela veneziana de correr em chapa dobrada aco (3/4" x 1/8") com tratamento e protecao conta corrosao, sem vidro, 6 folhas 150 x 120 cm </v>
          </cell>
          <cell r="C2474" t="str">
            <v>M2</v>
          </cell>
          <cell r="D2474">
            <v>348.73</v>
          </cell>
        </row>
        <row r="2475">
          <cell r="A2475" t="str">
            <v>00025964</v>
          </cell>
          <cell r="B2475" t="str">
            <v xml:space="preserve">Jardineiro </v>
          </cell>
          <cell r="C2475" t="str">
            <v>H</v>
          </cell>
          <cell r="D2475">
            <v>9.1999999999999993</v>
          </cell>
        </row>
        <row r="2476">
          <cell r="A2476" t="str">
            <v>00025955</v>
          </cell>
          <cell r="B2476" t="str">
            <v xml:space="preserve">Jateadora de areia pneumatico, pressao max 100 lb/pol2, sobre chassis com rodas </v>
          </cell>
          <cell r="C2476" t="str">
            <v>UN</v>
          </cell>
          <cell r="D2476">
            <v>11952.37</v>
          </cell>
        </row>
        <row r="2477">
          <cell r="A2477" t="str">
            <v>00021118</v>
          </cell>
          <cell r="B2477" t="str">
            <v xml:space="preserve">Joelho cpvc (aquatherm) 90 soldavel 15 mm </v>
          </cell>
          <cell r="C2477" t="str">
            <v>UN</v>
          </cell>
          <cell r="D2477">
            <v>0.79</v>
          </cell>
        </row>
        <row r="2478">
          <cell r="A2478" t="str">
            <v>00003446</v>
          </cell>
          <cell r="B2478" t="str">
            <v xml:space="preserve">Joelho ferro galv 45g rosca 1 1/2' código descriçao do insumo unid preço mediano (r$) </v>
          </cell>
          <cell r="C2478" t="str">
            <v>UN</v>
          </cell>
          <cell r="D2478">
            <v>14.84</v>
          </cell>
        </row>
        <row r="2479">
          <cell r="A2479" t="str">
            <v>00003445</v>
          </cell>
          <cell r="B2479" t="str">
            <v xml:space="preserve">Joelho ferro galv 45g rosca 1 1/4' </v>
          </cell>
          <cell r="C2479" t="str">
            <v>UN</v>
          </cell>
          <cell r="D2479">
            <v>12.3</v>
          </cell>
        </row>
        <row r="2480">
          <cell r="A2480" t="str">
            <v>00003441</v>
          </cell>
          <cell r="B2480" t="str">
            <v xml:space="preserve">Joelho ferro galv 45g rosca 1/2" </v>
          </cell>
          <cell r="C2480" t="str">
            <v>UN</v>
          </cell>
          <cell r="D2480">
            <v>3.54</v>
          </cell>
        </row>
        <row r="2481">
          <cell r="A2481" t="str">
            <v>00003444</v>
          </cell>
          <cell r="B2481" t="str">
            <v xml:space="preserve">Joelho ferro galv 45g rosca 1" </v>
          </cell>
          <cell r="C2481" t="str">
            <v>UN</v>
          </cell>
          <cell r="D2481">
            <v>7.58</v>
          </cell>
        </row>
        <row r="2482">
          <cell r="A2482" t="str">
            <v>00012402</v>
          </cell>
          <cell r="B2482" t="str">
            <v xml:space="preserve">Joelho ferro galv 45g rosca 2.1/2" </v>
          </cell>
          <cell r="C2482" t="str">
            <v>UN</v>
          </cell>
          <cell r="D2482">
            <v>35.06</v>
          </cell>
        </row>
        <row r="2483">
          <cell r="A2483" t="str">
            <v>00003447</v>
          </cell>
          <cell r="B2483" t="str">
            <v xml:space="preserve">Joelho ferro galv 45g rosca 2" </v>
          </cell>
          <cell r="C2483" t="str">
            <v>UN</v>
          </cell>
          <cell r="D2483">
            <v>18.66</v>
          </cell>
        </row>
        <row r="2484">
          <cell r="A2484" t="str">
            <v>00003442</v>
          </cell>
          <cell r="B2484" t="str">
            <v xml:space="preserve">Joelho ferro galv 45g rosca 3/4" </v>
          </cell>
          <cell r="C2484" t="str">
            <v>UN</v>
          </cell>
          <cell r="D2484">
            <v>5.32</v>
          </cell>
        </row>
        <row r="2485">
          <cell r="A2485" t="str">
            <v>00003448</v>
          </cell>
          <cell r="B2485" t="str">
            <v xml:space="preserve">Joelho ferro galv 45g rosca 3" </v>
          </cell>
          <cell r="C2485" t="str">
            <v>UN</v>
          </cell>
          <cell r="D2485">
            <v>45.52</v>
          </cell>
        </row>
        <row r="2486">
          <cell r="A2486" t="str">
            <v>00003449</v>
          </cell>
          <cell r="B2486" t="str">
            <v xml:space="preserve">Joelho ferro galv 45g rosca 4" </v>
          </cell>
          <cell r="C2486" t="str">
            <v>UN</v>
          </cell>
          <cell r="D2486">
            <v>88.53</v>
          </cell>
        </row>
        <row r="2487">
          <cell r="A2487" t="str">
            <v>00012403</v>
          </cell>
          <cell r="B2487" t="str">
            <v xml:space="preserve">Joelho ferro galv 90g c/ reducao rosca 1 1/4"x1" </v>
          </cell>
          <cell r="C2487" t="str">
            <v>UN</v>
          </cell>
          <cell r="D2487">
            <v>8.86</v>
          </cell>
        </row>
        <row r="2488">
          <cell r="A2488" t="str">
            <v>00003468</v>
          </cell>
          <cell r="B2488" t="str">
            <v xml:space="preserve">Joelho ferro galv 90g c/ reducao rosca 1 1/2"x1" </v>
          </cell>
          <cell r="C2488" t="str">
            <v>UN</v>
          </cell>
          <cell r="D2488">
            <v>12.46</v>
          </cell>
        </row>
        <row r="2489">
          <cell r="A2489" t="str">
            <v>00003465</v>
          </cell>
          <cell r="B2489" t="str">
            <v xml:space="preserve">Joelho ferro galv 90g c/ reducao rosca 1 1/2"x3/4" </v>
          </cell>
          <cell r="C2489" t="str">
            <v>UN</v>
          </cell>
          <cell r="D2489">
            <v>12.71</v>
          </cell>
        </row>
        <row r="2490">
          <cell r="A2490" t="str">
            <v>00003463</v>
          </cell>
          <cell r="B2490" t="str">
            <v xml:space="preserve">Joelho ferro galv 90g c/ reducao rosca 1"x1/2" </v>
          </cell>
          <cell r="C2490" t="str">
            <v>UN</v>
          </cell>
          <cell r="D2490">
            <v>5.63</v>
          </cell>
        </row>
        <row r="2491">
          <cell r="A2491" t="str">
            <v>00003464</v>
          </cell>
          <cell r="B2491" t="str">
            <v xml:space="preserve">Joelho ferro galv 90g c/ reducao rosca 1"x3/4" </v>
          </cell>
          <cell r="C2491" t="str">
            <v>UN</v>
          </cell>
          <cell r="D2491">
            <v>5.48</v>
          </cell>
        </row>
        <row r="2492">
          <cell r="A2492" t="str">
            <v>00003466</v>
          </cell>
          <cell r="B2492" t="str">
            <v xml:space="preserve">Joelho ferro galv 90g c/ reducao rosca 2 1/2"x2" </v>
          </cell>
          <cell r="C2492" t="str">
            <v>UN</v>
          </cell>
          <cell r="D2492">
            <v>37.97</v>
          </cell>
        </row>
        <row r="2493">
          <cell r="A2493" t="str">
            <v>00003467</v>
          </cell>
          <cell r="B2493" t="str">
            <v xml:space="preserve">Joelho ferro galv 90g c/ reducao rosca 2"x1 1/2" </v>
          </cell>
          <cell r="C2493" t="str">
            <v>UN</v>
          </cell>
          <cell r="D2493">
            <v>20.190000000000001</v>
          </cell>
        </row>
        <row r="2494">
          <cell r="A2494" t="str">
            <v>00003462</v>
          </cell>
          <cell r="B2494" t="str">
            <v xml:space="preserve">Joelho ferro galv 90g c/ reducao rosca 3/4"x1/2" </v>
          </cell>
          <cell r="C2494" t="str">
            <v>UN</v>
          </cell>
          <cell r="D2494">
            <v>3.91</v>
          </cell>
        </row>
        <row r="2495">
          <cell r="A2495" t="str">
            <v>00003443</v>
          </cell>
          <cell r="B2495" t="str">
            <v xml:space="preserve">Joelho ferro galv 90g rosca macho/femea 1" </v>
          </cell>
          <cell r="C2495" t="str">
            <v>UN</v>
          </cell>
          <cell r="D2495">
            <v>9.08</v>
          </cell>
        </row>
        <row r="2496">
          <cell r="A2496" t="str">
            <v>00003473</v>
          </cell>
          <cell r="B2496" t="str">
            <v xml:space="preserve">Joelho ferro galv 90g rosca macho/femea 1 1/2" </v>
          </cell>
          <cell r="C2496" t="str">
            <v>UN</v>
          </cell>
          <cell r="D2496">
            <v>15.15</v>
          </cell>
        </row>
        <row r="2497">
          <cell r="A2497" t="str">
            <v>00003474</v>
          </cell>
          <cell r="B2497" t="str">
            <v xml:space="preserve">Joelho ferro galv 90g rosca macho/femea 1 1/4" </v>
          </cell>
          <cell r="C2497" t="str">
            <v>UN</v>
          </cell>
          <cell r="D2497">
            <v>13.71</v>
          </cell>
        </row>
        <row r="2498">
          <cell r="A2498" t="str">
            <v>00003450</v>
          </cell>
          <cell r="B2498" t="str">
            <v xml:space="preserve">Joelho ferro galv 90g rosca macho/femea 1/2" </v>
          </cell>
          <cell r="C2498" t="str">
            <v>UN</v>
          </cell>
          <cell r="D2498">
            <v>4.66</v>
          </cell>
        </row>
        <row r="2499">
          <cell r="A2499" t="str">
            <v>00003453</v>
          </cell>
          <cell r="B2499" t="str">
            <v xml:space="preserve">Joelho ferro galv 90g rosca macho/femea 2 1/2" </v>
          </cell>
          <cell r="C2499" t="str">
            <v>UN</v>
          </cell>
          <cell r="D2499">
            <v>38.03</v>
          </cell>
        </row>
        <row r="2500">
          <cell r="A2500" t="str">
            <v>00003452</v>
          </cell>
          <cell r="B2500" t="str">
            <v xml:space="preserve">Joelho ferro galv 90g rosca macho/femea 2" </v>
          </cell>
          <cell r="C2500" t="str">
            <v>UN</v>
          </cell>
          <cell r="D2500">
            <v>22.82</v>
          </cell>
        </row>
        <row r="2501">
          <cell r="A2501" t="str">
            <v>00003451</v>
          </cell>
          <cell r="B2501" t="str">
            <v xml:space="preserve">Joelho ferro galv 90g rosca macho/femea 3/4" </v>
          </cell>
          <cell r="C2501" t="str">
            <v>UN</v>
          </cell>
          <cell r="D2501">
            <v>5.95</v>
          </cell>
        </row>
        <row r="2502">
          <cell r="A2502" t="str">
            <v>00003454</v>
          </cell>
          <cell r="B2502" t="str">
            <v xml:space="preserve">Joelho ferro galv 90g rosca macho/femea 3" </v>
          </cell>
          <cell r="C2502" t="str">
            <v>UN</v>
          </cell>
          <cell r="D2502">
            <v>48.83</v>
          </cell>
        </row>
        <row r="2503">
          <cell r="A2503" t="str">
            <v>00003458</v>
          </cell>
          <cell r="B2503" t="str">
            <v xml:space="preserve">Joelho ferro galv 90g rosca 1 1/2" </v>
          </cell>
          <cell r="C2503" t="str">
            <v>UN</v>
          </cell>
          <cell r="D2503">
            <v>13.24</v>
          </cell>
        </row>
        <row r="2504">
          <cell r="A2504" t="str">
            <v>00003457</v>
          </cell>
          <cell r="B2504" t="str">
            <v xml:space="preserve">Joelho ferro galv 90g rosca 1 1/4" </v>
          </cell>
          <cell r="C2504" t="str">
            <v>UN</v>
          </cell>
          <cell r="D2504">
            <v>9.27</v>
          </cell>
        </row>
        <row r="2505">
          <cell r="A2505" t="str">
            <v>00003455</v>
          </cell>
          <cell r="B2505" t="str">
            <v xml:space="preserve">Joelho ferro galv 90g rosca 1/2" </v>
          </cell>
          <cell r="C2505" t="str">
            <v>UN</v>
          </cell>
          <cell r="D2505">
            <v>2.5</v>
          </cell>
        </row>
        <row r="2506">
          <cell r="A2506" t="str">
            <v>00003472</v>
          </cell>
          <cell r="B2506" t="str">
            <v xml:space="preserve">Joelho ferro galv 90g rosca 1" </v>
          </cell>
          <cell r="C2506" t="str">
            <v>UN</v>
          </cell>
          <cell r="D2506">
            <v>6.04</v>
          </cell>
        </row>
        <row r="2507">
          <cell r="A2507" t="str">
            <v>00003470</v>
          </cell>
          <cell r="B2507" t="str">
            <v xml:space="preserve">Joelho ferro galv 90g rosca 2 1/2" </v>
          </cell>
          <cell r="C2507" t="str">
            <v>UN</v>
          </cell>
          <cell r="D2507">
            <v>39.07</v>
          </cell>
        </row>
        <row r="2508">
          <cell r="A2508" t="str">
            <v>00003471</v>
          </cell>
          <cell r="B2508" t="str">
            <v xml:space="preserve">Joelho ferro galv 90g rosca 2" </v>
          </cell>
          <cell r="C2508" t="str">
            <v>UN</v>
          </cell>
          <cell r="D2508">
            <v>20.29</v>
          </cell>
        </row>
        <row r="2509">
          <cell r="A2509" t="str">
            <v>00003456</v>
          </cell>
          <cell r="B2509" t="str">
            <v xml:space="preserve">Joelho ferro galv 90g rosca 3/4" </v>
          </cell>
          <cell r="C2509" t="str">
            <v>UN</v>
          </cell>
          <cell r="D2509">
            <v>4.45</v>
          </cell>
        </row>
        <row r="2510">
          <cell r="A2510" t="str">
            <v>00003459</v>
          </cell>
          <cell r="B2510" t="str">
            <v xml:space="preserve">Joelho ferro galv 90g rosca 3" </v>
          </cell>
          <cell r="C2510" t="str">
            <v>UN</v>
          </cell>
          <cell r="D2510">
            <v>53</v>
          </cell>
        </row>
        <row r="2511">
          <cell r="A2511" t="str">
            <v>00003469</v>
          </cell>
          <cell r="B2511" t="str">
            <v xml:space="preserve">Joelho ferro galv 90g rosca 4" </v>
          </cell>
          <cell r="C2511" t="str">
            <v>UN</v>
          </cell>
          <cell r="D2511">
            <v>93.22</v>
          </cell>
        </row>
        <row r="2512">
          <cell r="A2512" t="str">
            <v>00003460</v>
          </cell>
          <cell r="B2512" t="str">
            <v xml:space="preserve">Joelho ferro galv 90g rosca 5" </v>
          </cell>
          <cell r="C2512" t="str">
            <v>UN</v>
          </cell>
          <cell r="D2512">
            <v>235.06</v>
          </cell>
        </row>
        <row r="2513">
          <cell r="A2513" t="str">
            <v>00003461</v>
          </cell>
          <cell r="B2513" t="str">
            <v xml:space="preserve">Joelho ferro galv 90g rosca 6" </v>
          </cell>
          <cell r="C2513" t="str">
            <v>UN</v>
          </cell>
          <cell r="D2513">
            <v>292.95</v>
          </cell>
        </row>
        <row r="2514">
          <cell r="A2514" t="str">
            <v>00012628</v>
          </cell>
          <cell r="B2514" t="str">
            <v xml:space="preserve">Joelho pvc aquapluv 60g d = 88 mm </v>
          </cell>
          <cell r="C2514" t="str">
            <v>UN</v>
          </cell>
          <cell r="D2514">
            <v>23.46</v>
          </cell>
        </row>
        <row r="2515">
          <cell r="A2515" t="str">
            <v>00012629</v>
          </cell>
          <cell r="B2515" t="str">
            <v xml:space="preserve">Joelho pvc aquapluv 90g d = 88 mm </v>
          </cell>
          <cell r="C2515" t="str">
            <v>UN</v>
          </cell>
          <cell r="D2515">
            <v>27.49</v>
          </cell>
        </row>
        <row r="2516">
          <cell r="A2516" t="str">
            <v>00010835</v>
          </cell>
          <cell r="B2516" t="str">
            <v xml:space="preserve">Joelho pvc c/ bolsa e anel p/ esg predial 90g dn 40mm x 1.1/2" </v>
          </cell>
          <cell r="C2516" t="str">
            <v>UN</v>
          </cell>
          <cell r="D2516">
            <v>1.03</v>
          </cell>
        </row>
        <row r="2517">
          <cell r="A2517" t="str">
            <v>00010836</v>
          </cell>
          <cell r="B2517" t="str">
            <v xml:space="preserve">Joelho pvc c/ visita p/ esg predial 90g dn 100 x 50mm </v>
          </cell>
          <cell r="C2517" t="str">
            <v>UN</v>
          </cell>
          <cell r="D2517">
            <v>5.48</v>
          </cell>
        </row>
        <row r="2518">
          <cell r="A2518" t="str">
            <v>00003475</v>
          </cell>
          <cell r="B2518" t="str">
            <v xml:space="preserve">Joelho pvc c/rosca 45g p/ agua fria predial 1/2" </v>
          </cell>
          <cell r="C2518" t="str">
            <v>UN</v>
          </cell>
          <cell r="D2518">
            <v>0.91</v>
          </cell>
        </row>
        <row r="2519">
          <cell r="A2519" t="str">
            <v>00003492</v>
          </cell>
          <cell r="B2519" t="str">
            <v xml:space="preserve">Joelho pvc c/rosca 45g p/ agua fria predial 1 1/2" </v>
          </cell>
          <cell r="C2519" t="str">
            <v>UN</v>
          </cell>
          <cell r="D2519">
            <v>9.5500000000000007</v>
          </cell>
        </row>
        <row r="2520">
          <cell r="A2520" t="str">
            <v>00003491</v>
          </cell>
          <cell r="B2520" t="str">
            <v xml:space="preserve">Joelho pvc c/rosca 45g p/ agua fria predial 1 1/4" </v>
          </cell>
          <cell r="C2520" t="str">
            <v>UN</v>
          </cell>
          <cell r="D2520">
            <v>5.82</v>
          </cell>
        </row>
        <row r="2521">
          <cell r="A2521" t="str">
            <v>00003485</v>
          </cell>
          <cell r="B2521" t="str">
            <v xml:space="preserve">Joelho pvc c/rosca 45g p/ agua fria predial 1" </v>
          </cell>
          <cell r="C2521" t="str">
            <v>UN</v>
          </cell>
          <cell r="D2521">
            <v>2.95</v>
          </cell>
        </row>
        <row r="2522">
          <cell r="A2522" t="str">
            <v>00003493</v>
          </cell>
          <cell r="B2522" t="str">
            <v xml:space="preserve">Joelho pvc c/rosca 45g p/ agua fria predial 2" </v>
          </cell>
          <cell r="C2522" t="str">
            <v>UN</v>
          </cell>
          <cell r="D2522">
            <v>13.98</v>
          </cell>
        </row>
        <row r="2523">
          <cell r="A2523" t="str">
            <v>00003534</v>
          </cell>
          <cell r="B2523" t="str">
            <v xml:space="preserve">Joelho pvc c/rosca 45g p/agua fria predial 3/4" </v>
          </cell>
          <cell r="C2523" t="str">
            <v>UN</v>
          </cell>
          <cell r="D2523">
            <v>1.17</v>
          </cell>
        </row>
        <row r="2524">
          <cell r="A2524" t="str">
            <v>00003481</v>
          </cell>
          <cell r="B2524" t="str">
            <v xml:space="preserve">Joelho pvc c/rosca 90g p/ agua fria predial 1 1/2" </v>
          </cell>
          <cell r="C2524" t="str">
            <v>UN</v>
          </cell>
          <cell r="D2524">
            <v>7.9</v>
          </cell>
        </row>
        <row r="2525">
          <cell r="A2525" t="str">
            <v>00003510</v>
          </cell>
          <cell r="B2525" t="str">
            <v xml:space="preserve">Joelho pvc c/rosca 90g p/ agua fria predial 1 1/4" </v>
          </cell>
          <cell r="C2525" t="str">
            <v>UN</v>
          </cell>
          <cell r="D2525">
            <v>7.38</v>
          </cell>
        </row>
        <row r="2526">
          <cell r="A2526" t="str">
            <v>00003482</v>
          </cell>
          <cell r="B2526" t="str">
            <v xml:space="preserve">Joelho pvc c/rosca 90g p/ agua fria predial 1" </v>
          </cell>
          <cell r="C2526" t="str">
            <v>UN</v>
          </cell>
          <cell r="D2526">
            <v>1.37</v>
          </cell>
        </row>
        <row r="2527">
          <cell r="A2527" t="str">
            <v>00003508</v>
          </cell>
          <cell r="B2527" t="str">
            <v xml:space="preserve">Joelho pvc c/rosca 90g p/ agua fria predial 2" </v>
          </cell>
          <cell r="C2527" t="str">
            <v>UN</v>
          </cell>
          <cell r="D2527">
            <v>16.8</v>
          </cell>
        </row>
        <row r="2528">
          <cell r="A2528" t="str">
            <v>00003505</v>
          </cell>
          <cell r="B2528" t="str">
            <v xml:space="preserve">Joelho pvc c/rosca 90g p/ agua fria predial 3/4" </v>
          </cell>
          <cell r="C2528" t="str">
            <v>UN</v>
          </cell>
          <cell r="D2528">
            <v>0.77</v>
          </cell>
        </row>
        <row r="2529">
          <cell r="A2529" t="str">
            <v>00003543</v>
          </cell>
          <cell r="B2529" t="str">
            <v xml:space="preserve">Joelho pvc c/rosca 90g p/agua fria predial 1/2" </v>
          </cell>
          <cell r="C2529" t="str">
            <v>UN</v>
          </cell>
          <cell r="D2529">
            <v>0.55000000000000004</v>
          </cell>
        </row>
        <row r="2530">
          <cell r="A2530" t="str">
            <v>00020127</v>
          </cell>
          <cell r="B2530" t="str">
            <v xml:space="preserve">Joelho pvc leve 45g dn 125mm </v>
          </cell>
          <cell r="C2530" t="str">
            <v>UN</v>
          </cell>
          <cell r="D2530">
            <v>21.43</v>
          </cell>
        </row>
        <row r="2531">
          <cell r="A2531" t="str">
            <v>00020128</v>
          </cell>
          <cell r="B2531" t="str">
            <v xml:space="preserve">Joelho pvc leve 45g dn 150mm código descriçao do insumo unid preço mediano (r$) </v>
          </cell>
          <cell r="C2531" t="str">
            <v>UN</v>
          </cell>
          <cell r="D2531">
            <v>25.41</v>
          </cell>
        </row>
        <row r="2532">
          <cell r="A2532" t="str">
            <v>00020129</v>
          </cell>
          <cell r="B2532" t="str">
            <v xml:space="preserve">Joelho pvc leve 45g dn 200mm </v>
          </cell>
          <cell r="C2532" t="str">
            <v>UN</v>
          </cell>
          <cell r="D2532">
            <v>46.43</v>
          </cell>
        </row>
        <row r="2533">
          <cell r="A2533" t="str">
            <v>00020130</v>
          </cell>
          <cell r="B2533" t="str">
            <v xml:space="preserve">Joelho pvc leve 90g dn 125mm </v>
          </cell>
          <cell r="C2533" t="str">
            <v>UN</v>
          </cell>
          <cell r="D2533">
            <v>23.56</v>
          </cell>
        </row>
        <row r="2534">
          <cell r="A2534" t="str">
            <v>00020131</v>
          </cell>
          <cell r="B2534" t="str">
            <v xml:space="preserve">Joelho pvc leve 90g dn 150mm </v>
          </cell>
          <cell r="C2534" t="str">
            <v>UN</v>
          </cell>
          <cell r="D2534">
            <v>26.65</v>
          </cell>
        </row>
        <row r="2535">
          <cell r="A2535" t="str">
            <v>00020132</v>
          </cell>
          <cell r="B2535" t="str">
            <v xml:space="preserve">Joelho pvc leve 90g dn 200mm </v>
          </cell>
          <cell r="C2535" t="str">
            <v>UN</v>
          </cell>
          <cell r="D2535">
            <v>75.03</v>
          </cell>
        </row>
        <row r="2536">
          <cell r="A2536" t="str">
            <v>00020151</v>
          </cell>
          <cell r="B2536" t="str">
            <v xml:space="preserve">Joelho pvc serie r p/ esg predial 45g dn 100mm </v>
          </cell>
          <cell r="C2536" t="str">
            <v>UN</v>
          </cell>
          <cell r="D2536">
            <v>8.36</v>
          </cell>
        </row>
        <row r="2537">
          <cell r="A2537" t="str">
            <v>00020152</v>
          </cell>
          <cell r="B2537" t="str">
            <v xml:space="preserve">Joelho pvc serie r p/ esg predial 45g dn 150mm </v>
          </cell>
          <cell r="C2537" t="str">
            <v>UN</v>
          </cell>
          <cell r="D2537">
            <v>25.94</v>
          </cell>
        </row>
        <row r="2538">
          <cell r="A2538" t="str">
            <v>00020148</v>
          </cell>
          <cell r="B2538" t="str">
            <v xml:space="preserve">Joelho pvc serie r p/ esg predial 45g dn 40mm </v>
          </cell>
          <cell r="C2538" t="str">
            <v>UN</v>
          </cell>
          <cell r="D2538">
            <v>1.65</v>
          </cell>
        </row>
        <row r="2539">
          <cell r="A2539" t="str">
            <v>00020149</v>
          </cell>
          <cell r="B2539" t="str">
            <v xml:space="preserve">Joelho pvc serie r p/ esg predial 45g dn 50mm </v>
          </cell>
          <cell r="C2539" t="str">
            <v>UN</v>
          </cell>
          <cell r="D2539">
            <v>2.5099999999999998</v>
          </cell>
        </row>
        <row r="2540">
          <cell r="A2540" t="str">
            <v>00020150</v>
          </cell>
          <cell r="B2540" t="str">
            <v xml:space="preserve">Joelho pvc serie r p/ esg predial 45g dn 75mm </v>
          </cell>
          <cell r="C2540" t="str">
            <v>UN</v>
          </cell>
          <cell r="D2540">
            <v>5.92</v>
          </cell>
        </row>
        <row r="2541">
          <cell r="A2541" t="str">
            <v>00020159</v>
          </cell>
          <cell r="B2541" t="str">
            <v xml:space="preserve">Joelho pvc serie r p/ esg predial 90g c/ visita 100 x 75m m </v>
          </cell>
          <cell r="C2541" t="str">
            <v>UN</v>
          </cell>
          <cell r="D2541">
            <v>15.09</v>
          </cell>
        </row>
        <row r="2542">
          <cell r="A2542" t="str">
            <v>00020157</v>
          </cell>
          <cell r="B2542" t="str">
            <v xml:space="preserve">Joelho pvc serie r p/ esg predial 90g dn 100 mm </v>
          </cell>
          <cell r="C2542" t="str">
            <v>UN</v>
          </cell>
          <cell r="D2542">
            <v>10.199999999999999</v>
          </cell>
        </row>
        <row r="2543">
          <cell r="A2543" t="str">
            <v>00020158</v>
          </cell>
          <cell r="B2543" t="str">
            <v xml:space="preserve">Joelho pvc serie r p/ esg predial 90g dn 150 mm </v>
          </cell>
          <cell r="C2543" t="str">
            <v>UN</v>
          </cell>
          <cell r="D2543">
            <v>38</v>
          </cell>
        </row>
        <row r="2544">
          <cell r="A2544" t="str">
            <v>00020154</v>
          </cell>
          <cell r="B2544" t="str">
            <v xml:space="preserve">Joelho pvc serie r p/ esg predial 90g dn 40mm </v>
          </cell>
          <cell r="C2544" t="str">
            <v>UN</v>
          </cell>
          <cell r="D2544">
            <v>1.82</v>
          </cell>
        </row>
        <row r="2545">
          <cell r="A2545" t="str">
            <v>00020155</v>
          </cell>
          <cell r="B2545" t="str">
            <v xml:space="preserve">Joelho pvc serie r p/ esg predial 90g dn 50mm </v>
          </cell>
          <cell r="C2545" t="str">
            <v>UN</v>
          </cell>
          <cell r="D2545">
            <v>2.87</v>
          </cell>
        </row>
        <row r="2546">
          <cell r="A2546" t="str">
            <v>00020156</v>
          </cell>
          <cell r="B2546" t="str">
            <v xml:space="preserve">Joelho pvc serie r p/ esg predial 90g dn 75mm </v>
          </cell>
          <cell r="C2546" t="str">
            <v>UN</v>
          </cell>
          <cell r="D2546">
            <v>6.15</v>
          </cell>
        </row>
        <row r="2547">
          <cell r="A2547" t="str">
            <v>00003516</v>
          </cell>
          <cell r="B2547" t="str">
            <v xml:space="preserve">Joelho pvc sold 45g bb p/ esg predial dn 40mm </v>
          </cell>
          <cell r="C2547" t="str">
            <v>UN</v>
          </cell>
          <cell r="D2547">
            <v>0.65</v>
          </cell>
        </row>
        <row r="2548">
          <cell r="A2548" t="str">
            <v>00003512</v>
          </cell>
          <cell r="B2548" t="str">
            <v xml:space="preserve">Joelho pvc sold 45g p/ agua fria pred 110 mm </v>
          </cell>
          <cell r="C2548" t="str">
            <v>UN</v>
          </cell>
          <cell r="D2548">
            <v>63.15</v>
          </cell>
        </row>
        <row r="2549">
          <cell r="A2549" t="str">
            <v>00003499</v>
          </cell>
          <cell r="B2549" t="str">
            <v xml:space="preserve">Joelho pvc sold 45g p/ agua fria pred 20 mm </v>
          </cell>
          <cell r="C2549" t="str">
            <v>UN</v>
          </cell>
          <cell r="D2549">
            <v>0.26</v>
          </cell>
        </row>
        <row r="2550">
          <cell r="A2550" t="str">
            <v>00003500</v>
          </cell>
          <cell r="B2550" t="str">
            <v xml:space="preserve">Joelho pvc sold 45g p/ agua fria pred 25 mm </v>
          </cell>
          <cell r="C2550" t="str">
            <v>UN</v>
          </cell>
          <cell r="D2550">
            <v>0.5</v>
          </cell>
        </row>
        <row r="2551">
          <cell r="A2551" t="str">
            <v>00003501</v>
          </cell>
          <cell r="B2551" t="str">
            <v xml:space="preserve">Joelho pvc sold 45g p/ agua fria pred 32 mm </v>
          </cell>
          <cell r="C2551" t="str">
            <v>UN</v>
          </cell>
          <cell r="D2551">
            <v>1.22</v>
          </cell>
        </row>
        <row r="2552">
          <cell r="A2552" t="str">
            <v>00003502</v>
          </cell>
          <cell r="B2552" t="str">
            <v xml:space="preserve">Joelho pvc sold 45g p/ agua fria pred 40 mm </v>
          </cell>
          <cell r="C2552" t="str">
            <v>UN</v>
          </cell>
          <cell r="D2552">
            <v>1.8</v>
          </cell>
        </row>
        <row r="2553">
          <cell r="A2553" t="str">
            <v>00003503</v>
          </cell>
          <cell r="B2553" t="str">
            <v xml:space="preserve">Joelho pvc sold 45g p/ agua fria pred 50 mm </v>
          </cell>
          <cell r="C2553" t="str">
            <v>UN</v>
          </cell>
          <cell r="D2553">
            <v>2.2799999999999998</v>
          </cell>
        </row>
        <row r="2554">
          <cell r="A2554" t="str">
            <v>00003477</v>
          </cell>
          <cell r="B2554" t="str">
            <v xml:space="preserve">Joelho pvc sold 45g p/ agua fria pred 60 mm </v>
          </cell>
          <cell r="C2554" t="str">
            <v>UN</v>
          </cell>
          <cell r="D2554">
            <v>7.97</v>
          </cell>
        </row>
        <row r="2555">
          <cell r="A2555" t="str">
            <v>00003478</v>
          </cell>
          <cell r="B2555" t="str">
            <v xml:space="preserve">Joelho pvc sold 45g p/ agua fria pred 75 mm </v>
          </cell>
          <cell r="C2555" t="str">
            <v>UN</v>
          </cell>
          <cell r="D2555">
            <v>19.420000000000002</v>
          </cell>
        </row>
        <row r="2556">
          <cell r="A2556" t="str">
            <v>00003525</v>
          </cell>
          <cell r="B2556" t="str">
            <v xml:space="preserve">Joelho pvc sold 45g p/agua fria pred 85 mm </v>
          </cell>
          <cell r="C2556" t="str">
            <v>UN</v>
          </cell>
          <cell r="D2556">
            <v>22.03</v>
          </cell>
        </row>
        <row r="2557">
          <cell r="A2557" t="str">
            <v>00003528</v>
          </cell>
          <cell r="B2557" t="str">
            <v xml:space="preserve">Joelho pvc sold 45g pb p/ esg predial dn 100mm </v>
          </cell>
          <cell r="C2557" t="str">
            <v>UN</v>
          </cell>
          <cell r="D2557">
            <v>2.56</v>
          </cell>
        </row>
        <row r="2558">
          <cell r="A2558" t="str">
            <v>00003518</v>
          </cell>
          <cell r="B2558" t="str">
            <v xml:space="preserve">Joelho pvc sold 45g pb p/ esg predial dn 50mm </v>
          </cell>
          <cell r="C2558" t="str">
            <v>UN</v>
          </cell>
          <cell r="D2558">
            <v>1.08</v>
          </cell>
        </row>
        <row r="2559">
          <cell r="A2559" t="str">
            <v>00003519</v>
          </cell>
          <cell r="B2559" t="str">
            <v xml:space="preserve">Joelho pvc sold 45g pb p/ esg predial dn 75mm </v>
          </cell>
          <cell r="C2559" t="str">
            <v>UN</v>
          </cell>
          <cell r="D2559">
            <v>2.35</v>
          </cell>
        </row>
        <row r="2560">
          <cell r="A2560" t="str">
            <v>00003517</v>
          </cell>
          <cell r="B2560" t="str">
            <v xml:space="preserve">Joelho pvc sold 90g bb p/ esg predial dn 40mm </v>
          </cell>
          <cell r="C2560" t="str">
            <v>UN</v>
          </cell>
          <cell r="D2560">
            <v>0.55000000000000004</v>
          </cell>
        </row>
        <row r="2561">
          <cell r="A2561" t="str">
            <v>00003515</v>
          </cell>
          <cell r="B2561" t="str">
            <v xml:space="preserve">Joelho pvc sold 90g c/bucha de latao 20mm x 1/2" </v>
          </cell>
          <cell r="C2561" t="str">
            <v>UN</v>
          </cell>
          <cell r="D2561">
            <v>1.89</v>
          </cell>
        </row>
        <row r="2562">
          <cell r="A2562" t="str">
            <v>00003524</v>
          </cell>
          <cell r="B2562" t="str">
            <v xml:space="preserve">Joelho pvc sold 90g c/bucha de latao 25mm x 3/4" </v>
          </cell>
          <cell r="C2562" t="str">
            <v>UN</v>
          </cell>
          <cell r="D2562">
            <v>2.44</v>
          </cell>
        </row>
        <row r="2563">
          <cell r="A2563" t="str">
            <v>00003530</v>
          </cell>
          <cell r="B2563" t="str">
            <v xml:space="preserve">Joelho pvc sold 90g p/ agua fria predial 110 mm </v>
          </cell>
          <cell r="C2563" t="str">
            <v>UN</v>
          </cell>
          <cell r="D2563">
            <v>69.09</v>
          </cell>
        </row>
        <row r="2564">
          <cell r="A2564" t="str">
            <v>00003529</v>
          </cell>
          <cell r="B2564" t="str">
            <v xml:space="preserve">Joelho pvc sold 90g p/ agua fria predial 25 mm </v>
          </cell>
          <cell r="C2564" t="str">
            <v>UN</v>
          </cell>
          <cell r="D2564">
            <v>0.24</v>
          </cell>
        </row>
        <row r="2565">
          <cell r="A2565" t="str">
            <v>00003511</v>
          </cell>
          <cell r="B2565" t="str">
            <v xml:space="preserve">Joelho pvc sold 90g p/ agua fria predial 75 mm </v>
          </cell>
          <cell r="C2565" t="str">
            <v>UN</v>
          </cell>
          <cell r="D2565">
            <v>26.34</v>
          </cell>
        </row>
        <row r="2566">
          <cell r="A2566" t="str">
            <v>00003513</v>
          </cell>
          <cell r="B2566" t="str">
            <v xml:space="preserve">Joelho pvc sold 90g p/ agua fria predial 85 mm </v>
          </cell>
          <cell r="C2566" t="str">
            <v>UN</v>
          </cell>
          <cell r="D2566">
            <v>29.69</v>
          </cell>
        </row>
        <row r="2567">
          <cell r="A2567" t="str">
            <v>00003542</v>
          </cell>
          <cell r="B2567" t="str">
            <v xml:space="preserve">Joelho pvc sold 90g p/agua fria predial 20 mm </v>
          </cell>
          <cell r="C2567" t="str">
            <v>UN</v>
          </cell>
          <cell r="D2567">
            <v>0.19</v>
          </cell>
        </row>
        <row r="2568">
          <cell r="A2568" t="str">
            <v>00003536</v>
          </cell>
          <cell r="B2568" t="str">
            <v xml:space="preserve">Joelho pvc sold 90g p/agua fria predial 32 mm </v>
          </cell>
          <cell r="C2568" t="str">
            <v>UN</v>
          </cell>
          <cell r="D2568">
            <v>0.62</v>
          </cell>
        </row>
        <row r="2569">
          <cell r="A2569" t="str">
            <v>00003535</v>
          </cell>
          <cell r="B2569" t="str">
            <v xml:space="preserve">Joelho pvc sold 90g p/agua fria predial 40 mm </v>
          </cell>
          <cell r="C2569" t="str">
            <v>UN</v>
          </cell>
          <cell r="D2569">
            <v>1.44</v>
          </cell>
        </row>
        <row r="2570">
          <cell r="A2570" t="str">
            <v>00003540</v>
          </cell>
          <cell r="B2570" t="str">
            <v xml:space="preserve">Joelho pvc sold 90g p/agua fria predial 50 mm </v>
          </cell>
          <cell r="C2570" t="str">
            <v>UN</v>
          </cell>
          <cell r="D2570">
            <v>1.68</v>
          </cell>
        </row>
        <row r="2571">
          <cell r="A2571" t="str">
            <v>00003539</v>
          </cell>
          <cell r="B2571" t="str">
            <v xml:space="preserve">Joelho pvc sold 90g p/agua fria predial 60 mm </v>
          </cell>
          <cell r="C2571" t="str">
            <v>UN</v>
          </cell>
          <cell r="D2571">
            <v>8.17</v>
          </cell>
        </row>
        <row r="2572">
          <cell r="A2572" t="str">
            <v>00003520</v>
          </cell>
          <cell r="B2572" t="str">
            <v xml:space="preserve">Joelho pvc sold 90g pb p/ esg predial dn 100mm </v>
          </cell>
          <cell r="C2572" t="str">
            <v>UN</v>
          </cell>
          <cell r="D2572">
            <v>2.78</v>
          </cell>
        </row>
        <row r="2573">
          <cell r="A2573" t="str">
            <v>00003526</v>
          </cell>
          <cell r="B2573" t="str">
            <v xml:space="preserve">Joelho pvc sold 90g pb p/ esg predial dn 50mm </v>
          </cell>
          <cell r="C2573" t="str">
            <v>UN</v>
          </cell>
          <cell r="D2573">
            <v>0.84</v>
          </cell>
        </row>
        <row r="2574">
          <cell r="A2574" t="str">
            <v>00003509</v>
          </cell>
          <cell r="B2574" t="str">
            <v xml:space="preserve">Joelho pvc sold 90g pb p/ esg predial dn 75mm </v>
          </cell>
          <cell r="C2574" t="str">
            <v>UN</v>
          </cell>
          <cell r="D2574">
            <v>2.04</v>
          </cell>
        </row>
        <row r="2575">
          <cell r="A2575" t="str">
            <v>00003521</v>
          </cell>
          <cell r="B2575" t="str">
            <v xml:space="preserve">Joelho pvc sold/rosca 90g p/agua fria pred 20mm x 1/2" </v>
          </cell>
          <cell r="C2575" t="str">
            <v>UN</v>
          </cell>
          <cell r="D2575">
            <v>0.53</v>
          </cell>
        </row>
        <row r="2576">
          <cell r="A2576" t="str">
            <v>00003522</v>
          </cell>
          <cell r="B2576" t="str">
            <v xml:space="preserve">Joelho pvc sold/rosca 90g p/agua fria pred 25mm x 3/4" </v>
          </cell>
          <cell r="C2576" t="str">
            <v>UN</v>
          </cell>
          <cell r="D2576">
            <v>0.91</v>
          </cell>
        </row>
        <row r="2577">
          <cell r="A2577" t="str">
            <v>00003497</v>
          </cell>
          <cell r="B2577" t="str">
            <v xml:space="preserve">Joelho reducao 90 pvc rosca e bucha de latao 3/4" x 1/2" </v>
          </cell>
          <cell r="C2577" t="str">
            <v>UN</v>
          </cell>
          <cell r="D2577">
            <v>2.61</v>
          </cell>
        </row>
        <row r="2578">
          <cell r="A2578" t="str">
            <v>00003498</v>
          </cell>
          <cell r="B2578" t="str">
            <v xml:space="preserve">Joelho reducao 90g pvc c/ rosca p/agua fria predial 1"x3/4" </v>
          </cell>
          <cell r="C2578" t="str">
            <v>UN</v>
          </cell>
          <cell r="D2578">
            <v>1.39</v>
          </cell>
        </row>
        <row r="2579">
          <cell r="A2579" t="str">
            <v>00003496</v>
          </cell>
          <cell r="B2579" t="str">
            <v xml:space="preserve">Joelho reducao 90g pvc c/ rosca p/agua fria predial 3/4"x1/2" </v>
          </cell>
          <cell r="C2579" t="str">
            <v>UN</v>
          </cell>
          <cell r="D2579">
            <v>0.86</v>
          </cell>
        </row>
        <row r="2580">
          <cell r="A2580" t="str">
            <v>00020147</v>
          </cell>
          <cell r="B2580" t="str">
            <v xml:space="preserve">Joelho reducao 90g pvc sold c/ bucha de latao 25mm x 1/2" </v>
          </cell>
          <cell r="C2580" t="str">
            <v>UN</v>
          </cell>
          <cell r="D2580">
            <v>2.06</v>
          </cell>
        </row>
        <row r="2581">
          <cell r="A2581" t="str">
            <v>00003532</v>
          </cell>
          <cell r="B2581" t="str">
            <v xml:space="preserve">Joelho reducao 90g pvc sold c/ bucha de latao 32mm x 3/4" </v>
          </cell>
          <cell r="C2581" t="str">
            <v>UN</v>
          </cell>
          <cell r="D2581">
            <v>4.9800000000000004</v>
          </cell>
        </row>
        <row r="2582">
          <cell r="A2582" t="str">
            <v>00003533</v>
          </cell>
          <cell r="B2582" t="str">
            <v xml:space="preserve">Joelho reducao 90g pvc sold p/agua fria predial 25 mm x 20 mm </v>
          </cell>
          <cell r="C2582" t="str">
            <v>UN</v>
          </cell>
          <cell r="D2582">
            <v>0.69</v>
          </cell>
        </row>
        <row r="2583">
          <cell r="A2583" t="str">
            <v>00003538</v>
          </cell>
          <cell r="B2583" t="str">
            <v xml:space="preserve">Joelho reducao 90g pvc sold p/agua fria predial 32 mm x 25 mm </v>
          </cell>
          <cell r="C2583" t="str">
            <v>UN</v>
          </cell>
          <cell r="D2583">
            <v>0.91</v>
          </cell>
        </row>
        <row r="2584">
          <cell r="A2584" t="str">
            <v>00003531</v>
          </cell>
          <cell r="B2584" t="str">
            <v xml:space="preserve">Joelho reducao 90g pvc sold/rosca p/agua fria predial 25mm x 1/2" código descriçao do insumo unid preço mediano (r$) </v>
          </cell>
          <cell r="C2584" t="str">
            <v>UN</v>
          </cell>
          <cell r="D2584">
            <v>0.67</v>
          </cell>
        </row>
        <row r="2585">
          <cell r="A2585" t="str">
            <v>00003527</v>
          </cell>
          <cell r="B2585" t="str">
            <v xml:space="preserve">Joelho reducao 90g pvc sold/rosca p/agua fria predial 32mm x 3/4" </v>
          </cell>
          <cell r="C2585" t="str">
            <v>UN</v>
          </cell>
          <cell r="D2585">
            <v>3.4</v>
          </cell>
        </row>
        <row r="2586">
          <cell r="A2586" t="str">
            <v>00003489</v>
          </cell>
          <cell r="B2586" t="str">
            <v xml:space="preserve">Joelho 90 pvc c/rosca e bucha latao 3/4" </v>
          </cell>
          <cell r="C2586" t="str">
            <v>UN</v>
          </cell>
          <cell r="D2586">
            <v>3.25</v>
          </cell>
        </row>
        <row r="2587">
          <cell r="A2587" t="str">
            <v>00020240</v>
          </cell>
          <cell r="B2587" t="str">
            <v xml:space="preserve">Jogo de ferragem p/ basculante de madeira - gonzos, tranq., correntes </v>
          </cell>
          <cell r="C2587" t="str">
            <v>JG</v>
          </cell>
          <cell r="D2587">
            <v>23.14</v>
          </cell>
        </row>
        <row r="2588">
          <cell r="A2588" t="str">
            <v>00020242</v>
          </cell>
          <cell r="B2588" t="str">
            <v xml:space="preserve">Jogo de ferragem p/ janela correr em ferro cromado - trilho, rodizio, trincos </v>
          </cell>
          <cell r="C2588" t="str">
            <v>JG</v>
          </cell>
          <cell r="D2588">
            <v>55.1</v>
          </cell>
        </row>
        <row r="2589">
          <cell r="A2589" t="str">
            <v>00020243</v>
          </cell>
          <cell r="B2589" t="str">
            <v xml:space="preserve">Jogo de ferragem p/ janela correr em ferro niquelado - trilho, rodizio, trincos </v>
          </cell>
          <cell r="C2589" t="str">
            <v>JG</v>
          </cell>
          <cell r="D2589">
            <v>49.96</v>
          </cell>
        </row>
        <row r="2590">
          <cell r="A2590" t="str">
            <v>00020241</v>
          </cell>
          <cell r="B2590" t="str">
            <v xml:space="preserve">Jogo de ferragem p/ janela correr em latao cromado- trilho, rodizio, trincos </v>
          </cell>
          <cell r="C2590" t="str">
            <v>JG</v>
          </cell>
          <cell r="D2590">
            <v>72.42</v>
          </cell>
        </row>
        <row r="2591">
          <cell r="A2591" t="str">
            <v>00003104</v>
          </cell>
          <cell r="B2591" t="str">
            <v xml:space="preserve">Jogo de ferragens cromadas p/ porta de vidro temperado, uma folha composta: dobradica superior (101) e inferior (103),trinco (502), fechadura (520),contra fechadura (531),com capuchinho </v>
          </cell>
          <cell r="C2591" t="str">
            <v>CJ</v>
          </cell>
          <cell r="D2591">
            <v>236.68</v>
          </cell>
        </row>
        <row r="2592">
          <cell r="A2592" t="str">
            <v>00012032</v>
          </cell>
          <cell r="B2592" t="str">
            <v xml:space="preserve">Jogo tranqueta latao cromado tipo 203 la fonte p/ fechadura porta banheiro </v>
          </cell>
          <cell r="C2592" t="str">
            <v>JG</v>
          </cell>
          <cell r="D2592">
            <v>16.28</v>
          </cell>
        </row>
        <row r="2593">
          <cell r="A2593" t="str">
            <v>00012030</v>
          </cell>
          <cell r="B2593" t="str">
            <v xml:space="preserve">Jogo tranqueta latao cromado tipo 303 la fonte p/ fechadura porta banheiro </v>
          </cell>
          <cell r="C2593" t="str">
            <v>JG</v>
          </cell>
          <cell r="D2593">
            <v>18.5</v>
          </cell>
        </row>
        <row r="2594">
          <cell r="A2594" t="str">
            <v>00003545</v>
          </cell>
          <cell r="B2594" t="str">
            <v xml:space="preserve">Juncao ceramica 45g esg bbp dn 100x100 </v>
          </cell>
          <cell r="C2594" t="str">
            <v>UN</v>
          </cell>
          <cell r="D2594">
            <v>15.61</v>
          </cell>
        </row>
        <row r="2595">
          <cell r="A2595" t="str">
            <v>00003572</v>
          </cell>
          <cell r="B2595" t="str">
            <v xml:space="preserve">Juncao ceramica 45g esg bbp dn 150x100 </v>
          </cell>
          <cell r="C2595" t="str">
            <v>UN</v>
          </cell>
          <cell r="D2595">
            <v>15.61</v>
          </cell>
        </row>
        <row r="2596">
          <cell r="A2596" t="str">
            <v>00003573</v>
          </cell>
          <cell r="B2596" t="str">
            <v xml:space="preserve">Juncao ceramica 45g esg bbp dn 150x150 </v>
          </cell>
          <cell r="C2596" t="str">
            <v>UN</v>
          </cell>
          <cell r="D2596">
            <v>19.239999999999998</v>
          </cell>
        </row>
        <row r="2597">
          <cell r="A2597" t="str">
            <v>00003546</v>
          </cell>
          <cell r="B2597" t="str">
            <v xml:space="preserve">Juncao ceramica 45g esg bbp dn 200x100 </v>
          </cell>
          <cell r="C2597" t="str">
            <v>UN</v>
          </cell>
          <cell r="D2597">
            <v>25.89</v>
          </cell>
        </row>
        <row r="2598">
          <cell r="A2598" t="str">
            <v>00003574</v>
          </cell>
          <cell r="B2598" t="str">
            <v xml:space="preserve">Juncao ceramica 45g esg bbp dn 200x150 </v>
          </cell>
          <cell r="C2598" t="str">
            <v>UN</v>
          </cell>
          <cell r="D2598">
            <v>32.729999999999997</v>
          </cell>
        </row>
        <row r="2599">
          <cell r="A2599" t="str">
            <v>00003552</v>
          </cell>
          <cell r="B2599" t="str">
            <v xml:space="preserve">Juncao ceramica 45g esg bbp dn 200x200 </v>
          </cell>
          <cell r="C2599" t="str">
            <v>UN</v>
          </cell>
          <cell r="D2599">
            <v>46.19</v>
          </cell>
        </row>
        <row r="2600">
          <cell r="A2600" t="str">
            <v>00003551</v>
          </cell>
          <cell r="B2600" t="str">
            <v xml:space="preserve">Juncao ceramica 45g esg bbp dn 250x100 </v>
          </cell>
          <cell r="C2600" t="str">
            <v>UN</v>
          </cell>
          <cell r="D2600">
            <v>42.36</v>
          </cell>
        </row>
        <row r="2601">
          <cell r="A2601" t="str">
            <v>00003575</v>
          </cell>
          <cell r="B2601" t="str">
            <v xml:space="preserve">Juncao ceramica 45g esg bbp dn 250x150 </v>
          </cell>
          <cell r="C2601" t="str">
            <v>UN</v>
          </cell>
          <cell r="D2601">
            <v>51.24</v>
          </cell>
        </row>
        <row r="2602">
          <cell r="A2602" t="str">
            <v>00003576</v>
          </cell>
          <cell r="B2602" t="str">
            <v xml:space="preserve">Juncao ceramica 45g esg bbp dn 250x200 </v>
          </cell>
          <cell r="C2602" t="str">
            <v>UN</v>
          </cell>
          <cell r="D2602">
            <v>73.02</v>
          </cell>
        </row>
        <row r="2603">
          <cell r="A2603" t="str">
            <v>00003577</v>
          </cell>
          <cell r="B2603" t="str">
            <v xml:space="preserve">Juncao ceramica 45g esg bbp dn 250x250 </v>
          </cell>
          <cell r="C2603" t="str">
            <v>UN</v>
          </cell>
          <cell r="D2603">
            <v>104.34</v>
          </cell>
        </row>
        <row r="2604">
          <cell r="A2604" t="str">
            <v>00003578</v>
          </cell>
          <cell r="B2604" t="str">
            <v xml:space="preserve">Juncao ceramica 45g esg bbp dn 300x100 </v>
          </cell>
          <cell r="C2604" t="str">
            <v>UN</v>
          </cell>
          <cell r="D2604">
            <v>61.39</v>
          </cell>
        </row>
        <row r="2605">
          <cell r="A2605" t="str">
            <v>00003579</v>
          </cell>
          <cell r="B2605" t="str">
            <v xml:space="preserve">Juncao ceramica 45g esg bbp dn 300x150 </v>
          </cell>
          <cell r="C2605" t="str">
            <v>UN</v>
          </cell>
          <cell r="D2605">
            <v>75.709999999999994</v>
          </cell>
        </row>
        <row r="2606">
          <cell r="A2606" t="str">
            <v>00003580</v>
          </cell>
          <cell r="B2606" t="str">
            <v xml:space="preserve">Juncao ceramica 45g esg bbp dn 300x200 </v>
          </cell>
          <cell r="C2606" t="str">
            <v>UN</v>
          </cell>
          <cell r="D2606">
            <v>115.79</v>
          </cell>
        </row>
        <row r="2607">
          <cell r="A2607" t="str">
            <v>00003550</v>
          </cell>
          <cell r="B2607" t="str">
            <v xml:space="preserve">Juncao ceramica 45g esg bbp dn 300x250 </v>
          </cell>
          <cell r="C2607" t="str">
            <v>UN</v>
          </cell>
          <cell r="D2607">
            <v>128.93</v>
          </cell>
        </row>
        <row r="2608">
          <cell r="A2608" t="str">
            <v>00003581</v>
          </cell>
          <cell r="B2608" t="str">
            <v xml:space="preserve">Juncao ceramica 45g esg bbp dn 300x300 </v>
          </cell>
          <cell r="C2608" t="str">
            <v>UN</v>
          </cell>
          <cell r="D2608">
            <v>136.75</v>
          </cell>
        </row>
        <row r="2609">
          <cell r="A2609" t="str">
            <v>00003582</v>
          </cell>
          <cell r="B2609" t="str">
            <v xml:space="preserve">Juncao ceramica 45g esg bbp dn 350x100 </v>
          </cell>
          <cell r="C2609" t="str">
            <v>UN</v>
          </cell>
          <cell r="D2609">
            <v>115.32</v>
          </cell>
        </row>
        <row r="2610">
          <cell r="A2610" t="str">
            <v>00003547</v>
          </cell>
          <cell r="B2610" t="str">
            <v xml:space="preserve">Juncao ceramica 45g esg bbp dn 350x150 </v>
          </cell>
          <cell r="C2610" t="str">
            <v>UN</v>
          </cell>
          <cell r="D2610">
            <v>142.18</v>
          </cell>
        </row>
        <row r="2611">
          <cell r="A2611" t="str">
            <v>00003583</v>
          </cell>
          <cell r="B2611" t="str">
            <v xml:space="preserve">Juncao ceramica 45g esg bbp dn 350x200 </v>
          </cell>
          <cell r="C2611" t="str">
            <v>UN</v>
          </cell>
          <cell r="D2611">
            <v>202.57</v>
          </cell>
        </row>
        <row r="2612">
          <cell r="A2612" t="str">
            <v>00003584</v>
          </cell>
          <cell r="B2612" t="str">
            <v xml:space="preserve">Juncao ceramica 45g esg bbp dn 350x250 </v>
          </cell>
          <cell r="C2612" t="str">
            <v>UN</v>
          </cell>
          <cell r="D2612">
            <v>237.84</v>
          </cell>
        </row>
        <row r="2613">
          <cell r="A2613" t="str">
            <v>00003564</v>
          </cell>
          <cell r="B2613" t="str">
            <v xml:space="preserve">Juncao ceramica 45g esg bbp dn 350x300 </v>
          </cell>
          <cell r="C2613" t="str">
            <v>UN</v>
          </cell>
          <cell r="D2613">
            <v>246.87</v>
          </cell>
        </row>
        <row r="2614">
          <cell r="A2614" t="str">
            <v>00003561</v>
          </cell>
          <cell r="B2614" t="str">
            <v xml:space="preserve">Juncao ceramica 45g esg bbp dn 350x350 </v>
          </cell>
          <cell r="C2614" t="str">
            <v>UN</v>
          </cell>
          <cell r="D2614">
            <v>256.76</v>
          </cell>
        </row>
        <row r="2615">
          <cell r="A2615" t="str">
            <v>00003565</v>
          </cell>
          <cell r="B2615" t="str">
            <v xml:space="preserve">Juncao ceramica 45g esg bbp dn 375x100 </v>
          </cell>
          <cell r="C2615" t="str">
            <v>UN</v>
          </cell>
          <cell r="D2615">
            <v>120.6</v>
          </cell>
        </row>
        <row r="2616">
          <cell r="A2616" t="str">
            <v>00003566</v>
          </cell>
          <cell r="B2616" t="str">
            <v xml:space="preserve">Juncao ceramica 45g esg bbp dn 375x150 </v>
          </cell>
          <cell r="C2616" t="str">
            <v>UN</v>
          </cell>
          <cell r="D2616">
            <v>148.72999999999999</v>
          </cell>
        </row>
        <row r="2617">
          <cell r="A2617" t="str">
            <v>00003567</v>
          </cell>
          <cell r="B2617" t="str">
            <v xml:space="preserve">Juncao ceramica 45g esg bbp dn 375x200 </v>
          </cell>
          <cell r="C2617" t="str">
            <v>UN</v>
          </cell>
          <cell r="D2617">
            <v>211.9</v>
          </cell>
        </row>
        <row r="2618">
          <cell r="A2618" t="str">
            <v>00003568</v>
          </cell>
          <cell r="B2618" t="str">
            <v xml:space="preserve">Juncao ceramica 45g esg bbp dn 375x250 </v>
          </cell>
          <cell r="C2618" t="str">
            <v>UN</v>
          </cell>
          <cell r="D2618">
            <v>240.85</v>
          </cell>
        </row>
        <row r="2619">
          <cell r="A2619" t="str">
            <v>00003569</v>
          </cell>
          <cell r="B2619" t="str">
            <v xml:space="preserve">Juncao ceramica 45g esg bbp dn 375x300 </v>
          </cell>
          <cell r="C2619" t="str">
            <v>UN</v>
          </cell>
          <cell r="D2619">
            <v>252.89</v>
          </cell>
        </row>
        <row r="2620">
          <cell r="A2620" t="str">
            <v>00003570</v>
          </cell>
          <cell r="B2620" t="str">
            <v xml:space="preserve">Juncao ceramica 45g esg bbp dn 375x350 </v>
          </cell>
          <cell r="C2620" t="str">
            <v>UN</v>
          </cell>
          <cell r="D2620">
            <v>264.94</v>
          </cell>
        </row>
        <row r="2621">
          <cell r="A2621" t="str">
            <v>00003548</v>
          </cell>
          <cell r="B2621" t="str">
            <v xml:space="preserve">Juncao ceramica 45g esg bbp dn 375x375 </v>
          </cell>
          <cell r="C2621" t="str">
            <v>UN</v>
          </cell>
          <cell r="D2621">
            <v>268.57</v>
          </cell>
        </row>
        <row r="2622">
          <cell r="A2622" t="str">
            <v>00003571</v>
          </cell>
          <cell r="B2622" t="str">
            <v xml:space="preserve">Juncao ceramica 45g esg bbp dn 400x100 </v>
          </cell>
          <cell r="C2622" t="str">
            <v>UN</v>
          </cell>
          <cell r="D2622">
            <v>151.74</v>
          </cell>
        </row>
        <row r="2623">
          <cell r="A2623" t="str">
            <v>00003563</v>
          </cell>
          <cell r="B2623" t="str">
            <v xml:space="preserve">Juncao ceramica 45g esg bbp dn 400x150 </v>
          </cell>
          <cell r="C2623" t="str">
            <v>UN</v>
          </cell>
          <cell r="D2623">
            <v>187.1</v>
          </cell>
        </row>
        <row r="2624">
          <cell r="A2624" t="str">
            <v>00003562</v>
          </cell>
          <cell r="B2624" t="str">
            <v xml:space="preserve">Juncao ceramica 45g esg bbp dn 400x200 </v>
          </cell>
          <cell r="C2624" t="str">
            <v>UN</v>
          </cell>
          <cell r="D2624">
            <v>266.5</v>
          </cell>
        </row>
        <row r="2625">
          <cell r="A2625" t="str">
            <v>00003553</v>
          </cell>
          <cell r="B2625" t="str">
            <v xml:space="preserve">Juncao ceramica 45g esg bbp dn 400x250 </v>
          </cell>
          <cell r="C2625" t="str">
            <v>UN</v>
          </cell>
          <cell r="D2625">
            <v>301.06</v>
          </cell>
        </row>
        <row r="2626">
          <cell r="A2626" t="str">
            <v>00003554</v>
          </cell>
          <cell r="B2626" t="str">
            <v xml:space="preserve">Juncao ceramica 45g esg bbp dn 400x300 </v>
          </cell>
          <cell r="C2626" t="str">
            <v>UN</v>
          </cell>
          <cell r="D2626">
            <v>316.12</v>
          </cell>
        </row>
        <row r="2627">
          <cell r="A2627" t="str">
            <v>00003555</v>
          </cell>
          <cell r="B2627" t="str">
            <v xml:space="preserve">Juncao ceramica 45g esg bbp dn 400x350 </v>
          </cell>
          <cell r="C2627" t="str">
            <v>UN</v>
          </cell>
          <cell r="D2627">
            <v>331.17</v>
          </cell>
        </row>
        <row r="2628">
          <cell r="A2628" t="str">
            <v>00003556</v>
          </cell>
          <cell r="B2628" t="str">
            <v xml:space="preserve">Juncao ceramica 45g esg bbp dn 400x375 </v>
          </cell>
          <cell r="C2628" t="str">
            <v>UN</v>
          </cell>
          <cell r="D2628">
            <v>334.18</v>
          </cell>
        </row>
        <row r="2629">
          <cell r="A2629" t="str">
            <v>00003557</v>
          </cell>
          <cell r="B2629" t="str">
            <v xml:space="preserve">Juncao ceramica 45g esg bbp dn 400x400 </v>
          </cell>
          <cell r="C2629" t="str">
            <v>UN</v>
          </cell>
          <cell r="D2629">
            <v>344.48</v>
          </cell>
        </row>
        <row r="2630">
          <cell r="A2630" t="str">
            <v>00003558</v>
          </cell>
          <cell r="B2630" t="str">
            <v xml:space="preserve">Juncao ceramica 45g esg bbp dn 45g 0x100 </v>
          </cell>
          <cell r="C2630" t="str">
            <v>UN</v>
          </cell>
          <cell r="D2630">
            <v>223.82</v>
          </cell>
        </row>
        <row r="2631">
          <cell r="A2631" t="str">
            <v>00003559</v>
          </cell>
          <cell r="B2631" t="str">
            <v xml:space="preserve">Juncao ceramica 45g esg bbp dn 45g 0x150 </v>
          </cell>
          <cell r="C2631" t="str">
            <v>UN</v>
          </cell>
          <cell r="D2631">
            <v>275.98</v>
          </cell>
        </row>
        <row r="2632">
          <cell r="A2632" t="str">
            <v>00003560</v>
          </cell>
          <cell r="B2632" t="str">
            <v xml:space="preserve">Juncao ceramica 45g esg bbp dn 45g 0x200 </v>
          </cell>
          <cell r="C2632" t="str">
            <v>UN</v>
          </cell>
          <cell r="D2632">
            <v>393.1</v>
          </cell>
        </row>
        <row r="2633">
          <cell r="A2633" t="str">
            <v>00003549</v>
          </cell>
          <cell r="B2633" t="str">
            <v xml:space="preserve">Juncao ceramica 45g esg bbp dn 45g 0x250 </v>
          </cell>
          <cell r="C2633" t="str">
            <v>UN</v>
          </cell>
          <cell r="D2633">
            <v>427.51</v>
          </cell>
        </row>
        <row r="2634">
          <cell r="A2634" t="str">
            <v>00020139</v>
          </cell>
          <cell r="B2634" t="str">
            <v xml:space="preserve">Juncao dupla pvc serie r p/ esg predial dn 100mm </v>
          </cell>
          <cell r="C2634" t="str">
            <v>UN</v>
          </cell>
          <cell r="D2634">
            <v>24.83</v>
          </cell>
        </row>
        <row r="2635">
          <cell r="A2635" t="str">
            <v>00003668</v>
          </cell>
          <cell r="B2635" t="str">
            <v xml:space="preserve">Juncao dupla pvc sold p/ esg predial dn 100mm </v>
          </cell>
          <cell r="C2635" t="str">
            <v>UN</v>
          </cell>
          <cell r="D2635">
            <v>11.95</v>
          </cell>
        </row>
        <row r="2636">
          <cell r="A2636" t="str">
            <v>00003656</v>
          </cell>
          <cell r="B2636" t="str">
            <v xml:space="preserve">Juncao dupla pvc sold p/ esg predial dn 75mm </v>
          </cell>
          <cell r="C2636" t="str">
            <v>UN</v>
          </cell>
          <cell r="D2636">
            <v>6.01</v>
          </cell>
        </row>
        <row r="2637">
          <cell r="A2637" t="str">
            <v>00003593</v>
          </cell>
          <cell r="B2637" t="str">
            <v xml:space="preserve">Juncao ferro galv 45 rosca 1 1/2" código descriçao do insumo unid preço mediano (r$) </v>
          </cell>
          <cell r="C2637" t="str">
            <v>UN</v>
          </cell>
          <cell r="D2637">
            <v>31.93</v>
          </cell>
        </row>
        <row r="2638">
          <cell r="A2638" t="str">
            <v>00003588</v>
          </cell>
          <cell r="B2638" t="str">
            <v xml:space="preserve">Juncao ferro galv 45 rosca 1 1/4" </v>
          </cell>
          <cell r="C2638" t="str">
            <v>UN</v>
          </cell>
          <cell r="D2638">
            <v>23.79</v>
          </cell>
        </row>
        <row r="2639">
          <cell r="A2639" t="str">
            <v>00003585</v>
          </cell>
          <cell r="B2639" t="str">
            <v xml:space="preserve">Juncao ferro galv 45 rosca 1/2" </v>
          </cell>
          <cell r="C2639" t="str">
            <v>UN</v>
          </cell>
          <cell r="D2639">
            <v>5.95</v>
          </cell>
        </row>
        <row r="2640">
          <cell r="A2640" t="str">
            <v>00003587</v>
          </cell>
          <cell r="B2640" t="str">
            <v xml:space="preserve">Juncao ferro galv 45 rosca 1" </v>
          </cell>
          <cell r="C2640" t="str">
            <v>UN</v>
          </cell>
          <cell r="D2640">
            <v>16.059999999999999</v>
          </cell>
        </row>
        <row r="2641">
          <cell r="A2641" t="str">
            <v>00003590</v>
          </cell>
          <cell r="B2641" t="str">
            <v xml:space="preserve">Juncao ferro galv 45 rosca 2 1/2" </v>
          </cell>
          <cell r="C2641" t="str">
            <v>UN</v>
          </cell>
          <cell r="D2641">
            <v>77.290000000000006</v>
          </cell>
        </row>
        <row r="2642">
          <cell r="A2642" t="str">
            <v>00003589</v>
          </cell>
          <cell r="B2642" t="str">
            <v xml:space="preserve">Juncao ferro galv 45 rosca 2" </v>
          </cell>
          <cell r="C2642" t="str">
            <v>UN</v>
          </cell>
          <cell r="D2642">
            <v>52.25</v>
          </cell>
        </row>
        <row r="2643">
          <cell r="A2643" t="str">
            <v>00003586</v>
          </cell>
          <cell r="B2643" t="str">
            <v xml:space="preserve">Juncao ferro galv 45 rosca 3/4" </v>
          </cell>
          <cell r="C2643" t="str">
            <v>UN</v>
          </cell>
          <cell r="D2643">
            <v>10.93</v>
          </cell>
        </row>
        <row r="2644">
          <cell r="A2644" t="str">
            <v>00003592</v>
          </cell>
          <cell r="B2644" t="str">
            <v xml:space="preserve">Juncao ferro galv 45 rosca 3" </v>
          </cell>
          <cell r="C2644" t="str">
            <v>UN</v>
          </cell>
          <cell r="D2644">
            <v>117.89</v>
          </cell>
        </row>
        <row r="2645">
          <cell r="A2645" t="str">
            <v>00003591</v>
          </cell>
          <cell r="B2645" t="str">
            <v xml:space="preserve">Juncao ferro galv 45 rosca 4" </v>
          </cell>
          <cell r="C2645" t="str">
            <v>UN</v>
          </cell>
          <cell r="D2645">
            <v>203.48</v>
          </cell>
        </row>
        <row r="2646">
          <cell r="A2646" t="str">
            <v>00003632</v>
          </cell>
          <cell r="B2646" t="str">
            <v xml:space="preserve">Juncao fofo 45 gr c/flanges pn 10/16/25 dn 50x50 </v>
          </cell>
          <cell r="C2646" t="str">
            <v>UN</v>
          </cell>
          <cell r="D2646">
            <v>97.6</v>
          </cell>
        </row>
        <row r="2647">
          <cell r="A2647" t="str">
            <v>00003638</v>
          </cell>
          <cell r="B2647" t="str">
            <v xml:space="preserve">Juncao fofo 45 gr c/flanges pn-10 dn 400x300 </v>
          </cell>
          <cell r="C2647" t="str">
            <v>UN</v>
          </cell>
          <cell r="D2647">
            <v>1717.05</v>
          </cell>
        </row>
        <row r="2648">
          <cell r="A2648" t="str">
            <v>00003604</v>
          </cell>
          <cell r="B2648" t="str">
            <v xml:space="preserve">Juncao fofo 45 gr c/flanges pn-10 dn 400x400 </v>
          </cell>
          <cell r="C2648" t="str">
            <v>UN</v>
          </cell>
          <cell r="D2648">
            <v>2323.12</v>
          </cell>
        </row>
        <row r="2649">
          <cell r="A2649" t="str">
            <v>00003595</v>
          </cell>
          <cell r="B2649" t="str">
            <v xml:space="preserve">Juncao fofo 45 gr c/flanges pn-10/16 dn 100x 80 </v>
          </cell>
          <cell r="C2649" t="str">
            <v>UN</v>
          </cell>
          <cell r="D2649">
            <v>212.54</v>
          </cell>
        </row>
        <row r="2650">
          <cell r="A2650" t="str">
            <v>00003607</v>
          </cell>
          <cell r="B2650" t="str">
            <v xml:space="preserve">Juncao fofo 45 gr c/flanges pn-10/16 dn 100x100 </v>
          </cell>
          <cell r="C2650" t="str">
            <v>UN</v>
          </cell>
          <cell r="D2650">
            <v>236.04</v>
          </cell>
        </row>
        <row r="2651">
          <cell r="A2651" t="str">
            <v>00003596</v>
          </cell>
          <cell r="B2651" t="str">
            <v xml:space="preserve">Juncao fofo 45 gr c/flanges pn-10/16 dn 150x100 </v>
          </cell>
          <cell r="C2651" t="str">
            <v>UN</v>
          </cell>
          <cell r="D2651">
            <v>251.69</v>
          </cell>
        </row>
        <row r="2652">
          <cell r="A2652" t="str">
            <v>00003635</v>
          </cell>
          <cell r="B2652" t="str">
            <v xml:space="preserve">Juncao fofo 45 gr c/flanges pn-10/16 dn 150x150 </v>
          </cell>
          <cell r="C2652" t="str">
            <v>UN</v>
          </cell>
          <cell r="D2652">
            <v>412.82</v>
          </cell>
        </row>
        <row r="2653">
          <cell r="A2653" t="str">
            <v>00003597</v>
          </cell>
          <cell r="B2653" t="str">
            <v xml:space="preserve">Juncao fofo 45 gr c/flanges pn-10/16 dn 200x100 </v>
          </cell>
          <cell r="C2653" t="str">
            <v>UN</v>
          </cell>
          <cell r="D2653">
            <v>592.21</v>
          </cell>
        </row>
        <row r="2654">
          <cell r="A2654" t="str">
            <v>00003639</v>
          </cell>
          <cell r="B2654" t="str">
            <v xml:space="preserve">Juncao fofo 45 gr c/flanges pn-10/16 dn 200x150 </v>
          </cell>
          <cell r="C2654" t="str">
            <v>UN</v>
          </cell>
          <cell r="D2654">
            <v>642.61</v>
          </cell>
        </row>
        <row r="2655">
          <cell r="A2655" t="str">
            <v>00003598</v>
          </cell>
          <cell r="B2655" t="str">
            <v xml:space="preserve">Juncao fofo 45 gr c/flanges pn-10/16 dn 200x200 </v>
          </cell>
          <cell r="C2655" t="str">
            <v>UN</v>
          </cell>
          <cell r="D2655">
            <v>689.22</v>
          </cell>
        </row>
        <row r="2656">
          <cell r="A2656" t="str">
            <v>00003599</v>
          </cell>
          <cell r="B2656" t="str">
            <v xml:space="preserve">Juncao fofo 45 gr c/flanges pn-10/16 dn 250x150 </v>
          </cell>
          <cell r="C2656" t="str">
            <v>UN</v>
          </cell>
          <cell r="D2656">
            <v>823.72</v>
          </cell>
        </row>
        <row r="2657">
          <cell r="A2657" t="str">
            <v>00003600</v>
          </cell>
          <cell r="B2657" t="str">
            <v xml:space="preserve">Juncao fofo 45 gr c/flanges pn-10/16 dn 250x200 </v>
          </cell>
          <cell r="C2657" t="str">
            <v>UN</v>
          </cell>
          <cell r="D2657">
            <v>869.49</v>
          </cell>
        </row>
        <row r="2658">
          <cell r="A2658" t="str">
            <v>00003601</v>
          </cell>
          <cell r="B2658" t="str">
            <v xml:space="preserve">Juncao fofo 45 gr c/flanges pn-10/16 dn 250x250 </v>
          </cell>
          <cell r="C2658" t="str">
            <v>UN</v>
          </cell>
          <cell r="D2658">
            <v>1150.06</v>
          </cell>
        </row>
        <row r="2659">
          <cell r="A2659" t="str">
            <v>00003602</v>
          </cell>
          <cell r="B2659" t="str">
            <v xml:space="preserve">Juncao fofo 45 gr c/flanges pn-10/16 dn 300x200 </v>
          </cell>
          <cell r="C2659" t="str">
            <v>UN</v>
          </cell>
          <cell r="D2659">
            <v>1052.49</v>
          </cell>
        </row>
        <row r="2660">
          <cell r="A2660" t="str">
            <v>00003603</v>
          </cell>
          <cell r="B2660" t="str">
            <v xml:space="preserve">Juncao fofo 45 gr c/flanges pn-10/16 dn 300x300 </v>
          </cell>
          <cell r="C2660" t="str">
            <v>UN</v>
          </cell>
          <cell r="D2660">
            <v>1503.62</v>
          </cell>
        </row>
        <row r="2661">
          <cell r="A2661" t="str">
            <v>00003637</v>
          </cell>
          <cell r="B2661" t="str">
            <v xml:space="preserve">Juncao fofo 45 gr c/flanges pn-10/16/25 dn 80x 80 </v>
          </cell>
          <cell r="C2661" t="str">
            <v>UN</v>
          </cell>
          <cell r="D2661">
            <v>173.72</v>
          </cell>
        </row>
        <row r="2662">
          <cell r="A2662" t="str">
            <v>00003608</v>
          </cell>
          <cell r="B2662" t="str">
            <v xml:space="preserve">Juncao fofo 45 gr c/flanges pn-16 dn 200x100 </v>
          </cell>
          <cell r="C2662" t="str">
            <v>UN</v>
          </cell>
          <cell r="D2662">
            <v>592.21</v>
          </cell>
        </row>
        <row r="2663">
          <cell r="A2663" t="str">
            <v>00003609</v>
          </cell>
          <cell r="B2663" t="str">
            <v xml:space="preserve">Juncao fofo 45 gr c/flanges pn-16 dn 200x150 </v>
          </cell>
          <cell r="C2663" t="str">
            <v>UN</v>
          </cell>
          <cell r="D2663">
            <v>642.61</v>
          </cell>
        </row>
        <row r="2664">
          <cell r="A2664" t="str">
            <v>00003610</v>
          </cell>
          <cell r="B2664" t="str">
            <v xml:space="preserve">Juncao fofo 45 gr c/flanges pn-16 dn 200x200 </v>
          </cell>
          <cell r="C2664" t="str">
            <v>UN</v>
          </cell>
          <cell r="D2664">
            <v>689.22</v>
          </cell>
        </row>
        <row r="2665">
          <cell r="A2665" t="str">
            <v>00003634</v>
          </cell>
          <cell r="B2665" t="str">
            <v xml:space="preserve">Juncao fofo 45 gr c/flanges pn-16 dn 250x150 </v>
          </cell>
          <cell r="C2665" t="str">
            <v>UN</v>
          </cell>
          <cell r="D2665">
            <v>907.21</v>
          </cell>
        </row>
        <row r="2666">
          <cell r="A2666" t="str">
            <v>00003611</v>
          </cell>
          <cell r="B2666" t="str">
            <v xml:space="preserve">Juncao fofo 45 gr c/flanges pn-16 dn 250x200 </v>
          </cell>
          <cell r="C2666" t="str">
            <v>UN</v>
          </cell>
          <cell r="D2666">
            <v>957.6</v>
          </cell>
        </row>
        <row r="2667">
          <cell r="A2667" t="str">
            <v>00003612</v>
          </cell>
          <cell r="B2667" t="str">
            <v xml:space="preserve">Juncao fofo 45 gr c/flanges pn-16 dn 250x250 </v>
          </cell>
          <cell r="C2667" t="str">
            <v>UN</v>
          </cell>
          <cell r="D2667">
            <v>1150.05</v>
          </cell>
        </row>
        <row r="2668">
          <cell r="A2668" t="str">
            <v>00003613</v>
          </cell>
          <cell r="B2668" t="str">
            <v xml:space="preserve">Juncao fofo 45 gr c/flanges pn-16 dn 300x200 </v>
          </cell>
          <cell r="C2668" t="str">
            <v>UN</v>
          </cell>
          <cell r="D2668">
            <v>1364.14</v>
          </cell>
        </row>
        <row r="2669">
          <cell r="A2669" t="str">
            <v>00003633</v>
          </cell>
          <cell r="B2669" t="str">
            <v xml:space="preserve">Juncao fofo 45 gr c/flanges pn-16 dn 300x300 </v>
          </cell>
          <cell r="C2669" t="str">
            <v>UN</v>
          </cell>
          <cell r="D2669">
            <v>2048.0500000000002</v>
          </cell>
        </row>
        <row r="2670">
          <cell r="A2670" t="str">
            <v>00003614</v>
          </cell>
          <cell r="B2670" t="str">
            <v xml:space="preserve">Juncao fofo 45 gr c/flanges pn-16 dn 400x300 </v>
          </cell>
          <cell r="C2670" t="str">
            <v>UN</v>
          </cell>
          <cell r="D2670">
            <v>2027.7</v>
          </cell>
        </row>
        <row r="2671">
          <cell r="A2671" t="str">
            <v>00003615</v>
          </cell>
          <cell r="B2671" t="str">
            <v xml:space="preserve">Juncao fofo 45 gr c/flanges pn-16 dn 400x400 </v>
          </cell>
          <cell r="C2671" t="str">
            <v>UN</v>
          </cell>
          <cell r="D2671">
            <v>2537.9699999999998</v>
          </cell>
        </row>
        <row r="2672">
          <cell r="A2672" t="str">
            <v>00003617</v>
          </cell>
          <cell r="B2672" t="str">
            <v xml:space="preserve">Juncao fofo 45 gr c/flanges pn-25 dn 100x100 </v>
          </cell>
          <cell r="C2672" t="str">
            <v>UN</v>
          </cell>
          <cell r="D2672">
            <v>236.04</v>
          </cell>
        </row>
        <row r="2673">
          <cell r="A2673" t="str">
            <v>00003629</v>
          </cell>
          <cell r="B2673" t="str">
            <v xml:space="preserve">Juncao fofo 45 gr c/flanges pn-25 dn 150x100 </v>
          </cell>
          <cell r="C2673" t="str">
            <v>UN</v>
          </cell>
          <cell r="D2673">
            <v>453.6</v>
          </cell>
        </row>
        <row r="2674">
          <cell r="A2674" t="str">
            <v>00003618</v>
          </cell>
          <cell r="B2674" t="str">
            <v xml:space="preserve">Juncao fofo 45 gr c/flanges pn-25 dn 150x150 </v>
          </cell>
          <cell r="C2674" t="str">
            <v>UN</v>
          </cell>
          <cell r="D2674">
            <v>412.82</v>
          </cell>
        </row>
        <row r="2675">
          <cell r="A2675" t="str">
            <v>00003619</v>
          </cell>
          <cell r="B2675" t="str">
            <v xml:space="preserve">Juncao fofo 45 gr c/flanges pn-25 dn 200x100 </v>
          </cell>
          <cell r="C2675" t="str">
            <v>UN</v>
          </cell>
          <cell r="D2675">
            <v>655.21</v>
          </cell>
        </row>
        <row r="2676">
          <cell r="A2676" t="str">
            <v>00003628</v>
          </cell>
          <cell r="B2676" t="str">
            <v xml:space="preserve">Juncao fofo 45 gr c/flanges pn-25 dn 200x150 </v>
          </cell>
          <cell r="C2676" t="str">
            <v>UN</v>
          </cell>
          <cell r="D2676">
            <v>705.61</v>
          </cell>
        </row>
        <row r="2677">
          <cell r="A2677" t="str">
            <v>00003620</v>
          </cell>
          <cell r="B2677" t="str">
            <v xml:space="preserve">Juncao fofo 45 gr c/flanges pn-25 dn 200x200 </v>
          </cell>
          <cell r="C2677" t="str">
            <v>UN</v>
          </cell>
          <cell r="D2677">
            <v>907.22</v>
          </cell>
        </row>
        <row r="2678">
          <cell r="A2678" t="str">
            <v>00003627</v>
          </cell>
          <cell r="B2678" t="str">
            <v xml:space="preserve">Juncao fofo 45 gr c/flanges pn-25 dn 250x150 </v>
          </cell>
          <cell r="C2678" t="str">
            <v>UN</v>
          </cell>
          <cell r="D2678">
            <v>995.42</v>
          </cell>
        </row>
        <row r="2679">
          <cell r="A2679" t="str">
            <v>00003621</v>
          </cell>
          <cell r="B2679" t="str">
            <v xml:space="preserve">Juncao fofo 45 gr c/flanges pn-25 dn 250x200 </v>
          </cell>
          <cell r="C2679" t="str">
            <v>UN</v>
          </cell>
          <cell r="D2679">
            <v>1058.42</v>
          </cell>
        </row>
        <row r="2680">
          <cell r="A2680" t="str">
            <v>00003626</v>
          </cell>
          <cell r="B2680" t="str">
            <v xml:space="preserve">Juncao fofo 45 gr c/flanges pn-25 dn 250x250 </v>
          </cell>
          <cell r="C2680" t="str">
            <v>UN</v>
          </cell>
          <cell r="D2680">
            <v>1150.05</v>
          </cell>
        </row>
        <row r="2681">
          <cell r="A2681" t="str">
            <v>00003622</v>
          </cell>
          <cell r="B2681" t="str">
            <v xml:space="preserve">Juncao fofo 45 gr c/flanges pn-25 dn 300x200 </v>
          </cell>
          <cell r="C2681" t="str">
            <v>UN</v>
          </cell>
          <cell r="D2681">
            <v>1363.86</v>
          </cell>
        </row>
        <row r="2682">
          <cell r="A2682" t="str">
            <v>00003625</v>
          </cell>
          <cell r="B2682" t="str">
            <v xml:space="preserve">Juncao fofo 45 gr c/flanges pn-25 dn 300x300 </v>
          </cell>
          <cell r="C2682" t="str">
            <v>UN</v>
          </cell>
          <cell r="D2682">
            <v>2048.0500000000002</v>
          </cell>
        </row>
        <row r="2683">
          <cell r="A2683" t="str">
            <v>00003623</v>
          </cell>
          <cell r="B2683" t="str">
            <v xml:space="preserve">Juncao fofo 45 gr c/flanges pn-25 dn 400x300 </v>
          </cell>
          <cell r="C2683" t="str">
            <v>UN</v>
          </cell>
          <cell r="D2683">
            <v>2752.83</v>
          </cell>
        </row>
        <row r="2684">
          <cell r="A2684" t="str">
            <v>00003624</v>
          </cell>
          <cell r="B2684" t="str">
            <v xml:space="preserve">Juncao fofo 45 gr c/flanges pn-25 dn 400x400 </v>
          </cell>
          <cell r="C2684" t="str">
            <v>UN</v>
          </cell>
          <cell r="D2684">
            <v>3066.15</v>
          </cell>
        </row>
        <row r="2685">
          <cell r="A2685" t="str">
            <v>00010908</v>
          </cell>
          <cell r="B2685" t="str">
            <v xml:space="preserve">Juncao invertida pvc sold p/ esg predial reducao 100 x 50mm </v>
          </cell>
          <cell r="C2685" t="str">
            <v>UN</v>
          </cell>
          <cell r="D2685">
            <v>5.12</v>
          </cell>
        </row>
        <row r="2686">
          <cell r="A2686" t="str">
            <v>00010909</v>
          </cell>
          <cell r="B2686" t="str">
            <v xml:space="preserve">Juncao invertida pvc sold p/ esg predial reducao 100 x 75mm </v>
          </cell>
          <cell r="C2686" t="str">
            <v>UN</v>
          </cell>
          <cell r="D2686">
            <v>8.4499999999999993</v>
          </cell>
        </row>
        <row r="2687">
          <cell r="A2687" t="str">
            <v>00003669</v>
          </cell>
          <cell r="B2687" t="str">
            <v xml:space="preserve">Juncao invertida pvc sold p/ esg predial reducao 75 x 50mm </v>
          </cell>
          <cell r="C2687" t="str">
            <v>UN</v>
          </cell>
          <cell r="D2687">
            <v>3.3</v>
          </cell>
        </row>
        <row r="2688">
          <cell r="A2688" t="str">
            <v>00010911</v>
          </cell>
          <cell r="B2688" t="str">
            <v xml:space="preserve">Juncao invertida pvc sold p/ esg predial 75mm </v>
          </cell>
          <cell r="C2688" t="str">
            <v>UN</v>
          </cell>
          <cell r="D2688">
            <v>11.45</v>
          </cell>
        </row>
        <row r="2689">
          <cell r="A2689" t="str">
            <v>00010865</v>
          </cell>
          <cell r="B2689" t="str">
            <v xml:space="preserve">Juncao pvc pba nbr 10251 p/ rede agua bbb dn 50/de 60 mm </v>
          </cell>
          <cell r="C2689" t="str">
            <v>UN</v>
          </cell>
          <cell r="D2689">
            <v>17.45</v>
          </cell>
        </row>
        <row r="2690">
          <cell r="A2690" t="str">
            <v>00003666</v>
          </cell>
          <cell r="B2690" t="str">
            <v xml:space="preserve">Juncao pvc sold 45g p/ esg predial dn 40mm código descriçao do insumo unid preço mediano (r$) </v>
          </cell>
          <cell r="C2690" t="str">
            <v>UN</v>
          </cell>
          <cell r="D2690">
            <v>1.17</v>
          </cell>
        </row>
        <row r="2691">
          <cell r="A2691" t="str">
            <v>00003653</v>
          </cell>
          <cell r="B2691" t="str">
            <v xml:space="preserve">Juncao pvc 45g nbr 10569 p/ rede colet esg je bbb dn 100mm </v>
          </cell>
          <cell r="C2691" t="str">
            <v>UN</v>
          </cell>
          <cell r="D2691">
            <v>18.14</v>
          </cell>
        </row>
        <row r="2692">
          <cell r="A2692" t="str">
            <v>00003649</v>
          </cell>
          <cell r="B2692" t="str">
            <v xml:space="preserve">Juncao pvc 45g nbr 10569 p/ rede colet esg je bbb dn 150mm </v>
          </cell>
          <cell r="C2692" t="str">
            <v>UN</v>
          </cell>
          <cell r="D2692">
            <v>35.97</v>
          </cell>
        </row>
        <row r="2693">
          <cell r="A2693" t="str">
            <v>00003651</v>
          </cell>
          <cell r="B2693" t="str">
            <v xml:space="preserve">Juncao pvc 45g nbr 10569 p/ rede colet esg je bbb dn 200mm </v>
          </cell>
          <cell r="C2693" t="str">
            <v>UN</v>
          </cell>
          <cell r="D2693">
            <v>59.72</v>
          </cell>
        </row>
        <row r="2694">
          <cell r="A2694" t="str">
            <v>00003650</v>
          </cell>
          <cell r="B2694" t="str">
            <v xml:space="preserve">Juncao pvc 45g nbr 10569 p/ rede colet esg je bbb dn 250mm </v>
          </cell>
          <cell r="C2694" t="str">
            <v>UN</v>
          </cell>
          <cell r="D2694">
            <v>174.04</v>
          </cell>
        </row>
        <row r="2695">
          <cell r="A2695" t="str">
            <v>00003645</v>
          </cell>
          <cell r="B2695" t="str">
            <v xml:space="preserve">Juncao pvc 45g nbr 10569 p/ rede colet esg je bbb dn 300mm </v>
          </cell>
          <cell r="C2695" t="str">
            <v>UN</v>
          </cell>
          <cell r="D2695">
            <v>284.68</v>
          </cell>
        </row>
        <row r="2696">
          <cell r="A2696" t="str">
            <v>00003646</v>
          </cell>
          <cell r="B2696" t="str">
            <v xml:space="preserve">Juncao pvc 45g nbr 10569 p/ rede colet esg je bbb dn 350mm </v>
          </cell>
          <cell r="C2696" t="str">
            <v>UN</v>
          </cell>
          <cell r="D2696">
            <v>418.56</v>
          </cell>
        </row>
        <row r="2697">
          <cell r="A2697" t="str">
            <v>00003647</v>
          </cell>
          <cell r="B2697" t="str">
            <v xml:space="preserve">Juncao pvc 45g nbr 10569 p/ rede colet esg je bbb dn 400mm </v>
          </cell>
          <cell r="C2697" t="str">
            <v>UN</v>
          </cell>
          <cell r="D2697">
            <v>568.24</v>
          </cell>
        </row>
        <row r="2698">
          <cell r="A2698" t="str">
            <v>00012625</v>
          </cell>
          <cell r="B2698" t="str">
            <v xml:space="preserve">Juncao pvc 60g aquapluv 88 mm </v>
          </cell>
          <cell r="C2698" t="str">
            <v>UN</v>
          </cell>
          <cell r="D2698">
            <v>32.15</v>
          </cell>
        </row>
        <row r="2699">
          <cell r="A2699" t="str">
            <v>00020134</v>
          </cell>
          <cell r="B2699" t="str">
            <v xml:space="preserve">Juncao simples pvc leve 125mm </v>
          </cell>
          <cell r="C2699" t="str">
            <v>UN</v>
          </cell>
          <cell r="D2699">
            <v>50.07</v>
          </cell>
        </row>
        <row r="2700">
          <cell r="A2700" t="str">
            <v>00020136</v>
          </cell>
          <cell r="B2700" t="str">
            <v xml:space="preserve">Juncao simples pvc leve 150mm </v>
          </cell>
          <cell r="C2700" t="str">
            <v>UN</v>
          </cell>
          <cell r="D2700">
            <v>55.97</v>
          </cell>
        </row>
        <row r="2701">
          <cell r="A2701" t="str">
            <v>00003670</v>
          </cell>
          <cell r="B2701" t="str">
            <v xml:space="preserve">Juncao simples pvc p/ esg predial dn 100x100mm </v>
          </cell>
          <cell r="C2701" t="str">
            <v>UN</v>
          </cell>
          <cell r="D2701">
            <v>6.8</v>
          </cell>
        </row>
        <row r="2702">
          <cell r="A2702" t="str">
            <v>00003659</v>
          </cell>
          <cell r="B2702" t="str">
            <v xml:space="preserve">Juncao simples pvc p/ esg predial dn 100x50mm </v>
          </cell>
          <cell r="C2702" t="str">
            <v>UN</v>
          </cell>
          <cell r="D2702">
            <v>4</v>
          </cell>
        </row>
        <row r="2703">
          <cell r="A2703" t="str">
            <v>00003660</v>
          </cell>
          <cell r="B2703" t="str">
            <v xml:space="preserve">Juncao simples pvc p/ esg predial dn 100x75mm </v>
          </cell>
          <cell r="C2703" t="str">
            <v>UN</v>
          </cell>
          <cell r="D2703">
            <v>7.06</v>
          </cell>
        </row>
        <row r="2704">
          <cell r="A2704" t="str">
            <v>00003662</v>
          </cell>
          <cell r="B2704" t="str">
            <v xml:space="preserve">Juncao simples pvc p/ esg predial dn 50x50mm </v>
          </cell>
          <cell r="C2704" t="str">
            <v>UN</v>
          </cell>
          <cell r="D2704">
            <v>2.59</v>
          </cell>
        </row>
        <row r="2705">
          <cell r="A2705" t="str">
            <v>00003661</v>
          </cell>
          <cell r="B2705" t="str">
            <v xml:space="preserve">Juncao simples pvc p/ esg predial dn 75x50mm </v>
          </cell>
          <cell r="C2705" t="str">
            <v>UN</v>
          </cell>
          <cell r="D2705">
            <v>4.05</v>
          </cell>
        </row>
        <row r="2706">
          <cell r="A2706" t="str">
            <v>00003658</v>
          </cell>
          <cell r="B2706" t="str">
            <v xml:space="preserve">Juncao simples pvc p/ esg predial dn 75x75mm </v>
          </cell>
          <cell r="C2706" t="str">
            <v>UN</v>
          </cell>
          <cell r="D2706">
            <v>5.15</v>
          </cell>
        </row>
        <row r="2707">
          <cell r="A2707" t="str">
            <v>00020144</v>
          </cell>
          <cell r="B2707" t="str">
            <v xml:space="preserve">Juncao simples pvc serie r p/esg predial dn 100 x 100mm </v>
          </cell>
          <cell r="C2707" t="str">
            <v>UN</v>
          </cell>
          <cell r="D2707">
            <v>18.68</v>
          </cell>
        </row>
        <row r="2708">
          <cell r="A2708" t="str">
            <v>00020143</v>
          </cell>
          <cell r="B2708" t="str">
            <v xml:space="preserve">Juncao simples pvc serie r p/esg predial dn 100 x 75mm </v>
          </cell>
          <cell r="C2708" t="str">
            <v>UN</v>
          </cell>
          <cell r="D2708">
            <v>19.59</v>
          </cell>
        </row>
        <row r="2709">
          <cell r="A2709" t="str">
            <v>00020145</v>
          </cell>
          <cell r="B2709" t="str">
            <v xml:space="preserve">Juncao simples pvc serie r p/esg predial dn 150 x 100mm </v>
          </cell>
          <cell r="C2709" t="str">
            <v>UN</v>
          </cell>
          <cell r="D2709">
            <v>48.3</v>
          </cell>
        </row>
        <row r="2710">
          <cell r="A2710" t="str">
            <v>00020146</v>
          </cell>
          <cell r="B2710" t="str">
            <v xml:space="preserve">Juncao simples pvc serie r p/esg predial dn 150 x 150mm </v>
          </cell>
          <cell r="C2710" t="str">
            <v>UN</v>
          </cell>
          <cell r="D2710">
            <v>49.98</v>
          </cell>
        </row>
        <row r="2711">
          <cell r="A2711" t="str">
            <v>00020140</v>
          </cell>
          <cell r="B2711" t="str">
            <v xml:space="preserve">Juncao simples pvc serie r p/esg predial dn 40mm </v>
          </cell>
          <cell r="C2711" t="str">
            <v>UN</v>
          </cell>
          <cell r="D2711">
            <v>3.35</v>
          </cell>
        </row>
        <row r="2712">
          <cell r="A2712" t="str">
            <v>00020141</v>
          </cell>
          <cell r="B2712" t="str">
            <v xml:space="preserve">Juncao simples pvc serie r p/esg predial dn 50mm </v>
          </cell>
          <cell r="C2712" t="str">
            <v>UN</v>
          </cell>
          <cell r="D2712">
            <v>5.17</v>
          </cell>
        </row>
        <row r="2713">
          <cell r="A2713" t="str">
            <v>00020142</v>
          </cell>
          <cell r="B2713" t="str">
            <v xml:space="preserve">Juncao simples pvc serie r p/esg predial dn 75 x 75mm </v>
          </cell>
          <cell r="C2713" t="str">
            <v>UN</v>
          </cell>
          <cell r="D2713">
            <v>12.26</v>
          </cell>
        </row>
        <row r="2714">
          <cell r="A2714" t="str">
            <v>00020138</v>
          </cell>
          <cell r="B2714" t="str">
            <v xml:space="preserve">Juncao simples reducao pvc leve c/ bolsa p/ anel 150 x 100mm </v>
          </cell>
          <cell r="C2714" t="str">
            <v>UN</v>
          </cell>
          <cell r="D2714">
            <v>21.55</v>
          </cell>
        </row>
        <row r="2715">
          <cell r="A2715" t="str">
            <v>00020137</v>
          </cell>
          <cell r="B2715" t="str">
            <v xml:space="preserve">Juncao simples reducao pvc leve c/ bolsa p/ anel 150 x 75mm </v>
          </cell>
          <cell r="C2715" t="str">
            <v>UN</v>
          </cell>
          <cell r="D2715">
            <v>18.850000000000001</v>
          </cell>
        </row>
        <row r="2716">
          <cell r="A2716" t="str">
            <v>00014157</v>
          </cell>
          <cell r="B2716" t="str">
            <v xml:space="preserve">Juncao 2 garras p/ inst. aparente </v>
          </cell>
          <cell r="C2716" t="str">
            <v>UN</v>
          </cell>
          <cell r="D2716">
            <v>0.67</v>
          </cell>
        </row>
        <row r="2717">
          <cell r="A2717" t="str">
            <v>00003655</v>
          </cell>
          <cell r="B2717" t="str">
            <v xml:space="preserve">Juncao 45g pvc c/ rosca 1 1/2" </v>
          </cell>
          <cell r="C2717" t="str">
            <v>UN</v>
          </cell>
          <cell r="D2717">
            <v>10.98</v>
          </cell>
        </row>
        <row r="2718">
          <cell r="A2718" t="str">
            <v>00003657</v>
          </cell>
          <cell r="B2718" t="str">
            <v xml:space="preserve">Juncao 45g pvc c/ rosca 1 1/4" </v>
          </cell>
          <cell r="C2718" t="str">
            <v>UN</v>
          </cell>
          <cell r="D2718">
            <v>9.2899999999999991</v>
          </cell>
        </row>
        <row r="2719">
          <cell r="A2719" t="str">
            <v>00003654</v>
          </cell>
          <cell r="B2719" t="str">
            <v xml:space="preserve">Juncao 45g pvc c/ rosca 1/2" </v>
          </cell>
          <cell r="C2719" t="str">
            <v>UN</v>
          </cell>
          <cell r="D2719">
            <v>2.87</v>
          </cell>
        </row>
        <row r="2720">
          <cell r="A2720" t="str">
            <v>00003663</v>
          </cell>
          <cell r="B2720" t="str">
            <v xml:space="preserve">Juncao 45g pvc c/ rosca 1" </v>
          </cell>
          <cell r="C2720" t="str">
            <v>UN</v>
          </cell>
          <cell r="D2720">
            <v>3.59</v>
          </cell>
        </row>
        <row r="2721">
          <cell r="A2721" t="str">
            <v>00003665</v>
          </cell>
          <cell r="B2721" t="str">
            <v xml:space="preserve">Juncao 45g pvc c/ rosca 2" </v>
          </cell>
          <cell r="C2721" t="str">
            <v>UN</v>
          </cell>
          <cell r="D2721">
            <v>19.670000000000002</v>
          </cell>
        </row>
        <row r="2722">
          <cell r="A2722" t="str">
            <v>00003664</v>
          </cell>
          <cell r="B2722" t="str">
            <v xml:space="preserve">Juncao 45g pvc c/ rosca 3/4" </v>
          </cell>
          <cell r="C2722" t="str">
            <v>UN</v>
          </cell>
          <cell r="D2722">
            <v>3.33</v>
          </cell>
        </row>
        <row r="2723">
          <cell r="A2723" t="str">
            <v>00013364</v>
          </cell>
          <cell r="B2723" t="str">
            <v xml:space="preserve">Junta de vidro h=20mm e=3mm </v>
          </cell>
          <cell r="C2723" t="str">
            <v>M</v>
          </cell>
          <cell r="D2723">
            <v>0.45</v>
          </cell>
        </row>
        <row r="2724">
          <cell r="A2724" t="str">
            <v>00003677</v>
          </cell>
          <cell r="B2724" t="str">
            <v xml:space="preserve">Junta dilatacao elastica (pvc) p/ concreto (fugenband) m-350/6 pressao ate 70 mca </v>
          </cell>
          <cell r="C2724" t="str">
            <v>M</v>
          </cell>
          <cell r="D2724">
            <v>171.26</v>
          </cell>
        </row>
        <row r="2725">
          <cell r="A2725" t="str">
            <v>00003674</v>
          </cell>
          <cell r="B2725" t="str">
            <v xml:space="preserve">Junta dilatacao elastica (pvc) p/ concreto (fugenband) o-120/3 pressao ate 2 mca </v>
          </cell>
          <cell r="C2725" t="str">
            <v>M</v>
          </cell>
          <cell r="D2725">
            <v>28.26</v>
          </cell>
        </row>
        <row r="2726">
          <cell r="A2726" t="str">
            <v>00003681</v>
          </cell>
          <cell r="B2726" t="str">
            <v xml:space="preserve">Junta dilatacao elastica (pvc) p/ concreto (fugenband) o-220/6 pressao ate 30 mca </v>
          </cell>
          <cell r="C2726" t="str">
            <v>M</v>
          </cell>
          <cell r="D2726">
            <v>70.040000000000006</v>
          </cell>
        </row>
        <row r="2727">
          <cell r="A2727" t="str">
            <v>00003676</v>
          </cell>
          <cell r="B2727" t="str">
            <v xml:space="preserve">Junta dilatacao elastica (pvc) p/ concreto (fugenband) o-350/10 pressao ate 100 mca </v>
          </cell>
          <cell r="C2727" t="str">
            <v>M</v>
          </cell>
          <cell r="D2727">
            <v>198.12</v>
          </cell>
        </row>
        <row r="2728">
          <cell r="A2728" t="str">
            <v>00011618</v>
          </cell>
          <cell r="B2728" t="str">
            <v xml:space="preserve">Junta dilatacao elastica (pvc) p/ concreto (fugenband) o-350/10-i pressao ate 100 mca </v>
          </cell>
          <cell r="C2728" t="str">
            <v>M</v>
          </cell>
          <cell r="D2728">
            <v>232.47</v>
          </cell>
        </row>
        <row r="2729">
          <cell r="A2729" t="str">
            <v>00003679</v>
          </cell>
          <cell r="B2729" t="str">
            <v xml:space="preserve">Junta dilatacao elastica (pvc) p/ concreto (fugenband) o-350/6 pressao ate 70 mca </v>
          </cell>
          <cell r="C2729" t="str">
            <v>M</v>
          </cell>
          <cell r="D2729">
            <v>186.24</v>
          </cell>
        </row>
        <row r="2730">
          <cell r="A2730" t="str">
            <v>00003678</v>
          </cell>
          <cell r="B2730" t="str">
            <v xml:space="preserve">Junta dilatacao jeene jj0813m (-5/+10mm) - incl exec/labios polimericos </v>
          </cell>
          <cell r="C2730" t="str">
            <v>M</v>
          </cell>
          <cell r="D2730">
            <v>15.36</v>
          </cell>
        </row>
        <row r="2731">
          <cell r="A2731" t="str">
            <v>00014804</v>
          </cell>
          <cell r="B2731" t="str">
            <v xml:space="preserve">Junta dilatacao jeene jj0820tb (-16/+25mm) - incl exec/labios polimericos </v>
          </cell>
          <cell r="C2731" t="str">
            <v>M</v>
          </cell>
          <cell r="D2731">
            <v>78.27</v>
          </cell>
        </row>
        <row r="2732">
          <cell r="A2732" t="str">
            <v>00014077</v>
          </cell>
          <cell r="B2732" t="str">
            <v xml:space="preserve">Junta dilatacao jeene jj1525qn (-10/+20mm) - incl exec/labios polimericos </v>
          </cell>
          <cell r="C2732" t="str">
            <v>M</v>
          </cell>
          <cell r="D2732">
            <v>55.71</v>
          </cell>
        </row>
        <row r="2733">
          <cell r="A2733" t="str">
            <v>00003672</v>
          </cell>
          <cell r="B2733" t="str">
            <v xml:space="preserve">Junta dilatacao plastica p/ piso h=10mm e=4,0mm </v>
          </cell>
          <cell r="C2733" t="str">
            <v>M</v>
          </cell>
          <cell r="D2733">
            <v>0.54</v>
          </cell>
        </row>
        <row r="2734">
          <cell r="A2734" t="str">
            <v>00003671</v>
          </cell>
          <cell r="B2734" t="str">
            <v xml:space="preserve">Junta dilatacao plastica p/ piso h=20mm e=3,0mm </v>
          </cell>
          <cell r="C2734" t="str">
            <v>M</v>
          </cell>
          <cell r="D2734">
            <v>0.65</v>
          </cell>
        </row>
        <row r="2735">
          <cell r="A2735" t="str">
            <v>00003673</v>
          </cell>
          <cell r="B2735" t="str">
            <v xml:space="preserve">Junta dilatacao plastica p/ piso h=25mm e=4,0mm </v>
          </cell>
          <cell r="C2735" t="str">
            <v>M</v>
          </cell>
          <cell r="D2735">
            <v>0.72</v>
          </cell>
        </row>
        <row r="2736">
          <cell r="A2736" t="str">
            <v>00003718</v>
          </cell>
          <cell r="B2736" t="str">
            <v xml:space="preserve">Junta gibault fofo dn 50 </v>
          </cell>
          <cell r="C2736" t="str">
            <v>UN</v>
          </cell>
          <cell r="D2736">
            <v>116.02</v>
          </cell>
        </row>
        <row r="2737">
          <cell r="A2737" t="str">
            <v>00003719</v>
          </cell>
          <cell r="B2737" t="str">
            <v xml:space="preserve">Junta gibault fofo dn 80 </v>
          </cell>
          <cell r="C2737" t="str">
            <v>UN</v>
          </cell>
          <cell r="D2737">
            <v>119.98</v>
          </cell>
        </row>
        <row r="2738">
          <cell r="A2738" t="str">
            <v>00003720</v>
          </cell>
          <cell r="B2738" t="str">
            <v xml:space="preserve">Junta gibault fofo dn 100 </v>
          </cell>
          <cell r="C2738" t="str">
            <v>UN</v>
          </cell>
          <cell r="D2738">
            <v>122</v>
          </cell>
        </row>
        <row r="2739">
          <cell r="A2739" t="str">
            <v>00003721</v>
          </cell>
          <cell r="B2739" t="str">
            <v xml:space="preserve">Junta gibault fofo dn 150 </v>
          </cell>
          <cell r="C2739" t="str">
            <v>UN</v>
          </cell>
          <cell r="D2739">
            <v>210.11</v>
          </cell>
        </row>
        <row r="2740">
          <cell r="A2740" t="str">
            <v>00003722</v>
          </cell>
          <cell r="B2740" t="str">
            <v xml:space="preserve">Junta gibault fofo dn 200 </v>
          </cell>
          <cell r="C2740" t="str">
            <v>UN</v>
          </cell>
          <cell r="D2740">
            <v>352.47</v>
          </cell>
        </row>
        <row r="2741">
          <cell r="A2741" t="str">
            <v>00003723</v>
          </cell>
          <cell r="B2741" t="str">
            <v xml:space="preserve">Junta gibault fofo dn 250 </v>
          </cell>
          <cell r="C2741" t="str">
            <v>UN</v>
          </cell>
          <cell r="D2741">
            <v>372.81</v>
          </cell>
        </row>
        <row r="2742">
          <cell r="A2742" t="str">
            <v>00003724</v>
          </cell>
          <cell r="B2742" t="str">
            <v xml:space="preserve">Junta gibault fofo dn 300 </v>
          </cell>
          <cell r="C2742" t="str">
            <v>UN</v>
          </cell>
          <cell r="D2742">
            <v>501.88</v>
          </cell>
        </row>
        <row r="2743">
          <cell r="A2743" t="str">
            <v>00003725</v>
          </cell>
          <cell r="B2743" t="str">
            <v xml:space="preserve">Junta gibault fofo dn 350 código descriçao do insumo unid preço mediano (r$) </v>
          </cell>
          <cell r="C2743" t="str">
            <v>UN</v>
          </cell>
          <cell r="D2743">
            <v>732.03</v>
          </cell>
        </row>
        <row r="2744">
          <cell r="A2744" t="str">
            <v>00003728</v>
          </cell>
          <cell r="B2744" t="str">
            <v xml:space="preserve">Junta gibault fofo dn 400 </v>
          </cell>
          <cell r="C2744" t="str">
            <v>UN</v>
          </cell>
          <cell r="D2744">
            <v>820.14</v>
          </cell>
        </row>
        <row r="2745">
          <cell r="A2745" t="str">
            <v>00003726</v>
          </cell>
          <cell r="B2745" t="str">
            <v xml:space="preserve">Junta gibault fofo dn 500 </v>
          </cell>
          <cell r="C2745" t="str">
            <v>UN</v>
          </cell>
          <cell r="D2745">
            <v>1240.3900000000001</v>
          </cell>
        </row>
        <row r="2746">
          <cell r="A2746" t="str">
            <v>00003727</v>
          </cell>
          <cell r="B2746" t="str">
            <v xml:space="preserve">Junta gibault fofo dn 600 </v>
          </cell>
          <cell r="C2746" t="str">
            <v>UN</v>
          </cell>
          <cell r="D2746">
            <v>1884.31</v>
          </cell>
        </row>
        <row r="2747">
          <cell r="A2747" t="str">
            <v>00011617</v>
          </cell>
          <cell r="B2747" t="str">
            <v xml:space="preserve">Junta latao p/ piso h =15mm e=3mm </v>
          </cell>
          <cell r="C2747" t="str">
            <v>KG</v>
          </cell>
          <cell r="D2747">
            <v>4.34</v>
          </cell>
        </row>
        <row r="2748">
          <cell r="A2748" t="str">
            <v>00006092</v>
          </cell>
          <cell r="B2748" t="str">
            <v xml:space="preserve">Junta plastica de vedacao - bisnaga 250g </v>
          </cell>
          <cell r="C2748" t="str">
            <v>KG</v>
          </cell>
          <cell r="D2748">
            <v>19.149999999999999</v>
          </cell>
        </row>
        <row r="2749">
          <cell r="A2749" t="str">
            <v>00020266</v>
          </cell>
          <cell r="B2749" t="str">
            <v xml:space="preserve">Kit acessorios plastico p/ banheiro - papeleira, saboneteira e cabide </v>
          </cell>
          <cell r="C2749" t="str">
            <v>UN</v>
          </cell>
          <cell r="D2749">
            <v>38.880000000000003</v>
          </cell>
        </row>
        <row r="2750">
          <cell r="A2750" t="str">
            <v>00003729</v>
          </cell>
          <cell r="B2750" t="str">
            <v xml:space="preserve">Kit cavalete de pvc com registro de esfera de 1/2" </v>
          </cell>
          <cell r="C2750" t="str">
            <v>UN</v>
          </cell>
          <cell r="D2750">
            <v>57.84</v>
          </cell>
        </row>
        <row r="2751">
          <cell r="A2751" t="str">
            <v>00000063</v>
          </cell>
          <cell r="B2751" t="str">
            <v xml:space="preserve">Kit cavalete pvc c/ registro 3/4" </v>
          </cell>
          <cell r="C2751" t="str">
            <v>UN</v>
          </cell>
          <cell r="D2751">
            <v>64.11</v>
          </cell>
        </row>
        <row r="2752">
          <cell r="A2752" t="str">
            <v>00002599</v>
          </cell>
          <cell r="B2752" t="str">
            <v xml:space="preserve">Kit-emenda c1 1 1/4" p/ dutos tipo kanaflex </v>
          </cell>
          <cell r="C2752" t="str">
            <v>UN</v>
          </cell>
          <cell r="D2752">
            <v>15.65</v>
          </cell>
        </row>
        <row r="2753">
          <cell r="A2753" t="str">
            <v>00002600</v>
          </cell>
          <cell r="B2753" t="str">
            <v xml:space="preserve">Kit-emenda c1 2" p/ dutos tipo kanaflex </v>
          </cell>
          <cell r="C2753" t="str">
            <v>UN</v>
          </cell>
          <cell r="D2753">
            <v>19.489999999999998</v>
          </cell>
        </row>
        <row r="2754">
          <cell r="A2754" t="str">
            <v>00002607</v>
          </cell>
          <cell r="B2754" t="str">
            <v xml:space="preserve">Kit-emenda c1 3" p/ dutos tipo kanaflex </v>
          </cell>
          <cell r="C2754" t="str">
            <v>UN</v>
          </cell>
          <cell r="D2754">
            <v>23.81</v>
          </cell>
        </row>
        <row r="2755">
          <cell r="A2755" t="str">
            <v>00002601</v>
          </cell>
          <cell r="B2755" t="str">
            <v xml:space="preserve">Kit-emenda c1 4" p/ dutos tipo kanaflex </v>
          </cell>
          <cell r="C2755" t="str">
            <v>UN</v>
          </cell>
          <cell r="D2755">
            <v>30.74</v>
          </cell>
        </row>
        <row r="2756">
          <cell r="A2756" t="str">
            <v>00002606</v>
          </cell>
          <cell r="B2756" t="str">
            <v xml:space="preserve">Kit-emenda c1 5" p/ dutos tp kanaflex </v>
          </cell>
          <cell r="C2756" t="str">
            <v>UN</v>
          </cell>
          <cell r="D2756">
            <v>37.78</v>
          </cell>
        </row>
        <row r="2757">
          <cell r="A2757" t="str">
            <v>00002602</v>
          </cell>
          <cell r="B2757" t="str">
            <v xml:space="preserve">Kit-emenda c1 6" p/ dutos tipo kanaflex </v>
          </cell>
          <cell r="C2757" t="str">
            <v>UN</v>
          </cell>
          <cell r="D2757">
            <v>45.67</v>
          </cell>
        </row>
        <row r="2758">
          <cell r="A2758" t="str">
            <v>00002603</v>
          </cell>
          <cell r="B2758" t="str">
            <v xml:space="preserve">Kit-emenda c2 2" p/ dutos tipo kanaflex </v>
          </cell>
          <cell r="C2758" t="str">
            <v>UN</v>
          </cell>
          <cell r="D2758">
            <v>20.16</v>
          </cell>
        </row>
        <row r="2759">
          <cell r="A2759" t="str">
            <v>00002605</v>
          </cell>
          <cell r="B2759" t="str">
            <v xml:space="preserve">Kit-emenda c2 3" p/ dutos tipo kanaflex </v>
          </cell>
          <cell r="C2759" t="str">
            <v>UN</v>
          </cell>
          <cell r="D2759">
            <v>23.6</v>
          </cell>
        </row>
        <row r="2760">
          <cell r="A2760" t="str">
            <v>00002604</v>
          </cell>
          <cell r="B2760" t="str">
            <v xml:space="preserve">Kit-emenda c2 4" p/ dutos tipo kanaflex </v>
          </cell>
          <cell r="C2760" t="str">
            <v>UN</v>
          </cell>
          <cell r="D2760">
            <v>33.58</v>
          </cell>
        </row>
        <row r="2761">
          <cell r="A2761" t="str">
            <v>00002598</v>
          </cell>
          <cell r="B2761" t="str">
            <v xml:space="preserve">Kit-emenda c2 5" p/ dutos tipo kanaflex </v>
          </cell>
          <cell r="C2761" t="str">
            <v>UN</v>
          </cell>
          <cell r="D2761">
            <v>39.14</v>
          </cell>
        </row>
        <row r="2762">
          <cell r="A2762" t="str">
            <v>00002608</v>
          </cell>
          <cell r="B2762" t="str">
            <v xml:space="preserve">Kit-emenda c2 6" p/ dutos tipo kanaflex </v>
          </cell>
          <cell r="C2762" t="str">
            <v>UN</v>
          </cell>
          <cell r="D2762">
            <v>42.55</v>
          </cell>
        </row>
        <row r="2763">
          <cell r="A2763" t="str">
            <v>00003412</v>
          </cell>
          <cell r="B2763" t="str">
            <v xml:space="preserve">La de vidro e = 2,5cm - placa 120 x 60cm </v>
          </cell>
          <cell r="C2763" t="str">
            <v>M2</v>
          </cell>
          <cell r="D2763">
            <v>21.64</v>
          </cell>
        </row>
        <row r="2764">
          <cell r="A2764" t="str">
            <v>00003413</v>
          </cell>
          <cell r="B2764" t="str">
            <v xml:space="preserve">La de vidro e = 5mm </v>
          </cell>
          <cell r="C2764" t="str">
            <v>M2</v>
          </cell>
          <cell r="D2764">
            <v>42.32</v>
          </cell>
        </row>
        <row r="2765">
          <cell r="A2765" t="str">
            <v>00011168</v>
          </cell>
          <cell r="B2765" t="str">
            <v xml:space="preserve">Laca incolor concentrada para madeira </v>
          </cell>
          <cell r="C2765" t="str">
            <v>GL</v>
          </cell>
          <cell r="D2765">
            <v>43.49</v>
          </cell>
        </row>
        <row r="2766">
          <cell r="A2766" t="str">
            <v>00020188</v>
          </cell>
          <cell r="B2766" t="str">
            <v xml:space="preserve">Ladrilho ceramico anti-derrapante 11 x 24cm </v>
          </cell>
          <cell r="C2766" t="str">
            <v>M2</v>
          </cell>
          <cell r="D2766">
            <v>17.13</v>
          </cell>
        </row>
        <row r="2767">
          <cell r="A2767" t="str">
            <v>00003734</v>
          </cell>
          <cell r="B2767" t="str">
            <v xml:space="preserve">Ladrilho hidraulico liso 20 x 20cm cor natural </v>
          </cell>
          <cell r="C2767" t="str">
            <v>M2</v>
          </cell>
          <cell r="D2767">
            <v>23.23</v>
          </cell>
        </row>
        <row r="2768">
          <cell r="A2768" t="str">
            <v>00003731</v>
          </cell>
          <cell r="B2768" t="str">
            <v xml:space="preserve">Ladrilho hidraulico 20 x 20cm - liso cor natural </v>
          </cell>
          <cell r="C2768" t="str">
            <v>M2</v>
          </cell>
          <cell r="D2768">
            <v>24.26</v>
          </cell>
        </row>
        <row r="2769">
          <cell r="A2769" t="str">
            <v>00003733</v>
          </cell>
          <cell r="B2769" t="str">
            <v xml:space="preserve">Ladrilho hidraulico 20 x 20cm - liso 2 cores </v>
          </cell>
          <cell r="C2769" t="str">
            <v>M2</v>
          </cell>
          <cell r="D2769">
            <v>26.84</v>
          </cell>
        </row>
        <row r="2770">
          <cell r="A2770" t="str">
            <v>00003735</v>
          </cell>
          <cell r="B2770" t="str">
            <v xml:space="preserve">Ladrilho hidraulico 25 x 25cm - liso cor natural </v>
          </cell>
          <cell r="C2770" t="str">
            <v>M2</v>
          </cell>
          <cell r="D2770">
            <v>30.04</v>
          </cell>
        </row>
        <row r="2771">
          <cell r="A2771" t="str">
            <v>00003732</v>
          </cell>
          <cell r="B2771" t="str">
            <v xml:space="preserve">Ladrilho hidraulico 30 x 30cm - liso cor natural </v>
          </cell>
          <cell r="C2771" t="str">
            <v>M2</v>
          </cell>
          <cell r="D2771">
            <v>36.03</v>
          </cell>
        </row>
        <row r="2772">
          <cell r="A2772" t="str">
            <v>00011644</v>
          </cell>
          <cell r="B2772" t="str">
            <v xml:space="preserve">Laje concr armad premold circular p/ transicao poco visita dn 1200mm, c/ furo dn 600 mm </v>
          </cell>
          <cell r="C2772" t="str">
            <v>UN</v>
          </cell>
          <cell r="D2772">
            <v>246.73</v>
          </cell>
        </row>
        <row r="2773">
          <cell r="A2773" t="str">
            <v>00011645</v>
          </cell>
          <cell r="B2773" t="str">
            <v xml:space="preserve">Laje concr armad premold circular p/ transicao poco visita dn 900 mm, c/ furo dn 600 mm </v>
          </cell>
          <cell r="C2773" t="str">
            <v>UN</v>
          </cell>
          <cell r="D2773">
            <v>162.86000000000001</v>
          </cell>
        </row>
        <row r="2774">
          <cell r="A2774" t="str">
            <v>00011646</v>
          </cell>
          <cell r="B2774" t="str">
            <v xml:space="preserve">Laje concr armad premold circular p/tampa poco visita dn 700 mm, esp =10 cm </v>
          </cell>
          <cell r="C2774" t="str">
            <v>UN</v>
          </cell>
          <cell r="D2774">
            <v>69.58</v>
          </cell>
        </row>
        <row r="2775">
          <cell r="A2775" t="str">
            <v>00011647</v>
          </cell>
          <cell r="B2775" t="str">
            <v xml:space="preserve">Laje excentrica conc arm pre-moldado dn 1,00m furo=0,53m e=12cm </v>
          </cell>
          <cell r="C2775" t="str">
            <v>UN</v>
          </cell>
          <cell r="D2775">
            <v>225.96</v>
          </cell>
        </row>
        <row r="2776">
          <cell r="A2776" t="str">
            <v>00011648</v>
          </cell>
          <cell r="B2776" t="str">
            <v xml:space="preserve">Laje excentrica conc arm pre-moldado dn 1,10m furo=0,60m e=12cm </v>
          </cell>
          <cell r="C2776" t="str">
            <v>UN</v>
          </cell>
          <cell r="D2776">
            <v>228</v>
          </cell>
        </row>
        <row r="2777">
          <cell r="A2777" t="str">
            <v>00011649</v>
          </cell>
          <cell r="B2777" t="str">
            <v xml:space="preserve">Laje excentrica conc arm pre-moldado dn 1,20m furo=0,53m e=12cm </v>
          </cell>
          <cell r="C2777" t="str">
            <v>UN</v>
          </cell>
          <cell r="D2777">
            <v>239.4</v>
          </cell>
        </row>
        <row r="2778">
          <cell r="A2778" t="str">
            <v>00011650</v>
          </cell>
          <cell r="B2778" t="str">
            <v xml:space="preserve">Laje excentrica conc arm pre-moldado dn 1,50m furo=0,53m e=15cm </v>
          </cell>
          <cell r="C2778" t="str">
            <v>UN</v>
          </cell>
          <cell r="D2778">
            <v>272.79000000000002</v>
          </cell>
        </row>
        <row r="2779">
          <cell r="A2779" t="str">
            <v>00013652</v>
          </cell>
          <cell r="B2779" t="str">
            <v xml:space="preserve">Laje pre moldada trelicada p/ piso , h=12cm , p/ apoio simples , sobrecarga de 200 kg/m2 , vao livre maximo de 5,70m </v>
          </cell>
          <cell r="C2779" t="str">
            <v>M2</v>
          </cell>
          <cell r="D2779">
            <v>48.86</v>
          </cell>
        </row>
        <row r="2780">
          <cell r="A2780" t="str">
            <v>00003736</v>
          </cell>
          <cell r="B2780" t="str">
            <v xml:space="preserve">Laje pre-moldada de forro convencional sobrecarga 100kg/m2 vao ate 3,50m </v>
          </cell>
          <cell r="C2780" t="str">
            <v>M2</v>
          </cell>
          <cell r="D2780">
            <v>28.5</v>
          </cell>
        </row>
        <row r="2781">
          <cell r="A2781" t="str">
            <v>00003741</v>
          </cell>
          <cell r="B2781" t="str">
            <v xml:space="preserve">Laje pre-moldada de forro convencional sobrecarga 100kg/m2 vao ate 4,50m </v>
          </cell>
          <cell r="C2781" t="str">
            <v>M2</v>
          </cell>
          <cell r="D2781">
            <v>32.57</v>
          </cell>
        </row>
        <row r="2782">
          <cell r="A2782" t="str">
            <v>00003745</v>
          </cell>
          <cell r="B2782" t="str">
            <v xml:space="preserve">Laje pre-moldada de forro convencional sobrecarga 100kg/m2 vao ate 5,00m </v>
          </cell>
          <cell r="C2782" t="str">
            <v>M2</v>
          </cell>
          <cell r="D2782">
            <v>34.61</v>
          </cell>
        </row>
        <row r="2783">
          <cell r="A2783" t="str">
            <v>00003742</v>
          </cell>
          <cell r="B2783" t="str">
            <v xml:space="preserve">Laje pre-moldada de forro trelicada sobrecarga 100kg/m2 vao ate 6,00m </v>
          </cell>
          <cell r="C2783" t="str">
            <v>M2</v>
          </cell>
          <cell r="D2783">
            <v>50.89</v>
          </cell>
        </row>
        <row r="2784">
          <cell r="A2784" t="str">
            <v>00003743</v>
          </cell>
          <cell r="B2784" t="str">
            <v xml:space="preserve">Laje pre-moldada de piso convencional sobrecarga 200kg/m2 vao ate 3,50m </v>
          </cell>
          <cell r="C2784" t="str">
            <v>M2</v>
          </cell>
          <cell r="D2784">
            <v>30.54</v>
          </cell>
        </row>
        <row r="2785">
          <cell r="A2785" t="str">
            <v>00003744</v>
          </cell>
          <cell r="B2785" t="str">
            <v xml:space="preserve">Laje pre-moldada de piso convencional sobrecarga 200kg/m2 vao ate 4,50m </v>
          </cell>
          <cell r="C2785" t="str">
            <v>M2</v>
          </cell>
          <cell r="D2785">
            <v>33.39</v>
          </cell>
        </row>
        <row r="2786">
          <cell r="A2786" t="str">
            <v>00003739</v>
          </cell>
          <cell r="B2786" t="str">
            <v xml:space="preserve">Laje pre-moldada de piso convencional sobrecarga 200kg/m2 vao ate 5,00m </v>
          </cell>
          <cell r="C2786" t="str">
            <v>M2</v>
          </cell>
          <cell r="D2786">
            <v>36.64</v>
          </cell>
        </row>
        <row r="2787">
          <cell r="A2787" t="str">
            <v>00003747</v>
          </cell>
          <cell r="B2787" t="str">
            <v xml:space="preserve">Laje pre-moldada de piso convencional sobrecarga 350kg/m2 vao ate 3,50m </v>
          </cell>
          <cell r="C2787" t="str">
            <v>M2</v>
          </cell>
          <cell r="D2787">
            <v>37.049999999999997</v>
          </cell>
        </row>
        <row r="2788">
          <cell r="A2788" t="str">
            <v>00003737</v>
          </cell>
          <cell r="B2788" t="str">
            <v xml:space="preserve">Laje pre-moldada de piso convencional sobrecarga 350kg/m2 vao ate 4,50m </v>
          </cell>
          <cell r="C2788" t="str">
            <v>M2</v>
          </cell>
          <cell r="D2788">
            <v>38.68</v>
          </cell>
        </row>
        <row r="2789">
          <cell r="A2789" t="str">
            <v>00003738</v>
          </cell>
          <cell r="B2789" t="str">
            <v xml:space="preserve">Laje pre-moldada de piso convencional sobrecarga 350kg/m2 vao ate 5,00m </v>
          </cell>
          <cell r="C2789" t="str">
            <v>M2</v>
          </cell>
          <cell r="D2789">
            <v>40.31</v>
          </cell>
        </row>
        <row r="2790">
          <cell r="A2790" t="str">
            <v>00003746</v>
          </cell>
          <cell r="B2790" t="str">
            <v xml:space="preserve">Laje pre-moldada de piso trelicada c/ h=16cm p/ apoio simples sobrecarga 200kg/m2 vao livre ate 6,00m </v>
          </cell>
          <cell r="C2790" t="str">
            <v>M2</v>
          </cell>
          <cell r="D2790">
            <v>61.8</v>
          </cell>
        </row>
        <row r="2791">
          <cell r="A2791" t="str">
            <v>00003748</v>
          </cell>
          <cell r="B2791" t="str">
            <v xml:space="preserve">Laje pre-moldada de piso trelicada sobrecarga 100kg/m2 vao ate 7,00m </v>
          </cell>
          <cell r="C2791" t="str">
            <v>M2</v>
          </cell>
          <cell r="D2791">
            <v>61.07</v>
          </cell>
        </row>
        <row r="2792">
          <cell r="A2792" t="str">
            <v>00003740</v>
          </cell>
          <cell r="B2792" t="str">
            <v xml:space="preserve">Laje pre-moldada de piso trelicada sobrecarga 200kg/m2 vao ate 7,00m </v>
          </cell>
          <cell r="C2792" t="str">
            <v>M2</v>
          </cell>
          <cell r="D2792">
            <v>73.290000000000006</v>
          </cell>
        </row>
        <row r="2793">
          <cell r="A2793" t="str">
            <v>00013650</v>
          </cell>
          <cell r="B2793" t="str">
            <v xml:space="preserve">Laje trelicada p/ forro ,h=10cm p/ apoio simples , vao livre de 4,00m </v>
          </cell>
          <cell r="C2793" t="str">
            <v>M2</v>
          </cell>
          <cell r="D2793">
            <v>32.159999999999997</v>
          </cell>
        </row>
        <row r="2794">
          <cell r="A2794" t="str">
            <v>00013651</v>
          </cell>
          <cell r="B2794" t="str">
            <v xml:space="preserve">Laje trelicada p/ piso , h=10cm , p/ apoio simples , sobrecarga de 200 kg/m2 , vao livre maximo de 5,70m </v>
          </cell>
          <cell r="C2794" t="str">
            <v>M2</v>
          </cell>
          <cell r="D2794">
            <v>32.57</v>
          </cell>
        </row>
        <row r="2795">
          <cell r="A2795" t="str">
            <v>00013423</v>
          </cell>
          <cell r="B2795" t="str">
            <v xml:space="preserve">Laje trelicada p/ piso , h=16cm , p/ apoio simples , sobrecarga de 200 kg/m2 , vao livre maximo de código descriçao do insumo unid preço mediano (r$) laje trelicada p/ piso , h=16cm , p/ apoio simples , sobrecarga de 200 kg/m2 , vao livre maximo de 4,75m </v>
          </cell>
          <cell r="C2795" t="str">
            <v>M2</v>
          </cell>
          <cell r="D2795">
            <v>58.55</v>
          </cell>
        </row>
        <row r="2796">
          <cell r="A2796" t="str">
            <v>00013424</v>
          </cell>
          <cell r="B2796" t="str">
            <v xml:space="preserve">Laje trelicada p/ piso , h=20cm , p/ apoio simples , sobrecarga de 200 kg/m2 , vao livre maximo de 9,50m </v>
          </cell>
          <cell r="C2796" t="str">
            <v>M2</v>
          </cell>
          <cell r="D2796">
            <v>73.489999999999995</v>
          </cell>
        </row>
        <row r="2797">
          <cell r="A2797" t="str">
            <v>00013425</v>
          </cell>
          <cell r="B2797" t="str">
            <v xml:space="preserve">Laje trelicada p/ piso , h=25cm , p/ apoio simples , sobrecarga de 200 kg/m2 , vao livre maximo de 8,30m </v>
          </cell>
          <cell r="C2797" t="str">
            <v>M2</v>
          </cell>
          <cell r="D2797">
            <v>79.8</v>
          </cell>
        </row>
        <row r="2798">
          <cell r="A2798" t="str">
            <v>00013426</v>
          </cell>
          <cell r="B2798" t="str">
            <v xml:space="preserve">Laje trelicada p/ piso , h=30cm , p/ apoio simples , sobrecarga de 200 kg/m2 , vao livre maximo de 12,65m </v>
          </cell>
          <cell r="C2798" t="str">
            <v>M2</v>
          </cell>
          <cell r="D2798">
            <v>91.2</v>
          </cell>
        </row>
        <row r="2799">
          <cell r="A2799" t="str">
            <v>00011641</v>
          </cell>
          <cell r="B2799" t="str">
            <v xml:space="preserve">Lajota ceramica 20 x 30 cm p/ laje pre-moldada </v>
          </cell>
          <cell r="C2799" t="str">
            <v>M2</v>
          </cell>
          <cell r="D2799">
            <v>8.25</v>
          </cell>
        </row>
        <row r="2800">
          <cell r="A2800" t="str">
            <v>00013250</v>
          </cell>
          <cell r="B2800" t="str">
            <v xml:space="preserve">Lajota ceramica 20 x 30 cm para lale pre-moldada </v>
          </cell>
          <cell r="C2800" t="str">
            <v>UN</v>
          </cell>
          <cell r="D2800">
            <v>0.49</v>
          </cell>
        </row>
        <row r="2801">
          <cell r="A2801" t="str">
            <v>00021106</v>
          </cell>
          <cell r="B2801" t="str">
            <v xml:space="preserve">Lambris de aluminio </v>
          </cell>
          <cell r="C2801" t="str">
            <v>KG</v>
          </cell>
          <cell r="D2801">
            <v>31.18</v>
          </cell>
        </row>
        <row r="2802">
          <cell r="A2802" t="str">
            <v>00003753</v>
          </cell>
          <cell r="B2802" t="str">
            <v xml:space="preserve">Lampada fluorescente 20w </v>
          </cell>
          <cell r="C2802" t="str">
            <v>UN</v>
          </cell>
          <cell r="D2802">
            <v>3.44</v>
          </cell>
        </row>
        <row r="2803">
          <cell r="A2803" t="str">
            <v>00003754</v>
          </cell>
          <cell r="B2803" t="str">
            <v xml:space="preserve">Lampada fluorescente 40w </v>
          </cell>
          <cell r="C2803" t="str">
            <v>UN</v>
          </cell>
          <cell r="D2803">
            <v>3.44</v>
          </cell>
        </row>
        <row r="2804">
          <cell r="A2804" t="str">
            <v>00012207</v>
          </cell>
          <cell r="B2804" t="str">
            <v xml:space="preserve">Lampada fluorescente 85w </v>
          </cell>
          <cell r="C2804" t="str">
            <v>UN</v>
          </cell>
          <cell r="D2804">
            <v>7.5</v>
          </cell>
        </row>
        <row r="2805">
          <cell r="A2805" t="str">
            <v>00003763</v>
          </cell>
          <cell r="B2805" t="str">
            <v xml:space="preserve">Lampada incandescente 100w </v>
          </cell>
          <cell r="C2805" t="str">
            <v>UN</v>
          </cell>
          <cell r="D2805">
            <v>1.03</v>
          </cell>
        </row>
        <row r="2806">
          <cell r="A2806" t="str">
            <v>00012203</v>
          </cell>
          <cell r="B2806" t="str">
            <v xml:space="preserve">Lampada incandescente 150w </v>
          </cell>
          <cell r="C2806" t="str">
            <v>UN</v>
          </cell>
          <cell r="D2806">
            <v>1.49</v>
          </cell>
        </row>
        <row r="2807">
          <cell r="A2807" t="str">
            <v>00012202</v>
          </cell>
          <cell r="B2807" t="str">
            <v xml:space="preserve">Lampada incandescente 200w </v>
          </cell>
          <cell r="C2807" t="str">
            <v>UN</v>
          </cell>
          <cell r="D2807">
            <v>1.87</v>
          </cell>
        </row>
        <row r="2808">
          <cell r="A2808" t="str">
            <v>00012200</v>
          </cell>
          <cell r="B2808" t="str">
            <v xml:space="preserve">Lampada incandescente 300w </v>
          </cell>
          <cell r="C2808" t="str">
            <v>UN</v>
          </cell>
          <cell r="D2808">
            <v>7.97</v>
          </cell>
        </row>
        <row r="2809">
          <cell r="A2809" t="str">
            <v>00012201</v>
          </cell>
          <cell r="B2809" t="str">
            <v xml:space="preserve">Lampada incandescente 40w </v>
          </cell>
          <cell r="C2809" t="str">
            <v>UN</v>
          </cell>
          <cell r="D2809">
            <v>0.8</v>
          </cell>
        </row>
        <row r="2810">
          <cell r="A2810" t="str">
            <v>00003764</v>
          </cell>
          <cell r="B2810" t="str">
            <v xml:space="preserve">Lampada incandescente 60w </v>
          </cell>
          <cell r="C2810" t="str">
            <v>UN</v>
          </cell>
          <cell r="D2810">
            <v>0.8</v>
          </cell>
        </row>
        <row r="2811">
          <cell r="A2811" t="str">
            <v>00003755</v>
          </cell>
          <cell r="B2811" t="str">
            <v xml:space="preserve">Lampada mista 160w base e - 27 </v>
          </cell>
          <cell r="C2811" t="str">
            <v>UN</v>
          </cell>
          <cell r="D2811">
            <v>9.9</v>
          </cell>
        </row>
        <row r="2812">
          <cell r="A2812" t="str">
            <v>00003750</v>
          </cell>
          <cell r="B2812" t="str">
            <v xml:space="preserve">Lampada mista 250w base e - 27 </v>
          </cell>
          <cell r="C2812" t="str">
            <v>UN</v>
          </cell>
          <cell r="D2812">
            <v>12.96</v>
          </cell>
        </row>
        <row r="2813">
          <cell r="A2813" t="str">
            <v>00003756</v>
          </cell>
          <cell r="B2813" t="str">
            <v xml:space="preserve">Lampada mista 500w base e - 40 </v>
          </cell>
          <cell r="C2813" t="str">
            <v>UN</v>
          </cell>
          <cell r="D2813">
            <v>29.03</v>
          </cell>
        </row>
        <row r="2814">
          <cell r="A2814" t="str">
            <v>00012214</v>
          </cell>
          <cell r="B2814" t="str">
            <v xml:space="preserve">Lampada vapor mercurio 125w </v>
          </cell>
          <cell r="C2814" t="str">
            <v>UN</v>
          </cell>
          <cell r="D2814">
            <v>9.39</v>
          </cell>
        </row>
        <row r="2815">
          <cell r="A2815" t="str">
            <v>00003749</v>
          </cell>
          <cell r="B2815" t="str">
            <v xml:space="preserve">Lampada vapor mercurio 250w </v>
          </cell>
          <cell r="C2815" t="str">
            <v>UN</v>
          </cell>
          <cell r="D2815">
            <v>18.600000000000001</v>
          </cell>
        </row>
        <row r="2816">
          <cell r="A2816" t="str">
            <v>00003751</v>
          </cell>
          <cell r="B2816" t="str">
            <v xml:space="preserve">Lampada vapor mercurio 400w </v>
          </cell>
          <cell r="C2816" t="str">
            <v>UN</v>
          </cell>
          <cell r="D2816">
            <v>28.01</v>
          </cell>
        </row>
        <row r="2817">
          <cell r="A2817" t="str">
            <v>00003760</v>
          </cell>
          <cell r="B2817" t="str">
            <v xml:space="preserve">Lampada vapor mercurio 700w </v>
          </cell>
          <cell r="C2817" t="str">
            <v>UN</v>
          </cell>
          <cell r="D2817">
            <v>168.82</v>
          </cell>
        </row>
        <row r="2818">
          <cell r="A2818" t="str">
            <v>00003752</v>
          </cell>
          <cell r="B2818" t="str">
            <v xml:space="preserve">Lampada vapor metalico 400w base e-40 </v>
          </cell>
          <cell r="C2818" t="str">
            <v>UN</v>
          </cell>
          <cell r="D2818">
            <v>78.260000000000005</v>
          </cell>
        </row>
        <row r="2819">
          <cell r="A2819" t="str">
            <v>00012216</v>
          </cell>
          <cell r="B2819" t="str">
            <v xml:space="preserve">Lampada vapor sodio 150w </v>
          </cell>
          <cell r="C2819" t="str">
            <v>UN</v>
          </cell>
          <cell r="D2819">
            <v>27.24</v>
          </cell>
        </row>
        <row r="2820">
          <cell r="A2820" t="str">
            <v>00003757</v>
          </cell>
          <cell r="B2820" t="str">
            <v xml:space="preserve">Lampada vapor sodio 250w </v>
          </cell>
          <cell r="C2820" t="str">
            <v>UN</v>
          </cell>
          <cell r="D2820">
            <v>31.06</v>
          </cell>
        </row>
        <row r="2821">
          <cell r="A2821" t="str">
            <v>00003758</v>
          </cell>
          <cell r="B2821" t="str">
            <v xml:space="preserve">Lampada vapor sodio 400w </v>
          </cell>
          <cell r="C2821" t="str">
            <v>UN</v>
          </cell>
          <cell r="D2821">
            <v>37.14</v>
          </cell>
        </row>
        <row r="2822">
          <cell r="A2822" t="str">
            <v>00014145</v>
          </cell>
          <cell r="B2822" t="str">
            <v xml:space="preserve">Latao chapa laminada 1.20x0.60m esp=3.5mm </v>
          </cell>
          <cell r="C2822" t="str">
            <v>KG</v>
          </cell>
          <cell r="D2822">
            <v>33.04</v>
          </cell>
        </row>
        <row r="2823">
          <cell r="A2823" t="str">
            <v>00014144</v>
          </cell>
          <cell r="B2823" t="str">
            <v xml:space="preserve">Latao em barra retangular </v>
          </cell>
          <cell r="C2823" t="str">
            <v>KG</v>
          </cell>
          <cell r="D2823">
            <v>25.64</v>
          </cell>
        </row>
        <row r="2824">
          <cell r="A2824" t="str">
            <v>00000746</v>
          </cell>
          <cell r="B2824" t="str">
            <v xml:space="preserve">Lavadora de alta pressao ( lava-jato) para agua fria de 140 a 1900 libras , vazao de 150 a 600 litros/hora ,modelo karcher hd 655 s ou similar (eletrolix,wap..) </v>
          </cell>
          <cell r="C2824" t="str">
            <v>UN</v>
          </cell>
          <cell r="D2824">
            <v>1117.05</v>
          </cell>
        </row>
        <row r="2825">
          <cell r="A2825" t="str">
            <v>00011696</v>
          </cell>
          <cell r="B2825" t="str">
            <v xml:space="preserve">Lavatorio (ou cuba) de sobrepor </v>
          </cell>
          <cell r="C2825" t="str">
            <v>UN</v>
          </cell>
          <cell r="D2825">
            <v>51.34</v>
          </cell>
        </row>
        <row r="2826">
          <cell r="A2826" t="str">
            <v>00010426</v>
          </cell>
          <cell r="B2826" t="str">
            <v xml:space="preserve">Lavatorio louca branca c/ coluna medindo 45 x 55cm ou equiv - padrao medio </v>
          </cell>
          <cell r="C2826" t="str">
            <v>UN</v>
          </cell>
          <cell r="D2826">
            <v>76.72</v>
          </cell>
        </row>
        <row r="2827">
          <cell r="A2827" t="str">
            <v>00010425</v>
          </cell>
          <cell r="B2827" t="str">
            <v xml:space="preserve">Lavatorio louca branca suspenso 29,5 x 39,0cm ou equiv-padrao popular </v>
          </cell>
          <cell r="C2827" t="str">
            <v>UN</v>
          </cell>
          <cell r="D2827">
            <v>35.57</v>
          </cell>
        </row>
        <row r="2828">
          <cell r="A2828" t="str">
            <v>00010431</v>
          </cell>
          <cell r="B2828" t="str">
            <v xml:space="preserve">Lavatorio louca cor c/ coluna medindo 45 x 55cm ou equiv - padrao medio </v>
          </cell>
          <cell r="C2828" t="str">
            <v>UN</v>
          </cell>
          <cell r="D2828">
            <v>80.41</v>
          </cell>
        </row>
        <row r="2829">
          <cell r="A2829" t="str">
            <v>00010429</v>
          </cell>
          <cell r="B2829" t="str">
            <v xml:space="preserve">Lavatorio louca cor suspenso 29,5 x 39cm ou equiv - padrao popular </v>
          </cell>
          <cell r="C2829" t="str">
            <v>UN</v>
          </cell>
          <cell r="D2829">
            <v>38.36</v>
          </cell>
        </row>
        <row r="2830">
          <cell r="A2830" t="str">
            <v>00020269</v>
          </cell>
          <cell r="B2830" t="str">
            <v xml:space="preserve">Lavatorio/cuba de embutir oval louca branca 35 x 50cm ou equiv sem ladrao - padrao medio </v>
          </cell>
          <cell r="C2830" t="str">
            <v>UN</v>
          </cell>
          <cell r="D2830">
            <v>46.62</v>
          </cell>
        </row>
        <row r="2831">
          <cell r="A2831" t="str">
            <v>00020270</v>
          </cell>
          <cell r="B2831" t="str">
            <v xml:space="preserve">Lavatorio/cuba de embutir oval louca cor 35 x 50cm ou equiv sem ladrao - padrao medio </v>
          </cell>
          <cell r="C2831" t="str">
            <v>UN</v>
          </cell>
          <cell r="D2831">
            <v>47.54</v>
          </cell>
        </row>
        <row r="2832">
          <cell r="A2832" t="str">
            <v>00010427</v>
          </cell>
          <cell r="B2832" t="str">
            <v xml:space="preserve">Lavatorio/cuba de sobrepor oval louca branca 50 x 55cm ou equiv - c/ ladrao - padrao alto </v>
          </cell>
          <cell r="C2832" t="str">
            <v>UN</v>
          </cell>
          <cell r="D2832">
            <v>45.71</v>
          </cell>
        </row>
        <row r="2833">
          <cell r="A2833" t="str">
            <v>00010428</v>
          </cell>
          <cell r="B2833" t="str">
            <v xml:space="preserve">Lavatorio/cuba de sobrepor oval louca cor 50 x 55cm ou equiv - c/ ladrao - padrao alto </v>
          </cell>
          <cell r="C2833" t="str">
            <v>UN</v>
          </cell>
          <cell r="D2833">
            <v>47.21</v>
          </cell>
        </row>
        <row r="2834">
          <cell r="A2834" t="str">
            <v>00010853</v>
          </cell>
          <cell r="B2834" t="str">
            <v xml:space="preserve">Letra aco inox h = 20 cm chapa 22 </v>
          </cell>
          <cell r="C2834" t="str">
            <v>UN</v>
          </cell>
          <cell r="D2834">
            <v>61.78</v>
          </cell>
        </row>
        <row r="2835">
          <cell r="A2835" t="str">
            <v>00005093</v>
          </cell>
          <cell r="B2835" t="str">
            <v xml:space="preserve">Levantador latao fundido cromado peso minimo 35g p/ jan guilhotina </v>
          </cell>
          <cell r="C2835" t="str">
            <v>PAR</v>
          </cell>
          <cell r="D2835">
            <v>17.61</v>
          </cell>
        </row>
        <row r="2836">
          <cell r="A2836" t="str">
            <v>00013323</v>
          </cell>
          <cell r="B2836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6" t="str">
            <v>UN</v>
          </cell>
          <cell r="D2836">
            <v>700797.62</v>
          </cell>
        </row>
        <row r="2837">
          <cell r="A2837" t="str">
            <v>00006071</v>
          </cell>
          <cell r="B2837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7" t="str">
            <v>UN</v>
          </cell>
          <cell r="D2837">
            <v>531608.15</v>
          </cell>
        </row>
        <row r="2838">
          <cell r="A2838" t="str">
            <v>00010653</v>
          </cell>
          <cell r="B2838" t="str">
            <v xml:space="preserve">Limpadora de succao c/ aspiradora mecanica usimeca mod us-8600, cap 8,6 m3, p/ limpeza galerias/esgs**caixa** </v>
          </cell>
          <cell r="C2838" t="str">
            <v>UN</v>
          </cell>
          <cell r="D2838">
            <v>531608.15</v>
          </cell>
        </row>
        <row r="2839">
          <cell r="A2839" t="str">
            <v>00006091</v>
          </cell>
          <cell r="B2839" t="str">
            <v xml:space="preserve">Liquido p/ brilho base pva (interiores/exteriores) </v>
          </cell>
          <cell r="C2839" t="str">
            <v>L</v>
          </cell>
          <cell r="D2839">
            <v>6.48</v>
          </cell>
        </row>
        <row r="2840">
          <cell r="A2840" t="str">
            <v>00003768</v>
          </cell>
          <cell r="B2840" t="str">
            <v xml:space="preserve">Lixa p/ ferro </v>
          </cell>
          <cell r="C2840" t="str">
            <v>UN</v>
          </cell>
          <cell r="D2840">
            <v>1.77</v>
          </cell>
        </row>
        <row r="2841">
          <cell r="A2841" t="str">
            <v>00003767</v>
          </cell>
          <cell r="B2841" t="str">
            <v xml:space="preserve">Lixa p/ parede ou madeira </v>
          </cell>
          <cell r="C2841" t="str">
            <v>UN</v>
          </cell>
          <cell r="D2841">
            <v>0.39</v>
          </cell>
        </row>
        <row r="2842">
          <cell r="A2842" t="str">
            <v>00013192</v>
          </cell>
          <cell r="B2842" t="str">
            <v xml:space="preserve">Lixadeira angular p/ concreto, bosch, mod. gbr 14 ca (1373) , eletrica, pot. 1.400 w código descriçao do insumo unid preço mediano (r$) </v>
          </cell>
          <cell r="C2842" t="str">
            <v>UN</v>
          </cell>
          <cell r="D2842">
            <v>2368.59</v>
          </cell>
        </row>
        <row r="2843">
          <cell r="A2843" t="str">
            <v>00003290</v>
          </cell>
          <cell r="B2843" t="str">
            <v xml:space="preserve">Lixadeira eletrica industrial p/ corte ou desgaste diam 7" portatil </v>
          </cell>
          <cell r="C2843" t="str">
            <v>H</v>
          </cell>
          <cell r="D2843">
            <v>0.52</v>
          </cell>
        </row>
        <row r="2844">
          <cell r="A2844" t="str">
            <v>00003779</v>
          </cell>
          <cell r="B2844" t="str">
            <v xml:space="preserve">Lona plastica preta l argura 8m, espessura 150 micras </v>
          </cell>
          <cell r="C2844" t="str">
            <v>M</v>
          </cell>
          <cell r="D2844">
            <v>5.22</v>
          </cell>
        </row>
        <row r="2845">
          <cell r="A2845" t="str">
            <v>00003777</v>
          </cell>
          <cell r="B2845" t="str">
            <v xml:space="preserve">Lona plastica preta, espessura 150 micras </v>
          </cell>
          <cell r="C2845" t="str">
            <v>M2</v>
          </cell>
          <cell r="D2845">
            <v>0.75</v>
          </cell>
        </row>
        <row r="2846">
          <cell r="A2846" t="str">
            <v>00006124</v>
          </cell>
          <cell r="B2846" t="str">
            <v xml:space="preserve">Lubrificador </v>
          </cell>
          <cell r="C2846" t="str">
            <v>H</v>
          </cell>
          <cell r="D2846">
            <v>7.71</v>
          </cell>
        </row>
        <row r="2847">
          <cell r="A2847" t="str">
            <v>00012268</v>
          </cell>
          <cell r="B2847" t="str">
            <v xml:space="preserve">Luminaria aberta p/ iluminacao publica, corpo refletor em aluminio fundido, porta lampada e27 com braco metalico de 1,50m </v>
          </cell>
          <cell r="C2847" t="str">
            <v>UN</v>
          </cell>
          <cell r="D2847">
            <v>57.1</v>
          </cell>
        </row>
        <row r="2848">
          <cell r="A2848" t="str">
            <v>00003798</v>
          </cell>
          <cell r="B2848" t="str">
            <v xml:space="preserve">Luminaria aberta p/ iluminacao publica, tipo x-57 peterco ou equiv </v>
          </cell>
          <cell r="C2848" t="str">
            <v>UN</v>
          </cell>
          <cell r="D2848">
            <v>33.68</v>
          </cell>
        </row>
        <row r="2849">
          <cell r="A2849" t="str">
            <v>00003805</v>
          </cell>
          <cell r="B2849" t="str">
            <v xml:space="preserve">Luminaria aberta p/ iluminacao publica, tipo x-68 peterco ou equiv, c/ lampada mista 160w </v>
          </cell>
          <cell r="C2849" t="str">
            <v>UN</v>
          </cell>
          <cell r="D2849">
            <v>38.68</v>
          </cell>
        </row>
        <row r="2850">
          <cell r="A2850" t="str">
            <v>00003806</v>
          </cell>
          <cell r="B2850" t="str">
            <v xml:space="preserve">Luminaria aquatic pial ref. 60456 branca </v>
          </cell>
          <cell r="C2850" t="str">
            <v>UN</v>
          </cell>
          <cell r="D2850">
            <v>116.64</v>
          </cell>
        </row>
        <row r="2851">
          <cell r="A2851" t="str">
            <v>00014646</v>
          </cell>
          <cell r="B2851" t="str">
            <v xml:space="preserve">Luminaria calha em chapa aco sobrepor c/ 1 lampada fluorescente 40w (completa, incl. reator afp partida rapida 127v e lampada) </v>
          </cell>
          <cell r="C2851" t="str">
            <v>UN</v>
          </cell>
          <cell r="D2851">
            <v>45.81</v>
          </cell>
        </row>
        <row r="2852">
          <cell r="A2852" t="str">
            <v>00012243</v>
          </cell>
          <cell r="B2852" t="str">
            <v xml:space="preserve">Luminaria calha sobrepor chapa de aco p/ 4 lampadas fluorescentes 4ow (nao inclui reator e lamp) </v>
          </cell>
          <cell r="C2852" t="str">
            <v>UN</v>
          </cell>
          <cell r="D2852">
            <v>23.59</v>
          </cell>
        </row>
        <row r="2853">
          <cell r="A2853" t="str">
            <v>00003788</v>
          </cell>
          <cell r="B2853" t="str">
            <v xml:space="preserve">Luminaria calha sobrepor em chapa aco c/ 1 lampada fluorescente 20w (completa, incl. reator part rapida e lampada) </v>
          </cell>
          <cell r="C2853" t="str">
            <v>UN</v>
          </cell>
          <cell r="D2853">
            <v>36.26</v>
          </cell>
        </row>
        <row r="2854">
          <cell r="A2854" t="str">
            <v>00003780</v>
          </cell>
          <cell r="B2854" t="str">
            <v xml:space="preserve">Luminaria calha sobrepor em chapa aco c/ 1 lampada fluorescente 40w - (completa, incl. reator part rapida e lampada) </v>
          </cell>
          <cell r="C2854" t="str">
            <v>UN</v>
          </cell>
          <cell r="D2854">
            <v>41.46</v>
          </cell>
        </row>
        <row r="2855">
          <cell r="A2855" t="str">
            <v>00003811</v>
          </cell>
          <cell r="B2855" t="str">
            <v xml:space="preserve">Luminaria calha sobrepor em chapa aco c/ 2 lampadas fluorescentes 20w tipo tms 500 philips ou equiv (completa, incl. reat part rap+lamp+sup) </v>
          </cell>
          <cell r="C2855" t="str">
            <v>UN</v>
          </cell>
          <cell r="D2855">
            <v>58.45</v>
          </cell>
        </row>
        <row r="2856">
          <cell r="A2856" t="str">
            <v>00003799</v>
          </cell>
          <cell r="B2856" t="str">
            <v xml:space="preserve">Luminaria calha sobrepor em chapa aco c/ 2 lampadas fluorescentes 40w (completa, incl reator part rapida e lampadas) </v>
          </cell>
          <cell r="C2856" t="str">
            <v>UN</v>
          </cell>
          <cell r="D2856">
            <v>61.5</v>
          </cell>
        </row>
        <row r="2857">
          <cell r="A2857" t="str">
            <v>00003812</v>
          </cell>
          <cell r="B2857" t="str">
            <v xml:space="preserve">Luminaria calha sobrepor em chapa aco c/ 3 lampadas fluorescentes 2ow (completa, incl. reator part rapida lampadas) </v>
          </cell>
          <cell r="C2857" t="str">
            <v>UN</v>
          </cell>
          <cell r="D2857">
            <v>93.32</v>
          </cell>
        </row>
        <row r="2858">
          <cell r="A2858" t="str">
            <v>00003786</v>
          </cell>
          <cell r="B2858" t="str">
            <v xml:space="preserve">Luminaria calha sobrepor em chapa aco c/ 3 lampadas fluorescentes 4ow (completa, incl. reator part rapida e lampadas) </v>
          </cell>
          <cell r="C2858" t="str">
            <v>UN</v>
          </cell>
          <cell r="D2858">
            <v>88.6</v>
          </cell>
        </row>
        <row r="2859">
          <cell r="A2859" t="str">
            <v>00003785</v>
          </cell>
          <cell r="B2859" t="str">
            <v xml:space="preserve">Luminaria calha sobrepor em chapa aco c/ 4 lampadas fluorescentes 20w (completa, incl. reator part rapida e lampadas) </v>
          </cell>
          <cell r="C2859" t="str">
            <v>UN</v>
          </cell>
          <cell r="D2859">
            <v>97.55</v>
          </cell>
        </row>
        <row r="2860">
          <cell r="A2860" t="str">
            <v>00003784</v>
          </cell>
          <cell r="B2860" t="str">
            <v xml:space="preserve">Luminaria calha sobrepor em chapa aco c/ 4 lampadas fluorescentes 40w (completa, incl. reator part rapida e lampadas) </v>
          </cell>
          <cell r="C2860" t="str">
            <v>UN</v>
          </cell>
          <cell r="D2860">
            <v>113.57</v>
          </cell>
        </row>
        <row r="2861">
          <cell r="A2861" t="str">
            <v>00012230</v>
          </cell>
          <cell r="B2861" t="str">
            <v xml:space="preserve">Luminaria calha sobrepor em chapa aco p/ 1 lampada fluorescente 20w (nao inclui reator e lampada) </v>
          </cell>
          <cell r="C2861" t="str">
            <v>UN</v>
          </cell>
          <cell r="D2861">
            <v>7.74</v>
          </cell>
        </row>
        <row r="2862">
          <cell r="A2862" t="str">
            <v>00012231</v>
          </cell>
          <cell r="B2862" t="str">
            <v xml:space="preserve">Luminaria calha sobrepor em chapa aco p/ 1 lampada fluorescente 40w (nao inclui reator e lamp) </v>
          </cell>
          <cell r="C2862" t="str">
            <v>UN</v>
          </cell>
          <cell r="D2862">
            <v>11.05</v>
          </cell>
        </row>
        <row r="2863">
          <cell r="A2863" t="str">
            <v>00012232</v>
          </cell>
          <cell r="B2863" t="str">
            <v xml:space="preserve">Luminaria calha sobrepor em chapa aco p/ 2 lampadas fluorescentes 2ow (nao inclui reator e lampadas) </v>
          </cell>
          <cell r="C2863" t="str">
            <v>UN</v>
          </cell>
          <cell r="D2863">
            <v>7.25</v>
          </cell>
        </row>
        <row r="2864">
          <cell r="A2864" t="str">
            <v>00012239</v>
          </cell>
          <cell r="B2864" t="str">
            <v xml:space="preserve">Luminaria calha sobrepor em chapa aco p/ 2 lampadas fluorescentes 40w (nao inclui reator e lamp) </v>
          </cell>
          <cell r="C2864" t="str">
            <v>UN</v>
          </cell>
          <cell r="D2864">
            <v>14.09</v>
          </cell>
        </row>
        <row r="2865">
          <cell r="A2865" t="str">
            <v>00012240</v>
          </cell>
          <cell r="B2865" t="str">
            <v xml:space="preserve">Luminaria calha sobrepor em chapa aco p/ 3 lampadas fluorescentes 20w (nao inclui reator e lamp) </v>
          </cell>
          <cell r="C2865" t="str">
            <v>UN</v>
          </cell>
          <cell r="D2865">
            <v>13.3</v>
          </cell>
        </row>
        <row r="2866">
          <cell r="A2866" t="str">
            <v>00012241</v>
          </cell>
          <cell r="B2866" t="str">
            <v xml:space="preserve">Luminaria calha sobrepor em chapa aco p/ 3 lampadas fluorescentes 40w (nao inclui reator e lamp) </v>
          </cell>
          <cell r="C2866" t="str">
            <v>UN</v>
          </cell>
          <cell r="D2866">
            <v>19.73</v>
          </cell>
        </row>
        <row r="2867">
          <cell r="A2867" t="str">
            <v>00012242</v>
          </cell>
          <cell r="B2867" t="str">
            <v xml:space="preserve">Luminaria calha sobrepor em chapa aco p/ 4 lampadas fluorescentes 20w (nao inclui reator e lamp) </v>
          </cell>
          <cell r="C2867" t="str">
            <v>UN</v>
          </cell>
          <cell r="D2867">
            <v>14.41</v>
          </cell>
        </row>
        <row r="2868">
          <cell r="A2868" t="str">
            <v>00012271</v>
          </cell>
          <cell r="B2868" t="str">
            <v xml:space="preserve">Luminaria dupla p/sinalizacao, tipo wetzel as-2/110 ou equiv </v>
          </cell>
          <cell r="C2868" t="str">
            <v>UN</v>
          </cell>
          <cell r="D2868">
            <v>147.47</v>
          </cell>
        </row>
        <row r="2869">
          <cell r="A2869" t="str">
            <v>00012244</v>
          </cell>
          <cell r="B2869" t="str">
            <v xml:space="preserve">Luminaria embutida wetzel ref. ipt 31/1 </v>
          </cell>
          <cell r="C2869" t="str">
            <v>UN</v>
          </cell>
          <cell r="D2869">
            <v>91.86</v>
          </cell>
        </row>
        <row r="2870">
          <cell r="A2870" t="str">
            <v>00012245</v>
          </cell>
          <cell r="B2870" t="str">
            <v xml:space="preserve">Luminaria esmaltada cor aluminio peterco y.25/1 </v>
          </cell>
          <cell r="C2870" t="str">
            <v>UN</v>
          </cell>
          <cell r="D2870">
            <v>63.97</v>
          </cell>
        </row>
        <row r="2871">
          <cell r="A2871" t="str">
            <v>00013382</v>
          </cell>
          <cell r="B2871" t="str">
            <v xml:space="preserve">Luminaria fechada p/ iluminacao publica, tipo abl 50/f ou equiv, p/ lampada a vapor de mercurio 400w </v>
          </cell>
          <cell r="C2871" t="str">
            <v>UN</v>
          </cell>
          <cell r="D2871">
            <v>157.13999999999999</v>
          </cell>
        </row>
        <row r="2872">
          <cell r="A2872" t="str">
            <v>00003787</v>
          </cell>
          <cell r="B2872" t="str">
            <v xml:space="preserve">Luminaria fechada p/ iluminacao publica, tipo x-35 peterco ou equiv, (completa, incl. lampada vapor mercurio 400w) </v>
          </cell>
          <cell r="C2872" t="str">
            <v>UN</v>
          </cell>
          <cell r="D2872">
            <v>267.13</v>
          </cell>
        </row>
        <row r="2873">
          <cell r="A2873" t="str">
            <v>00012265</v>
          </cell>
          <cell r="B2873" t="str">
            <v xml:space="preserve">Luminaria phillips para lampada de 400 w modelo hdk 47240064 ou equivalente </v>
          </cell>
          <cell r="C2873" t="str">
            <v>UN</v>
          </cell>
          <cell r="D2873">
            <v>294.52</v>
          </cell>
        </row>
        <row r="2874">
          <cell r="A2874" t="str">
            <v>00012266</v>
          </cell>
          <cell r="B2874" t="str">
            <v xml:space="preserve">Luminaria phillips tipo spot </v>
          </cell>
          <cell r="C2874" t="str">
            <v>UN</v>
          </cell>
          <cell r="D2874">
            <v>10.56</v>
          </cell>
        </row>
        <row r="2875">
          <cell r="A2875" t="str">
            <v>00003803</v>
          </cell>
          <cell r="B2875" t="str">
            <v xml:space="preserve">Luminaria plafonier sobrepor aro/base metalica c/ globo esferico vidro leitoso boca 10cm diam 20cm p/ 1 lamp incand, incl soquete porcelana </v>
          </cell>
          <cell r="C2875" t="str">
            <v>UN</v>
          </cell>
          <cell r="D2875">
            <v>21.76</v>
          </cell>
        </row>
        <row r="2876">
          <cell r="A2876" t="str">
            <v>00013841</v>
          </cell>
          <cell r="B2876" t="str">
            <v xml:space="preserve">Luminaria plafonier sobrepor c/ globo chato vidro boca 10cm incl base/aro metalica ou plastico c/ soquete p/ 1 lamp incand 60w - linha popular </v>
          </cell>
          <cell r="C2876" t="str">
            <v>UN</v>
          </cell>
          <cell r="D2876">
            <v>32.39</v>
          </cell>
        </row>
        <row r="2877">
          <cell r="A2877" t="str">
            <v>00003807</v>
          </cell>
          <cell r="B2877" t="str">
            <v xml:space="preserve">Luminaria prova de tempo e gases, tipo ylc-16/1 castimetal ou equiv, c/ lampada incandescente de 100w </v>
          </cell>
          <cell r="C2877" t="str">
            <v>UN</v>
          </cell>
          <cell r="D2877">
            <v>89.3</v>
          </cell>
        </row>
        <row r="2878">
          <cell r="A2878" t="str">
            <v>00003793</v>
          </cell>
          <cell r="B2878" t="str">
            <v xml:space="preserve">Luminaria prova de tempo e gases, tipo ylc-16/2 castimetal ou equiv (completa, incl. lampada incandescente de 200w) </v>
          </cell>
          <cell r="C2878" t="str">
            <v>UN</v>
          </cell>
          <cell r="D2878">
            <v>114.98</v>
          </cell>
        </row>
        <row r="2879">
          <cell r="A2879" t="str">
            <v>00003794</v>
          </cell>
          <cell r="B2879" t="str">
            <v xml:space="preserve">Luminaria prova de tempo e gases, tipo ylc-16/3 castimetal ou equiv (completa, incl. lampada incandescente de 300w) </v>
          </cell>
          <cell r="C2879" t="str">
            <v>UN</v>
          </cell>
          <cell r="D2879">
            <v>148.68</v>
          </cell>
        </row>
        <row r="2880">
          <cell r="A2880" t="str">
            <v>00012267</v>
          </cell>
          <cell r="B2880" t="str">
            <v xml:space="preserve">Luminaria prova de tempo peterco y.31/1 </v>
          </cell>
          <cell r="C2880" t="str">
            <v>UN</v>
          </cell>
          <cell r="D2880">
            <v>84.61</v>
          </cell>
        </row>
        <row r="2881">
          <cell r="A2881" t="str">
            <v>00003819</v>
          </cell>
          <cell r="B2881" t="str">
            <v xml:space="preserve">Luva ceramica p/ rede esg bb dn 100mm </v>
          </cell>
          <cell r="C2881" t="str">
            <v>UN</v>
          </cell>
          <cell r="D2881">
            <v>13.02</v>
          </cell>
        </row>
        <row r="2882">
          <cell r="A2882" t="str">
            <v>00003820</v>
          </cell>
          <cell r="B2882" t="str">
            <v xml:space="preserve">Luva ceramica p/ rede esg bb dn 150mm </v>
          </cell>
          <cell r="C2882" t="str">
            <v>UN</v>
          </cell>
          <cell r="D2882">
            <v>13.02</v>
          </cell>
        </row>
        <row r="2883">
          <cell r="A2883" t="str">
            <v>00003821</v>
          </cell>
          <cell r="B2883" t="str">
            <v xml:space="preserve">Luva ceramica p/ rede esg bb dn 200mm código descriçao do insumo unid preço mediano (r$) </v>
          </cell>
          <cell r="C2883" t="str">
            <v>UN</v>
          </cell>
          <cell r="D2883">
            <v>21.13</v>
          </cell>
        </row>
        <row r="2884">
          <cell r="A2884" t="str">
            <v>00003814</v>
          </cell>
          <cell r="B2884" t="str">
            <v xml:space="preserve">Luva ceramica p/ rede esg bb dn 250mm </v>
          </cell>
          <cell r="C2884" t="str">
            <v>UN</v>
          </cell>
          <cell r="D2884">
            <v>33.29</v>
          </cell>
        </row>
        <row r="2885">
          <cell r="A2885" t="str">
            <v>00003822</v>
          </cell>
          <cell r="B2885" t="str">
            <v xml:space="preserve">Luva ceramica p/ rede esg bb dn 300mm </v>
          </cell>
          <cell r="C2885" t="str">
            <v>UN</v>
          </cell>
          <cell r="D2885">
            <v>51.12</v>
          </cell>
        </row>
        <row r="2886">
          <cell r="A2886" t="str">
            <v>00003823</v>
          </cell>
          <cell r="B2886" t="str">
            <v xml:space="preserve">Luva ceramica p/ rede esg bb dn 350mm </v>
          </cell>
          <cell r="C2886" t="str">
            <v>UN</v>
          </cell>
          <cell r="D2886">
            <v>69.239999999999995</v>
          </cell>
        </row>
        <row r="2887">
          <cell r="A2887" t="str">
            <v>00003815</v>
          </cell>
          <cell r="B2887" t="str">
            <v xml:space="preserve">Luva ceramica p/ rede esg bb dn 400mm </v>
          </cell>
          <cell r="C2887" t="str">
            <v>UN</v>
          </cell>
          <cell r="D2887">
            <v>93.33</v>
          </cell>
        </row>
        <row r="2888">
          <cell r="A2888" t="str">
            <v>00003816</v>
          </cell>
          <cell r="B2888" t="str">
            <v xml:space="preserve">Luva ceramica p/ rede esg bb dn 450mm </v>
          </cell>
          <cell r="C2888" t="str">
            <v>UN</v>
          </cell>
          <cell r="D2888">
            <v>126.45</v>
          </cell>
        </row>
        <row r="2889">
          <cell r="A2889" t="str">
            <v>00003813</v>
          </cell>
          <cell r="B2889" t="str">
            <v xml:space="preserve">Luva ceramica p/ rede esg bb dn 75mm </v>
          </cell>
          <cell r="C2889" t="str">
            <v>UN</v>
          </cell>
          <cell r="D2889">
            <v>12.04</v>
          </cell>
        </row>
        <row r="2890">
          <cell r="A2890" t="str">
            <v>00012731</v>
          </cell>
          <cell r="B2890" t="str">
            <v xml:space="preserve">Luva cobre sem anel de solda ref. 600 d = 104 mm </v>
          </cell>
          <cell r="C2890" t="str">
            <v>UN</v>
          </cell>
          <cell r="D2890">
            <v>125.93</v>
          </cell>
        </row>
        <row r="2891">
          <cell r="A2891" t="str">
            <v>00012723</v>
          </cell>
          <cell r="B2891" t="str">
            <v xml:space="preserve">Luva cobre sem anel de solda ref. 600 d = 15 mm </v>
          </cell>
          <cell r="C2891" t="str">
            <v>UN</v>
          </cell>
          <cell r="D2891">
            <v>1.22</v>
          </cell>
        </row>
        <row r="2892">
          <cell r="A2892" t="str">
            <v>00012724</v>
          </cell>
          <cell r="B2892" t="str">
            <v xml:space="preserve">Luva cobre sem anel de solda ref. 600 d = 22 mm </v>
          </cell>
          <cell r="C2892" t="str">
            <v>UN</v>
          </cell>
          <cell r="D2892">
            <v>2.1800000000000002</v>
          </cell>
        </row>
        <row r="2893">
          <cell r="A2893" t="str">
            <v>00012725</v>
          </cell>
          <cell r="B2893" t="str">
            <v xml:space="preserve">Luva cobre sem anel de solda ref. 600 d = 28 mm </v>
          </cell>
          <cell r="C2893" t="str">
            <v>UN</v>
          </cell>
          <cell r="D2893">
            <v>4.29</v>
          </cell>
        </row>
        <row r="2894">
          <cell r="A2894" t="str">
            <v>00012726</v>
          </cell>
          <cell r="B2894" t="str">
            <v xml:space="preserve">Luva cobre sem anel de solda ref. 600 d = 35 mm </v>
          </cell>
          <cell r="C2894" t="str">
            <v>UN</v>
          </cell>
          <cell r="D2894">
            <v>10.46</v>
          </cell>
        </row>
        <row r="2895">
          <cell r="A2895" t="str">
            <v>00012727</v>
          </cell>
          <cell r="B2895" t="str">
            <v xml:space="preserve">Luva cobre sem anel de solda ref. 600 d = 42 mm </v>
          </cell>
          <cell r="C2895" t="str">
            <v>UN</v>
          </cell>
          <cell r="D2895">
            <v>14.82</v>
          </cell>
        </row>
        <row r="2896">
          <cell r="A2896" t="str">
            <v>00012728</v>
          </cell>
          <cell r="B2896" t="str">
            <v xml:space="preserve">Luva cobre sem anel de solda ref. 600 d = 54 mm </v>
          </cell>
          <cell r="C2896" t="str">
            <v>UN</v>
          </cell>
          <cell r="D2896">
            <v>22.7</v>
          </cell>
        </row>
        <row r="2897">
          <cell r="A2897" t="str">
            <v>00012729</v>
          </cell>
          <cell r="B2897" t="str">
            <v xml:space="preserve">Luva cobre sem anel de solda ref. 600 d = 66 mm </v>
          </cell>
          <cell r="C2897" t="str">
            <v>UN</v>
          </cell>
          <cell r="D2897">
            <v>67.5</v>
          </cell>
        </row>
        <row r="2898">
          <cell r="A2898" t="str">
            <v>00012730</v>
          </cell>
          <cell r="B2898" t="str">
            <v xml:space="preserve">Luva cobre sem anel de solda ref. 600 d = 79 mm </v>
          </cell>
          <cell r="C2898" t="str">
            <v>UN</v>
          </cell>
          <cell r="D2898">
            <v>92.85</v>
          </cell>
        </row>
        <row r="2899">
          <cell r="A2899" t="str">
            <v>00003840</v>
          </cell>
          <cell r="B2899" t="str">
            <v xml:space="preserve">Luva correr pvc defofo je dn 100 </v>
          </cell>
          <cell r="C2899" t="str">
            <v>UN</v>
          </cell>
          <cell r="D2899">
            <v>166.96</v>
          </cell>
        </row>
        <row r="2900">
          <cell r="A2900" t="str">
            <v>00003838</v>
          </cell>
          <cell r="B2900" t="str">
            <v xml:space="preserve">Luva correr pvc defofo je dn 150 </v>
          </cell>
          <cell r="C2900" t="str">
            <v>UN</v>
          </cell>
          <cell r="D2900">
            <v>218.87</v>
          </cell>
        </row>
        <row r="2901">
          <cell r="A2901" t="str">
            <v>00003844</v>
          </cell>
          <cell r="B2901" t="str">
            <v xml:space="preserve">Luva correr pvc defofo je dn 200 </v>
          </cell>
          <cell r="C2901" t="str">
            <v>UN</v>
          </cell>
          <cell r="D2901">
            <v>312.3</v>
          </cell>
        </row>
        <row r="2902">
          <cell r="A2902" t="str">
            <v>00003839</v>
          </cell>
          <cell r="B2902" t="str">
            <v xml:space="preserve">Luva correr pvc defofo je dn 250 </v>
          </cell>
          <cell r="C2902" t="str">
            <v>UN</v>
          </cell>
          <cell r="D2902">
            <v>571.5</v>
          </cell>
        </row>
        <row r="2903">
          <cell r="A2903" t="str">
            <v>00003843</v>
          </cell>
          <cell r="B2903" t="str">
            <v xml:space="preserve">Luva correr pvc defofo je dn 300 </v>
          </cell>
          <cell r="C2903" t="str">
            <v>UN</v>
          </cell>
          <cell r="D2903">
            <v>827.6</v>
          </cell>
        </row>
        <row r="2904">
          <cell r="A2904" t="str">
            <v>00003833</v>
          </cell>
          <cell r="B2904" t="str">
            <v xml:space="preserve">Luva correr pvc je nbr 10569 p/ rede colet esg dn 100mm </v>
          </cell>
          <cell r="C2904" t="str">
            <v>UN</v>
          </cell>
          <cell r="D2904">
            <v>17.77</v>
          </cell>
        </row>
        <row r="2905">
          <cell r="A2905" t="str">
            <v>00003834</v>
          </cell>
          <cell r="B2905" t="str">
            <v xml:space="preserve">Luva correr pvc je nbr 10569 p/ rede colet esg dn 125mm </v>
          </cell>
          <cell r="C2905" t="str">
            <v>UN</v>
          </cell>
          <cell r="D2905">
            <v>53.2</v>
          </cell>
        </row>
        <row r="2906">
          <cell r="A2906" t="str">
            <v>00003835</v>
          </cell>
          <cell r="B2906" t="str">
            <v xml:space="preserve">Luva correr pvc je nbr 10569 p/ rede colet esg dn 150mm </v>
          </cell>
          <cell r="C2906" t="str">
            <v>UN</v>
          </cell>
          <cell r="D2906">
            <v>69.27</v>
          </cell>
        </row>
        <row r="2907">
          <cell r="A2907" t="str">
            <v>00003836</v>
          </cell>
          <cell r="B2907" t="str">
            <v xml:space="preserve">Luva correr pvc je nbr 10569 p/ rede colet esg dn 200mm </v>
          </cell>
          <cell r="C2907" t="str">
            <v>UN</v>
          </cell>
          <cell r="D2907">
            <v>107.07</v>
          </cell>
        </row>
        <row r="2908">
          <cell r="A2908" t="str">
            <v>00003830</v>
          </cell>
          <cell r="B2908" t="str">
            <v xml:space="preserve">Luva correr pvc je nbr 10569 p/ rede colet esg dn 250mm </v>
          </cell>
          <cell r="C2908" t="str">
            <v>UN</v>
          </cell>
          <cell r="D2908">
            <v>288.76</v>
          </cell>
        </row>
        <row r="2909">
          <cell r="A2909" t="str">
            <v>00003831</v>
          </cell>
          <cell r="B2909" t="str">
            <v xml:space="preserve">Luva correr pvc je nbr 10569 p/ rede colet esg dn 300mm </v>
          </cell>
          <cell r="C2909" t="str">
            <v>UN</v>
          </cell>
          <cell r="D2909">
            <v>500.48</v>
          </cell>
        </row>
        <row r="2910">
          <cell r="A2910" t="str">
            <v>00003841</v>
          </cell>
          <cell r="B2910" t="str">
            <v xml:space="preserve">Luva correr pvc je nbr 10569 p/ rede colet esg dn 350mm </v>
          </cell>
          <cell r="C2910" t="str">
            <v>UN</v>
          </cell>
          <cell r="D2910">
            <v>667.03</v>
          </cell>
        </row>
        <row r="2911">
          <cell r="A2911" t="str">
            <v>00003842</v>
          </cell>
          <cell r="B2911" t="str">
            <v xml:space="preserve">Luva correr pvc je nbr 10569 p/ rede colet esg dn 400mm </v>
          </cell>
          <cell r="C2911" t="str">
            <v>UN</v>
          </cell>
          <cell r="D2911">
            <v>856.65</v>
          </cell>
        </row>
        <row r="2912">
          <cell r="A2912" t="str">
            <v>00020160</v>
          </cell>
          <cell r="B2912" t="str">
            <v xml:space="preserve">Luva correr pvc leve dn 150mm </v>
          </cell>
          <cell r="C2912" t="str">
            <v>UN</v>
          </cell>
          <cell r="D2912">
            <v>35.14</v>
          </cell>
        </row>
        <row r="2913">
          <cell r="A2913" t="str">
            <v>00003848</v>
          </cell>
          <cell r="B2913" t="str">
            <v xml:space="preserve">Luva correr pvc p/ esg predial dn 50mm </v>
          </cell>
          <cell r="C2913" t="str">
            <v>UN</v>
          </cell>
          <cell r="D2913">
            <v>5.21</v>
          </cell>
        </row>
        <row r="2914">
          <cell r="A2914" t="str">
            <v>00003895</v>
          </cell>
          <cell r="B2914" t="str">
            <v xml:space="preserve">Luva correr pvc p/ esg predial dn 75mm </v>
          </cell>
          <cell r="C2914" t="str">
            <v>UN</v>
          </cell>
          <cell r="D2914">
            <v>7.97</v>
          </cell>
        </row>
        <row r="2915">
          <cell r="A2915" t="str">
            <v>00003893</v>
          </cell>
          <cell r="B2915" t="str">
            <v xml:space="preserve">Luva correr pvc p/esg predial dn 100mm </v>
          </cell>
          <cell r="C2915" t="str">
            <v>UN</v>
          </cell>
          <cell r="D2915">
            <v>16.66</v>
          </cell>
        </row>
        <row r="2916">
          <cell r="A2916" t="str">
            <v>00003900</v>
          </cell>
          <cell r="B2916" t="str">
            <v xml:space="preserve">Luva correr pvc p/tubo roscavel p/agua fria predial 1.1/2" </v>
          </cell>
          <cell r="C2916" t="str">
            <v>UN</v>
          </cell>
          <cell r="D2916">
            <v>17.809999999999999</v>
          </cell>
        </row>
        <row r="2917">
          <cell r="A2917" t="str">
            <v>00003846</v>
          </cell>
          <cell r="B2917" t="str">
            <v xml:space="preserve">Luva correr pvc p/tubo roscavel p/agua fria predial 1/2" </v>
          </cell>
          <cell r="C2917" t="str">
            <v>UN</v>
          </cell>
          <cell r="D2917">
            <v>6.3</v>
          </cell>
        </row>
        <row r="2918">
          <cell r="A2918" t="str">
            <v>00003886</v>
          </cell>
          <cell r="B2918" t="str">
            <v xml:space="preserve">Luva correr pvc p/tubo roscavel p/agua fria predial 3/4'' </v>
          </cell>
          <cell r="C2918" t="str">
            <v>UN</v>
          </cell>
          <cell r="D2918">
            <v>8.85</v>
          </cell>
        </row>
        <row r="2919">
          <cell r="A2919" t="str">
            <v>00003826</v>
          </cell>
          <cell r="B2919" t="str">
            <v xml:space="preserve">Luva correr pvc pba nbr 10351 p/rede agua dn 100 - 110mm </v>
          </cell>
          <cell r="C2919" t="str">
            <v>UN</v>
          </cell>
          <cell r="D2919">
            <v>56.75</v>
          </cell>
        </row>
        <row r="2920">
          <cell r="A2920" t="str">
            <v>00003825</v>
          </cell>
          <cell r="B2920" t="str">
            <v xml:space="preserve">Luva correr pvc pba nbr 10351 p/rede agua dn 50 - 60mm </v>
          </cell>
          <cell r="C2920" t="str">
            <v>UN</v>
          </cell>
          <cell r="D2920">
            <v>13.39</v>
          </cell>
        </row>
        <row r="2921">
          <cell r="A2921" t="str">
            <v>00003829</v>
          </cell>
          <cell r="B2921" t="str">
            <v xml:space="preserve">Luva correr pvc pba nbr 10351 p/rede agua dn 65 - 75mm </v>
          </cell>
          <cell r="C2921" t="str">
            <v>UN</v>
          </cell>
          <cell r="D2921">
            <v>26.99</v>
          </cell>
        </row>
        <row r="2922">
          <cell r="A2922" t="str">
            <v>00003827</v>
          </cell>
          <cell r="B2922" t="str">
            <v xml:space="preserve">Luva correr pvc pba nbr 10351 p/rede agua dn 75 - 85mm </v>
          </cell>
          <cell r="C2922" t="str">
            <v>UN</v>
          </cell>
          <cell r="D2922">
            <v>37.39</v>
          </cell>
        </row>
        <row r="2923">
          <cell r="A2923" t="str">
            <v>00020165</v>
          </cell>
          <cell r="B2923" t="str">
            <v xml:space="preserve">Luva correr pvc serie r p/ esg predial 100mm </v>
          </cell>
          <cell r="C2923" t="str">
            <v>UN</v>
          </cell>
          <cell r="D2923">
            <v>10.57</v>
          </cell>
        </row>
        <row r="2924">
          <cell r="A2924" t="str">
            <v>00020166</v>
          </cell>
          <cell r="B2924" t="str">
            <v xml:space="preserve">Luva correr pvc serie r p/ esg predial 150mm </v>
          </cell>
          <cell r="C2924" t="str">
            <v>UN</v>
          </cell>
          <cell r="D2924">
            <v>68.62</v>
          </cell>
        </row>
        <row r="2925">
          <cell r="A2925" t="str">
            <v>00020164</v>
          </cell>
          <cell r="B2925" t="str">
            <v xml:space="preserve">Luva correr pvc serie r p/ esg predial 75mm </v>
          </cell>
          <cell r="C2925" t="str">
            <v>UN</v>
          </cell>
          <cell r="D2925">
            <v>8.23</v>
          </cell>
        </row>
        <row r="2926">
          <cell r="A2926" t="str">
            <v>00003854</v>
          </cell>
          <cell r="B2926" t="str">
            <v xml:space="preserve">Luva correr pvc sold p/agua fria predial 20 mm </v>
          </cell>
          <cell r="C2926" t="str">
            <v>UN</v>
          </cell>
          <cell r="D2926">
            <v>5.94</v>
          </cell>
        </row>
        <row r="2927">
          <cell r="A2927" t="str">
            <v>00003873</v>
          </cell>
          <cell r="B2927" t="str">
            <v xml:space="preserve">Luva correr pvc sold p/agua fria predial 25 mm </v>
          </cell>
          <cell r="C2927" t="str">
            <v>UN</v>
          </cell>
          <cell r="D2927">
            <v>8.07</v>
          </cell>
        </row>
        <row r="2928">
          <cell r="A2928" t="str">
            <v>00003847</v>
          </cell>
          <cell r="B2928" t="str">
            <v xml:space="preserve">Luva correr pvc sold p/agua fria predial 50 mm </v>
          </cell>
          <cell r="C2928" t="str">
            <v>UN</v>
          </cell>
          <cell r="D2928">
            <v>21.97</v>
          </cell>
        </row>
        <row r="2929">
          <cell r="A2929" t="str">
            <v>00012892</v>
          </cell>
          <cell r="B2929" t="str">
            <v xml:space="preserve">Luva couro c/ solado raspa cano curto </v>
          </cell>
          <cell r="C2929" t="str">
            <v>PAR</v>
          </cell>
          <cell r="D2929">
            <v>6.38</v>
          </cell>
        </row>
        <row r="2930">
          <cell r="A2930" t="str">
            <v>00021119</v>
          </cell>
          <cell r="B2930" t="str">
            <v xml:space="preserve">Luva cpvc (aquatherm) soldavel 15mm </v>
          </cell>
          <cell r="C2930" t="str">
            <v>UN</v>
          </cell>
          <cell r="D2930">
            <v>1.1499999999999999</v>
          </cell>
        </row>
        <row r="2931">
          <cell r="A2931" t="str">
            <v>00021120</v>
          </cell>
          <cell r="B2931" t="str">
            <v xml:space="preserve">Luva de transicao cpvc (aquatherm) soldavel 15mm x 1/2" </v>
          </cell>
          <cell r="C2931" t="str">
            <v>UN</v>
          </cell>
          <cell r="D2931">
            <v>10.62</v>
          </cell>
        </row>
        <row r="2932">
          <cell r="A2932" t="str">
            <v>00020161</v>
          </cell>
          <cell r="B2932" t="str">
            <v xml:space="preserve">Luva dupla pvc leve dn 125mm </v>
          </cell>
          <cell r="C2932" t="str">
            <v>UN</v>
          </cell>
          <cell r="D2932">
            <v>23.64</v>
          </cell>
        </row>
        <row r="2933">
          <cell r="A2933" t="str">
            <v>00020162</v>
          </cell>
          <cell r="B2933" t="str">
            <v xml:space="preserve">Luva dupla pvc leve dn 150mm </v>
          </cell>
          <cell r="C2933" t="str">
            <v>UN</v>
          </cell>
          <cell r="D2933">
            <v>30.77</v>
          </cell>
        </row>
        <row r="2934">
          <cell r="A2934" t="str">
            <v>00020163</v>
          </cell>
          <cell r="B2934" t="str">
            <v xml:space="preserve">Luva dupla pvc leve dn 200mm </v>
          </cell>
          <cell r="C2934" t="str">
            <v>UN</v>
          </cell>
          <cell r="D2934">
            <v>54.41</v>
          </cell>
        </row>
        <row r="2935">
          <cell r="A2935" t="str">
            <v>00002644</v>
          </cell>
          <cell r="B2935" t="str">
            <v xml:space="preserve">Luva ferro galv eletrolitico 1.1/2" p/ eletroduto </v>
          </cell>
          <cell r="C2935" t="str">
            <v>UN</v>
          </cell>
          <cell r="D2935">
            <v>0.89</v>
          </cell>
        </row>
        <row r="2936">
          <cell r="A2936" t="str">
            <v>00002639</v>
          </cell>
          <cell r="B2936" t="str">
            <v xml:space="preserve">Luva ferro galv eletrolitico 1.1/4" p/ eletroduto código descriçao do insumo unid preço mediano (r$) </v>
          </cell>
          <cell r="C2936" t="str">
            <v>UN</v>
          </cell>
          <cell r="D2936">
            <v>0.79</v>
          </cell>
        </row>
        <row r="2937">
          <cell r="A2937" t="str">
            <v>00002636</v>
          </cell>
          <cell r="B2937" t="str">
            <v xml:space="preserve">Luva ferro galv eletrolitico 1/2" p/ eletroduto </v>
          </cell>
          <cell r="C2937" t="str">
            <v>UN</v>
          </cell>
          <cell r="D2937">
            <v>0.42</v>
          </cell>
        </row>
        <row r="2938">
          <cell r="A2938" t="str">
            <v>00002638</v>
          </cell>
          <cell r="B2938" t="str">
            <v xml:space="preserve">Luva ferro galv eletrolitico 1" p/ eletroduto </v>
          </cell>
          <cell r="C2938" t="str">
            <v>UN</v>
          </cell>
          <cell r="D2938">
            <v>0.49</v>
          </cell>
        </row>
        <row r="2939">
          <cell r="A2939" t="str">
            <v>00002640</v>
          </cell>
          <cell r="B2939" t="str">
            <v xml:space="preserve">Luva ferro galv eletrolitico 2.1/2" p/ eletroduto </v>
          </cell>
          <cell r="C2939" t="str">
            <v>UN</v>
          </cell>
          <cell r="D2939">
            <v>3.61</v>
          </cell>
        </row>
        <row r="2940">
          <cell r="A2940" t="str">
            <v>00002637</v>
          </cell>
          <cell r="B2940" t="str">
            <v xml:space="preserve">Luva ferro galv eletrolitico 3/4" p/ eletroduto </v>
          </cell>
          <cell r="C2940" t="str">
            <v>UN</v>
          </cell>
          <cell r="D2940">
            <v>0.42</v>
          </cell>
        </row>
        <row r="2941">
          <cell r="A2941" t="str">
            <v>00002642</v>
          </cell>
          <cell r="B2941" t="str">
            <v xml:space="preserve">Luva ferro galv eletrolitico 3" p/ eletroduto </v>
          </cell>
          <cell r="C2941" t="str">
            <v>UN</v>
          </cell>
          <cell r="D2941">
            <v>4.58</v>
          </cell>
        </row>
        <row r="2942">
          <cell r="A2942" t="str">
            <v>00002641</v>
          </cell>
          <cell r="B2942" t="str">
            <v xml:space="preserve">Luva ferro galv eletrolitico 4" p/ eletroduto </v>
          </cell>
          <cell r="C2942" t="str">
            <v>UN</v>
          </cell>
          <cell r="D2942">
            <v>10.35</v>
          </cell>
        </row>
        <row r="2943">
          <cell r="A2943" t="str">
            <v>00002643</v>
          </cell>
          <cell r="B2943" t="str">
            <v xml:space="preserve">Luva ferro galv eletrotilico 2" p/ eletroduto </v>
          </cell>
          <cell r="C2943" t="str">
            <v>UN</v>
          </cell>
          <cell r="D2943">
            <v>1.65</v>
          </cell>
        </row>
        <row r="2944">
          <cell r="A2944" t="str">
            <v>00012404</v>
          </cell>
          <cell r="B2944" t="str">
            <v xml:space="preserve">Luva ferro galv rosca macho/femea 3/4" </v>
          </cell>
          <cell r="C2944" t="str">
            <v>UN</v>
          </cell>
          <cell r="D2944">
            <v>4.66</v>
          </cell>
        </row>
        <row r="2945">
          <cell r="A2945" t="str">
            <v>00003939</v>
          </cell>
          <cell r="B2945" t="str">
            <v xml:space="preserve">Luva ferro galv rosca 1.1/2" </v>
          </cell>
          <cell r="C2945" t="str">
            <v>UN</v>
          </cell>
          <cell r="D2945">
            <v>9.49</v>
          </cell>
        </row>
        <row r="2946">
          <cell r="A2946" t="str">
            <v>00003911</v>
          </cell>
          <cell r="B2946" t="str">
            <v xml:space="preserve">Luva ferro galv rosca 1.1/4" </v>
          </cell>
          <cell r="C2946" t="str">
            <v>UN</v>
          </cell>
          <cell r="D2946">
            <v>7.04</v>
          </cell>
        </row>
        <row r="2947">
          <cell r="A2947" t="str">
            <v>00003908</v>
          </cell>
          <cell r="B2947" t="str">
            <v xml:space="preserve">Luva ferro galv rosca 1/2" </v>
          </cell>
          <cell r="C2947" t="str">
            <v>UN</v>
          </cell>
          <cell r="D2947">
            <v>2.3199999999999998</v>
          </cell>
        </row>
        <row r="2948">
          <cell r="A2948" t="str">
            <v>00003910</v>
          </cell>
          <cell r="B2948" t="str">
            <v xml:space="preserve">Luva ferro galv rosca 1" </v>
          </cell>
          <cell r="C2948" t="str">
            <v>UN</v>
          </cell>
          <cell r="D2948">
            <v>4.9800000000000004</v>
          </cell>
        </row>
        <row r="2949">
          <cell r="A2949" t="str">
            <v>00003913</v>
          </cell>
          <cell r="B2949" t="str">
            <v xml:space="preserve">Luva ferro galv rosca 2.1/2' </v>
          </cell>
          <cell r="C2949" t="str">
            <v>UN</v>
          </cell>
          <cell r="D2949">
            <v>27.33</v>
          </cell>
        </row>
        <row r="2950">
          <cell r="A2950" t="str">
            <v>00003912</v>
          </cell>
          <cell r="B2950" t="str">
            <v xml:space="preserve">Luva ferro galv rosca 2" </v>
          </cell>
          <cell r="C2950" t="str">
            <v>UN</v>
          </cell>
          <cell r="D2950">
            <v>14.27</v>
          </cell>
        </row>
        <row r="2951">
          <cell r="A2951" t="str">
            <v>00003909</v>
          </cell>
          <cell r="B2951" t="str">
            <v xml:space="preserve">Luva ferro galv rosca 3/4" </v>
          </cell>
          <cell r="C2951" t="str">
            <v>UN</v>
          </cell>
          <cell r="D2951">
            <v>3.38</v>
          </cell>
        </row>
        <row r="2952">
          <cell r="A2952" t="str">
            <v>00003914</v>
          </cell>
          <cell r="B2952" t="str">
            <v xml:space="preserve">Luva ferro galv rosca 3" </v>
          </cell>
          <cell r="C2952" t="str">
            <v>UN</v>
          </cell>
          <cell r="D2952">
            <v>40.32</v>
          </cell>
        </row>
        <row r="2953">
          <cell r="A2953" t="str">
            <v>00003915</v>
          </cell>
          <cell r="B2953" t="str">
            <v xml:space="preserve">Luva ferro galv rosca 4' </v>
          </cell>
          <cell r="C2953" t="str">
            <v>UN</v>
          </cell>
          <cell r="D2953">
            <v>59.7</v>
          </cell>
        </row>
        <row r="2954">
          <cell r="A2954" t="str">
            <v>00003916</v>
          </cell>
          <cell r="B2954" t="str">
            <v xml:space="preserve">Luva ferro galv rosca 5" </v>
          </cell>
          <cell r="C2954" t="str">
            <v>UN</v>
          </cell>
          <cell r="D2954">
            <v>117.17</v>
          </cell>
        </row>
        <row r="2955">
          <cell r="A2955" t="str">
            <v>00003917</v>
          </cell>
          <cell r="B2955" t="str">
            <v xml:space="preserve">Luva ferro galv rosca 6" </v>
          </cell>
          <cell r="C2955" t="str">
            <v>UN</v>
          </cell>
          <cell r="D2955">
            <v>167.26</v>
          </cell>
        </row>
        <row r="2956">
          <cell r="A2956" t="str">
            <v>00002475</v>
          </cell>
          <cell r="B2956" t="str">
            <v xml:space="preserve">Luva p/ eletroduto esmaltado pesado 1.1/4" </v>
          </cell>
          <cell r="C2956" t="str">
            <v>UN</v>
          </cell>
          <cell r="D2956">
            <v>1.37</v>
          </cell>
        </row>
        <row r="2957">
          <cell r="A2957" t="str">
            <v>00002473</v>
          </cell>
          <cell r="B2957" t="str">
            <v xml:space="preserve">Luva p/ eletroduto esmaltado pesado 1/2" </v>
          </cell>
          <cell r="C2957" t="str">
            <v>UN</v>
          </cell>
          <cell r="D2957">
            <v>0.47</v>
          </cell>
        </row>
        <row r="2958">
          <cell r="A2958" t="str">
            <v>00002474</v>
          </cell>
          <cell r="B2958" t="str">
            <v xml:space="preserve">Luva p/ eletroduto esmaltado pesado 1" </v>
          </cell>
          <cell r="C2958" t="str">
            <v>UN</v>
          </cell>
          <cell r="D2958">
            <v>0.85</v>
          </cell>
        </row>
        <row r="2959">
          <cell r="A2959" t="str">
            <v>00002478</v>
          </cell>
          <cell r="B2959" t="str">
            <v xml:space="preserve">Luva p/ eletroduto esmaltado pesado 2.1/2" </v>
          </cell>
          <cell r="C2959" t="str">
            <v>UN</v>
          </cell>
          <cell r="D2959">
            <v>5.38</v>
          </cell>
        </row>
        <row r="2960">
          <cell r="A2960" t="str">
            <v>00002477</v>
          </cell>
          <cell r="B2960" t="str">
            <v xml:space="preserve">Luva p/ eletroduto esmaltado pesado 2" </v>
          </cell>
          <cell r="C2960" t="str">
            <v>UN</v>
          </cell>
          <cell r="D2960">
            <v>2.8</v>
          </cell>
        </row>
        <row r="2961">
          <cell r="A2961" t="str">
            <v>00002481</v>
          </cell>
          <cell r="B2961" t="str">
            <v xml:space="preserve">Luva p/ eletroduto esmaltado pesado 3/4" </v>
          </cell>
          <cell r="C2961" t="str">
            <v>UN</v>
          </cell>
          <cell r="D2961">
            <v>0.56000000000000005</v>
          </cell>
        </row>
        <row r="2962">
          <cell r="A2962" t="str">
            <v>00002480</v>
          </cell>
          <cell r="B2962" t="str">
            <v xml:space="preserve">Luva p/ eletroduto esmaltado pesado 3" </v>
          </cell>
          <cell r="C2962" t="str">
            <v>UN</v>
          </cell>
          <cell r="D2962">
            <v>5.64</v>
          </cell>
        </row>
        <row r="2963">
          <cell r="A2963" t="str">
            <v>00002479</v>
          </cell>
          <cell r="B2963" t="str">
            <v xml:space="preserve">Luva p/ eletroduto esmaltado pesado 4" </v>
          </cell>
          <cell r="C2963" t="str">
            <v>UN</v>
          </cell>
          <cell r="D2963">
            <v>6.2</v>
          </cell>
        </row>
        <row r="2964">
          <cell r="A2964" t="str">
            <v>00002476</v>
          </cell>
          <cell r="B2964" t="str">
            <v xml:space="preserve">Luva p/eletroduto esmaltado pesado 1.1/2" </v>
          </cell>
          <cell r="C2964" t="str">
            <v>UN</v>
          </cell>
          <cell r="D2964">
            <v>1.84</v>
          </cell>
        </row>
        <row r="2965">
          <cell r="A2965" t="str">
            <v>00003878</v>
          </cell>
          <cell r="B2965" t="str">
            <v xml:space="preserve">Luva pvc c/rosca p/agua fria predial 1.1/2" </v>
          </cell>
          <cell r="C2965" t="str">
            <v>UN</v>
          </cell>
          <cell r="D2965">
            <v>3.65</v>
          </cell>
        </row>
        <row r="2966">
          <cell r="A2966" t="str">
            <v>00003877</v>
          </cell>
          <cell r="B2966" t="str">
            <v xml:space="preserve">Luva pvc c/rosca p/agua fria predial 1.1/4" </v>
          </cell>
          <cell r="C2966" t="str">
            <v>UN</v>
          </cell>
          <cell r="D2966">
            <v>3.39</v>
          </cell>
        </row>
        <row r="2967">
          <cell r="A2967" t="str">
            <v>00003883</v>
          </cell>
          <cell r="B2967" t="str">
            <v xml:space="preserve">Luva pvc c/rosca p/agua fria predial 1/2" </v>
          </cell>
          <cell r="C2967" t="str">
            <v>UN</v>
          </cell>
          <cell r="D2967">
            <v>0.68</v>
          </cell>
        </row>
        <row r="2968">
          <cell r="A2968" t="str">
            <v>00003876</v>
          </cell>
          <cell r="B2968" t="str">
            <v xml:space="preserve">Luva pvc c/rosca p/agua fria predial 1" </v>
          </cell>
          <cell r="C2968" t="str">
            <v>UN</v>
          </cell>
          <cell r="D2968">
            <v>2.0299999999999998</v>
          </cell>
        </row>
        <row r="2969">
          <cell r="A2969" t="str">
            <v>00003902</v>
          </cell>
          <cell r="B2969" t="str">
            <v xml:space="preserve">Luva pvc c/rosca p/agua fria predial 2.1/2" </v>
          </cell>
          <cell r="C2969" t="str">
            <v>UN</v>
          </cell>
          <cell r="D2969">
            <v>10.9</v>
          </cell>
        </row>
        <row r="2970">
          <cell r="A2970" t="str">
            <v>00003879</v>
          </cell>
          <cell r="B2970" t="str">
            <v xml:space="preserve">Luva pvc c/rosca p/agua fria predial 2" </v>
          </cell>
          <cell r="C2970" t="str">
            <v>UN</v>
          </cell>
          <cell r="D2970">
            <v>7.42</v>
          </cell>
        </row>
        <row r="2971">
          <cell r="A2971" t="str">
            <v>00003884</v>
          </cell>
          <cell r="B2971" t="str">
            <v xml:space="preserve">Luva pvc c/rosca p/agua fria predial 3/4" </v>
          </cell>
          <cell r="C2971" t="str">
            <v>UN</v>
          </cell>
          <cell r="D2971">
            <v>1.04</v>
          </cell>
        </row>
        <row r="2972">
          <cell r="A2972" t="str">
            <v>00003880</v>
          </cell>
          <cell r="B2972" t="str">
            <v xml:space="preserve">Luva pvc c/rosca p/agua fria predial 3" </v>
          </cell>
          <cell r="C2972" t="str">
            <v>UN</v>
          </cell>
          <cell r="D2972">
            <v>13.15</v>
          </cell>
        </row>
        <row r="2973">
          <cell r="A2973" t="str">
            <v>00003901</v>
          </cell>
          <cell r="B2973" t="str">
            <v xml:space="preserve">Luva pvc c/rosca p/agua fria predial 4" </v>
          </cell>
          <cell r="C2973" t="str">
            <v>UN</v>
          </cell>
          <cell r="D2973">
            <v>22.01</v>
          </cell>
        </row>
        <row r="2974">
          <cell r="A2974" t="str">
            <v>00001898</v>
          </cell>
          <cell r="B2974" t="str">
            <v xml:space="preserve">Luva pvc de pressao p/ eletroduto tigreflex 16 </v>
          </cell>
          <cell r="C2974" t="str">
            <v>UN</v>
          </cell>
          <cell r="D2974">
            <v>0.56999999999999995</v>
          </cell>
        </row>
        <row r="2975">
          <cell r="A2975" t="str">
            <v>00001904</v>
          </cell>
          <cell r="B2975" t="str">
            <v xml:space="preserve">Luva pvc de pressao p/ eletroduto tigreflex 20 </v>
          </cell>
          <cell r="C2975" t="str">
            <v>UN</v>
          </cell>
          <cell r="D2975">
            <v>0.61</v>
          </cell>
        </row>
        <row r="2976">
          <cell r="A2976" t="str">
            <v>00001899</v>
          </cell>
          <cell r="B2976" t="str">
            <v xml:space="preserve">Luva pvc de pressao p/ eletroduto tigreflex 25 </v>
          </cell>
          <cell r="C2976" t="str">
            <v>UN</v>
          </cell>
          <cell r="D2976">
            <v>0.64</v>
          </cell>
        </row>
        <row r="2977">
          <cell r="A2977" t="str">
            <v>00001900</v>
          </cell>
          <cell r="B2977" t="str">
            <v xml:space="preserve">Luva pvc de pressao p/ eletroduto tigreflex 32 </v>
          </cell>
          <cell r="C2977" t="str">
            <v>UN</v>
          </cell>
          <cell r="D2977">
            <v>1.01</v>
          </cell>
        </row>
        <row r="2978">
          <cell r="A2978" t="str">
            <v>00001893</v>
          </cell>
          <cell r="B2978" t="str">
            <v xml:space="preserve">Luva pvc roscavel p/ eletroduto 1.1/2" </v>
          </cell>
          <cell r="C2978" t="str">
            <v>UN</v>
          </cell>
          <cell r="D2978">
            <v>2.69</v>
          </cell>
        </row>
        <row r="2979">
          <cell r="A2979" t="str">
            <v>00001902</v>
          </cell>
          <cell r="B2979" t="str">
            <v xml:space="preserve">Luva pvc roscavel p/ eletroduto 1.1/4" </v>
          </cell>
          <cell r="C2979" t="str">
            <v>UN</v>
          </cell>
          <cell r="D2979">
            <v>2.15</v>
          </cell>
        </row>
        <row r="2980">
          <cell r="A2980" t="str">
            <v>00001901</v>
          </cell>
          <cell r="B2980" t="str">
            <v xml:space="preserve">Luva pvc roscavel p/ eletroduto 1/2" </v>
          </cell>
          <cell r="C2980" t="str">
            <v>UN</v>
          </cell>
          <cell r="D2980">
            <v>0.67</v>
          </cell>
        </row>
        <row r="2981">
          <cell r="A2981" t="str">
            <v>00001892</v>
          </cell>
          <cell r="B2981" t="str">
            <v xml:space="preserve">Luva pvc roscavel p/ eletroduto 1" </v>
          </cell>
          <cell r="C2981" t="str">
            <v>UN</v>
          </cell>
          <cell r="D2981">
            <v>1.28</v>
          </cell>
        </row>
        <row r="2982">
          <cell r="A2982" t="str">
            <v>00001907</v>
          </cell>
          <cell r="B2982" t="str">
            <v xml:space="preserve">Luva pvc roscavel p/ eletroduto 2.1/2" </v>
          </cell>
          <cell r="C2982" t="str">
            <v>UN</v>
          </cell>
          <cell r="D2982">
            <v>11.82</v>
          </cell>
        </row>
        <row r="2983">
          <cell r="A2983" t="str">
            <v>00001894</v>
          </cell>
          <cell r="B2983" t="str">
            <v xml:space="preserve">Luva pvc roscavel p/ eletroduto 2'' </v>
          </cell>
          <cell r="C2983" t="str">
            <v>UN</v>
          </cell>
          <cell r="D2983">
            <v>4.34</v>
          </cell>
        </row>
        <row r="2984">
          <cell r="A2984" t="str">
            <v>00001891</v>
          </cell>
          <cell r="B2984" t="str">
            <v xml:space="preserve">Luva pvc roscavel p/ eletroduto 3/4" </v>
          </cell>
          <cell r="C2984" t="str">
            <v>UN</v>
          </cell>
          <cell r="D2984">
            <v>1.01</v>
          </cell>
        </row>
        <row r="2985">
          <cell r="A2985" t="str">
            <v>00001896</v>
          </cell>
          <cell r="B2985" t="str">
            <v xml:space="preserve">Luva pvc roscavel p/ eletroduto 3'' </v>
          </cell>
          <cell r="C2985" t="str">
            <v>UN</v>
          </cell>
          <cell r="D2985">
            <v>14.41</v>
          </cell>
        </row>
        <row r="2986">
          <cell r="A2986" t="str">
            <v>00001895</v>
          </cell>
          <cell r="B2986" t="str">
            <v xml:space="preserve">Luva pvc roscavel p/ eletroduto 4'' </v>
          </cell>
          <cell r="C2986" t="str">
            <v>UN</v>
          </cell>
          <cell r="D2986">
            <v>27.98</v>
          </cell>
        </row>
        <row r="2987">
          <cell r="A2987" t="str">
            <v>00003867</v>
          </cell>
          <cell r="B2987" t="str">
            <v xml:space="preserve">Luva pvc sold p/agua fria predial 110 mm </v>
          </cell>
          <cell r="C2987" t="str">
            <v>UN</v>
          </cell>
          <cell r="D2987">
            <v>48.99</v>
          </cell>
        </row>
        <row r="2988">
          <cell r="A2988" t="str">
            <v>00003861</v>
          </cell>
          <cell r="B2988" t="str">
            <v xml:space="preserve">Luva pvc sold p/agua fria predial 20 mm </v>
          </cell>
          <cell r="C2988" t="str">
            <v>UN</v>
          </cell>
          <cell r="D2988">
            <v>0.47</v>
          </cell>
        </row>
        <row r="2989">
          <cell r="A2989" t="str">
            <v>00003904</v>
          </cell>
          <cell r="B2989" t="str">
            <v xml:space="preserve">Luva pvc sold p/agua fria predial 25 mm código descriçao do insumo unid preço mediano (r$) </v>
          </cell>
          <cell r="C2989" t="str">
            <v>UN</v>
          </cell>
          <cell r="D2989">
            <v>0.56999999999999995</v>
          </cell>
        </row>
        <row r="2990">
          <cell r="A2990" t="str">
            <v>00003903</v>
          </cell>
          <cell r="B2990" t="str">
            <v xml:space="preserve">Luva pvc sold p/agua fria predial 32 mm </v>
          </cell>
          <cell r="C2990" t="str">
            <v>UN</v>
          </cell>
          <cell r="D2990">
            <v>1.0900000000000001</v>
          </cell>
        </row>
        <row r="2991">
          <cell r="A2991" t="str">
            <v>00003862</v>
          </cell>
          <cell r="B2991" t="str">
            <v xml:space="preserve">Luva pvc sold p/agua fria predial 40 mm </v>
          </cell>
          <cell r="C2991" t="str">
            <v>UN</v>
          </cell>
          <cell r="D2991">
            <v>2.6</v>
          </cell>
        </row>
        <row r="2992">
          <cell r="A2992" t="str">
            <v>00003863</v>
          </cell>
          <cell r="B2992" t="str">
            <v xml:space="preserve">Luva pvc sold p/agua fria predial 50 mm </v>
          </cell>
          <cell r="C2992" t="str">
            <v>UN</v>
          </cell>
          <cell r="D2992">
            <v>2.34</v>
          </cell>
        </row>
        <row r="2993">
          <cell r="A2993" t="str">
            <v>00003864</v>
          </cell>
          <cell r="B2993" t="str">
            <v xml:space="preserve">Luva pvc sold p/agua fria predial 60 mm </v>
          </cell>
          <cell r="C2993" t="str">
            <v>UN</v>
          </cell>
          <cell r="D2993">
            <v>9.84</v>
          </cell>
        </row>
        <row r="2994">
          <cell r="A2994" t="str">
            <v>00003865</v>
          </cell>
          <cell r="B2994" t="str">
            <v xml:space="preserve">Luva pvc sold p/agua fria predial 75 mm </v>
          </cell>
          <cell r="C2994" t="str">
            <v>UN</v>
          </cell>
          <cell r="D2994">
            <v>12.65</v>
          </cell>
        </row>
        <row r="2995">
          <cell r="A2995" t="str">
            <v>00003866</v>
          </cell>
          <cell r="B2995" t="str">
            <v xml:space="preserve">Luva pvc sold p/agua fria predial 85 mm </v>
          </cell>
          <cell r="C2995" t="str">
            <v>UN</v>
          </cell>
          <cell r="D2995">
            <v>35.979999999999997</v>
          </cell>
        </row>
        <row r="2996">
          <cell r="A2996" t="str">
            <v>00003859</v>
          </cell>
          <cell r="B2996" t="str">
            <v xml:space="preserve">Luva pvc soldavel / rosca p/agua fria predial 20mm x 1/2" </v>
          </cell>
          <cell r="C2996" t="str">
            <v>UN</v>
          </cell>
          <cell r="D2996">
            <v>0.78</v>
          </cell>
        </row>
        <row r="2997">
          <cell r="A2997" t="str">
            <v>00003906</v>
          </cell>
          <cell r="B2997" t="str">
            <v xml:space="preserve">Luva pvc soldavel / rosca p/agua fria predial 25mm x 3/4" </v>
          </cell>
          <cell r="C2997" t="str">
            <v>UN</v>
          </cell>
          <cell r="D2997">
            <v>0.94</v>
          </cell>
        </row>
        <row r="2998">
          <cell r="A2998" t="str">
            <v>00003860</v>
          </cell>
          <cell r="B2998" t="str">
            <v xml:space="preserve">Luva pvc soldavel / rosca p/agua fria predial 32mm x 1" </v>
          </cell>
          <cell r="C2998" t="str">
            <v>UN</v>
          </cell>
          <cell r="D2998">
            <v>2.76</v>
          </cell>
        </row>
        <row r="2999">
          <cell r="A2999" t="str">
            <v>00003905</v>
          </cell>
          <cell r="B2999" t="str">
            <v xml:space="preserve">Luva pvc soldavel / rosca p/agua fria predial 40mm x 1.1/4" </v>
          </cell>
          <cell r="C2999" t="str">
            <v>UN</v>
          </cell>
          <cell r="D2999">
            <v>7.76</v>
          </cell>
        </row>
        <row r="3000">
          <cell r="A3000" t="str">
            <v>00003871</v>
          </cell>
          <cell r="B3000" t="str">
            <v xml:space="preserve">Luva pvc soldavel / rosca p/agua fria predial 50mm x 1.1/2" </v>
          </cell>
          <cell r="C3000" t="str">
            <v>UN</v>
          </cell>
          <cell r="D3000">
            <v>18.899999999999999</v>
          </cell>
        </row>
        <row r="3001">
          <cell r="A3001" t="str">
            <v>00003855</v>
          </cell>
          <cell r="B3001" t="str">
            <v xml:space="preserve">Luva pvc soldavel c/ bucha latao 20 mm x 1/2" </v>
          </cell>
          <cell r="C3001" t="str">
            <v>UN</v>
          </cell>
          <cell r="D3001">
            <v>3.75</v>
          </cell>
        </row>
        <row r="3002">
          <cell r="A3002" t="str">
            <v>00003870</v>
          </cell>
          <cell r="B3002" t="str">
            <v xml:space="preserve">Luva pvc soldavel c/ bucha latao 25 mm x 3/4" </v>
          </cell>
          <cell r="C3002" t="str">
            <v>UN</v>
          </cell>
          <cell r="D3002">
            <v>5</v>
          </cell>
        </row>
        <row r="3003">
          <cell r="A3003" t="str">
            <v>00012407</v>
          </cell>
          <cell r="B3003" t="str">
            <v xml:space="preserve">Luva reducao ferro galv rosca macho/femea 1.1/2" x 1" </v>
          </cell>
          <cell r="C3003" t="str">
            <v>UN</v>
          </cell>
          <cell r="D3003">
            <v>10.33</v>
          </cell>
        </row>
        <row r="3004">
          <cell r="A3004" t="str">
            <v>00012408</v>
          </cell>
          <cell r="B3004" t="str">
            <v xml:space="preserve">Luva reducao ferro galv rosca macho/femea 1" x 1/2" </v>
          </cell>
          <cell r="C3004" t="str">
            <v>UN</v>
          </cell>
          <cell r="D3004">
            <v>6.39</v>
          </cell>
        </row>
        <row r="3005">
          <cell r="A3005" t="str">
            <v>00012409</v>
          </cell>
          <cell r="B3005" t="str">
            <v xml:space="preserve">Luva reducao ferro galv rosca macho/femea 1" x 3/4" </v>
          </cell>
          <cell r="C3005" t="str">
            <v>UN</v>
          </cell>
          <cell r="D3005">
            <v>6.39</v>
          </cell>
        </row>
        <row r="3006">
          <cell r="A3006" t="str">
            <v>00012410</v>
          </cell>
          <cell r="B3006" t="str">
            <v xml:space="preserve">Luva reducao ferro galv rosca macho/femea 3/4" x 1/2" </v>
          </cell>
          <cell r="C3006" t="str">
            <v>UN</v>
          </cell>
          <cell r="D3006">
            <v>4.41</v>
          </cell>
        </row>
        <row r="3007">
          <cell r="A3007" t="str">
            <v>00003936</v>
          </cell>
          <cell r="B3007" t="str">
            <v xml:space="preserve">Luva reducao ferro galv rosca 1.1/2" x 1.1/4" </v>
          </cell>
          <cell r="C3007" t="str">
            <v>UN</v>
          </cell>
          <cell r="D3007">
            <v>9.33</v>
          </cell>
        </row>
        <row r="3008">
          <cell r="A3008" t="str">
            <v>00003922</v>
          </cell>
          <cell r="B3008" t="str">
            <v xml:space="preserve">Luva reducao ferro galv rosca 1.1/2" x 1/2" </v>
          </cell>
          <cell r="C3008" t="str">
            <v>UN</v>
          </cell>
          <cell r="D3008">
            <v>8.48</v>
          </cell>
        </row>
        <row r="3009">
          <cell r="A3009" t="str">
            <v>00003924</v>
          </cell>
          <cell r="B3009" t="str">
            <v xml:space="preserve">Luva reducao ferro galv rosca 1.1/2" x 1" </v>
          </cell>
          <cell r="C3009" t="str">
            <v>UN</v>
          </cell>
          <cell r="D3009">
            <v>9.4499999999999993</v>
          </cell>
        </row>
        <row r="3010">
          <cell r="A3010" t="str">
            <v>00003923</v>
          </cell>
          <cell r="B3010" t="str">
            <v xml:space="preserve">Luva reducao ferro galv rosca 1.1/2" x 3/4" </v>
          </cell>
          <cell r="C3010" t="str">
            <v>UN</v>
          </cell>
          <cell r="D3010">
            <v>9.17</v>
          </cell>
        </row>
        <row r="3011">
          <cell r="A3011" t="str">
            <v>00003937</v>
          </cell>
          <cell r="B3011" t="str">
            <v xml:space="preserve">Luva reducao ferro galv rosca 1.1/4" x 1/2" </v>
          </cell>
          <cell r="C3011" t="str">
            <v>UN</v>
          </cell>
          <cell r="D3011">
            <v>6.86</v>
          </cell>
        </row>
        <row r="3012">
          <cell r="A3012" t="str">
            <v>00003921</v>
          </cell>
          <cell r="B3012" t="str">
            <v xml:space="preserve">Luva reducao ferro galv rosca 1.1/4" x 1" </v>
          </cell>
          <cell r="C3012" t="str">
            <v>UN</v>
          </cell>
          <cell r="D3012">
            <v>6.98</v>
          </cell>
        </row>
        <row r="3013">
          <cell r="A3013" t="str">
            <v>00003920</v>
          </cell>
          <cell r="B3013" t="str">
            <v xml:space="preserve">Luva reducao ferro galv rosca 1.1/4" x 3/4" </v>
          </cell>
          <cell r="C3013" t="str">
            <v>UN</v>
          </cell>
          <cell r="D3013">
            <v>6.86</v>
          </cell>
        </row>
        <row r="3014">
          <cell r="A3014" t="str">
            <v>00003938</v>
          </cell>
          <cell r="B3014" t="str">
            <v xml:space="preserve">Luva reducao ferro galv rosca 1" x 1/2" </v>
          </cell>
          <cell r="C3014" t="str">
            <v>UN</v>
          </cell>
          <cell r="D3014">
            <v>5.01</v>
          </cell>
        </row>
        <row r="3015">
          <cell r="A3015" t="str">
            <v>00003919</v>
          </cell>
          <cell r="B3015" t="str">
            <v xml:space="preserve">Luva reducao ferro galv rosca 1" x 3/4" </v>
          </cell>
          <cell r="C3015" t="str">
            <v>UN</v>
          </cell>
          <cell r="D3015">
            <v>5.07</v>
          </cell>
        </row>
        <row r="3016">
          <cell r="A3016" t="str">
            <v>00003927</v>
          </cell>
          <cell r="B3016" t="str">
            <v xml:space="preserve">Luva reducao ferro galv rosca 2.1/2" x 1.1/2" </v>
          </cell>
          <cell r="C3016" t="str">
            <v>UN</v>
          </cell>
          <cell r="D3016">
            <v>26.77</v>
          </cell>
        </row>
        <row r="3017">
          <cell r="A3017" t="str">
            <v>00003928</v>
          </cell>
          <cell r="B3017" t="str">
            <v xml:space="preserve">Luva reducao ferro galv rosca 2.1/2" x 2" </v>
          </cell>
          <cell r="C3017" t="str">
            <v>UN</v>
          </cell>
          <cell r="D3017">
            <v>26.77</v>
          </cell>
        </row>
        <row r="3018">
          <cell r="A3018" t="str">
            <v>00003926</v>
          </cell>
          <cell r="B3018" t="str">
            <v xml:space="preserve">Luva reducao ferro galv rosca 2" x 1.1/2" </v>
          </cell>
          <cell r="C3018" t="str">
            <v>UN</v>
          </cell>
          <cell r="D3018">
            <v>14.37</v>
          </cell>
        </row>
        <row r="3019">
          <cell r="A3019" t="str">
            <v>00003935</v>
          </cell>
          <cell r="B3019" t="str">
            <v xml:space="preserve">Luva reducao ferro galv rosca 2" x 1.1/4" </v>
          </cell>
          <cell r="C3019" t="str">
            <v>UN</v>
          </cell>
          <cell r="D3019">
            <v>14.34</v>
          </cell>
        </row>
        <row r="3020">
          <cell r="A3020" t="str">
            <v>00003925</v>
          </cell>
          <cell r="B3020" t="str">
            <v xml:space="preserve">Luva reducao ferro galv rosca 2" x 1" </v>
          </cell>
          <cell r="C3020" t="str">
            <v>UN</v>
          </cell>
          <cell r="D3020">
            <v>14.21</v>
          </cell>
        </row>
        <row r="3021">
          <cell r="A3021" t="str">
            <v>00012406</v>
          </cell>
          <cell r="B3021" t="str">
            <v xml:space="preserve">Luva reducao ferro galv rosca 3/4" x 1/2" </v>
          </cell>
          <cell r="C3021" t="str">
            <v>UN</v>
          </cell>
          <cell r="D3021">
            <v>3.38</v>
          </cell>
        </row>
        <row r="3022">
          <cell r="A3022" t="str">
            <v>00003929</v>
          </cell>
          <cell r="B3022" t="str">
            <v xml:space="preserve">Luva reducao ferro galv rosca 3" x 1.1/2" </v>
          </cell>
          <cell r="C3022" t="str">
            <v>UN</v>
          </cell>
          <cell r="D3022">
            <v>39.01</v>
          </cell>
        </row>
        <row r="3023">
          <cell r="A3023" t="str">
            <v>00003931</v>
          </cell>
          <cell r="B3023" t="str">
            <v xml:space="preserve">Luva reducao ferro galv rosca 3" x 2.1/2" </v>
          </cell>
          <cell r="C3023" t="str">
            <v>UN</v>
          </cell>
          <cell r="D3023">
            <v>39.01</v>
          </cell>
        </row>
        <row r="3024">
          <cell r="A3024" t="str">
            <v>00003930</v>
          </cell>
          <cell r="B3024" t="str">
            <v xml:space="preserve">Luva reducao ferro galv rosca 3" x 2" </v>
          </cell>
          <cell r="C3024" t="str">
            <v>UN</v>
          </cell>
          <cell r="D3024">
            <v>39.01</v>
          </cell>
        </row>
        <row r="3025">
          <cell r="A3025" t="str">
            <v>00003932</v>
          </cell>
          <cell r="B3025" t="str">
            <v xml:space="preserve">Luva reducao ferro galv rosca 4" x 2.1/2" </v>
          </cell>
          <cell r="C3025" t="str">
            <v>UN</v>
          </cell>
          <cell r="D3025">
            <v>58.23</v>
          </cell>
        </row>
        <row r="3026">
          <cell r="A3026" t="str">
            <v>00003933</v>
          </cell>
          <cell r="B3026" t="str">
            <v xml:space="preserve">Luva reducao ferro galv rosca 4" x 2" </v>
          </cell>
          <cell r="C3026" t="str">
            <v>UN</v>
          </cell>
          <cell r="D3026">
            <v>58.23</v>
          </cell>
        </row>
        <row r="3027">
          <cell r="A3027" t="str">
            <v>00003934</v>
          </cell>
          <cell r="B3027" t="str">
            <v xml:space="preserve">Luva reducao ferro galv rosca 4" x 3" </v>
          </cell>
          <cell r="C3027" t="str">
            <v>UN</v>
          </cell>
          <cell r="D3027">
            <v>59.23</v>
          </cell>
        </row>
        <row r="3028">
          <cell r="A3028" t="str">
            <v>00003907</v>
          </cell>
          <cell r="B3028" t="str">
            <v xml:space="preserve">Luva reducao pvc c/rosca p/agua fria predial 1" x 3/4" </v>
          </cell>
          <cell r="C3028" t="str">
            <v>UN</v>
          </cell>
          <cell r="D3028">
            <v>2.13</v>
          </cell>
        </row>
        <row r="3029">
          <cell r="A3029" t="str">
            <v>00003889</v>
          </cell>
          <cell r="B3029" t="str">
            <v xml:space="preserve">Luva reducao pvc c/rosca p/agua fria predial 3/4" x 1/2" </v>
          </cell>
          <cell r="C3029" t="str">
            <v>UN</v>
          </cell>
          <cell r="D3029">
            <v>1.56</v>
          </cell>
        </row>
        <row r="3030">
          <cell r="A3030" t="str">
            <v>00003872</v>
          </cell>
          <cell r="B3030" t="str">
            <v xml:space="preserve">Luva reducao pvc sold p/agua fria predial 40 mm x 32 mm </v>
          </cell>
          <cell r="C3030" t="str">
            <v>UN</v>
          </cell>
          <cell r="D3030">
            <v>2.4500000000000002</v>
          </cell>
        </row>
        <row r="3031">
          <cell r="A3031" t="str">
            <v>00003868</v>
          </cell>
          <cell r="B3031" t="str">
            <v xml:space="preserve">Luva reducao pvc sold p/agua fria predial 25 mm x 20 mm </v>
          </cell>
          <cell r="C3031" t="str">
            <v>UN</v>
          </cell>
          <cell r="D3031">
            <v>0.83</v>
          </cell>
        </row>
        <row r="3032">
          <cell r="A3032" t="str">
            <v>00003869</v>
          </cell>
          <cell r="B3032" t="str">
            <v xml:space="preserve">Luva reducao pvc sold p/agua fria predial 32 mm x 25 mm </v>
          </cell>
          <cell r="C3032" t="str">
            <v>UN</v>
          </cell>
          <cell r="D3032">
            <v>2.08</v>
          </cell>
        </row>
        <row r="3033">
          <cell r="A3033" t="str">
            <v>00003850</v>
          </cell>
          <cell r="B3033" t="str">
            <v xml:space="preserve">Luva reducao pvc sold p/agua fria predial 60 mm x 50 mm </v>
          </cell>
          <cell r="C3033" t="str">
            <v>UN</v>
          </cell>
          <cell r="D3033">
            <v>5.57</v>
          </cell>
        </row>
        <row r="3034">
          <cell r="A3034" t="str">
            <v>00003874</v>
          </cell>
          <cell r="B3034" t="str">
            <v xml:space="preserve">Luva reducao pvc soldavel / rosca c/ bucha latao 25mm x 1/2" </v>
          </cell>
          <cell r="C3034" t="str">
            <v>UN</v>
          </cell>
          <cell r="D3034">
            <v>4.0599999999999996</v>
          </cell>
        </row>
        <row r="3035">
          <cell r="A3035" t="str">
            <v>00003856</v>
          </cell>
          <cell r="B3035" t="str">
            <v xml:space="preserve">Luva reducao pvc soldavel / rosca p/agua fria predial 25mm x 1/2" </v>
          </cell>
          <cell r="C3035" t="str">
            <v>UN</v>
          </cell>
          <cell r="D3035">
            <v>1.35</v>
          </cell>
        </row>
        <row r="3036">
          <cell r="A3036" t="str">
            <v>00003899</v>
          </cell>
          <cell r="B3036" t="str">
            <v xml:space="preserve">Luva simples pvc p/ esg predial dn 100mm </v>
          </cell>
          <cell r="C3036" t="str">
            <v>UN</v>
          </cell>
          <cell r="D3036">
            <v>4.22</v>
          </cell>
        </row>
        <row r="3037">
          <cell r="A3037" t="str">
            <v>00003875</v>
          </cell>
          <cell r="B3037" t="str">
            <v xml:space="preserve">Luva simples pvc p/ esg predial dn 50mm </v>
          </cell>
          <cell r="C3037" t="str">
            <v>UN</v>
          </cell>
          <cell r="D3037">
            <v>2.0299999999999998</v>
          </cell>
        </row>
        <row r="3038">
          <cell r="A3038" t="str">
            <v>00003898</v>
          </cell>
          <cell r="B3038" t="str">
            <v xml:space="preserve">Luva simples pvc p/ esg predial dn 75mm </v>
          </cell>
          <cell r="C3038" t="str">
            <v>UN</v>
          </cell>
          <cell r="D3038">
            <v>3.44</v>
          </cell>
        </row>
        <row r="3039">
          <cell r="A3039" t="str">
            <v>00003837</v>
          </cell>
          <cell r="B3039" t="str">
            <v xml:space="preserve">Luva simples pvc pba je nbr 10351 p/ rede agua dn 100/de 11 0mm </v>
          </cell>
          <cell r="C3039" t="str">
            <v>UN</v>
          </cell>
          <cell r="D3039">
            <v>54.8</v>
          </cell>
        </row>
        <row r="3040">
          <cell r="A3040" t="str">
            <v>00003845</v>
          </cell>
          <cell r="B3040" t="str">
            <v xml:space="preserve">Luva simples pvc pba je nbr 10351 p/ rede agua dn 50/de 60m m </v>
          </cell>
          <cell r="C3040" t="str">
            <v>UN</v>
          </cell>
          <cell r="D3040">
            <v>16.48</v>
          </cell>
        </row>
        <row r="3041">
          <cell r="A3041" t="str">
            <v>00011045</v>
          </cell>
          <cell r="B3041" t="str">
            <v xml:space="preserve">Luva simples pvc pba je nbr 10351 p/ rede agua dn 75/de 85 mm </v>
          </cell>
          <cell r="C3041" t="str">
            <v>UN</v>
          </cell>
          <cell r="D3041">
            <v>29.87</v>
          </cell>
        </row>
        <row r="3042">
          <cell r="A3042" t="str">
            <v>00020170</v>
          </cell>
          <cell r="B3042" t="str">
            <v xml:space="preserve">Luva simples pvc serie r p/esg predial 100mm código descriçao do insumo unid preço mediano (r$) </v>
          </cell>
          <cell r="C3042" t="str">
            <v>UN</v>
          </cell>
          <cell r="D3042">
            <v>11.04</v>
          </cell>
        </row>
        <row r="3043">
          <cell r="A3043" t="str">
            <v>00020171</v>
          </cell>
          <cell r="B3043" t="str">
            <v xml:space="preserve">Luva simples pvc serie r p/esg predial 150mm </v>
          </cell>
          <cell r="C3043" t="str">
            <v>UN</v>
          </cell>
          <cell r="D3043">
            <v>26.97</v>
          </cell>
        </row>
        <row r="3044">
          <cell r="A3044" t="str">
            <v>00020167</v>
          </cell>
          <cell r="B3044" t="str">
            <v xml:space="preserve">Luva simples pvc serie r p/esg predial 40mm </v>
          </cell>
          <cell r="C3044" t="str">
            <v>UN</v>
          </cell>
          <cell r="D3044">
            <v>4.53</v>
          </cell>
        </row>
        <row r="3045">
          <cell r="A3045" t="str">
            <v>00020168</v>
          </cell>
          <cell r="B3045" t="str">
            <v xml:space="preserve">Luva simples pvc serie r p/esg predial 50mm </v>
          </cell>
          <cell r="C3045" t="str">
            <v>UN</v>
          </cell>
          <cell r="D3045">
            <v>5.99</v>
          </cell>
        </row>
        <row r="3046">
          <cell r="A3046" t="str">
            <v>00020169</v>
          </cell>
          <cell r="B3046" t="str">
            <v xml:space="preserve">Luva simples pvc serie r p/esg predial 75mm </v>
          </cell>
          <cell r="C3046" t="str">
            <v>UN</v>
          </cell>
          <cell r="D3046">
            <v>7.08</v>
          </cell>
        </row>
        <row r="3047">
          <cell r="A3047" t="str">
            <v>00003897</v>
          </cell>
          <cell r="B3047" t="str">
            <v xml:space="preserve">Luva simples pvc sold p/ esg predial dn 40mm </v>
          </cell>
          <cell r="C3047" t="str">
            <v>UN</v>
          </cell>
          <cell r="D3047">
            <v>0.99</v>
          </cell>
        </row>
        <row r="3048">
          <cell r="A3048" t="str">
            <v>00026037</v>
          </cell>
          <cell r="B3048" t="str">
            <v xml:space="preserve">Macaco para protensão de uma cordoalha de até 31,5 - locação </v>
          </cell>
          <cell r="C3048" t="str">
            <v>DIA</v>
          </cell>
          <cell r="D3048">
            <v>520.55999999999995</v>
          </cell>
        </row>
        <row r="3049">
          <cell r="A3049" t="str">
            <v>00011519</v>
          </cell>
          <cell r="B3049" t="str">
            <v xml:space="preserve">Macaneta alavanca - acab padrao medio </v>
          </cell>
          <cell r="C3049" t="str">
            <v>PAR</v>
          </cell>
          <cell r="D3049">
            <v>25.14</v>
          </cell>
        </row>
        <row r="3050">
          <cell r="A3050" t="str">
            <v>00011520</v>
          </cell>
          <cell r="B3050" t="str">
            <v xml:space="preserve">Macaneta alavanca - linha popular </v>
          </cell>
          <cell r="C3050" t="str">
            <v>PAR</v>
          </cell>
          <cell r="D3050">
            <v>6.82</v>
          </cell>
        </row>
        <row r="3051">
          <cell r="A3051" t="str">
            <v>00011518</v>
          </cell>
          <cell r="B3051" t="str">
            <v xml:space="preserve">Macaneta tipo bola - acab superior (linha luxo) </v>
          </cell>
          <cell r="C3051" t="str">
            <v>PAR</v>
          </cell>
          <cell r="D3051">
            <v>77.97</v>
          </cell>
        </row>
        <row r="3052">
          <cell r="A3052" t="str">
            <v>00004244</v>
          </cell>
          <cell r="B3052" t="str">
            <v xml:space="preserve">Macariqueiro </v>
          </cell>
          <cell r="C3052" t="str">
            <v>H</v>
          </cell>
          <cell r="D3052">
            <v>22.6</v>
          </cell>
        </row>
        <row r="3053">
          <cell r="A3053" t="str">
            <v>00020199</v>
          </cell>
          <cell r="B3053" t="str">
            <v xml:space="preserve">Madeira angelim serrada 1a qualidade nao aparelhada </v>
          </cell>
          <cell r="C3053" t="str">
            <v>M3</v>
          </cell>
          <cell r="D3053">
            <v>1748.99</v>
          </cell>
        </row>
        <row r="3054">
          <cell r="A3054" t="str">
            <v>00003989</v>
          </cell>
          <cell r="B3054" t="str">
            <v xml:space="preserve">Madeira lei serrada aparelhada </v>
          </cell>
          <cell r="C3054" t="str">
            <v>M3</v>
          </cell>
          <cell r="D3054">
            <v>2050</v>
          </cell>
        </row>
        <row r="3055">
          <cell r="A3055" t="str">
            <v>00020198</v>
          </cell>
          <cell r="B3055" t="str">
            <v xml:space="preserve">Madeira nativa regional nao aparelhada </v>
          </cell>
          <cell r="C3055" t="str">
            <v>M3</v>
          </cell>
          <cell r="D3055">
            <v>1198.4100000000001</v>
          </cell>
        </row>
        <row r="3056">
          <cell r="A3056" t="str">
            <v>00020185</v>
          </cell>
          <cell r="B3056" t="str">
            <v xml:space="preserve">Mangueira d = 1 1/2" (40 mm), cor laranja , para condução de água para serviços leves e médios </v>
          </cell>
          <cell r="C3056" t="str">
            <v>M</v>
          </cell>
          <cell r="D3056">
            <v>8.59</v>
          </cell>
        </row>
        <row r="3057">
          <cell r="A3057" t="str">
            <v>00021028</v>
          </cell>
          <cell r="B3057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7" t="str">
            <v>UN</v>
          </cell>
          <cell r="D3057">
            <v>174.73</v>
          </cell>
        </row>
        <row r="3058">
          <cell r="A3058" t="str">
            <v>00021029</v>
          </cell>
          <cell r="B3058" t="str">
            <v xml:space="preserve">Mangueira de incendio c/ capa simples tecida fio poliester tubo int borracha sint abnt tp 1 p/ inst pr, comp c/ unioes e empat int latao c/ eng rap e aneis exp p/ emp mang cobre d = 1 1/2 l = 15m </v>
          </cell>
          <cell r="C3058" t="str">
            <v>UN</v>
          </cell>
          <cell r="D3058">
            <v>231.75</v>
          </cell>
        </row>
        <row r="3059">
          <cell r="A3059" t="str">
            <v>00021030</v>
          </cell>
          <cell r="B3059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9" t="str">
            <v>UN</v>
          </cell>
          <cell r="D3059">
            <v>274.63</v>
          </cell>
        </row>
        <row r="3060">
          <cell r="A3060" t="str">
            <v>00021031</v>
          </cell>
          <cell r="B3060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60" t="str">
            <v>UN</v>
          </cell>
          <cell r="D3060">
            <v>330.84</v>
          </cell>
        </row>
        <row r="3061">
          <cell r="A3061" t="str">
            <v>00021032</v>
          </cell>
          <cell r="B3061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61" t="str">
            <v>UN</v>
          </cell>
          <cell r="D3061">
            <v>402.79</v>
          </cell>
        </row>
        <row r="3062">
          <cell r="A3062" t="str">
            <v>00021033</v>
          </cell>
          <cell r="B3062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62" t="str">
            <v>UN</v>
          </cell>
          <cell r="D3062">
            <v>321.20999999999998</v>
          </cell>
        </row>
        <row r="3063">
          <cell r="A3063" t="str">
            <v>00021034</v>
          </cell>
          <cell r="B3063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63" t="str">
            <v>UN</v>
          </cell>
          <cell r="D3063">
            <v>478.6</v>
          </cell>
        </row>
        <row r="3064">
          <cell r="A3064" t="str">
            <v>00021035</v>
          </cell>
          <cell r="B3064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64" t="str">
            <v>UN</v>
          </cell>
          <cell r="D3064">
            <v>565</v>
          </cell>
        </row>
        <row r="3065">
          <cell r="A3065" t="str">
            <v>00021036</v>
          </cell>
          <cell r="B3065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65" t="str">
            <v>UN</v>
          </cell>
          <cell r="D3065">
            <v>674.53</v>
          </cell>
        </row>
        <row r="3066">
          <cell r="A3066" t="str">
            <v>00021037</v>
          </cell>
          <cell r="B3066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6" t="str">
            <v>UN</v>
          </cell>
          <cell r="D3066">
            <v>795.95</v>
          </cell>
        </row>
        <row r="3067">
          <cell r="A3067" t="str">
            <v>00021038</v>
          </cell>
          <cell r="B3067" t="str">
            <v xml:space="preserve">Mangueira de incendio c/ capa simples tecida fio poliester tubo int borracha sint abnt tp 1 p/ instalacoes prediais d = 1 1/2 </v>
          </cell>
          <cell r="C3067" t="str">
            <v>M</v>
          </cell>
          <cell r="D3067">
            <v>13.27</v>
          </cell>
        </row>
        <row r="3068">
          <cell r="A3068" t="str">
            <v>00021039</v>
          </cell>
          <cell r="B3068" t="str">
            <v xml:space="preserve">Mangueira de incendio c/ capa simples tecida fio poliester tubo int borracha sint abnt tp 1 p/ instalacoes prediais pr d = 2 1/2 </v>
          </cell>
          <cell r="C3068" t="str">
            <v>M</v>
          </cell>
          <cell r="D3068">
            <v>27.85</v>
          </cell>
        </row>
        <row r="3069">
          <cell r="A3069" t="str">
            <v>00020260</v>
          </cell>
          <cell r="B3069" t="str">
            <v xml:space="preserve">Mangueira p/ gas 1/2" c/ 1m </v>
          </cell>
          <cell r="C3069" t="str">
            <v>UN</v>
          </cell>
          <cell r="D3069">
            <v>5.68</v>
          </cell>
        </row>
        <row r="3070">
          <cell r="A3070" t="str">
            <v>00012898</v>
          </cell>
          <cell r="B3070" t="str">
            <v xml:space="preserve">Manometro - 0 a 10kgf/cm2 d=100mm - conexao 1/2" bsp, reto, caixa e anel em aco estampado 1020, acabamento em pintura eletrostatica em epoxi preto 0u equiv </v>
          </cell>
          <cell r="C3070" t="str">
            <v>UN</v>
          </cell>
          <cell r="D3070">
            <v>61.38</v>
          </cell>
        </row>
        <row r="3071">
          <cell r="A3071" t="str">
            <v>00012899</v>
          </cell>
          <cell r="B3071" t="str">
            <v xml:space="preserve">Manometro 0 a 200psi (0 a 14kgf/cm2) d=50mm - conexao 1/4" bsp, reto, caixa e anel em aco estampado 1020, acabamento em pintura eletrostatica em epoxi preto </v>
          </cell>
          <cell r="C3071" t="str">
            <v>UN</v>
          </cell>
          <cell r="D3071">
            <v>26.23</v>
          </cell>
        </row>
        <row r="3072">
          <cell r="A3072" t="str">
            <v>00004022</v>
          </cell>
          <cell r="B3072" t="str">
            <v xml:space="preserve">Manta butilica e = 0,8 mm </v>
          </cell>
          <cell r="C3072" t="str">
            <v>M2</v>
          </cell>
          <cell r="D3072">
            <v>46.23</v>
          </cell>
        </row>
        <row r="3073">
          <cell r="A3073" t="str">
            <v>00004016</v>
          </cell>
          <cell r="B3073" t="str">
            <v xml:space="preserve">Manta impermeabilizante a base de asfalto c/ polimeros de app tipo viapol glass app 3mm ou equiv </v>
          </cell>
          <cell r="C3073" t="str">
            <v>M2</v>
          </cell>
          <cell r="D3073">
            <v>18.489999999999998</v>
          </cell>
        </row>
        <row r="3074">
          <cell r="A3074" t="str">
            <v>00011621</v>
          </cell>
          <cell r="B3074" t="str">
            <v xml:space="preserve">Manta impermeabilizante a base de asfalto modificado c/ elastomeros desbs tipo torodim aluminio e = 3mm viapol ou equiv </v>
          </cell>
          <cell r="C3074" t="str">
            <v>M2</v>
          </cell>
          <cell r="D3074">
            <v>27.15</v>
          </cell>
        </row>
        <row r="3075">
          <cell r="A3075" t="str">
            <v>00004014</v>
          </cell>
          <cell r="B3075" t="str">
            <v xml:space="preserve">Manta impermeabilizante a base de asfalto modificado c/ polimeros de app tipo torodim app 3mm viapol ou equiv </v>
          </cell>
          <cell r="C3075" t="str">
            <v>M2</v>
          </cell>
          <cell r="D3075">
            <v>24.62</v>
          </cell>
        </row>
        <row r="3076">
          <cell r="A3076" t="str">
            <v>00004015</v>
          </cell>
          <cell r="B3076" t="str">
            <v xml:space="preserve">Manta impermeabilizante a base de asfalto modificado c/ polimeros de app tipo torodim 4mm viapol ou equiv </v>
          </cell>
          <cell r="C3076" t="str">
            <v>M2</v>
          </cell>
          <cell r="D3076">
            <v>28.44</v>
          </cell>
        </row>
        <row r="3077">
          <cell r="A3077" t="str">
            <v>00004017</v>
          </cell>
          <cell r="B3077" t="str">
            <v xml:space="preserve">Manta impermeabilizante a base de asfalto modificado c/ polimeros de app tipo torodim 5mm viapol ou equiv </v>
          </cell>
          <cell r="C3077" t="str">
            <v>M2</v>
          </cell>
          <cell r="D3077">
            <v>30.72</v>
          </cell>
        </row>
        <row r="3078">
          <cell r="A3078" t="str">
            <v>00004023</v>
          </cell>
          <cell r="B3078" t="str">
            <v xml:space="preserve">Manta p/ impermeabilizacao tipo sikadur combiflex-sika </v>
          </cell>
          <cell r="C3078" t="str">
            <v>M2</v>
          </cell>
          <cell r="D3078">
            <v>94.98</v>
          </cell>
        </row>
        <row r="3079">
          <cell r="A3079" t="str">
            <v>00025860</v>
          </cell>
          <cell r="B3079" t="str">
            <v xml:space="preserve">Manta termoplástica, pead, geomembrana lisa, e = 0,50 mm, nbr 15352 </v>
          </cell>
          <cell r="C3079" t="str">
            <v>M2</v>
          </cell>
          <cell r="D3079">
            <v>4.28</v>
          </cell>
        </row>
        <row r="3080">
          <cell r="A3080" t="str">
            <v>00025861</v>
          </cell>
          <cell r="B3080" t="str">
            <v xml:space="preserve">Manta termoplástica, pead, geomembrana lisa, e = 0,75 mm, nbr 15352 </v>
          </cell>
          <cell r="C3080" t="str">
            <v>M2</v>
          </cell>
          <cell r="D3080">
            <v>6.42</v>
          </cell>
        </row>
        <row r="3081">
          <cell r="A3081" t="str">
            <v>00025862</v>
          </cell>
          <cell r="B3081" t="str">
            <v xml:space="preserve">Manta termoplástica, pead, geomembrana lisa, e = 0,80 mm, nbr 15352 </v>
          </cell>
          <cell r="C3081" t="str">
            <v>M2</v>
          </cell>
          <cell r="D3081">
            <v>6.84</v>
          </cell>
        </row>
        <row r="3082">
          <cell r="A3082" t="str">
            <v>00025863</v>
          </cell>
          <cell r="B3082" t="str">
            <v xml:space="preserve">Manta termoplástica, pead, geomembrana lisa, e = 1,00 mm, nbr 15352 </v>
          </cell>
          <cell r="C3082" t="str">
            <v>M2</v>
          </cell>
          <cell r="D3082">
            <v>8.56</v>
          </cell>
        </row>
        <row r="3083">
          <cell r="A3083" t="str">
            <v>00025864</v>
          </cell>
          <cell r="B3083" t="str">
            <v xml:space="preserve">Manta termoplástica, pead, geomembrana lisa, e = 1,50 mm, nbr 15352 </v>
          </cell>
          <cell r="C3083" t="str">
            <v>M2</v>
          </cell>
          <cell r="D3083">
            <v>12.83</v>
          </cell>
        </row>
        <row r="3084">
          <cell r="A3084" t="str">
            <v>00025865</v>
          </cell>
          <cell r="B3084" t="str">
            <v xml:space="preserve">Manta termoplástica, pead, geomembrana lisa, e = 2,00 mm, nbr 15352 </v>
          </cell>
          <cell r="C3084" t="str">
            <v>M2</v>
          </cell>
          <cell r="D3084">
            <v>17.11</v>
          </cell>
        </row>
        <row r="3085">
          <cell r="A3085" t="str">
            <v>00025866</v>
          </cell>
          <cell r="B3085" t="str">
            <v xml:space="preserve">Manta termoplástica, pead, geomembrana lisa, e = 2,50 mm, nbr 15352 código descriçao do insumo unid preço mediano (r$) </v>
          </cell>
          <cell r="C3085" t="str">
            <v>M2</v>
          </cell>
          <cell r="D3085">
            <v>21.39</v>
          </cell>
        </row>
        <row r="3086">
          <cell r="A3086" t="str">
            <v>00025868</v>
          </cell>
          <cell r="B3086" t="str">
            <v xml:space="preserve">Manta termoplástica, pead, geomembrana texturizada em ambas as faces, e = 0,50 mm, nbr 15352 </v>
          </cell>
          <cell r="C3086" t="str">
            <v>M2</v>
          </cell>
          <cell r="D3086">
            <v>4.74</v>
          </cell>
        </row>
        <row r="3087">
          <cell r="A3087" t="str">
            <v>00025869</v>
          </cell>
          <cell r="B3087" t="str">
            <v xml:space="preserve">Manta termoplástica, pead, geomembrana texturizada em ambas as faces, e = 0,75 mm, nbr 15352 </v>
          </cell>
          <cell r="C3087" t="str">
            <v>M2</v>
          </cell>
          <cell r="D3087">
            <v>7.12</v>
          </cell>
        </row>
        <row r="3088">
          <cell r="A3088" t="str">
            <v>00025867</v>
          </cell>
          <cell r="B3088" t="str">
            <v xml:space="preserve">Manta termoplástica, pead, geomembrana texturizada em ambas as faces, e = 1,50 mm, nbr 15352 </v>
          </cell>
          <cell r="C3088" t="str">
            <v>M2</v>
          </cell>
          <cell r="D3088">
            <v>13.96</v>
          </cell>
        </row>
        <row r="3089">
          <cell r="A3089" t="str">
            <v>00025872</v>
          </cell>
          <cell r="B3089" t="str">
            <v xml:space="preserve">Manta termoplástica, pead, geomembrana texturizada em ambas as faces, e = 2,00 mm, nbr 15352 </v>
          </cell>
          <cell r="C3089" t="str">
            <v>M2</v>
          </cell>
          <cell r="D3089">
            <v>18.600000000000001</v>
          </cell>
        </row>
        <row r="3090">
          <cell r="A3090" t="str">
            <v>00025873</v>
          </cell>
          <cell r="B3090" t="str">
            <v xml:space="preserve">Manta termoplástica, pead, geomembrana texturizada em ambas as faces, e = 2,50 mm, nbr 15352 </v>
          </cell>
          <cell r="C3090" t="str">
            <v>M2</v>
          </cell>
          <cell r="D3090">
            <v>23.26</v>
          </cell>
        </row>
        <row r="3091">
          <cell r="A3091" t="str">
            <v>00025871</v>
          </cell>
          <cell r="B3091" t="str">
            <v xml:space="preserve">Manta termoplástica, pead, geomembrana texturizada, e = 1,00 mm, nbr 15352 </v>
          </cell>
          <cell r="C3091" t="str">
            <v>M2</v>
          </cell>
          <cell r="D3091">
            <v>9.4</v>
          </cell>
        </row>
        <row r="3092">
          <cell r="A3092" t="str">
            <v>00025870</v>
          </cell>
          <cell r="B3092" t="str">
            <v xml:space="preserve">Manta termoplástica, pead, geomembrana texturizada, em ambas as faces e = 0,80 mm, nbr 15352 </v>
          </cell>
          <cell r="C3092" t="str">
            <v>M2</v>
          </cell>
          <cell r="D3092">
            <v>7.57</v>
          </cell>
        </row>
        <row r="3093">
          <cell r="A3093" t="str">
            <v>00014535</v>
          </cell>
          <cell r="B3093" t="str">
            <v xml:space="preserve">Maquina (prensa hidraulica) pmt-1000 p/ fabricacao de tubos de concreto simples dn200 a dn600 x 1000 a 1500mm de compr - menegotti </v>
          </cell>
          <cell r="C3093" t="str">
            <v>UN</v>
          </cell>
          <cell r="D3093">
            <v>40360.76</v>
          </cell>
        </row>
        <row r="3094">
          <cell r="A3094" t="str">
            <v>00014534</v>
          </cell>
          <cell r="B3094" t="str">
            <v xml:space="preserve">Maquina (prensa) vibratoria tipo mbm-3 c/ motor eletrico 2cv p/ fab de pisos intertravados pav's e blocos de concreto - menegotti </v>
          </cell>
          <cell r="C3094" t="str">
            <v>UN</v>
          </cell>
          <cell r="D3094">
            <v>11098.55</v>
          </cell>
        </row>
        <row r="3095">
          <cell r="A3095" t="str">
            <v>00004037</v>
          </cell>
          <cell r="B3095" t="str">
            <v xml:space="preserve">Maquina de cortar aco tipo sogemat ou equiv (manual) </v>
          </cell>
          <cell r="C3095" t="str">
            <v>H</v>
          </cell>
          <cell r="D3095">
            <v>4.38</v>
          </cell>
        </row>
        <row r="3096">
          <cell r="A3096" t="str">
            <v>00004035</v>
          </cell>
          <cell r="B3096" t="str">
            <v xml:space="preserve">Maquina de cortar asfalto/concreto a gasolina pot * 10hp * c/ disco * ate 20" * tipo clipper ou equiv (incl manutencao/operacao) </v>
          </cell>
          <cell r="C3096" t="str">
            <v>H</v>
          </cell>
          <cell r="D3096">
            <v>2.92</v>
          </cell>
        </row>
        <row r="3097">
          <cell r="A3097" t="str">
            <v>00011280</v>
          </cell>
          <cell r="B3097" t="str">
            <v xml:space="preserve">Maquina de cortar asfalto/concreto, tipo clipper c 84, com motor a gasolina, 8,25 hp, c/ disco ate 20" </v>
          </cell>
          <cell r="C3097" t="str">
            <v>UN</v>
          </cell>
          <cell r="D3097">
            <v>5690.14</v>
          </cell>
        </row>
        <row r="3098">
          <cell r="A3098" t="str">
            <v>00014619</v>
          </cell>
          <cell r="B3098" t="str">
            <v xml:space="preserve">Maquina de cortar ferro, polikorte, modelo mip-18 s, com motor 10 cv </v>
          </cell>
          <cell r="C3098" t="str">
            <v>UN</v>
          </cell>
          <cell r="D3098">
            <v>2135.7800000000002</v>
          </cell>
        </row>
        <row r="3099">
          <cell r="A3099" t="str">
            <v>00004036</v>
          </cell>
          <cell r="B3099" t="str">
            <v xml:space="preserve">Maquina de dobrar aco diam ate 1 1/2" tipo neoconde ou equiv (manual) </v>
          </cell>
          <cell r="C3099" t="str">
            <v>H</v>
          </cell>
          <cell r="D3099">
            <v>4.38</v>
          </cell>
        </row>
        <row r="3100">
          <cell r="A3100" t="str">
            <v>00014647</v>
          </cell>
          <cell r="B3100" t="str">
            <v xml:space="preserve">Maquina demarcadora de faixa de trafego fx24b consmaq,autopropelida, motor diesel 24 hp </v>
          </cell>
          <cell r="C3100" t="str">
            <v>UN</v>
          </cell>
          <cell r="D3100">
            <v>304500</v>
          </cell>
        </row>
        <row r="3101">
          <cell r="A3101" t="str">
            <v>00013890</v>
          </cell>
          <cell r="B3101" t="str">
            <v xml:space="preserve">Maquina demarcadora de faixa de trafego fx44 consmaq, autopropelida, motor diesel 30 hp </v>
          </cell>
          <cell r="C3101" t="str">
            <v>UN</v>
          </cell>
          <cell r="D3101">
            <v>484690.92</v>
          </cell>
        </row>
        <row r="3102">
          <cell r="A3102" t="str">
            <v>00010764</v>
          </cell>
          <cell r="B3102" t="str">
            <v xml:space="preserve">Maquina eletrica p/ polimento de piso </v>
          </cell>
          <cell r="C3102" t="str">
            <v>H</v>
          </cell>
          <cell r="D3102">
            <v>2.89</v>
          </cell>
        </row>
        <row r="3103">
          <cell r="A3103" t="str">
            <v>00014574</v>
          </cell>
          <cell r="B3103" t="str">
            <v xml:space="preserve">Maquina fresadora de pavimentacao asfaltica, wirtgen, modelo w 1000 l, potência 173 hp (importada) </v>
          </cell>
          <cell r="C3103" t="str">
            <v>UN</v>
          </cell>
          <cell r="D3103">
            <v>938461.48</v>
          </cell>
        </row>
        <row r="3104">
          <cell r="A3104" t="str">
            <v>00010754</v>
          </cell>
          <cell r="B3104" t="str">
            <v xml:space="preserve">Maquina jato areia pneumatica, 270 kg </v>
          </cell>
          <cell r="C3104" t="str">
            <v>H</v>
          </cell>
          <cell r="D3104">
            <v>4.3600000000000003</v>
          </cell>
        </row>
        <row r="3105">
          <cell r="A3105" t="str">
            <v>00020189</v>
          </cell>
          <cell r="B3105" t="str">
            <v xml:space="preserve">Maquina jato de areia pneumatica camara dupla 1 saida </v>
          </cell>
          <cell r="C3105" t="str">
            <v>H</v>
          </cell>
          <cell r="D3105">
            <v>4.34</v>
          </cell>
        </row>
        <row r="3106">
          <cell r="A3106" t="str">
            <v>00020190</v>
          </cell>
          <cell r="B3106" t="str">
            <v xml:space="preserve">Maquina jato de areia pneumatica camara dupla 2 saida </v>
          </cell>
          <cell r="C3106" t="str">
            <v>H</v>
          </cell>
          <cell r="D3106">
            <v>5.67</v>
          </cell>
        </row>
        <row r="3107">
          <cell r="A3107" t="str">
            <v>00020216</v>
          </cell>
          <cell r="B3107" t="str">
            <v xml:space="preserve">Maquina p/ desbobinar, endireitar e cortar ferro, menegotti, modelo mcf, c/ motor eletrico 2 hp </v>
          </cell>
          <cell r="C3107" t="str">
            <v>UN</v>
          </cell>
          <cell r="D3107">
            <v>2323.56</v>
          </cell>
        </row>
        <row r="3108">
          <cell r="A3108" t="str">
            <v>00003335</v>
          </cell>
          <cell r="B3108" t="str">
            <v xml:space="preserve">Maquina p/ solda eletrica tipo bambina tig 30 ac/dc da bambozzi ou equiv </v>
          </cell>
          <cell r="C3108" t="str">
            <v>H</v>
          </cell>
          <cell r="D3108">
            <v>1.19</v>
          </cell>
        </row>
        <row r="3109">
          <cell r="A3109" t="str">
            <v>00012868</v>
          </cell>
          <cell r="B3109" t="str">
            <v xml:space="preserve">Marceneiro </v>
          </cell>
          <cell r="C3109" t="str">
            <v>H</v>
          </cell>
          <cell r="D3109">
            <v>9.56</v>
          </cell>
        </row>
        <row r="3110">
          <cell r="A3110" t="str">
            <v>00000191</v>
          </cell>
          <cell r="B3110" t="str">
            <v xml:space="preserve">Marco/aro/batente simples / grade canto 7 x 3,5cm p/ porta 0,60 a 1,20 x 2,10m madeira regional 1a </v>
          </cell>
          <cell r="C3110" t="str">
            <v>JG</v>
          </cell>
          <cell r="D3110">
            <v>55.18</v>
          </cell>
        </row>
        <row r="3111">
          <cell r="A3111" t="str">
            <v>00000195</v>
          </cell>
          <cell r="B3111" t="str">
            <v xml:space="preserve">Marco/aro/batente simples / grade canto 7 x 3,5cm p/ porta 0,60 a 1,20 x 2,10m madeira regional 2a </v>
          </cell>
          <cell r="C3111" t="str">
            <v>JG</v>
          </cell>
          <cell r="D3111">
            <v>30.1</v>
          </cell>
        </row>
        <row r="3112">
          <cell r="A3112" t="str">
            <v>00000194</v>
          </cell>
          <cell r="B3112" t="str">
            <v xml:space="preserve">Marco/aro/batente simples / grade canto 7 x 3cm p/ porta 0,60 a 1,20 x 2,10m madeira regional 2a </v>
          </cell>
          <cell r="C3112" t="str">
            <v>JG</v>
          </cell>
          <cell r="D3112">
            <v>18.63</v>
          </cell>
        </row>
        <row r="3113">
          <cell r="A3113" t="str">
            <v>00000190</v>
          </cell>
          <cell r="B3113" t="str">
            <v xml:space="preserve">Marco/aro/batente simples/ grade canto 7 x 3cm p/ porta 0,60 a 1,20 x 2,10m madeira regional 1a </v>
          </cell>
          <cell r="C3113" t="str">
            <v>JG</v>
          </cell>
          <cell r="D3113">
            <v>48.19</v>
          </cell>
        </row>
        <row r="3114">
          <cell r="A3114" t="str">
            <v>00011691</v>
          </cell>
          <cell r="B3114" t="str">
            <v xml:space="preserve">Marmore acinzentado polido p/ bancada e = 2,5cm </v>
          </cell>
          <cell r="C3114" t="str">
            <v>M2</v>
          </cell>
          <cell r="D3114">
            <v>416</v>
          </cell>
        </row>
        <row r="3115">
          <cell r="A3115" t="str">
            <v>00010628</v>
          </cell>
          <cell r="B3115" t="str">
            <v xml:space="preserve">Marmore acinzentado polido p/ divisoria e = 3cm </v>
          </cell>
          <cell r="C3115" t="str">
            <v>M2</v>
          </cell>
          <cell r="D3115">
            <v>582.4</v>
          </cell>
        </row>
        <row r="3116">
          <cell r="A3116" t="str">
            <v>00010722</v>
          </cell>
          <cell r="B3116" t="str">
            <v xml:space="preserve">Marmore acinzentado polido p/ piso 20 x 30cm e = 2cm </v>
          </cell>
          <cell r="C3116" t="str">
            <v>M2</v>
          </cell>
          <cell r="D3116">
            <v>234</v>
          </cell>
        </row>
        <row r="3117">
          <cell r="A3117" t="str">
            <v>00011692</v>
          </cell>
          <cell r="B3117" t="str">
            <v xml:space="preserve">Marmore branco polido p/ bancada e = 3cm </v>
          </cell>
          <cell r="C3117" t="str">
            <v>M2</v>
          </cell>
          <cell r="D3117">
            <v>491.4</v>
          </cell>
        </row>
        <row r="3118">
          <cell r="A3118" t="str">
            <v>00010629</v>
          </cell>
          <cell r="B3118" t="str">
            <v xml:space="preserve">Marmore branco polido p/ divisorias e = 3cm </v>
          </cell>
          <cell r="C3118" t="str">
            <v>M2</v>
          </cell>
          <cell r="D3118">
            <v>566.79999999999995</v>
          </cell>
        </row>
        <row r="3119">
          <cell r="A3119" t="str">
            <v>00010723</v>
          </cell>
          <cell r="B3119" t="str">
            <v xml:space="preserve">Marmore branco polido p/ piso 20 x 30cm e = 2cm </v>
          </cell>
          <cell r="C3119" t="str">
            <v>M2</v>
          </cell>
          <cell r="D3119">
            <v>228.8</v>
          </cell>
        </row>
        <row r="3120">
          <cell r="A3120" t="str">
            <v>00004755</v>
          </cell>
          <cell r="B3120" t="str">
            <v xml:space="preserve">Marmorista/graniteiro </v>
          </cell>
          <cell r="C3120" t="str">
            <v>H</v>
          </cell>
          <cell r="D3120">
            <v>9.56</v>
          </cell>
        </row>
        <row r="3121">
          <cell r="A3121" t="str">
            <v>00004040</v>
          </cell>
          <cell r="B3121" t="str">
            <v xml:space="preserve">Martelete ou rompedor pneumatico tipo atlas copco tex-31 , 27 kg ou equiv </v>
          </cell>
          <cell r="C3121" t="str">
            <v>H</v>
          </cell>
          <cell r="D3121">
            <v>1.71</v>
          </cell>
        </row>
        <row r="3122">
          <cell r="A3122" t="str">
            <v>00004044</v>
          </cell>
          <cell r="B3122" t="str">
            <v xml:space="preserve">Martelete ou rompedor pneumatico tipo atlas copco tex-32 32,6 kg ou equiv </v>
          </cell>
          <cell r="C3122" t="str">
            <v>H</v>
          </cell>
          <cell r="D3122">
            <v>1.79</v>
          </cell>
        </row>
        <row r="3123">
          <cell r="A3123" t="str">
            <v>00004043</v>
          </cell>
          <cell r="B3123" t="str">
            <v xml:space="preserve">Martelete ou rompedor pneumatico tipo atlas copco tex-43,36 a 44 kg ou equiv </v>
          </cell>
          <cell r="C3123" t="str">
            <v>H</v>
          </cell>
          <cell r="D3123">
            <v>1.86</v>
          </cell>
        </row>
        <row r="3124">
          <cell r="A3124" t="str">
            <v>00004045</v>
          </cell>
          <cell r="B3124" t="str">
            <v xml:space="preserve">Martelete ou rompedor pneumatico tipo atlas copco 27 a 44kg inclusive conjunto de mangueiras ( 2 x 15m) </v>
          </cell>
          <cell r="C3124" t="str">
            <v>H</v>
          </cell>
          <cell r="D3124">
            <v>2.4900000000000002</v>
          </cell>
        </row>
        <row r="3125">
          <cell r="A3125" t="str">
            <v>00025956</v>
          </cell>
          <cell r="B3125" t="str">
            <v xml:space="preserve">Martelo demolidor pneumático manual, marca atlas copco, modelo tex-33kg, consumo de ar 90pcm </v>
          </cell>
          <cell r="C3125" t="str">
            <v>UN</v>
          </cell>
          <cell r="D3125">
            <v>9338.0499999999993</v>
          </cell>
        </row>
        <row r="3126">
          <cell r="A3126" t="str">
            <v>00014531</v>
          </cell>
          <cell r="B3126" t="str">
            <v xml:space="preserve">Martelo demolidor pneumático manual, marca atlas copco, modelo tex 22 ps </v>
          </cell>
          <cell r="C3126" t="str">
            <v>UN</v>
          </cell>
          <cell r="D3126">
            <v>7404.77</v>
          </cell>
        </row>
        <row r="3127">
          <cell r="A3127" t="str">
            <v>00011616</v>
          </cell>
          <cell r="B3127" t="str">
            <v xml:space="preserve">Martelo demolidor pneumático manual, marca atlas copco, modelo tex 32 p </v>
          </cell>
          <cell r="C3127" t="str">
            <v>UN</v>
          </cell>
          <cell r="D3127">
            <v>9605.36</v>
          </cell>
        </row>
        <row r="3128">
          <cell r="A3128" t="str">
            <v>00004046</v>
          </cell>
          <cell r="B3128" t="str">
            <v xml:space="preserve">Martelo demolidor pneumático manual, marca atlas copco, modelo tex-270ps </v>
          </cell>
          <cell r="C3128" t="str">
            <v>UN</v>
          </cell>
          <cell r="D3128">
            <v>8002.13</v>
          </cell>
        </row>
        <row r="3129">
          <cell r="A3129" t="str">
            <v>00014529</v>
          </cell>
          <cell r="B3129" t="str">
            <v xml:space="preserve">Martelo perfurador pneumático manual, marca atlas copco, modelo bbd 12 t </v>
          </cell>
          <cell r="C3129" t="str">
            <v>UN</v>
          </cell>
          <cell r="D3129">
            <v>9489.09</v>
          </cell>
        </row>
        <row r="3130">
          <cell r="A3130" t="str">
            <v>00013447</v>
          </cell>
          <cell r="B3130" t="str">
            <v xml:space="preserve">Martelo perfurador pneumático manual, marca atlas copco, modelo rh 656 </v>
          </cell>
          <cell r="C3130" t="str">
            <v>UN</v>
          </cell>
          <cell r="D3130">
            <v>8269.08</v>
          </cell>
        </row>
        <row r="3131">
          <cell r="A3131" t="str">
            <v>00010747</v>
          </cell>
          <cell r="B3131" t="str">
            <v xml:space="preserve">Martelo perfurador pneumático manual, marca atlas copco, modelo rh 658 </v>
          </cell>
          <cell r="C3131" t="str">
            <v>UN</v>
          </cell>
          <cell r="D3131">
            <v>8474.18</v>
          </cell>
        </row>
        <row r="3132">
          <cell r="A3132" t="str">
            <v>00004054</v>
          </cell>
          <cell r="B3132" t="str">
            <v xml:space="preserve">Massa a oleo p/ madeiras - lata de 18 l </v>
          </cell>
          <cell r="C3132" t="str">
            <v>18L</v>
          </cell>
          <cell r="D3132">
            <v>217.5</v>
          </cell>
        </row>
        <row r="3133">
          <cell r="A3133" t="str">
            <v>00004052</v>
          </cell>
          <cell r="B3133" t="str">
            <v xml:space="preserve">Massa acrilica </v>
          </cell>
          <cell r="C3133" t="str">
            <v>18L</v>
          </cell>
          <cell r="D3133">
            <v>112.03</v>
          </cell>
        </row>
        <row r="3134">
          <cell r="A3134" t="str">
            <v>00004056</v>
          </cell>
          <cell r="B3134" t="str">
            <v xml:space="preserve">Massa acrilica p/ paredes interior/exterior </v>
          </cell>
          <cell r="C3134" t="str">
            <v>GL</v>
          </cell>
          <cell r="D3134">
            <v>21.42</v>
          </cell>
        </row>
        <row r="3135">
          <cell r="A3135" t="str">
            <v>00004053</v>
          </cell>
          <cell r="B3135" t="str">
            <v xml:space="preserve">Massa base a oleo código descriçao do insumo unid preço mediano (r$) </v>
          </cell>
          <cell r="C3135" t="str">
            <v>GL</v>
          </cell>
          <cell r="D3135">
            <v>28.89</v>
          </cell>
        </row>
        <row r="3136">
          <cell r="A3136" t="str">
            <v>00007326</v>
          </cell>
          <cell r="B3136" t="str">
            <v xml:space="preserve">Massa betuminosa p/ conserto de trincas e calhas metalicas tp carboplastico 2 otto baumgart ou marca equivalente </v>
          </cell>
          <cell r="C3136" t="str">
            <v>KG</v>
          </cell>
          <cell r="D3136">
            <v>12.42</v>
          </cell>
        </row>
        <row r="3137">
          <cell r="A3137" t="str">
            <v>00007328</v>
          </cell>
          <cell r="B3137" t="str">
            <v xml:space="preserve">Massa betuminosa p/ impermeabilizacao tp carbolastico num 1- otto baumgart ou marca equivalente </v>
          </cell>
          <cell r="C3137" t="str">
            <v>KG</v>
          </cell>
          <cell r="D3137">
            <v>13.04</v>
          </cell>
        </row>
        <row r="3138">
          <cell r="A3138" t="str">
            <v>00007323</v>
          </cell>
          <cell r="B3138" t="str">
            <v xml:space="preserve">Massa betuminosa p/ isolamentos, tipo isolit otto baumgart ou marca equivalente </v>
          </cell>
          <cell r="C3138" t="str">
            <v>KG</v>
          </cell>
          <cell r="D3138">
            <v>3.53</v>
          </cell>
        </row>
        <row r="3139">
          <cell r="A3139" t="str">
            <v>00004051</v>
          </cell>
          <cell r="B3139" t="str">
            <v xml:space="preserve">Massa corrida a base latex pva </v>
          </cell>
          <cell r="C3139" t="str">
            <v>18L</v>
          </cell>
          <cell r="D3139">
            <v>54.26</v>
          </cell>
        </row>
        <row r="3140">
          <cell r="A3140" t="str">
            <v>00004048</v>
          </cell>
          <cell r="B3140" t="str">
            <v xml:space="preserve">Massa corrida a base latex pva </v>
          </cell>
          <cell r="C3140" t="str">
            <v>L</v>
          </cell>
          <cell r="D3140">
            <v>4.26</v>
          </cell>
        </row>
        <row r="3141">
          <cell r="A3141" t="str">
            <v>00004047</v>
          </cell>
          <cell r="B3141" t="str">
            <v xml:space="preserve">Massa corrida a base latex pva </v>
          </cell>
          <cell r="C3141" t="str">
            <v>GL</v>
          </cell>
          <cell r="D3141">
            <v>15.33</v>
          </cell>
        </row>
        <row r="3142">
          <cell r="A3142" t="str">
            <v>00004049</v>
          </cell>
          <cell r="B3142" t="str">
            <v xml:space="preserve">Massa epoxi </v>
          </cell>
          <cell r="C3142" t="str">
            <v>L</v>
          </cell>
          <cell r="D3142">
            <v>21.56</v>
          </cell>
        </row>
        <row r="3143">
          <cell r="A3143" t="str">
            <v>00011604</v>
          </cell>
          <cell r="B3143" t="str">
            <v xml:space="preserve">Massa epoxi p/ reparos, tipo durepoxi ou marca equivalente, embalagem 250g </v>
          </cell>
          <cell r="C3143" t="str">
            <v>UN</v>
          </cell>
          <cell r="D3143">
            <v>8.85</v>
          </cell>
        </row>
        <row r="3144">
          <cell r="A3144" t="str">
            <v>00001611</v>
          </cell>
          <cell r="B3144" t="str">
            <v xml:space="preserve">Massa p/ vedacao de telha de amianto </v>
          </cell>
          <cell r="C3144" t="str">
            <v>KG</v>
          </cell>
          <cell r="D3144">
            <v>44.54</v>
          </cell>
        </row>
        <row r="3145">
          <cell r="A3145" t="str">
            <v>00010498</v>
          </cell>
          <cell r="B3145" t="str">
            <v xml:space="preserve">Massa para vidro </v>
          </cell>
          <cell r="C3145" t="str">
            <v>KG</v>
          </cell>
          <cell r="D3145">
            <v>3</v>
          </cell>
        </row>
        <row r="3146">
          <cell r="A3146" t="str">
            <v>00001610</v>
          </cell>
          <cell r="B3146" t="str">
            <v xml:space="preserve">Massa pronta p/ vedacao tp carbolastico cinza da otto baumgart ou marca equivalente </v>
          </cell>
          <cell r="C3146" t="str">
            <v>KG</v>
          </cell>
          <cell r="D3146">
            <v>12.55</v>
          </cell>
        </row>
        <row r="3147">
          <cell r="A3147" t="str">
            <v>00007317</v>
          </cell>
          <cell r="B3147" t="str">
            <v xml:space="preserve">Mastique betuminoso p/ vedacao tp carboplastico 3 otto baumgart ou marca equivalente </v>
          </cell>
          <cell r="C3147" t="str">
            <v>KG</v>
          </cell>
          <cell r="D3147">
            <v>7.38</v>
          </cell>
        </row>
        <row r="3148">
          <cell r="A3148" t="str">
            <v>00007321</v>
          </cell>
          <cell r="B3148" t="str">
            <v xml:space="preserve">Mastique elastico base silicone tp siliflex otto baumgart ou marca equivalente </v>
          </cell>
          <cell r="C3148" t="str">
            <v>310ML</v>
          </cell>
          <cell r="D3148">
            <v>18.170000000000002</v>
          </cell>
        </row>
        <row r="3149">
          <cell r="A3149" t="str">
            <v>00000628</v>
          </cell>
          <cell r="B3149" t="str">
            <v xml:space="preserve">Mastique elastico de poliuretano denverjunta - denver </v>
          </cell>
          <cell r="C3149" t="str">
            <v>KG</v>
          </cell>
          <cell r="D3149">
            <v>25.85</v>
          </cell>
        </row>
        <row r="3150">
          <cell r="A3150" t="str">
            <v>00012357</v>
          </cell>
          <cell r="B3150" t="str">
            <v xml:space="preserve">Mastro simples galv, c/ luva de reducao, dn 1 1/2" x 3,00m </v>
          </cell>
          <cell r="C3150" t="str">
            <v>UN</v>
          </cell>
          <cell r="D3150">
            <v>97.24</v>
          </cell>
        </row>
        <row r="3151">
          <cell r="A3151" t="str">
            <v>00012358</v>
          </cell>
          <cell r="B3151" t="str">
            <v xml:space="preserve">Mastro simples galv, c/ luva de reducao, dn 2'' x 3,00m </v>
          </cell>
          <cell r="C3151" t="str">
            <v>UN</v>
          </cell>
          <cell r="D3151">
            <v>104.42</v>
          </cell>
        </row>
        <row r="3152">
          <cell r="A3152" t="str">
            <v>00006077</v>
          </cell>
          <cell r="B3152" t="str">
            <v xml:space="preserve">Material para aterro/reaterro (barro, argila) - retirado na jazida - sem transporte </v>
          </cell>
          <cell r="C3152" t="str">
            <v>M3</v>
          </cell>
          <cell r="D3152">
            <v>6.52</v>
          </cell>
        </row>
        <row r="3153">
          <cell r="A3153" t="str">
            <v>00011080</v>
          </cell>
          <cell r="B3153" t="str">
            <v xml:space="preserve">Material filtrante (pedregulho) 15,4 a 9,6 mm - posto pedreira / fornecedor (sem frete) </v>
          </cell>
          <cell r="C3153" t="str">
            <v>M3</v>
          </cell>
          <cell r="D3153">
            <v>885.76</v>
          </cell>
        </row>
        <row r="3154">
          <cell r="A3154" t="str">
            <v>00011079</v>
          </cell>
          <cell r="B3154" t="str">
            <v xml:space="preserve">Material filtrante (pedregulho) 2,4 a 0,6 mm - posto pedreira / fornecedor (sem frete) </v>
          </cell>
          <cell r="C3154" t="str">
            <v>M3</v>
          </cell>
          <cell r="D3154">
            <v>849.85</v>
          </cell>
        </row>
        <row r="3155">
          <cell r="A3155" t="str">
            <v>00011081</v>
          </cell>
          <cell r="B3155" t="str">
            <v xml:space="preserve">Material filtrante (pedregulho) 25,4 a 15,4 mm - posto pedreira / fornecedor (sem frete) </v>
          </cell>
          <cell r="C3155" t="str">
            <v>M3</v>
          </cell>
          <cell r="D3155">
            <v>921.67</v>
          </cell>
        </row>
        <row r="3156">
          <cell r="A3156" t="str">
            <v>00011082</v>
          </cell>
          <cell r="B3156" t="str">
            <v xml:space="preserve">Material filtrante (pedregulho) 38,0 a 25,4 mm - posto pedreira / fornecedor (sem frete) </v>
          </cell>
          <cell r="C3156" t="str">
            <v>M3</v>
          </cell>
          <cell r="D3156">
            <v>957.58</v>
          </cell>
        </row>
        <row r="3157">
          <cell r="A3157" t="str">
            <v>00011083</v>
          </cell>
          <cell r="B3157" t="str">
            <v xml:space="preserve">Material filtrante (pedregulho) 4,8 a 2,4 mm - posto pedreira / fornecedor (sem frete) </v>
          </cell>
          <cell r="C3157" t="str">
            <v>M3</v>
          </cell>
          <cell r="D3157">
            <v>849.85</v>
          </cell>
        </row>
        <row r="3158">
          <cell r="A3158" t="str">
            <v>00011084</v>
          </cell>
          <cell r="B3158" t="str">
            <v xml:space="preserve">Material filtrante (pedregulho) 9,6 a 4,8 mm - posto pedreira / fornecedor (sem frete) </v>
          </cell>
          <cell r="C3158" t="str">
            <v>M3</v>
          </cell>
          <cell r="D3158">
            <v>885.76</v>
          </cell>
        </row>
        <row r="3159">
          <cell r="A3159" t="str">
            <v>00006081</v>
          </cell>
          <cell r="B3159" t="str">
            <v xml:space="preserve">Material para aterro/ reaterro (barro, argila ou saibro) - com transporte até 10 km </v>
          </cell>
          <cell r="C3159" t="str">
            <v>M3</v>
          </cell>
          <cell r="D3159">
            <v>13.8</v>
          </cell>
        </row>
        <row r="3160">
          <cell r="A3160" t="str">
            <v>00004058</v>
          </cell>
          <cell r="B3160" t="str">
            <v xml:space="preserve">Mecânico de equipamentos pesados </v>
          </cell>
          <cell r="C3160" t="str">
            <v>H</v>
          </cell>
          <cell r="D3160">
            <v>22.6</v>
          </cell>
        </row>
        <row r="3161">
          <cell r="A3161" t="str">
            <v>00012768</v>
          </cell>
          <cell r="B3161" t="str">
            <v xml:space="preserve">Medidor d = 2" </v>
          </cell>
          <cell r="C3161" t="str">
            <v>UN</v>
          </cell>
          <cell r="D3161">
            <v>1170.98</v>
          </cell>
        </row>
        <row r="3162">
          <cell r="A3162" t="str">
            <v>00012779</v>
          </cell>
          <cell r="B3162" t="str">
            <v xml:space="preserve">Medidor d = 3" </v>
          </cell>
          <cell r="C3162" t="str">
            <v>UN</v>
          </cell>
          <cell r="D3162">
            <v>1580.96</v>
          </cell>
        </row>
        <row r="3163">
          <cell r="A3163" t="str">
            <v>00012780</v>
          </cell>
          <cell r="B3163" t="str">
            <v xml:space="preserve">Medidor d = 4" </v>
          </cell>
          <cell r="C3163" t="str">
            <v>UN</v>
          </cell>
          <cell r="D3163">
            <v>2031.93</v>
          </cell>
        </row>
        <row r="3164">
          <cell r="A3164" t="str">
            <v>00013741</v>
          </cell>
          <cell r="B3164" t="str">
            <v xml:space="preserve">Medidor de nivel estatico e dinamico para poco artesiano com cabo de aco revestido em pvc comprim= de 200m </v>
          </cell>
          <cell r="C3164" t="str">
            <v>UN</v>
          </cell>
          <cell r="D3164">
            <v>4746.7</v>
          </cell>
        </row>
        <row r="3165">
          <cell r="A3165" t="str">
            <v>00013587</v>
          </cell>
          <cell r="B3165" t="str">
            <v xml:space="preserve">Meia cana mad aparelhada p/ forro paulista 1" x 1" (pinus) </v>
          </cell>
          <cell r="C3165" t="str">
            <v>M</v>
          </cell>
          <cell r="D3165">
            <v>2.88</v>
          </cell>
        </row>
        <row r="3166">
          <cell r="A3166" t="str">
            <v>00004064</v>
          </cell>
          <cell r="B3166" t="str">
            <v xml:space="preserve">Meio fio reto de concreto ( padrao dner ) 1m </v>
          </cell>
          <cell r="C3166" t="str">
            <v>UN</v>
          </cell>
          <cell r="D3166">
            <v>14.23</v>
          </cell>
        </row>
        <row r="3167">
          <cell r="A3167" t="str">
            <v>00004065</v>
          </cell>
          <cell r="B3167" t="str">
            <v xml:space="preserve">Meio fio reto de concreto 100 x 27 x 12cm </v>
          </cell>
          <cell r="C3167" t="str">
            <v>UN</v>
          </cell>
          <cell r="D3167">
            <v>13.35</v>
          </cell>
        </row>
        <row r="3168">
          <cell r="A3168" t="str">
            <v>00004061</v>
          </cell>
          <cell r="B3168" t="str">
            <v xml:space="preserve">Meio fio reto de concreto 80 x 45 x 18 x 12cm </v>
          </cell>
          <cell r="C3168" t="str">
            <v>UN</v>
          </cell>
          <cell r="D3168">
            <v>13.57</v>
          </cell>
        </row>
        <row r="3169">
          <cell r="A3169" t="str">
            <v>00010938</v>
          </cell>
          <cell r="B3169" t="str">
            <v xml:space="preserve">Meio portico concreto armado pre-moldado tp plr l=15m, h = 6m p/ galpoes </v>
          </cell>
          <cell r="C3169" t="str">
            <v>UN</v>
          </cell>
          <cell r="D3169">
            <v>2075.21</v>
          </cell>
        </row>
        <row r="3170">
          <cell r="A3170" t="str">
            <v>00004062</v>
          </cell>
          <cell r="B3170" t="str">
            <v xml:space="preserve">Meio-fio concreto pre moldado 100 x 30 x 15cm </v>
          </cell>
          <cell r="C3170" t="str">
            <v>UN</v>
          </cell>
          <cell r="D3170">
            <v>12.59</v>
          </cell>
        </row>
        <row r="3171">
          <cell r="A3171" t="str">
            <v>00004059</v>
          </cell>
          <cell r="B3171" t="str">
            <v xml:space="preserve">Meio-fio ou guia de concreto pré-moldado de 30 x 15 x 12 cm e comprimento de 1,00 m </v>
          </cell>
          <cell r="C3171" t="str">
            <v>M</v>
          </cell>
          <cell r="D3171">
            <v>14.23</v>
          </cell>
        </row>
        <row r="3172">
          <cell r="A3172" t="str">
            <v>00004392</v>
          </cell>
          <cell r="B3172" t="str">
            <v xml:space="preserve">Meio-fio ou guia granitico ou basaltico </v>
          </cell>
          <cell r="C3172" t="str">
            <v>M</v>
          </cell>
          <cell r="D3172">
            <v>8.4</v>
          </cell>
        </row>
        <row r="3173">
          <cell r="A3173" t="str">
            <v>00001376</v>
          </cell>
          <cell r="B3173" t="str">
            <v xml:space="preserve">Membrana asfalt modificada k 80 hey'di p/ obter membrana flexiv imperm </v>
          </cell>
          <cell r="C3173" t="str">
            <v>KG</v>
          </cell>
          <cell r="D3173">
            <v>3.85</v>
          </cell>
        </row>
        <row r="3174">
          <cell r="A3174" t="str">
            <v>00007322</v>
          </cell>
          <cell r="B3174" t="str">
            <v xml:space="preserve">Membrana liquida p/ imperm. de cobertura tipo vedapren branco, otto baumgart ou marca equivalente. </v>
          </cell>
          <cell r="C3174" t="str">
            <v>KG</v>
          </cell>
          <cell r="D3174">
            <v>11.51</v>
          </cell>
        </row>
        <row r="3175">
          <cell r="A3175" t="str">
            <v>00010608</v>
          </cell>
          <cell r="B3175" t="str">
            <v xml:space="preserve">Mesa vibratoria mvm - 2,0 x 1,0m motor eletrico 3cv - 2polos marca menegotti ou equiv </v>
          </cell>
          <cell r="C3175" t="str">
            <v>UN</v>
          </cell>
          <cell r="D3175">
            <v>4485.66</v>
          </cell>
        </row>
        <row r="3176">
          <cell r="A3176" t="str">
            <v>00004069</v>
          </cell>
          <cell r="B3176" t="str">
            <v xml:space="preserve">Mestre de obras </v>
          </cell>
          <cell r="C3176" t="str">
            <v>H</v>
          </cell>
          <cell r="D3176">
            <v>15.21</v>
          </cell>
        </row>
        <row r="3177">
          <cell r="A3177" t="str">
            <v>00025972</v>
          </cell>
          <cell r="B3177" t="str">
            <v xml:space="preserve">Micro esferas de vidro tipo i-b pre-mix (padrão infraero) - nbr 8169 </v>
          </cell>
          <cell r="C3177" t="str">
            <v>KG</v>
          </cell>
          <cell r="D3177">
            <v>6.3</v>
          </cell>
        </row>
        <row r="3178">
          <cell r="A3178" t="str">
            <v>00025973</v>
          </cell>
          <cell r="B3178" t="str">
            <v xml:space="preserve">Micro esferas de vidro do tipo ii-a - drop-on (padrão infraero) - nbr 8169 </v>
          </cell>
          <cell r="C3178" t="str">
            <v>KG</v>
          </cell>
          <cell r="D3178">
            <v>6.3</v>
          </cell>
        </row>
        <row r="3179">
          <cell r="A3179" t="str">
            <v>00014665</v>
          </cell>
          <cell r="B3179" t="str">
            <v xml:space="preserve">Micro-trator kubota mf-14of 13hp**caixa** </v>
          </cell>
          <cell r="C3179" t="str">
            <v>UN</v>
          </cell>
          <cell r="D3179">
            <v>21985.13</v>
          </cell>
        </row>
        <row r="3180">
          <cell r="A3180" t="str">
            <v>00014092</v>
          </cell>
          <cell r="B3180" t="str">
            <v xml:space="preserve">Micro-trator tobata mb.15 ns (cortador grama)**caixa** </v>
          </cell>
          <cell r="C3180" t="str">
            <v>UN</v>
          </cell>
          <cell r="D3180">
            <v>24150.06</v>
          </cell>
        </row>
        <row r="3181">
          <cell r="A3181" t="str">
            <v>00011699</v>
          </cell>
          <cell r="B3181" t="str">
            <v xml:space="preserve">Mictorio aco inox 50 x50 x45cm </v>
          </cell>
          <cell r="C3181" t="str">
            <v>UN</v>
          </cell>
          <cell r="D3181">
            <v>265.19</v>
          </cell>
        </row>
        <row r="3182">
          <cell r="A3182" t="str">
            <v>00011697</v>
          </cell>
          <cell r="B3182" t="str">
            <v xml:space="preserve">Mictorio coletivo aco inox 380 x 250mm </v>
          </cell>
          <cell r="C3182" t="str">
            <v>M</v>
          </cell>
          <cell r="D3182">
            <v>324.58999999999997</v>
          </cell>
        </row>
        <row r="3183">
          <cell r="A3183" t="str">
            <v>00011698</v>
          </cell>
          <cell r="B3183" t="str">
            <v xml:space="preserve">Mictorio coletivo aco inox 58 x 30cm </v>
          </cell>
          <cell r="C3183" t="str">
            <v>M</v>
          </cell>
          <cell r="D3183">
            <v>417.54</v>
          </cell>
        </row>
        <row r="3184">
          <cell r="A3184" t="str">
            <v>00010432</v>
          </cell>
          <cell r="B3184" t="str">
            <v xml:space="preserve">Mictorio sifonado louca branca c/pertences </v>
          </cell>
          <cell r="C3184" t="str">
            <v>UN</v>
          </cell>
          <cell r="D3184">
            <v>117.25</v>
          </cell>
        </row>
        <row r="3185">
          <cell r="A3185" t="str">
            <v>00010430</v>
          </cell>
          <cell r="B3185" t="str">
            <v xml:space="preserve">Mictorio sifonado louca cor c/pertences </v>
          </cell>
          <cell r="C3185" t="str">
            <v>UN</v>
          </cell>
          <cell r="D3185">
            <v>119.29</v>
          </cell>
        </row>
        <row r="3186">
          <cell r="A3186" t="str">
            <v>00011560</v>
          </cell>
          <cell r="B3186" t="str">
            <v xml:space="preserve">Mola fecha porta p/ porta c/ largura ate 90cm código descriçao do insumo unid preço mediano (r$) </v>
          </cell>
          <cell r="C3186" t="str">
            <v>UN</v>
          </cell>
          <cell r="D3186">
            <v>144.07</v>
          </cell>
        </row>
        <row r="3187">
          <cell r="A3187" t="str">
            <v>00011571</v>
          </cell>
          <cell r="B3187" t="str">
            <v xml:space="preserve">Mola fecha porta p/ porta c/ largura maior que 100cm </v>
          </cell>
          <cell r="C3187" t="str">
            <v>UN</v>
          </cell>
          <cell r="D3187">
            <v>190.8</v>
          </cell>
        </row>
        <row r="3188">
          <cell r="A3188" t="str">
            <v>00011561</v>
          </cell>
          <cell r="B3188" t="str">
            <v xml:space="preserve">Mola fecha porta p/ porta c/ largura 91 a 100cm </v>
          </cell>
          <cell r="C3188" t="str">
            <v>UN</v>
          </cell>
          <cell r="D3188">
            <v>174.76</v>
          </cell>
        </row>
        <row r="3189">
          <cell r="A3189" t="str">
            <v>00011499</v>
          </cell>
          <cell r="B3189" t="str">
            <v xml:space="preserve">Mola hidraulica de piso p/ vidro temperado 10mm </v>
          </cell>
          <cell r="C3189" t="str">
            <v>UN</v>
          </cell>
          <cell r="D3189">
            <v>706.27</v>
          </cell>
        </row>
        <row r="3190">
          <cell r="A3190" t="str">
            <v>00002700</v>
          </cell>
          <cell r="B3190" t="str">
            <v xml:space="preserve">Montador </v>
          </cell>
          <cell r="C3190" t="str">
            <v>H</v>
          </cell>
          <cell r="D3190">
            <v>12.82</v>
          </cell>
        </row>
        <row r="3191">
          <cell r="A3191" t="str">
            <v>00002701</v>
          </cell>
          <cell r="B3191" t="str">
            <v xml:space="preserve">Montador (tubo aco/equipamentos) </v>
          </cell>
          <cell r="C3191" t="str">
            <v>H</v>
          </cell>
          <cell r="D3191">
            <v>12.82</v>
          </cell>
        </row>
        <row r="3192">
          <cell r="A3192" t="str">
            <v>00025957</v>
          </cell>
          <cell r="B3192" t="str">
            <v xml:space="preserve">Montador de estrutura metálica </v>
          </cell>
          <cell r="C3192" t="str">
            <v>H</v>
          </cell>
          <cell r="D3192">
            <v>13.59</v>
          </cell>
        </row>
        <row r="3193">
          <cell r="A3193" t="str">
            <v>00002437</v>
          </cell>
          <cell r="B3193" t="str">
            <v xml:space="preserve">Montador eletromecanico </v>
          </cell>
          <cell r="C3193" t="str">
            <v>H</v>
          </cell>
          <cell r="D3193">
            <v>12.95</v>
          </cell>
        </row>
        <row r="3194">
          <cell r="A3194" t="str">
            <v>00002703</v>
          </cell>
          <cell r="B3194" t="str">
            <v xml:space="preserve">Montador industrial </v>
          </cell>
          <cell r="C3194" t="str">
            <v>H</v>
          </cell>
          <cell r="D3194">
            <v>14.34</v>
          </cell>
        </row>
        <row r="3195">
          <cell r="A3195" t="str">
            <v>00004716</v>
          </cell>
          <cell r="B3195" t="str">
            <v xml:space="preserve">Mosaico portugues </v>
          </cell>
          <cell r="C3195" t="str">
            <v>M2</v>
          </cell>
          <cell r="D3195">
            <v>51.56</v>
          </cell>
        </row>
        <row r="3196">
          <cell r="A3196" t="str">
            <v>00000730</v>
          </cell>
          <cell r="B3196" t="str">
            <v xml:space="preserve">Motobomba autoescorvante c/ motor eletrico trifasico 7,5cv boca is 3 x 3" marca dancor serie aae mod. 725 - tjm hm/ q = 6m / 91,5m3 / h a 3 1m / 28,5 m3 /h**caixa**" </v>
          </cell>
          <cell r="C3196" t="str">
            <v>UN</v>
          </cell>
          <cell r="D3196">
            <v>2846.92</v>
          </cell>
        </row>
        <row r="3197">
          <cell r="A3197" t="str">
            <v>00000723</v>
          </cell>
          <cell r="B3197" t="str">
            <v xml:space="preserve">Motobomba autoescorvante p/ drenagem bocais 2 x 2" a gasolina 3,5cv marca branco mod. 710,hm/q = 6m/33m3 / h a 36m/ 10m3 / h**caixa**" </v>
          </cell>
          <cell r="C3197" t="str">
            <v>UN</v>
          </cell>
          <cell r="D3197">
            <v>1538.12</v>
          </cell>
        </row>
        <row r="3198">
          <cell r="A3198" t="str">
            <v>00014252</v>
          </cell>
          <cell r="B3198" t="str">
            <v xml:space="preserve">Motobomba autoescorvante p/ drenagem bocais 3" x 2 1/2" motor a gasolina * 7hp, hm/q = 5m/25m3/h a 45m/3m3/h *" </v>
          </cell>
          <cell r="C3198" t="str">
            <v>UN</v>
          </cell>
          <cell r="D3198">
            <v>4270.38</v>
          </cell>
        </row>
        <row r="3199">
          <cell r="A3199" t="str">
            <v>00000724</v>
          </cell>
          <cell r="B3199" t="str">
            <v xml:space="preserve">Motobomba autoescorvante rotor aberto c/ motor a gasolina ou di esel * 10,5cv * bocais 3" x 4" * hm/q = 40 m/3,2m3/h a 90m/7,3m3/h*" </v>
          </cell>
          <cell r="C3199" t="str">
            <v>UN</v>
          </cell>
          <cell r="D3199">
            <v>11465.99</v>
          </cell>
        </row>
        <row r="3200">
          <cell r="A3200" t="str">
            <v>00000719</v>
          </cell>
          <cell r="B3200" t="str">
            <v xml:space="preserve">Motobomba centrifuga bocais 1 1/2" x 1" a gasolina 3,5cv marc a branco mod. 715 hm/q = 6m/16,8m3/h a 38m/6,6m 3/h**caixa**" </v>
          </cell>
          <cell r="C3200" t="str">
            <v>UN</v>
          </cell>
          <cell r="D3200">
            <v>1286.43</v>
          </cell>
        </row>
        <row r="3201">
          <cell r="A3201" t="str">
            <v>00000741</v>
          </cell>
          <cell r="B3201" t="str">
            <v xml:space="preserve">Motobomba centrifuga eletrica monofasica ate 2cv p/ drenagem, saida 1 1/2" </v>
          </cell>
          <cell r="C3201" t="str">
            <v>H</v>
          </cell>
          <cell r="D3201">
            <v>0.55000000000000004</v>
          </cell>
        </row>
        <row r="3202">
          <cell r="A3202" t="str">
            <v>00000743</v>
          </cell>
          <cell r="B3202" t="str">
            <v xml:space="preserve">Motobomba centrifuga eletrica trifasica potencia * 3 a 5cv * p/ drenagem, saida 2" hm = * 20 m *" </v>
          </cell>
          <cell r="C3202" t="str">
            <v>H</v>
          </cell>
          <cell r="D3202">
            <v>1.18</v>
          </cell>
        </row>
        <row r="3203">
          <cell r="A3203" t="str">
            <v>00000744</v>
          </cell>
          <cell r="B3203" t="str">
            <v xml:space="preserve">Motobomba centrifuga eletrica trifasica potencia &gt; 5 ate 10cv p / drenagem, saida 3", hm = * 20 m *" </v>
          </cell>
          <cell r="C3203" t="str">
            <v>H</v>
          </cell>
          <cell r="D3203">
            <v>1.21</v>
          </cell>
        </row>
        <row r="3204">
          <cell r="A3204" t="str">
            <v>00000720</v>
          </cell>
          <cell r="B3204" t="str">
            <v xml:space="preserve">Motobomba centrifuga p/ agua suja bocais 3" x 2 1/2" c/ motor diesel ou gasolina * 6hp hm/q = 10m/18m3/h a 65m/3m3/h*" </v>
          </cell>
          <cell r="C3204" t="str">
            <v>UN</v>
          </cell>
          <cell r="D3204">
            <v>3383.86</v>
          </cell>
        </row>
        <row r="3205">
          <cell r="A3205" t="str">
            <v>00004087</v>
          </cell>
          <cell r="B3205" t="str">
            <v xml:space="preserve">Motocicleta honda cg 125 - 16 hp </v>
          </cell>
          <cell r="C3205" t="str">
            <v>UN</v>
          </cell>
          <cell r="D3205">
            <v>7705</v>
          </cell>
        </row>
        <row r="3206">
          <cell r="A3206" t="str">
            <v>00004099</v>
          </cell>
          <cell r="B3206" t="str">
            <v xml:space="preserve">Motoescreiper caterpillar 621 330hp ou equiv cap. 15,3m3/23t (incl manut/operacao) </v>
          </cell>
          <cell r="C3206" t="str">
            <v>H</v>
          </cell>
          <cell r="D3206">
            <v>163.24</v>
          </cell>
        </row>
        <row r="3207">
          <cell r="A3207" t="str">
            <v>00004090</v>
          </cell>
          <cell r="B3207" t="str">
            <v xml:space="preserve">Motoniveladora - potência 140hp peso operacional 12,5t </v>
          </cell>
          <cell r="C3207" t="str">
            <v>UN</v>
          </cell>
          <cell r="D3207">
            <v>580000</v>
          </cell>
        </row>
        <row r="3208">
          <cell r="A3208" t="str">
            <v>00013227</v>
          </cell>
          <cell r="B3208" t="str">
            <v xml:space="preserve">Motoniveladora - potência 177 hp peso operacional 14,7t </v>
          </cell>
          <cell r="C3208" t="str">
            <v>UN</v>
          </cell>
          <cell r="D3208">
            <v>605746.19999999995</v>
          </cell>
        </row>
        <row r="3209">
          <cell r="A3209" t="str">
            <v>00010597</v>
          </cell>
          <cell r="B3209" t="str">
            <v xml:space="preserve">Motoniveladora - potência 185hp peso operacional 14,7t </v>
          </cell>
          <cell r="C3209" t="str">
            <v>UN</v>
          </cell>
          <cell r="D3209">
            <v>815103</v>
          </cell>
        </row>
        <row r="3210">
          <cell r="A3210" t="str">
            <v>00004092</v>
          </cell>
          <cell r="B3210" t="str">
            <v xml:space="preserve">Motoniveladora ate 130hp (incl manut/operacao) </v>
          </cell>
          <cell r="C3210" t="str">
            <v>H</v>
          </cell>
          <cell r="D3210">
            <v>91.3</v>
          </cell>
        </row>
        <row r="3211">
          <cell r="A3211" t="str">
            <v>00004091</v>
          </cell>
          <cell r="B3211" t="str">
            <v xml:space="preserve">Motoniveladora 140 a 155hp (incl manut/operacao) </v>
          </cell>
          <cell r="C3211" t="str">
            <v>H</v>
          </cell>
          <cell r="D3211">
            <v>99.36</v>
          </cell>
        </row>
        <row r="3212">
          <cell r="A3212" t="str">
            <v>00004089</v>
          </cell>
          <cell r="B3212" t="str">
            <v xml:space="preserve">Motoniveladora 185 a 200hp (incl manut/operacao) </v>
          </cell>
          <cell r="C3212" t="str">
            <v>H</v>
          </cell>
          <cell r="D3212">
            <v>107.42</v>
          </cell>
        </row>
        <row r="3213">
          <cell r="A3213" t="str">
            <v>00020020</v>
          </cell>
          <cell r="B3213" t="str">
            <v xml:space="preserve">Motorista de basculante </v>
          </cell>
          <cell r="C3213" t="str">
            <v>H</v>
          </cell>
          <cell r="D3213">
            <v>19.36</v>
          </cell>
        </row>
        <row r="3214">
          <cell r="A3214" t="str">
            <v>00004093</v>
          </cell>
          <cell r="B3214" t="str">
            <v xml:space="preserve">Motorista de caminhao </v>
          </cell>
          <cell r="C3214" t="str">
            <v>H</v>
          </cell>
          <cell r="D3214">
            <v>21</v>
          </cell>
        </row>
        <row r="3215">
          <cell r="A3215" t="str">
            <v>00010512</v>
          </cell>
          <cell r="B3215" t="str">
            <v xml:space="preserve">Motorista de caminhao - piso mensal (encargo social mensalista) </v>
          </cell>
          <cell r="C3215" t="str">
            <v>MES</v>
          </cell>
          <cell r="D3215">
            <v>3694.72</v>
          </cell>
        </row>
        <row r="3216">
          <cell r="A3216" t="str">
            <v>00004094</v>
          </cell>
          <cell r="B3216" t="str">
            <v xml:space="preserve">Motorista de caminhao e carreta </v>
          </cell>
          <cell r="C3216" t="str">
            <v>H</v>
          </cell>
          <cell r="D3216">
            <v>22.21</v>
          </cell>
        </row>
        <row r="3217">
          <cell r="A3217" t="str">
            <v>00004095</v>
          </cell>
          <cell r="B3217" t="str">
            <v xml:space="preserve">Motorista de veiculo leve </v>
          </cell>
          <cell r="C3217" t="str">
            <v>H</v>
          </cell>
          <cell r="D3217">
            <v>20.87</v>
          </cell>
        </row>
        <row r="3218">
          <cell r="A3218" t="str">
            <v>00004097</v>
          </cell>
          <cell r="B3218" t="str">
            <v xml:space="preserve">Motorista de veiculo pesado </v>
          </cell>
          <cell r="C3218" t="str">
            <v>H</v>
          </cell>
          <cell r="D3218">
            <v>22.6</v>
          </cell>
        </row>
        <row r="3219">
          <cell r="A3219" t="str">
            <v>00004096</v>
          </cell>
          <cell r="B3219" t="str">
            <v xml:space="preserve">Motorista operador de munck </v>
          </cell>
          <cell r="C3219" t="str">
            <v>H</v>
          </cell>
          <cell r="D3219">
            <v>22.6</v>
          </cell>
        </row>
        <row r="3220">
          <cell r="A3220" t="str">
            <v>00013955</v>
          </cell>
          <cell r="B3220" t="str">
            <v xml:space="preserve">Motosserra a gasolina portatil huskvarna mod 61**caixa** </v>
          </cell>
          <cell r="C3220" t="str">
            <v>UN</v>
          </cell>
          <cell r="D3220">
            <v>2132.63</v>
          </cell>
        </row>
        <row r="3221">
          <cell r="A3221" t="str">
            <v>00010763</v>
          </cell>
          <cell r="B3221" t="str">
            <v xml:space="preserve">Motosserra a gasolina portatil tipo husqvarna mod. 61 ou similar </v>
          </cell>
          <cell r="C3221" t="str">
            <v>H</v>
          </cell>
          <cell r="D3221">
            <v>2.36</v>
          </cell>
        </row>
        <row r="3222">
          <cell r="A3222" t="str">
            <v>00004102</v>
          </cell>
          <cell r="B3222" t="str">
            <v xml:space="preserve">Mourão reto de concreto pré-moldado 10 x 10cm, h=3m, para cercas </v>
          </cell>
          <cell r="C3222" t="str">
            <v>UN</v>
          </cell>
          <cell r="D3222">
            <v>43.5</v>
          </cell>
        </row>
        <row r="3223">
          <cell r="A3223" t="str">
            <v>00004114</v>
          </cell>
          <cell r="B3223" t="str">
            <v xml:space="preserve">Mourao concreto "t" h = 2,78m p/ 8fios + 0,45m p/ 3fios" </v>
          </cell>
          <cell r="C3223" t="str">
            <v>UN</v>
          </cell>
          <cell r="D3223">
            <v>44.74</v>
          </cell>
        </row>
        <row r="3224">
          <cell r="A3224" t="str">
            <v>00004112</v>
          </cell>
          <cell r="B3224" t="str">
            <v xml:space="preserve">Mourao concreto reto secao triangular 12 cm h = 2,2m </v>
          </cell>
          <cell r="C3224" t="str">
            <v>UN</v>
          </cell>
          <cell r="D3224">
            <v>30.72</v>
          </cell>
        </row>
        <row r="3225">
          <cell r="A3225" t="str">
            <v>00004103</v>
          </cell>
          <cell r="B3225" t="str">
            <v xml:space="preserve">Mourao concreto reto tp alambrado 10 x 10cm h = 3,25m </v>
          </cell>
          <cell r="C3225" t="str">
            <v>UN</v>
          </cell>
          <cell r="D3225">
            <v>40.82</v>
          </cell>
        </row>
        <row r="3226">
          <cell r="A3226" t="str">
            <v>00004108</v>
          </cell>
          <cell r="B3226" t="str">
            <v xml:space="preserve">Mourao concreto reto 10x10cm h = 2m </v>
          </cell>
          <cell r="C3226" t="str">
            <v>UN</v>
          </cell>
          <cell r="D3226">
            <v>30.72</v>
          </cell>
        </row>
        <row r="3227">
          <cell r="A3227" t="str">
            <v>00004107</v>
          </cell>
          <cell r="B3227" t="str">
            <v xml:space="preserve">Mourao concreto reto 15x15cm h = 2,30m </v>
          </cell>
          <cell r="C3227" t="str">
            <v>UN</v>
          </cell>
          <cell r="D3227">
            <v>36.28</v>
          </cell>
        </row>
        <row r="3228">
          <cell r="A3228" t="str">
            <v>00000357</v>
          </cell>
          <cell r="B3228" t="str">
            <v xml:space="preserve">Muda de arbusto regional ornamental </v>
          </cell>
          <cell r="C3228" t="str">
            <v>UN</v>
          </cell>
          <cell r="D3228">
            <v>36.4</v>
          </cell>
        </row>
        <row r="3229">
          <cell r="A3229" t="str">
            <v>00000358</v>
          </cell>
          <cell r="B3229" t="str">
            <v xml:space="preserve">Muda de arvore regional ornamental </v>
          </cell>
          <cell r="C3229" t="str">
            <v>UN</v>
          </cell>
          <cell r="D3229">
            <v>36.4</v>
          </cell>
        </row>
        <row r="3230">
          <cell r="A3230" t="str">
            <v>00000365</v>
          </cell>
          <cell r="B3230" t="str">
            <v xml:space="preserve">Mudas arbustivas da regiao </v>
          </cell>
          <cell r="C3230" t="str">
            <v>UN</v>
          </cell>
          <cell r="D3230">
            <v>9.86</v>
          </cell>
        </row>
        <row r="3231">
          <cell r="A3231" t="str">
            <v>00000349</v>
          </cell>
          <cell r="B3231" t="str">
            <v xml:space="preserve">Mudas herbaceas da regiao </v>
          </cell>
          <cell r="C3231" t="str">
            <v>UN</v>
          </cell>
          <cell r="D3231">
            <v>1.91</v>
          </cell>
        </row>
        <row r="3232">
          <cell r="A3232" t="str">
            <v>00000360</v>
          </cell>
          <cell r="B3232" t="str">
            <v xml:space="preserve">Mudas rasteiras da regiao </v>
          </cell>
          <cell r="C3232" t="str">
            <v>UN</v>
          </cell>
          <cell r="D3232">
            <v>1.82</v>
          </cell>
        </row>
        <row r="3233">
          <cell r="A3233" t="str">
            <v>00004146</v>
          </cell>
          <cell r="B3233" t="str">
            <v xml:space="preserve">Mufla terminal primaria unipolar uso externo para cabo 10/16mm2 isol. 6/10kv em epr - borracha de silicone </v>
          </cell>
          <cell r="C3233" t="str">
            <v>UN</v>
          </cell>
          <cell r="D3233">
            <v>235.86</v>
          </cell>
        </row>
        <row r="3234">
          <cell r="A3234" t="str">
            <v>00004126</v>
          </cell>
          <cell r="B3234" t="str">
            <v xml:space="preserve">Mufla terminal primaria unipolar uso externo para cabo 10/16mm2 isol, 3,6/6kv em epr - borracha de silicone </v>
          </cell>
          <cell r="C3234" t="str">
            <v>UN</v>
          </cell>
          <cell r="D3234">
            <v>216.57</v>
          </cell>
        </row>
        <row r="3235">
          <cell r="A3235" t="str">
            <v>00004127</v>
          </cell>
          <cell r="B3235" t="str">
            <v xml:space="preserve">Mufla terminal primaria unipolar uso externo para cabo 25/70mm2 isol, 3,6/6kv em epr - borracha de silicone código descriçao do insumo unid preço mediano (r$) </v>
          </cell>
          <cell r="C3235" t="str">
            <v>UN</v>
          </cell>
          <cell r="D3235">
            <v>217.45</v>
          </cell>
        </row>
        <row r="3236">
          <cell r="A3236" t="str">
            <v>00004133</v>
          </cell>
          <cell r="B3236" t="str">
            <v xml:space="preserve">Mufla terminal primaria unipolar uso externo para cabo 35/120mm2 isol. 15/25kv em epr - borracha de silicone </v>
          </cell>
          <cell r="C3236" t="str">
            <v>UN</v>
          </cell>
          <cell r="D3236">
            <v>298.11</v>
          </cell>
        </row>
        <row r="3237">
          <cell r="A3237" t="str">
            <v>00004135</v>
          </cell>
          <cell r="B3237" t="str">
            <v xml:space="preserve">Mufla terminal primaria unipolar uso externo para cabo 35/70mm2 isol. 20/35kv em epr - borracha de silicone </v>
          </cell>
          <cell r="C3237" t="str">
            <v>UN</v>
          </cell>
          <cell r="D3237">
            <v>327.92</v>
          </cell>
        </row>
        <row r="3238">
          <cell r="A3238" t="str">
            <v>00004145</v>
          </cell>
          <cell r="B3238" t="str">
            <v xml:space="preserve">Mufla terminal primaria unipolar uso externo para cabo 50/185mm2 isol. 20/35kv em epr </v>
          </cell>
          <cell r="C3238" t="str">
            <v>UN</v>
          </cell>
          <cell r="D3238">
            <v>259.52999999999997</v>
          </cell>
        </row>
        <row r="3239">
          <cell r="A3239" t="str">
            <v>00004140</v>
          </cell>
          <cell r="B3239" t="str">
            <v xml:space="preserve">Mufla terminal primaria unipolar uso externo, termocontratil, para cabo 10/16mm2 isol. 3,6kv em epr - borracha de silicone </v>
          </cell>
          <cell r="C3239" t="str">
            <v>UN</v>
          </cell>
          <cell r="D3239">
            <v>259.52999999999997</v>
          </cell>
        </row>
        <row r="3240">
          <cell r="A3240" t="str">
            <v>00004154</v>
          </cell>
          <cell r="B3240" t="str">
            <v xml:space="preserve">Mufla terminal primaria unipolar uso interno para cabo 25/70mm2 isol 6/10kv em epr- borracha de silicone </v>
          </cell>
          <cell r="C3240" t="str">
            <v>UN</v>
          </cell>
          <cell r="D3240">
            <v>265.67</v>
          </cell>
        </row>
        <row r="3241">
          <cell r="A3241" t="str">
            <v>00004152</v>
          </cell>
          <cell r="B3241" t="str">
            <v xml:space="preserve">Mufla terminal primaria unipolar uso interno para cabo 25/70mm2 isol.3,6 /6kv em epr - borracha de silicone </v>
          </cell>
          <cell r="C3241" t="str">
            <v>UN</v>
          </cell>
          <cell r="D3241">
            <v>265.67</v>
          </cell>
        </row>
        <row r="3242">
          <cell r="A3242" t="str">
            <v>00004168</v>
          </cell>
          <cell r="B3242" t="str">
            <v xml:space="preserve">Mufla terminal primaria unipolar uso interno para cabo 35/120mm2 isolacao 15/25kv em epr borracha de silicone </v>
          </cell>
          <cell r="C3242" t="str">
            <v>UN</v>
          </cell>
          <cell r="D3242">
            <v>280.58</v>
          </cell>
        </row>
        <row r="3243">
          <cell r="A3243" t="str">
            <v>00004161</v>
          </cell>
          <cell r="B3243" t="str">
            <v xml:space="preserve">Mufla terminal primaria unipolar uso interno para cabo 35/70mm2 isolacao 8,7/15kv em epr borracha de silicone </v>
          </cell>
          <cell r="C3243" t="str">
            <v>UN</v>
          </cell>
          <cell r="D3243">
            <v>270.05</v>
          </cell>
        </row>
        <row r="3244">
          <cell r="A3244" t="str">
            <v>00004167</v>
          </cell>
          <cell r="B3244" t="str">
            <v xml:space="preserve">Mufla terminal primaria unipolar uso interno para cabo 50/185mm2 isolacao 20/35kv em epr borracha de silicone </v>
          </cell>
          <cell r="C3244" t="str">
            <v>UN</v>
          </cell>
          <cell r="D3244">
            <v>257.29000000000002</v>
          </cell>
        </row>
        <row r="3245">
          <cell r="A3245" t="str">
            <v>00004209</v>
          </cell>
          <cell r="B3245" t="str">
            <v xml:space="preserve">Nipel ferro galv rosca 1.1/2" </v>
          </cell>
          <cell r="C3245" t="str">
            <v>UN</v>
          </cell>
          <cell r="D3245">
            <v>6.92</v>
          </cell>
        </row>
        <row r="3246">
          <cell r="A3246" t="str">
            <v>00004180</v>
          </cell>
          <cell r="B3246" t="str">
            <v xml:space="preserve">Nipel ferro galv rosca 1.1/4" </v>
          </cell>
          <cell r="C3246" t="str">
            <v>UN</v>
          </cell>
          <cell r="D3246">
            <v>6.1</v>
          </cell>
        </row>
        <row r="3247">
          <cell r="A3247" t="str">
            <v>00004177</v>
          </cell>
          <cell r="B3247" t="str">
            <v xml:space="preserve">Nipel ferro galv rosca 1/2" </v>
          </cell>
          <cell r="C3247" t="str">
            <v>UN</v>
          </cell>
          <cell r="D3247">
            <v>1.82</v>
          </cell>
        </row>
        <row r="3248">
          <cell r="A3248" t="str">
            <v>00004179</v>
          </cell>
          <cell r="B3248" t="str">
            <v xml:space="preserve">Nipel ferro galv rosca 1" </v>
          </cell>
          <cell r="C3248" t="str">
            <v>UN</v>
          </cell>
          <cell r="D3248">
            <v>4.38</v>
          </cell>
        </row>
        <row r="3249">
          <cell r="A3249" t="str">
            <v>00004208</v>
          </cell>
          <cell r="B3249" t="str">
            <v xml:space="preserve">Nipel ferro galv rosca 2.1/2" </v>
          </cell>
          <cell r="C3249" t="str">
            <v>UN</v>
          </cell>
          <cell r="D3249">
            <v>21.51</v>
          </cell>
        </row>
        <row r="3250">
          <cell r="A3250" t="str">
            <v>00004181</v>
          </cell>
          <cell r="B3250" t="str">
            <v xml:space="preserve">Nipel ferro galv rosca 2" </v>
          </cell>
          <cell r="C3250" t="str">
            <v>UN</v>
          </cell>
          <cell r="D3250">
            <v>15.06</v>
          </cell>
        </row>
        <row r="3251">
          <cell r="A3251" t="str">
            <v>00004178</v>
          </cell>
          <cell r="B3251" t="str">
            <v xml:space="preserve">Nipel ferro galv rosca 3/4" </v>
          </cell>
          <cell r="C3251" t="str">
            <v>UN</v>
          </cell>
          <cell r="D3251">
            <v>2.6</v>
          </cell>
        </row>
        <row r="3252">
          <cell r="A3252" t="str">
            <v>00004182</v>
          </cell>
          <cell r="B3252" t="str">
            <v xml:space="preserve">Nipel ferro galv rosca 3" </v>
          </cell>
          <cell r="C3252" t="str">
            <v>UN</v>
          </cell>
          <cell r="D3252">
            <v>30.55</v>
          </cell>
        </row>
        <row r="3253">
          <cell r="A3253" t="str">
            <v>00004183</v>
          </cell>
          <cell r="B3253" t="str">
            <v xml:space="preserve">Nipel ferro galv rosca 4" </v>
          </cell>
          <cell r="C3253" t="str">
            <v>UN</v>
          </cell>
          <cell r="D3253">
            <v>47.99</v>
          </cell>
        </row>
        <row r="3254">
          <cell r="A3254" t="str">
            <v>00004184</v>
          </cell>
          <cell r="B3254" t="str">
            <v xml:space="preserve">Nipel ferro galv rosca 5" </v>
          </cell>
          <cell r="C3254" t="str">
            <v>UN</v>
          </cell>
          <cell r="D3254">
            <v>86.18</v>
          </cell>
        </row>
        <row r="3255">
          <cell r="A3255" t="str">
            <v>00004185</v>
          </cell>
          <cell r="B3255" t="str">
            <v xml:space="preserve">Nipel ferro galv rosca 6" </v>
          </cell>
          <cell r="C3255" t="str">
            <v>UN</v>
          </cell>
          <cell r="D3255">
            <v>105.31</v>
          </cell>
        </row>
        <row r="3256">
          <cell r="A3256" t="str">
            <v>00004214</v>
          </cell>
          <cell r="B3256" t="str">
            <v xml:space="preserve">Nipel pvc c/ c/ rosca p/ agua fria predial 1.1/2" </v>
          </cell>
          <cell r="C3256" t="str">
            <v>UN</v>
          </cell>
          <cell r="D3256">
            <v>3.6</v>
          </cell>
        </row>
        <row r="3257">
          <cell r="A3257" t="str">
            <v>00004215</v>
          </cell>
          <cell r="B3257" t="str">
            <v xml:space="preserve">Nipel pvc c/ c/ rosca p/ agua fria predial 1.1/4" </v>
          </cell>
          <cell r="C3257" t="str">
            <v>UN</v>
          </cell>
          <cell r="D3257">
            <v>3.26</v>
          </cell>
        </row>
        <row r="3258">
          <cell r="A3258" t="str">
            <v>00004210</v>
          </cell>
          <cell r="B3258" t="str">
            <v xml:space="preserve">Nipel pvc c/ c/ rosca p/ agua fria predial 1/2" </v>
          </cell>
          <cell r="C3258" t="str">
            <v>UN</v>
          </cell>
          <cell r="D3258">
            <v>0.52</v>
          </cell>
        </row>
        <row r="3259">
          <cell r="A3259" t="str">
            <v>00004212</v>
          </cell>
          <cell r="B3259" t="str">
            <v xml:space="preserve">Nipel pvc c/ c/ rosca p/ agua fria predial 1" </v>
          </cell>
          <cell r="C3259" t="str">
            <v>UN</v>
          </cell>
          <cell r="D3259">
            <v>1.34</v>
          </cell>
        </row>
        <row r="3260">
          <cell r="A3260" t="str">
            <v>00004213</v>
          </cell>
          <cell r="B3260" t="str">
            <v xml:space="preserve">Nipel pvc c/ c/ rosca p/ agua fria predial 2" </v>
          </cell>
          <cell r="C3260" t="str">
            <v>UN</v>
          </cell>
          <cell r="D3260">
            <v>6.38</v>
          </cell>
        </row>
        <row r="3261">
          <cell r="A3261" t="str">
            <v>00004211</v>
          </cell>
          <cell r="B3261" t="str">
            <v xml:space="preserve">Nipel pvc c/ c/ rosca p/ agua fria predial 3/4" </v>
          </cell>
          <cell r="C3261" t="str">
            <v>UN</v>
          </cell>
          <cell r="D3261">
            <v>0.56000000000000005</v>
          </cell>
        </row>
        <row r="3262">
          <cell r="A3262" t="str">
            <v>00004205</v>
          </cell>
          <cell r="B3262" t="str">
            <v xml:space="preserve">Nipel reducao ferro galv rosca 1.1/2" x 1.1/4" </v>
          </cell>
          <cell r="C3262" t="str">
            <v>UN</v>
          </cell>
          <cell r="D3262">
            <v>6.89</v>
          </cell>
        </row>
        <row r="3263">
          <cell r="A3263" t="str">
            <v>00004192</v>
          </cell>
          <cell r="B3263" t="str">
            <v xml:space="preserve">Nipel reducao ferro galv rosca 1.1/2" x 1" </v>
          </cell>
          <cell r="C3263" t="str">
            <v>UN</v>
          </cell>
          <cell r="D3263">
            <v>6.82</v>
          </cell>
        </row>
        <row r="3264">
          <cell r="A3264" t="str">
            <v>00004191</v>
          </cell>
          <cell r="B3264" t="str">
            <v xml:space="preserve">Nipel reducao ferro galv rosca 1.1/2" x 3/4" </v>
          </cell>
          <cell r="C3264" t="str">
            <v>UN</v>
          </cell>
          <cell r="D3264">
            <v>6.82</v>
          </cell>
        </row>
        <row r="3265">
          <cell r="A3265" t="str">
            <v>00004207</v>
          </cell>
          <cell r="B3265" t="str">
            <v xml:space="preserve">Nipel reducao ferro galv rosca 1.1/4" x 1/2" </v>
          </cell>
          <cell r="C3265" t="str">
            <v>UN</v>
          </cell>
          <cell r="D3265">
            <v>5.73</v>
          </cell>
        </row>
        <row r="3266">
          <cell r="A3266" t="str">
            <v>00004206</v>
          </cell>
          <cell r="B3266" t="str">
            <v xml:space="preserve">Nipel reducao ferro galv rosca 1.1/4" x 1" </v>
          </cell>
          <cell r="C3266" t="str">
            <v>UN</v>
          </cell>
          <cell r="D3266">
            <v>6.04</v>
          </cell>
        </row>
        <row r="3267">
          <cell r="A3267" t="str">
            <v>00004190</v>
          </cell>
          <cell r="B3267" t="str">
            <v xml:space="preserve">Nipel reducao ferro galv rosca 1.1/4" x 3/4" </v>
          </cell>
          <cell r="C3267" t="str">
            <v>UN</v>
          </cell>
          <cell r="D3267">
            <v>5.89</v>
          </cell>
        </row>
        <row r="3268">
          <cell r="A3268" t="str">
            <v>00004186</v>
          </cell>
          <cell r="B3268" t="str">
            <v xml:space="preserve">Nipel reducao ferro galv rosca 1/2" x 1/4" </v>
          </cell>
          <cell r="C3268" t="str">
            <v>UN</v>
          </cell>
          <cell r="D3268">
            <v>1.82</v>
          </cell>
        </row>
        <row r="3269">
          <cell r="A3269" t="str">
            <v>00004188</v>
          </cell>
          <cell r="B3269" t="str">
            <v xml:space="preserve">Nipel reducao ferro galv rosca 1" x 1/2" </v>
          </cell>
          <cell r="C3269" t="str">
            <v>UN</v>
          </cell>
          <cell r="D3269">
            <v>4.32</v>
          </cell>
        </row>
        <row r="3270">
          <cell r="A3270" t="str">
            <v>00004189</v>
          </cell>
          <cell r="B3270" t="str">
            <v xml:space="preserve">Nipel reducao ferro galv rosca 1" x 3/4" </v>
          </cell>
          <cell r="C3270" t="str">
            <v>UN</v>
          </cell>
          <cell r="D3270">
            <v>4.2300000000000004</v>
          </cell>
        </row>
        <row r="3271">
          <cell r="A3271" t="str">
            <v>00004196</v>
          </cell>
          <cell r="B3271" t="str">
            <v xml:space="preserve">Nipel reducao ferro galv rosca 2.1/2" x 1.1/2" </v>
          </cell>
          <cell r="C3271" t="str">
            <v>UN</v>
          </cell>
          <cell r="D3271">
            <v>20.91</v>
          </cell>
        </row>
        <row r="3272">
          <cell r="A3272" t="str">
            <v>00004195</v>
          </cell>
          <cell r="B3272" t="str">
            <v xml:space="preserve">Nipel reducao ferro galv rosca 2.1/2" x 1.1/4" </v>
          </cell>
          <cell r="C3272" t="str">
            <v>UN</v>
          </cell>
          <cell r="D3272">
            <v>21.16</v>
          </cell>
        </row>
        <row r="3273">
          <cell r="A3273" t="str">
            <v>00004197</v>
          </cell>
          <cell r="B3273" t="str">
            <v xml:space="preserve">Nipel reducao ferro galv rosca 2.1/2" x 2" </v>
          </cell>
          <cell r="C3273" t="str">
            <v>UN</v>
          </cell>
          <cell r="D3273">
            <v>20.91</v>
          </cell>
        </row>
        <row r="3274">
          <cell r="A3274" t="str">
            <v>00004194</v>
          </cell>
          <cell r="B3274" t="str">
            <v xml:space="preserve">Nipel reducao ferro galv rosca 2" x 1.1/2" </v>
          </cell>
          <cell r="C3274" t="str">
            <v>UN</v>
          </cell>
          <cell r="D3274">
            <v>14.71</v>
          </cell>
        </row>
        <row r="3275">
          <cell r="A3275" t="str">
            <v>00004193</v>
          </cell>
          <cell r="B3275" t="str">
            <v xml:space="preserve">Nipel reducao ferro galv rosca 2" x 1.1/4" </v>
          </cell>
          <cell r="C3275" t="str">
            <v>UN</v>
          </cell>
          <cell r="D3275">
            <v>14.71</v>
          </cell>
        </row>
        <row r="3276">
          <cell r="A3276" t="str">
            <v>00004204</v>
          </cell>
          <cell r="B3276" t="str">
            <v xml:space="preserve">Nipel reducao ferro galv rosca 2" x 1" </v>
          </cell>
          <cell r="C3276" t="str">
            <v>UN</v>
          </cell>
          <cell r="D3276">
            <v>14.71</v>
          </cell>
        </row>
        <row r="3277">
          <cell r="A3277" t="str">
            <v>00004187</v>
          </cell>
          <cell r="B3277" t="str">
            <v xml:space="preserve">Nipel reducao ferro galv rosca 3/4" x 1/2" </v>
          </cell>
          <cell r="C3277" t="str">
            <v>UN</v>
          </cell>
          <cell r="D3277">
            <v>2.6</v>
          </cell>
        </row>
        <row r="3278">
          <cell r="A3278" t="str">
            <v>00004198</v>
          </cell>
          <cell r="B3278" t="str">
            <v xml:space="preserve">Nipel reducao ferro galv rosca 3" x 1.1/2" </v>
          </cell>
          <cell r="C3278" t="str">
            <v>UN</v>
          </cell>
          <cell r="D3278">
            <v>30.18</v>
          </cell>
        </row>
        <row r="3279">
          <cell r="A3279" t="str">
            <v>00004202</v>
          </cell>
          <cell r="B3279" t="str">
            <v xml:space="preserve">Nipel reducao ferro galv rosca 3" x 2.1/2" </v>
          </cell>
          <cell r="C3279" t="str">
            <v>UN</v>
          </cell>
          <cell r="D3279">
            <v>30.18</v>
          </cell>
        </row>
        <row r="3280">
          <cell r="A3280" t="str">
            <v>00004203</v>
          </cell>
          <cell r="B3280" t="str">
            <v xml:space="preserve">Nipel reducao ferro galv rosca 3" x 2" </v>
          </cell>
          <cell r="C3280" t="str">
            <v>UN</v>
          </cell>
          <cell r="D3280">
            <v>30.18</v>
          </cell>
        </row>
        <row r="3281">
          <cell r="A3281" t="str">
            <v>00002645</v>
          </cell>
          <cell r="B3281" t="str">
            <v xml:space="preserve">Niple ferro galv p/ eletroduto 1" </v>
          </cell>
          <cell r="C3281" t="str">
            <v>UN</v>
          </cell>
          <cell r="D3281">
            <v>2.04</v>
          </cell>
        </row>
        <row r="3282">
          <cell r="A3282" t="str">
            <v>00002646</v>
          </cell>
          <cell r="B3282" t="str">
            <v xml:space="preserve">Niple longo ferro galv p/ eletroduto tamanho 150mm x dn 1" </v>
          </cell>
          <cell r="C3282" t="str">
            <v>UN</v>
          </cell>
          <cell r="D3282">
            <v>3.23</v>
          </cell>
        </row>
        <row r="3283">
          <cell r="A3283" t="str">
            <v>00007252</v>
          </cell>
          <cell r="B3283" t="str">
            <v xml:space="preserve">Nivel otico c/ precisao +/- 0,7mm tipo wild na-2 ou equiv </v>
          </cell>
          <cell r="C3283" t="str">
            <v>H</v>
          </cell>
          <cell r="D3283">
            <v>1.85</v>
          </cell>
        </row>
        <row r="3284">
          <cell r="A3284" t="str">
            <v>00007595</v>
          </cell>
          <cell r="B3284" t="str">
            <v xml:space="preserve">Nivelador código descriçao do insumo unid preço mediano (r$) </v>
          </cell>
          <cell r="C3284" t="str">
            <v>H</v>
          </cell>
          <cell r="D3284">
            <v>8.42</v>
          </cell>
        </row>
        <row r="3285">
          <cell r="A3285" t="str">
            <v>00011138</v>
          </cell>
          <cell r="B3285" t="str">
            <v xml:space="preserve">Oleo combustivel bpf a granel </v>
          </cell>
          <cell r="C3285" t="str">
            <v>L</v>
          </cell>
          <cell r="D3285">
            <v>0.97</v>
          </cell>
        </row>
        <row r="3286">
          <cell r="A3286" t="str">
            <v>00005333</v>
          </cell>
          <cell r="B3286" t="str">
            <v xml:space="preserve">Oleo de linhaca </v>
          </cell>
          <cell r="C3286" t="str">
            <v>L</v>
          </cell>
          <cell r="D3286">
            <v>15.27</v>
          </cell>
        </row>
        <row r="3287">
          <cell r="A3287" t="str">
            <v>00004221</v>
          </cell>
          <cell r="B3287" t="str">
            <v xml:space="preserve">Oleo diesel combustivel comum </v>
          </cell>
          <cell r="C3287" t="str">
            <v>L</v>
          </cell>
          <cell r="D3287">
            <v>2.2799999999999998</v>
          </cell>
        </row>
        <row r="3288">
          <cell r="A3288" t="str">
            <v>00004242</v>
          </cell>
          <cell r="B3288" t="str">
            <v xml:space="preserve">Operador de acabadora </v>
          </cell>
          <cell r="C3288" t="str">
            <v>H</v>
          </cell>
          <cell r="D3288">
            <v>20.5</v>
          </cell>
        </row>
        <row r="3289">
          <cell r="A3289" t="str">
            <v>00004243</v>
          </cell>
          <cell r="B3289" t="str">
            <v xml:space="preserve">Operador de betoneira ( caminhão) </v>
          </cell>
          <cell r="C3289" t="str">
            <v>H</v>
          </cell>
          <cell r="D3289">
            <v>20.440000000000001</v>
          </cell>
        </row>
        <row r="3290">
          <cell r="A3290" t="str">
            <v>00004250</v>
          </cell>
          <cell r="B3290" t="str">
            <v xml:space="preserve">Operador de compressor ou compressorista </v>
          </cell>
          <cell r="C3290" t="str">
            <v>H</v>
          </cell>
          <cell r="D3290">
            <v>19.75</v>
          </cell>
        </row>
        <row r="3291">
          <cell r="A3291" t="str">
            <v>00025960</v>
          </cell>
          <cell r="B3291" t="str">
            <v xml:space="preserve">Operador de demarcadora de faixas </v>
          </cell>
          <cell r="C3291" t="str">
            <v>H</v>
          </cell>
          <cell r="D3291">
            <v>13.48</v>
          </cell>
        </row>
        <row r="3292">
          <cell r="A3292" t="str">
            <v>00004234</v>
          </cell>
          <cell r="B3292" t="str">
            <v xml:space="preserve">Operador de escavadeira </v>
          </cell>
          <cell r="C3292" t="str">
            <v>H</v>
          </cell>
          <cell r="D3292">
            <v>20.5</v>
          </cell>
        </row>
        <row r="3293">
          <cell r="A3293" t="str">
            <v>00004253</v>
          </cell>
          <cell r="B3293" t="str">
            <v xml:space="preserve">Operador de guincho </v>
          </cell>
          <cell r="C3293" t="str">
            <v>H</v>
          </cell>
          <cell r="D3293">
            <v>20.440000000000001</v>
          </cell>
        </row>
        <row r="3294">
          <cell r="A3294" t="str">
            <v>00004254</v>
          </cell>
          <cell r="B3294" t="str">
            <v xml:space="preserve">Operador de guindaste </v>
          </cell>
          <cell r="C3294" t="str">
            <v>H</v>
          </cell>
          <cell r="D3294">
            <v>22.33</v>
          </cell>
        </row>
        <row r="3295">
          <cell r="A3295" t="str">
            <v>00004230</v>
          </cell>
          <cell r="B3295" t="str">
            <v xml:space="preserve">Operador de maquinas e equipamentos </v>
          </cell>
          <cell r="C3295" t="str">
            <v>H</v>
          </cell>
          <cell r="D3295">
            <v>21.55</v>
          </cell>
        </row>
        <row r="3296">
          <cell r="A3296" t="str">
            <v>00004257</v>
          </cell>
          <cell r="B3296" t="str">
            <v xml:space="preserve">Operador de martelete ou marteleteiro </v>
          </cell>
          <cell r="C3296" t="str">
            <v>H</v>
          </cell>
          <cell r="D3296">
            <v>19.559999999999999</v>
          </cell>
        </row>
        <row r="3297">
          <cell r="A3297" t="str">
            <v>00004240</v>
          </cell>
          <cell r="B3297" t="str">
            <v xml:space="preserve">Operador de moto-escreiper </v>
          </cell>
          <cell r="C3297" t="str">
            <v>H</v>
          </cell>
          <cell r="D3297">
            <v>20.5</v>
          </cell>
        </row>
        <row r="3298">
          <cell r="A3298" t="str">
            <v>00004239</v>
          </cell>
          <cell r="B3298" t="str">
            <v xml:space="preserve">Operador de motoniveladora </v>
          </cell>
          <cell r="C3298" t="str">
            <v>H</v>
          </cell>
          <cell r="D3298">
            <v>22.47</v>
          </cell>
        </row>
        <row r="3299">
          <cell r="A3299" t="str">
            <v>00004248</v>
          </cell>
          <cell r="B3299" t="str">
            <v xml:space="preserve">Operador de pa carregadeira </v>
          </cell>
          <cell r="C3299" t="str">
            <v>H</v>
          </cell>
          <cell r="D3299">
            <v>22.05</v>
          </cell>
        </row>
        <row r="3300">
          <cell r="A3300" t="str">
            <v>00025959</v>
          </cell>
          <cell r="B3300" t="str">
            <v xml:space="preserve">Operador de pavimentadora </v>
          </cell>
          <cell r="C3300" t="str">
            <v>H</v>
          </cell>
          <cell r="D3300">
            <v>17.43</v>
          </cell>
        </row>
        <row r="3301">
          <cell r="A3301" t="str">
            <v>00004238</v>
          </cell>
          <cell r="B3301" t="str">
            <v xml:space="preserve">Operador de rolo compactador </v>
          </cell>
          <cell r="C3301" t="str">
            <v>H</v>
          </cell>
          <cell r="D3301">
            <v>20.5</v>
          </cell>
        </row>
        <row r="3302">
          <cell r="A3302" t="str">
            <v>00004233</v>
          </cell>
          <cell r="B3302" t="str">
            <v xml:space="preserve">Operador de usina de asfalto, de solos ou de concreto </v>
          </cell>
          <cell r="C3302" t="str">
            <v>H</v>
          </cell>
          <cell r="D3302">
            <v>22.6</v>
          </cell>
        </row>
        <row r="3303">
          <cell r="A3303" t="str">
            <v>00004251</v>
          </cell>
          <cell r="B3303" t="str">
            <v xml:space="preserve">Operador jato de areia ou jatista </v>
          </cell>
          <cell r="C3303" t="str">
            <v>H</v>
          </cell>
          <cell r="D3303">
            <v>19.559999999999999</v>
          </cell>
        </row>
        <row r="3304">
          <cell r="A3304" t="str">
            <v>00004252</v>
          </cell>
          <cell r="B3304" t="str">
            <v xml:space="preserve">Operador para bate estacas </v>
          </cell>
          <cell r="C3304" t="str">
            <v>H</v>
          </cell>
          <cell r="D3304">
            <v>19.61</v>
          </cell>
        </row>
        <row r="3305">
          <cell r="A3305" t="str">
            <v>00000002</v>
          </cell>
          <cell r="B3305" t="str">
            <v xml:space="preserve">Oxigenio </v>
          </cell>
          <cell r="C3305" t="str">
            <v>M3</v>
          </cell>
          <cell r="D3305">
            <v>25.51</v>
          </cell>
        </row>
        <row r="3306">
          <cell r="A3306" t="str">
            <v>00004261</v>
          </cell>
          <cell r="B3306" t="str">
            <v xml:space="preserve">Pa carregadeira sobre pneus * 105 hp * cap. 1,72m3 * peso operacional* 9 t * tipo caterpilar 924 - f ii </v>
          </cell>
          <cell r="C3306" t="str">
            <v>H</v>
          </cell>
          <cell r="D3306">
            <v>86.66</v>
          </cell>
        </row>
        <row r="3307">
          <cell r="A3307" t="str">
            <v>00004260</v>
          </cell>
          <cell r="B3307" t="str">
            <v xml:space="preserve">Pa carregadeira sobre pneus * 105 hp cap. 1,91m3 * tipo case w - 20 eou equiv (incl manutencao/operacao) </v>
          </cell>
          <cell r="C3307" t="str">
            <v>H</v>
          </cell>
          <cell r="D3307">
            <v>76.94</v>
          </cell>
        </row>
        <row r="3308">
          <cell r="A3308" t="str">
            <v>00004259</v>
          </cell>
          <cell r="B3308" t="str">
            <v xml:space="preserve">Pa carregadeira sobre pneus * 170 hp * cap. * 3 m 3 * peso operacional * 16 t * tipo caterpilar 950 - f ii </v>
          </cell>
          <cell r="C3308" t="str">
            <v>H</v>
          </cell>
          <cell r="D3308">
            <v>108.32</v>
          </cell>
        </row>
        <row r="3309">
          <cell r="A3309" t="str">
            <v>00014221</v>
          </cell>
          <cell r="B3309" t="str">
            <v xml:space="preserve">Pa carregadeira sobre rodas case w20 e - potencia 144hp - capacidade da cacamba 1,53 a 1,91 m3 peso operacional 10.334 kg**caixa** </v>
          </cell>
          <cell r="C3309" t="str">
            <v>UN</v>
          </cell>
          <cell r="D3309">
            <v>298092.3</v>
          </cell>
        </row>
        <row r="3310">
          <cell r="A3310" t="str">
            <v>00004262</v>
          </cell>
          <cell r="B3310" t="str">
            <v xml:space="preserve">Pa carregadeira sobre rodas caterpillar 924 f - potencia 105 hp - capacidade da cacamba 1,4 a 1,7 m3 - peso operacional 9.100 kg </v>
          </cell>
          <cell r="C3310" t="str">
            <v>UN</v>
          </cell>
          <cell r="D3310">
            <v>330000</v>
          </cell>
        </row>
        <row r="3311">
          <cell r="A3311" t="str">
            <v>00025016</v>
          </cell>
          <cell r="B3311" t="str">
            <v xml:space="preserve">Pa carregadeira sobre rodas caterpillar 938 g - potencia 145 hp - capacidade da cacamba 2,1 a 2,8 m3 - peso operacional 13.030 kg**caixa** </v>
          </cell>
          <cell r="C3311" t="str">
            <v>UN</v>
          </cell>
          <cell r="D3311">
            <v>463092.3</v>
          </cell>
        </row>
        <row r="3312">
          <cell r="A3312" t="str">
            <v>00004263</v>
          </cell>
          <cell r="B3312" t="str">
            <v xml:space="preserve">Pa carregadeira sobre rodas caterpillar 950 g - potencia 180 hp - capacidade da cacamba. 2,5 a 3,3 m3 - peso operacional 17.428 kg**caixa** </v>
          </cell>
          <cell r="C3312" t="str">
            <v>UN</v>
          </cell>
          <cell r="D3312">
            <v>619888.5</v>
          </cell>
        </row>
        <row r="3313">
          <cell r="A3313" t="str">
            <v>00014524</v>
          </cell>
          <cell r="B3313" t="str">
            <v xml:space="preserve">Pa carregadeira sobre rodas fiat-allis fr-180 - potencia 190 hp-190 hp - capacidade da cacamba 2,1a 3,06m3-peso operacional 16,2t**caixa** </v>
          </cell>
          <cell r="C3313" t="str">
            <v>UN</v>
          </cell>
          <cell r="D3313">
            <v>534197.4</v>
          </cell>
        </row>
        <row r="3314">
          <cell r="A3314" t="str">
            <v>00013181</v>
          </cell>
          <cell r="B3314" t="str">
            <v xml:space="preserve">Pa carregadeira sobre rodas komatsu wa-180 - potencia 110hp - capacidade da cacmba 1,8 m3 - peso operacional 8,9 t**caixa** </v>
          </cell>
          <cell r="C3314" t="str">
            <v>UN</v>
          </cell>
          <cell r="D3314">
            <v>336570.3</v>
          </cell>
        </row>
        <row r="3315">
          <cell r="A3315" t="str">
            <v>00013597</v>
          </cell>
          <cell r="B3315" t="str">
            <v xml:space="preserve">Padrao polifasico completo em poste galv de 3" x 5,0m </v>
          </cell>
          <cell r="C3315" t="str">
            <v>UN</v>
          </cell>
          <cell r="D3315">
            <v>723.58</v>
          </cell>
        </row>
        <row r="3316">
          <cell r="A3316" t="str">
            <v>00005032</v>
          </cell>
          <cell r="B3316" t="str">
            <v xml:space="preserve">Painel fixo vidro temperado incolor e = 10 mm, sem colocação </v>
          </cell>
          <cell r="C3316" t="str">
            <v>M2</v>
          </cell>
          <cell r="D3316">
            <v>178.39</v>
          </cell>
        </row>
        <row r="3317">
          <cell r="A3317" t="str">
            <v>00021111</v>
          </cell>
          <cell r="B3317" t="str">
            <v xml:space="preserve">Papel de parede colocado vinil tex em parede ja preparada </v>
          </cell>
          <cell r="C3317" t="str">
            <v>M2</v>
          </cell>
          <cell r="D3317">
            <v>89.45</v>
          </cell>
        </row>
        <row r="3318">
          <cell r="A3318" t="str">
            <v>00021144</v>
          </cell>
          <cell r="B3318" t="str">
            <v xml:space="preserve">Papel manteiga (folha 66 x 96cm) </v>
          </cell>
          <cell r="C3318" t="str">
            <v>UN</v>
          </cell>
          <cell r="D3318">
            <v>0.96</v>
          </cell>
        </row>
        <row r="3319">
          <cell r="A3319" t="str">
            <v>00021140</v>
          </cell>
          <cell r="B3319" t="str">
            <v xml:space="preserve">Papel milimetrado transparente - rolo de 1,05 x 10m </v>
          </cell>
          <cell r="C3319" t="str">
            <v>10M</v>
          </cell>
          <cell r="D3319">
            <v>5</v>
          </cell>
        </row>
        <row r="3320">
          <cell r="A3320" t="str">
            <v>00011851</v>
          </cell>
          <cell r="B3320" t="str">
            <v xml:space="preserve">Papel sulfite a4 </v>
          </cell>
          <cell r="C3320" t="str">
            <v>FL</v>
          </cell>
          <cell r="D3320">
            <v>0.03</v>
          </cell>
        </row>
        <row r="3321">
          <cell r="A3321" t="str">
            <v>00011852</v>
          </cell>
          <cell r="B3321" t="str">
            <v xml:space="preserve">Papel vegetal 100g/m2 - 0,80m de largura </v>
          </cell>
          <cell r="C3321" t="str">
            <v>M</v>
          </cell>
          <cell r="D3321">
            <v>5.43</v>
          </cell>
        </row>
        <row r="3322">
          <cell r="A3322" t="str">
            <v>00011853</v>
          </cell>
          <cell r="B3322" t="str">
            <v xml:space="preserve">Papel vegetal 65g/m2 - 0,80m de largura </v>
          </cell>
          <cell r="C3322" t="str">
            <v>M</v>
          </cell>
          <cell r="D3322">
            <v>4.33</v>
          </cell>
        </row>
        <row r="3323">
          <cell r="A3323" t="str">
            <v>00021139</v>
          </cell>
          <cell r="B3323" t="str">
            <v xml:space="preserve">Papel vegetal 90g/m2 - 0,8m de largura </v>
          </cell>
          <cell r="C3323" t="str">
            <v>M</v>
          </cell>
          <cell r="D3323">
            <v>4.13</v>
          </cell>
        </row>
        <row r="3324">
          <cell r="A3324" t="str">
            <v>00011703</v>
          </cell>
          <cell r="B3324" t="str">
            <v xml:space="preserve">Papeleira cromada </v>
          </cell>
          <cell r="C3324" t="str">
            <v>UN</v>
          </cell>
          <cell r="D3324">
            <v>28.36</v>
          </cell>
        </row>
        <row r="3325">
          <cell r="A3325" t="str">
            <v>00004267</v>
          </cell>
          <cell r="B3325" t="str">
            <v xml:space="preserve">Papeleira de louca branca </v>
          </cell>
          <cell r="C3325" t="str">
            <v>UN</v>
          </cell>
          <cell r="D3325">
            <v>23.2</v>
          </cell>
        </row>
        <row r="3326">
          <cell r="A3326" t="str">
            <v>00004272</v>
          </cell>
          <cell r="B3326" t="str">
            <v xml:space="preserve">Para-raios de baixa tensao, tensao de operacao 275v ( vn = 220v ) e 150v ( vn = 127v ), corr. max. 19,5ka </v>
          </cell>
          <cell r="C3326" t="str">
            <v>UN</v>
          </cell>
          <cell r="D3326">
            <v>60.51</v>
          </cell>
        </row>
        <row r="3327">
          <cell r="A3327" t="str">
            <v>00004276</v>
          </cell>
          <cell r="B3327" t="str">
            <v xml:space="preserve">Para-raios de distribuicao tipo valvula de oxido de zinco, tensao nominal 15kv, 5ka </v>
          </cell>
          <cell r="C3327" t="str">
            <v>UN</v>
          </cell>
          <cell r="D3327">
            <v>163.86</v>
          </cell>
        </row>
        <row r="3328">
          <cell r="A3328" t="str">
            <v>00004273</v>
          </cell>
          <cell r="B3328" t="str">
            <v xml:space="preserve">Para-raios de distribuicao tipo valvula de oxido de zinco, tensao nominal 30kv, 10ka </v>
          </cell>
          <cell r="C3328" t="str">
            <v>UN</v>
          </cell>
          <cell r="D3328">
            <v>435.48</v>
          </cell>
        </row>
        <row r="3329">
          <cell r="A3329" t="str">
            <v>00011963</v>
          </cell>
          <cell r="B3329" t="str">
            <v xml:space="preserve">Parafuso aco chumbador parabolt 1/2" x 75mm </v>
          </cell>
          <cell r="C3329" t="str">
            <v>UN</v>
          </cell>
          <cell r="D3329">
            <v>15.77</v>
          </cell>
        </row>
        <row r="3330">
          <cell r="A3330" t="str">
            <v>00011964</v>
          </cell>
          <cell r="B3330" t="str">
            <v xml:space="preserve">Parafuso aco chumbador parabolt 3/8" x 75mm </v>
          </cell>
          <cell r="C3330" t="str">
            <v>UN</v>
          </cell>
          <cell r="D3330">
            <v>13.09</v>
          </cell>
        </row>
        <row r="3331">
          <cell r="A3331" t="str">
            <v>00004383</v>
          </cell>
          <cell r="B3331" t="str">
            <v xml:space="preserve">Parafuso frances metrico zincado 12 x 140mm, incl porca sext e arruela de pressao/media </v>
          </cell>
          <cell r="C3331" t="str">
            <v>UN</v>
          </cell>
          <cell r="D3331">
            <v>8.83</v>
          </cell>
        </row>
        <row r="3332">
          <cell r="A3332" t="str">
            <v>00004344</v>
          </cell>
          <cell r="B3332" t="str">
            <v xml:space="preserve">Parafuso frances metrico zincado 12 x 150mm, incl porca sext e arruela de pressao/media código descriçao do insumo unid preço mediano (r$) </v>
          </cell>
          <cell r="C3332" t="str">
            <v>UN</v>
          </cell>
          <cell r="D3332">
            <v>4.57</v>
          </cell>
        </row>
        <row r="3333">
          <cell r="A3333" t="str">
            <v>00000436</v>
          </cell>
          <cell r="B3333" t="str">
            <v xml:space="preserve">Parafuso frances m16(d=16mm) x 150mm cab abaulada - zincagem a fogo </v>
          </cell>
          <cell r="C3333" t="str">
            <v>UN</v>
          </cell>
          <cell r="D3333">
            <v>3.33</v>
          </cell>
        </row>
        <row r="3334">
          <cell r="A3334" t="str">
            <v>00000442</v>
          </cell>
          <cell r="B3334" t="str">
            <v xml:space="preserve">Parafuso frances m16(d=16mm) x 45mm cab abaulada - zincagem a fogo </v>
          </cell>
          <cell r="C3334" t="str">
            <v>UN</v>
          </cell>
          <cell r="D3334">
            <v>2.08</v>
          </cell>
        </row>
        <row r="3335">
          <cell r="A3335" t="str">
            <v>00004335</v>
          </cell>
          <cell r="B3335" t="str">
            <v xml:space="preserve">Parafuso frances zincado 1/2" x 12" c/ porca e arruela lisa/media </v>
          </cell>
          <cell r="C3335" t="str">
            <v>UN</v>
          </cell>
          <cell r="D3335">
            <v>16.559999999999999</v>
          </cell>
        </row>
        <row r="3336">
          <cell r="A3336" t="str">
            <v>00004334</v>
          </cell>
          <cell r="B3336" t="str">
            <v xml:space="preserve">Parafuso frances zincado 1/2" x 15" c/ porca e arruela lisa/media </v>
          </cell>
          <cell r="C3336" t="str">
            <v>UN</v>
          </cell>
          <cell r="D3336">
            <v>24.44</v>
          </cell>
        </row>
        <row r="3337">
          <cell r="A3337" t="str">
            <v>00004343</v>
          </cell>
          <cell r="B3337" t="str">
            <v xml:space="preserve">Parafuso frances zincado 1/2" x 4" c/ porca e arruela </v>
          </cell>
          <cell r="C3337" t="str">
            <v>UN</v>
          </cell>
          <cell r="D3337">
            <v>7.25</v>
          </cell>
        </row>
        <row r="3338">
          <cell r="A3338" t="str">
            <v>00011953</v>
          </cell>
          <cell r="B3338" t="str">
            <v xml:space="preserve">Parafuso frances zincado 1/4" x 2" c/ porca e arruela lisa/media </v>
          </cell>
          <cell r="C3338" t="str">
            <v>UN</v>
          </cell>
          <cell r="D3338">
            <v>1.26</v>
          </cell>
        </row>
        <row r="3339">
          <cell r="A3339" t="str">
            <v>00011955</v>
          </cell>
          <cell r="B3339" t="str">
            <v xml:space="preserve">Parafuso latao acab cromado p/ fixar peca sanitaria - incl porca cega, arruela e bucha de nylon s-10 </v>
          </cell>
          <cell r="C3339" t="str">
            <v>UN</v>
          </cell>
          <cell r="D3339">
            <v>7.73</v>
          </cell>
        </row>
        <row r="3340">
          <cell r="A3340" t="str">
            <v>00011960</v>
          </cell>
          <cell r="B3340" t="str">
            <v xml:space="preserve">Parafuso latao rosca soberba cab chata fenda simples 2.5 x 12mm (nr.3 x 1/2") </v>
          </cell>
          <cell r="C3340" t="str">
            <v>UN</v>
          </cell>
          <cell r="D3340">
            <v>31.54</v>
          </cell>
        </row>
        <row r="3341">
          <cell r="A3341" t="str">
            <v>00004333</v>
          </cell>
          <cell r="B3341" t="str">
            <v xml:space="preserve">Parafuso latao rosca soberba cab chata fenda simples 3,2 x 16mm </v>
          </cell>
          <cell r="C3341" t="str">
            <v>UN</v>
          </cell>
          <cell r="D3341">
            <v>6.47</v>
          </cell>
        </row>
        <row r="3342">
          <cell r="A3342" t="str">
            <v>00004358</v>
          </cell>
          <cell r="B3342" t="str">
            <v xml:space="preserve">Parafuso latao rosca soberba cab chata fenda simples 4,8 x 65mm (nr.10 x 2.1/2") </v>
          </cell>
          <cell r="C3342" t="str">
            <v>UN</v>
          </cell>
          <cell r="D3342">
            <v>4.7300000000000004</v>
          </cell>
        </row>
        <row r="3343">
          <cell r="A3343" t="str">
            <v>00000429</v>
          </cell>
          <cell r="B3343" t="str">
            <v xml:space="preserve">Parafuso m16 (rosca dupla d=16mm) x 300mm - zincagem a fogo </v>
          </cell>
          <cell r="C3343" t="str">
            <v>UN</v>
          </cell>
          <cell r="D3343">
            <v>5.17</v>
          </cell>
        </row>
        <row r="3344">
          <cell r="A3344" t="str">
            <v>00000437</v>
          </cell>
          <cell r="B3344" t="str">
            <v xml:space="preserve">Parafuso m16 (rosca dupla d=16mm) x 400mm - zincagem a fogo </v>
          </cell>
          <cell r="C3344" t="str">
            <v>UN</v>
          </cell>
          <cell r="D3344">
            <v>7.85</v>
          </cell>
        </row>
        <row r="3345">
          <cell r="A3345" t="str">
            <v>00000428</v>
          </cell>
          <cell r="B3345" t="str">
            <v xml:space="preserve">Parafuso m16 (rosca dupla d=16mm) x 500mm - zincagem a fogo </v>
          </cell>
          <cell r="C3345" t="str">
            <v>UN</v>
          </cell>
          <cell r="D3345">
            <v>8.92</v>
          </cell>
        </row>
        <row r="3346">
          <cell r="A3346" t="str">
            <v>00000430</v>
          </cell>
          <cell r="B3346" t="str">
            <v xml:space="preserve">Parafuso m16 (rosca maquina d=16mm) x 125mm cab quadrada - zincagem a fogo </v>
          </cell>
          <cell r="C3346" t="str">
            <v>UN</v>
          </cell>
          <cell r="D3346">
            <v>2.56</v>
          </cell>
        </row>
        <row r="3347">
          <cell r="A3347" t="str">
            <v>00000441</v>
          </cell>
          <cell r="B3347" t="str">
            <v xml:space="preserve">Parafuso m16 (rosca maquina d=16mm) x 150mm cab quadrada - zincagem a fogo </v>
          </cell>
          <cell r="C3347" t="str">
            <v>UN</v>
          </cell>
          <cell r="D3347">
            <v>2.85</v>
          </cell>
        </row>
        <row r="3348">
          <cell r="A3348" t="str">
            <v>00000431</v>
          </cell>
          <cell r="B3348" t="str">
            <v xml:space="preserve">Parafuso m16 (rosca maquina d=16mm) x 200mm cab quadrada - zincagem a fogo </v>
          </cell>
          <cell r="C3348" t="str">
            <v>UN</v>
          </cell>
          <cell r="D3348">
            <v>3.73</v>
          </cell>
        </row>
        <row r="3349">
          <cell r="A3349" t="str">
            <v>00000432</v>
          </cell>
          <cell r="B3349" t="str">
            <v xml:space="preserve">Parafuso m16 (rosca maquina d=16mm) x 250mm cab quadrada - zincagem a fogo </v>
          </cell>
          <cell r="C3349" t="str">
            <v>UN</v>
          </cell>
          <cell r="D3349">
            <v>4.3899999999999997</v>
          </cell>
        </row>
        <row r="3350">
          <cell r="A3350" t="str">
            <v>00000439</v>
          </cell>
          <cell r="B3350" t="str">
            <v xml:space="preserve">Parafuso m16 (rosca maquina d=16mm) x 300mm cab quadrada - zincagem a fogo </v>
          </cell>
          <cell r="C3350" t="str">
            <v>UN</v>
          </cell>
          <cell r="D3350">
            <v>4.3899999999999997</v>
          </cell>
        </row>
        <row r="3351">
          <cell r="A3351" t="str">
            <v>00000433</v>
          </cell>
          <cell r="B3351" t="str">
            <v xml:space="preserve">Parafuso m16 (rosca maquina d=16mm) x 350mm cab quadrada - zincagem a fogo </v>
          </cell>
          <cell r="C3351" t="str">
            <v>UN</v>
          </cell>
          <cell r="D3351">
            <v>6.34</v>
          </cell>
        </row>
        <row r="3352">
          <cell r="A3352" t="str">
            <v>00011790</v>
          </cell>
          <cell r="B3352" t="str">
            <v xml:space="preserve">Parafuso m16 (rosca maquina d=16mm) x 450mm cab quadrada - z incagem a fogo </v>
          </cell>
          <cell r="C3352" t="str">
            <v>UN</v>
          </cell>
          <cell r="D3352">
            <v>8.25</v>
          </cell>
        </row>
        <row r="3353">
          <cell r="A3353" t="str">
            <v>00004351</v>
          </cell>
          <cell r="B3353" t="str">
            <v xml:space="preserve">Parafuso niquelado p/ fixar peca sanitaria - incl porca cega, arruela e bucha de nylon s-8 </v>
          </cell>
          <cell r="C3353" t="str">
            <v>UN</v>
          </cell>
          <cell r="D3353">
            <v>7.88</v>
          </cell>
        </row>
        <row r="3354">
          <cell r="A3354" t="str">
            <v>00004384</v>
          </cell>
          <cell r="B3354" t="str">
            <v xml:space="preserve">Parafuso niquelado p/ fixar peca sanitaria - incl porca cega, arruela e bucha nylon s-10 </v>
          </cell>
          <cell r="C3354" t="str">
            <v>UN</v>
          </cell>
          <cell r="D3354">
            <v>31.54</v>
          </cell>
        </row>
        <row r="3355">
          <cell r="A3355" t="str">
            <v>00004378</v>
          </cell>
          <cell r="B3355" t="str">
            <v xml:space="preserve">Parafuso rosca soberba aco zinc cabeca chata fenda simples 7 x 65mm </v>
          </cell>
          <cell r="C3355" t="str">
            <v>UN</v>
          </cell>
          <cell r="D3355">
            <v>1.73</v>
          </cell>
        </row>
        <row r="3356">
          <cell r="A3356" t="str">
            <v>00004381</v>
          </cell>
          <cell r="B3356" t="str">
            <v xml:space="preserve">Parafuso rosca soberba aco zinc cabeca chata fenda simples 8 x 100mm </v>
          </cell>
          <cell r="C3356" t="str">
            <v>UN</v>
          </cell>
          <cell r="D3356">
            <v>2.37</v>
          </cell>
        </row>
        <row r="3357">
          <cell r="A3357" t="str">
            <v>00004379</v>
          </cell>
          <cell r="B3357" t="str">
            <v xml:space="preserve">Parafuso rosca soberba zincado cab chata fenda simples 2,5 x 10mm (3/8") </v>
          </cell>
          <cell r="C3357" t="str">
            <v>UN</v>
          </cell>
          <cell r="D3357">
            <v>4.42</v>
          </cell>
        </row>
        <row r="3358">
          <cell r="A3358" t="str">
            <v>00011054</v>
          </cell>
          <cell r="B3358" t="str">
            <v xml:space="preserve">Parafuso rosca soberba zincado cab chata fenda simples 3,2 x 20mm (3/4") " </v>
          </cell>
          <cell r="C3358" t="str">
            <v>UN</v>
          </cell>
          <cell r="D3358">
            <v>0.11</v>
          </cell>
        </row>
        <row r="3359">
          <cell r="A3359" t="str">
            <v>00011055</v>
          </cell>
          <cell r="B3359" t="str">
            <v xml:space="preserve">Parafuso rosca soberba zincado cab chata fenda simples 3,5 x 25mm (1") </v>
          </cell>
          <cell r="C3359" t="str">
            <v>UN</v>
          </cell>
          <cell r="D3359">
            <v>7.0000000000000007E-2</v>
          </cell>
        </row>
        <row r="3360">
          <cell r="A3360" t="str">
            <v>00011056</v>
          </cell>
          <cell r="B3360" t="str">
            <v xml:space="preserve">Parafuso rosca soberba zincado cab chata fenda simples 3,8 x 30mm (1.1/4") </v>
          </cell>
          <cell r="C3360" t="str">
            <v>UN</v>
          </cell>
          <cell r="D3360">
            <v>0.11</v>
          </cell>
        </row>
        <row r="3361">
          <cell r="A3361" t="str">
            <v>00004377</v>
          </cell>
          <cell r="B3361" t="str">
            <v xml:space="preserve">Parafuso rosca soberba zincado cab chata fenda simples 4,2 x 30mm </v>
          </cell>
          <cell r="C3361" t="str">
            <v>UN</v>
          </cell>
          <cell r="D3361">
            <v>0.47</v>
          </cell>
        </row>
        <row r="3362">
          <cell r="A3362" t="str">
            <v>00011057</v>
          </cell>
          <cell r="B3362" t="str">
            <v xml:space="preserve">Parafuso rosca soberba zincado cab chata fenda simples 4,8 x 40mm (1.1/2") </v>
          </cell>
          <cell r="C3362" t="str">
            <v>UN</v>
          </cell>
          <cell r="D3362">
            <v>0.14000000000000001</v>
          </cell>
        </row>
        <row r="3363">
          <cell r="A3363" t="str">
            <v>00004356</v>
          </cell>
          <cell r="B3363" t="str">
            <v xml:space="preserve">Parafuso rosca soberba zincado cab chata fenda simples 4,8 x 45mm (1.3/4") </v>
          </cell>
          <cell r="C3363" t="str">
            <v>UN</v>
          </cell>
          <cell r="D3363">
            <v>0.32</v>
          </cell>
        </row>
        <row r="3364">
          <cell r="A3364" t="str">
            <v>00011059</v>
          </cell>
          <cell r="B3364" t="str">
            <v xml:space="preserve">Parafuso rosca soberba zincado cab chata fenda simples 5,5 x 50mm (2") " </v>
          </cell>
          <cell r="C3364" t="str">
            <v>UN</v>
          </cell>
          <cell r="D3364">
            <v>0.21</v>
          </cell>
        </row>
        <row r="3365">
          <cell r="A3365" t="str">
            <v>00011058</v>
          </cell>
          <cell r="B3365" t="str">
            <v xml:space="preserve">Parafuso rosca soberba zincado cab chata fenda simples 5,5 x 65mm (2.1/2") " </v>
          </cell>
          <cell r="C3365" t="str">
            <v>UN</v>
          </cell>
          <cell r="D3365">
            <v>0.39</v>
          </cell>
        </row>
        <row r="3366">
          <cell r="A3366" t="str">
            <v>00013246</v>
          </cell>
          <cell r="B3366" t="str">
            <v xml:space="preserve">Parafuso sextavado ferro polido rosca inteira 5/16" x 3/4" c/ porca e arruela lisa/leve </v>
          </cell>
          <cell r="C3366" t="str">
            <v>UN</v>
          </cell>
          <cell r="D3366">
            <v>1.73</v>
          </cell>
        </row>
        <row r="3367">
          <cell r="A3367" t="str">
            <v>00004346</v>
          </cell>
          <cell r="B3367" t="str">
            <v xml:space="preserve">Parafuso sextavado ferro polido rosca parcial 5/8" x 6" c/ porca e arruela de pessao/media </v>
          </cell>
          <cell r="C3367" t="str">
            <v>UN</v>
          </cell>
          <cell r="D3367">
            <v>15.77</v>
          </cell>
        </row>
        <row r="3368">
          <cell r="A3368" t="str">
            <v>00013294</v>
          </cell>
          <cell r="B3368" t="str">
            <v xml:space="preserve">Parafuso sextavado rosca soberba zincado 3/8" x 80mm </v>
          </cell>
          <cell r="C3368" t="str">
            <v>UN</v>
          </cell>
          <cell r="D3368">
            <v>4.7300000000000004</v>
          </cell>
        </row>
        <row r="3369">
          <cell r="A3369" t="str">
            <v>00011948</v>
          </cell>
          <cell r="B3369" t="str">
            <v xml:space="preserve">Parafuso sextavado rosca soberba zincado 5/16" x 40mm </v>
          </cell>
          <cell r="C3369" t="str">
            <v>UN</v>
          </cell>
          <cell r="D3369">
            <v>5.99</v>
          </cell>
        </row>
        <row r="3370">
          <cell r="A3370" t="str">
            <v>00004382</v>
          </cell>
          <cell r="B3370" t="str">
            <v xml:space="preserve">Parafuso sextavado rosca soberba zincado 5/16" x 80mm </v>
          </cell>
          <cell r="C3370" t="str">
            <v>UN</v>
          </cell>
          <cell r="D3370">
            <v>2.0499999999999998</v>
          </cell>
        </row>
        <row r="3371">
          <cell r="A3371" t="str">
            <v>00004354</v>
          </cell>
          <cell r="B3371" t="str">
            <v xml:space="preserve">Parafuso sextavado zincado grau 5 rosca inteira 1.1/2" x 4" " </v>
          </cell>
          <cell r="C3371" t="str">
            <v>UN</v>
          </cell>
          <cell r="D3371">
            <v>4.26</v>
          </cell>
        </row>
        <row r="3372">
          <cell r="A3372" t="str">
            <v>00004329</v>
          </cell>
          <cell r="B3372" t="str">
            <v xml:space="preserve">Parafuso sextavado zincado rosca inteira 1/2" x 2" </v>
          </cell>
          <cell r="C3372" t="str">
            <v>UN</v>
          </cell>
          <cell r="D3372">
            <v>4.0999999999999996</v>
          </cell>
        </row>
        <row r="3373">
          <cell r="A3373" t="str">
            <v>00011962</v>
          </cell>
          <cell r="B3373" t="str">
            <v xml:space="preserve">Parafuso sextavado zincado rosca inteira 1/4" x 1/2" </v>
          </cell>
          <cell r="C3373" t="str">
            <v>UN</v>
          </cell>
          <cell r="D3373">
            <v>0.47</v>
          </cell>
        </row>
        <row r="3374">
          <cell r="A3374" t="str">
            <v>00004332</v>
          </cell>
          <cell r="B3374" t="str">
            <v xml:space="preserve">Parafuso sextavado zincado rosca inteira 3/8" x 2" " </v>
          </cell>
          <cell r="C3374" t="str">
            <v>UN</v>
          </cell>
          <cell r="D3374">
            <v>1.42</v>
          </cell>
        </row>
        <row r="3375">
          <cell r="A3375" t="str">
            <v>00004331</v>
          </cell>
          <cell r="B3375" t="str">
            <v xml:space="preserve">Parafuso sextavado zincado rosca inteira 5/8" x 2.1/4" " </v>
          </cell>
          <cell r="C3375" t="str">
            <v>UN</v>
          </cell>
          <cell r="D3375">
            <v>6.31</v>
          </cell>
        </row>
        <row r="3376">
          <cell r="A3376" t="str">
            <v>00004336</v>
          </cell>
          <cell r="B3376" t="str">
            <v xml:space="preserve">Parafuso sextavado zincado rosca inteira 5/8" x 3" c/ porca e arruela de pressao/media </v>
          </cell>
          <cell r="C3376" t="str">
            <v>UN</v>
          </cell>
          <cell r="D3376">
            <v>7.25</v>
          </cell>
        </row>
        <row r="3377">
          <cell r="A3377" t="str">
            <v>00004320</v>
          </cell>
          <cell r="B3377" t="str">
            <v xml:space="preserve">Parafuso zincado - 5/16" x 250mm - p/ telha fibroc canalete 49 - incl bucha nylon s-10 </v>
          </cell>
          <cell r="C3377" t="str">
            <v>UN</v>
          </cell>
          <cell r="D3377">
            <v>0.28000000000000003</v>
          </cell>
        </row>
        <row r="3378">
          <cell r="A3378" t="str">
            <v>00004299</v>
          </cell>
          <cell r="B3378" t="str">
            <v xml:space="preserve">Parafuso zincado rosca soberba 5/16" x 110mm p/ telha fibrocimento </v>
          </cell>
          <cell r="C3378" t="str">
            <v>UN</v>
          </cell>
          <cell r="D3378">
            <v>0.6</v>
          </cell>
        </row>
        <row r="3379">
          <cell r="A3379" t="str">
            <v>00004380</v>
          </cell>
          <cell r="B3379" t="str">
            <v xml:space="preserve">Parafuso zincado rosca soberba 5/16" x 120mm p/ telha fibrocimento </v>
          </cell>
          <cell r="C3379" t="str">
            <v>UN</v>
          </cell>
          <cell r="D3379">
            <v>1.41</v>
          </cell>
        </row>
        <row r="3380">
          <cell r="A3380" t="str">
            <v>00004304</v>
          </cell>
          <cell r="B3380" t="str">
            <v xml:space="preserve">Parafuso zincado rosca soberba 5/16" x 150mm p/ telha fibrocimento </v>
          </cell>
          <cell r="C3380" t="str">
            <v>UN</v>
          </cell>
          <cell r="D3380">
            <v>0.78</v>
          </cell>
        </row>
        <row r="3381">
          <cell r="A3381" t="str">
            <v>00004305</v>
          </cell>
          <cell r="B3381" t="str">
            <v xml:space="preserve">Parafuso zincado rosca soberba 5/16" x 180mm p/ telha fibrocimento </v>
          </cell>
          <cell r="C3381" t="str">
            <v>UN</v>
          </cell>
          <cell r="D3381">
            <v>1.76</v>
          </cell>
        </row>
        <row r="3382">
          <cell r="A3382" t="str">
            <v>00004306</v>
          </cell>
          <cell r="B3382" t="str">
            <v xml:space="preserve">Parafuso zincado rosca soberba 5/16" x 200mm p/ telha fibrocimento </v>
          </cell>
          <cell r="C3382" t="str">
            <v>UN</v>
          </cell>
          <cell r="D3382">
            <v>1.1299999999999999</v>
          </cell>
        </row>
        <row r="3383">
          <cell r="A3383" t="str">
            <v>00004308</v>
          </cell>
          <cell r="B3383" t="str">
            <v xml:space="preserve">Parafuso zincado rosca soberba 5/16" x 230mm p/ telha fibrocimento </v>
          </cell>
          <cell r="C3383" t="str">
            <v>UN</v>
          </cell>
          <cell r="D3383">
            <v>1.34</v>
          </cell>
        </row>
        <row r="3384">
          <cell r="A3384" t="str">
            <v>00004302</v>
          </cell>
          <cell r="B3384" t="str">
            <v xml:space="preserve">Parafuso zincado rosca soberba 5/16" x 250mm p/ telha fibrocimento </v>
          </cell>
          <cell r="C3384" t="str">
            <v>UN</v>
          </cell>
          <cell r="D3384">
            <v>1.48</v>
          </cell>
        </row>
        <row r="3385">
          <cell r="A3385" t="str">
            <v>00004300</v>
          </cell>
          <cell r="B3385" t="str">
            <v xml:space="preserve">Parafuso zincado rosca soberba 5/16" x 50mm p/ telha fibrocimento código descriçao do insumo unid preço mediano (r$) </v>
          </cell>
          <cell r="C3385" t="str">
            <v>UN</v>
          </cell>
          <cell r="D3385">
            <v>0.35</v>
          </cell>
        </row>
        <row r="3386">
          <cell r="A3386" t="str">
            <v>00004301</v>
          </cell>
          <cell r="B3386" t="str">
            <v xml:space="preserve">Parafuso zincado rosca soberba 5/16" x 85mm p/ telha fibrocimento </v>
          </cell>
          <cell r="C3386" t="str">
            <v>UN</v>
          </cell>
          <cell r="D3386">
            <v>0.56000000000000005</v>
          </cell>
        </row>
        <row r="3387">
          <cell r="A3387" t="str">
            <v>00004318</v>
          </cell>
          <cell r="B3387" t="str">
            <v xml:space="preserve">Parafuso zincado- 5/16" x 85mm - p/ telha fibroc canalete 90 - incl bucha nylon s-10 </v>
          </cell>
          <cell r="C3387" t="str">
            <v>UN</v>
          </cell>
          <cell r="D3387">
            <v>0.28000000000000003</v>
          </cell>
        </row>
        <row r="3388">
          <cell r="A3388" t="str">
            <v>00004390</v>
          </cell>
          <cell r="B3388" t="str">
            <v xml:space="preserve">Paralelepipedo granitico - 33 pecas/m2 </v>
          </cell>
          <cell r="C3388" t="str">
            <v>M2</v>
          </cell>
          <cell r="D3388">
            <v>9.9</v>
          </cell>
        </row>
        <row r="3389">
          <cell r="A3389" t="str">
            <v>00004386</v>
          </cell>
          <cell r="B3389" t="str">
            <v xml:space="preserve">Paralelepipedo granitico ou basaltico - 30 a 35 pecas/m2 (sem frete) </v>
          </cell>
          <cell r="C3389" t="str">
            <v>UN</v>
          </cell>
          <cell r="D3389">
            <v>0.3</v>
          </cell>
        </row>
        <row r="3390">
          <cell r="A3390" t="str">
            <v>00004385</v>
          </cell>
          <cell r="B3390" t="str">
            <v xml:space="preserve">Paralelepipedo granitico ou basaltico - 30 a 35 pecas/m2 (sem frete) </v>
          </cell>
          <cell r="C3390" t="str">
            <v>MIL</v>
          </cell>
          <cell r="D3390">
            <v>300</v>
          </cell>
        </row>
        <row r="3391">
          <cell r="A3391" t="str">
            <v>00006217</v>
          </cell>
          <cell r="B3391" t="str">
            <v xml:space="preserve">Parquet paulista tipo mosaico 20 x 20 cm </v>
          </cell>
          <cell r="C3391" t="str">
            <v>M2</v>
          </cell>
          <cell r="D3391">
            <v>58.54</v>
          </cell>
        </row>
        <row r="3392">
          <cell r="A3392" t="str">
            <v>00020078</v>
          </cell>
          <cell r="B3392" t="str">
            <v xml:space="preserve">Pasta lubrificante para tubos de pvc c/ anel de borracha ( pote 500g) </v>
          </cell>
          <cell r="C3392" t="str">
            <v>UN</v>
          </cell>
          <cell r="D3392">
            <v>20.95</v>
          </cell>
        </row>
        <row r="3393">
          <cell r="A3393" t="str">
            <v>00020079</v>
          </cell>
          <cell r="B3393" t="str">
            <v xml:space="preserve">Pasta lubrificante para tubos de pvc c/ anel de borracha ( pote 5000g) </v>
          </cell>
          <cell r="C3393" t="str">
            <v>UN</v>
          </cell>
          <cell r="D3393">
            <v>193.43</v>
          </cell>
        </row>
        <row r="3394">
          <cell r="A3394" t="str">
            <v>00000118</v>
          </cell>
          <cell r="B3394" t="str">
            <v xml:space="preserve">Pasta veda juntas lata c/ 0,50 kg tipo pasta niagara ou similar </v>
          </cell>
          <cell r="C3394" t="str">
            <v>UN</v>
          </cell>
          <cell r="D3394">
            <v>43.34</v>
          </cell>
        </row>
        <row r="3395">
          <cell r="A3395" t="str">
            <v>00004396</v>
          </cell>
          <cell r="B3395" t="str">
            <v xml:space="preserve">Pastilha ceramica esmaltada quadrada 1" </v>
          </cell>
          <cell r="C3395" t="str">
            <v>M2</v>
          </cell>
          <cell r="D3395">
            <v>82.96</v>
          </cell>
        </row>
        <row r="3396">
          <cell r="A3396" t="str">
            <v>00004397</v>
          </cell>
          <cell r="B3396" t="str">
            <v xml:space="preserve">Pastilha ceramica fosca quadrada 1" </v>
          </cell>
          <cell r="C3396" t="str">
            <v>M2</v>
          </cell>
          <cell r="D3396">
            <v>82.32</v>
          </cell>
        </row>
        <row r="3397">
          <cell r="A3397" t="str">
            <v>00025962</v>
          </cell>
          <cell r="B3397" t="str">
            <v xml:space="preserve">Pastilha de vidro branca 2 x 2 cm </v>
          </cell>
          <cell r="C3397" t="str">
            <v>M2</v>
          </cell>
          <cell r="D3397">
            <v>46.02</v>
          </cell>
        </row>
        <row r="3398">
          <cell r="A3398" t="str">
            <v>00004751</v>
          </cell>
          <cell r="B3398" t="str">
            <v xml:space="preserve">Pastilheiro </v>
          </cell>
          <cell r="C3398" t="str">
            <v>H</v>
          </cell>
          <cell r="D3398">
            <v>9.56</v>
          </cell>
        </row>
        <row r="3399">
          <cell r="A3399" t="str">
            <v>00003288</v>
          </cell>
          <cell r="B3399" t="str">
            <v xml:space="preserve">Peça de madeira "meia cana" (acabamento) para forro paulista de 2,5 x 2,5 cm (cedrinho ou equivalente) </v>
          </cell>
          <cell r="C3399" t="str">
            <v>M</v>
          </cell>
          <cell r="D3399">
            <v>5</v>
          </cell>
        </row>
        <row r="3400">
          <cell r="A3400" t="str">
            <v>00004464</v>
          </cell>
          <cell r="B3400" t="str">
            <v xml:space="preserve">Peca de madeira de lei nativa/regional 3 x 6 cm nao aparelhada </v>
          </cell>
          <cell r="C3400" t="str">
            <v>M</v>
          </cell>
          <cell r="D3400">
            <v>3.25</v>
          </cell>
        </row>
        <row r="3401">
          <cell r="A3401" t="str">
            <v>00004443</v>
          </cell>
          <cell r="B3401" t="str">
            <v xml:space="preserve">Peca de madeira de lei nativa/regional 5 x 13 cm (2 x 5") nao aparelhada </v>
          </cell>
          <cell r="C3401" t="str">
            <v>M</v>
          </cell>
          <cell r="D3401">
            <v>11.72</v>
          </cell>
        </row>
        <row r="3402">
          <cell r="A3402" t="str">
            <v>00004453</v>
          </cell>
          <cell r="B3402" t="str">
            <v xml:space="preserve">Peca de madeira de lei nativa/regional 5 x 5 cm nao aparelhada </v>
          </cell>
          <cell r="C3402" t="str">
            <v>M</v>
          </cell>
          <cell r="D3402">
            <v>4.5</v>
          </cell>
        </row>
        <row r="3403">
          <cell r="A3403" t="str">
            <v>00004462</v>
          </cell>
          <cell r="B3403" t="str">
            <v xml:space="preserve">Peca de madeira de lei nativa/regional 6 x 25 cm nao aparelhada </v>
          </cell>
          <cell r="C3403" t="str">
            <v>M2</v>
          </cell>
          <cell r="D3403">
            <v>108</v>
          </cell>
        </row>
        <row r="3404">
          <cell r="A3404" t="str">
            <v>00004442</v>
          </cell>
          <cell r="B3404" t="str">
            <v xml:space="preserve">Peca de madeira de lei nativa/regional 8 x 18 cm nao aparelhada </v>
          </cell>
          <cell r="C3404" t="str">
            <v>M</v>
          </cell>
          <cell r="D3404">
            <v>25.93</v>
          </cell>
        </row>
        <row r="3405">
          <cell r="A3405" t="str">
            <v>00025022</v>
          </cell>
          <cell r="B3405" t="str">
            <v xml:space="preserve">Peca de madeira de lei 4 x 5cm (1.1/2" x 2") nao aparelhada </v>
          </cell>
          <cell r="C3405" t="str">
            <v>M</v>
          </cell>
          <cell r="D3405">
            <v>3.43</v>
          </cell>
        </row>
        <row r="3406">
          <cell r="A3406" t="str">
            <v>00004458</v>
          </cell>
          <cell r="B3406" t="str">
            <v xml:space="preserve">Peca de madeira de lei nativa/regional 1 x 2 cm nao aparelhada </v>
          </cell>
          <cell r="C3406" t="str">
            <v>M</v>
          </cell>
          <cell r="D3406">
            <v>0.34</v>
          </cell>
        </row>
        <row r="3407">
          <cell r="A3407" t="str">
            <v>00004403</v>
          </cell>
          <cell r="B3407" t="str">
            <v xml:space="preserve">Peca de madeira de lei nativa/regional 1 x 5 cm nao aparelhada </v>
          </cell>
          <cell r="C3407" t="str">
            <v>M</v>
          </cell>
          <cell r="D3407">
            <v>0.84</v>
          </cell>
        </row>
        <row r="3408">
          <cell r="A3408" t="str">
            <v>00004432</v>
          </cell>
          <cell r="B3408" t="str">
            <v xml:space="preserve">Peca de madeira de lei nativa/regional 1,5 x 10,0 cm nao aparelhada </v>
          </cell>
          <cell r="C3408" t="str">
            <v>M</v>
          </cell>
          <cell r="D3408">
            <v>2.5</v>
          </cell>
        </row>
        <row r="3409">
          <cell r="A3409" t="str">
            <v>00004407</v>
          </cell>
          <cell r="B3409" t="str">
            <v xml:space="preserve">Peca de madeira de lei nativa/regional 1,5 x 4 cm nao aparelhada </v>
          </cell>
          <cell r="C3409" t="str">
            <v>M</v>
          </cell>
          <cell r="D3409">
            <v>1.01</v>
          </cell>
        </row>
        <row r="3410">
          <cell r="A3410" t="str">
            <v>00004408</v>
          </cell>
          <cell r="B3410" t="str">
            <v xml:space="preserve">Peca de madeira de lei nativa/regional 1,5 x 5 cm (1/2 x 2") nao aparelhada </v>
          </cell>
          <cell r="C3410" t="str">
            <v>M</v>
          </cell>
          <cell r="D3410">
            <v>1.25</v>
          </cell>
        </row>
        <row r="3411">
          <cell r="A3411" t="str">
            <v>00004419</v>
          </cell>
          <cell r="B3411" t="str">
            <v xml:space="preserve">Peca de madeira de lei nativa/regional 10 x 10 x 3 cm p/ fixacao de esquadrias ou rodape </v>
          </cell>
          <cell r="C3411" t="str">
            <v>UN</v>
          </cell>
          <cell r="D3411">
            <v>0.51</v>
          </cell>
        </row>
        <row r="3412">
          <cell r="A3412" t="str">
            <v>00004421</v>
          </cell>
          <cell r="B3412" t="str">
            <v xml:space="preserve">Peca de madeira de lei nativa/regional 10 x 15 x 3 cm p/ fixacao de esquadrias ou rodape </v>
          </cell>
          <cell r="C3412" t="str">
            <v>UN</v>
          </cell>
          <cell r="D3412">
            <v>0.74</v>
          </cell>
        </row>
        <row r="3413">
          <cell r="A3413" t="str">
            <v>00004420</v>
          </cell>
          <cell r="B3413" t="str">
            <v xml:space="preserve">Peca de madeira de lei nativa/regional 10 x 20 x 3 cm p/ fixacao de esquadrias ou rodape </v>
          </cell>
          <cell r="C3413" t="str">
            <v>UN</v>
          </cell>
          <cell r="D3413">
            <v>1.01</v>
          </cell>
        </row>
        <row r="3414">
          <cell r="A3414" t="str">
            <v>00004410</v>
          </cell>
          <cell r="B3414" t="str">
            <v xml:space="preserve">Peca de madeira de lei nativa/regional 2 x 5 cm nao aparelhada </v>
          </cell>
          <cell r="C3414" t="str">
            <v>M</v>
          </cell>
          <cell r="D3414">
            <v>1.66</v>
          </cell>
        </row>
        <row r="3415">
          <cell r="A3415" t="str">
            <v>00004460</v>
          </cell>
          <cell r="B3415" t="str">
            <v xml:space="preserve">Peca de madeira de lei nativa/regional 2,5 x 10,0 cm (1 x 4") nao aparelhada </v>
          </cell>
          <cell r="C3415" t="str">
            <v>M</v>
          </cell>
          <cell r="D3415">
            <v>4.16</v>
          </cell>
        </row>
        <row r="3416">
          <cell r="A3416" t="str">
            <v>00004413</v>
          </cell>
          <cell r="B3416" t="str">
            <v xml:space="preserve">Peca de madeira de lei nativa/regional 2,5 x 4 cm nao aparelhada </v>
          </cell>
          <cell r="C3416" t="str">
            <v>M</v>
          </cell>
          <cell r="D3416">
            <v>1.66</v>
          </cell>
        </row>
        <row r="3417">
          <cell r="A3417" t="str">
            <v>00004405</v>
          </cell>
          <cell r="B3417" t="str">
            <v xml:space="preserve">Peca de madeira de lei nativa/regional 2,5 x 7 cm nao aparelhada </v>
          </cell>
          <cell r="C3417" t="str">
            <v>M</v>
          </cell>
          <cell r="D3417">
            <v>2.91</v>
          </cell>
        </row>
        <row r="3418">
          <cell r="A3418" t="str">
            <v>00004440</v>
          </cell>
          <cell r="B3418" t="str">
            <v xml:space="preserve">Peca de madeira de lei nativa/regional 3 x 16 cm nao aparelhada </v>
          </cell>
          <cell r="C3418" t="str">
            <v>M</v>
          </cell>
          <cell r="D3418">
            <v>8.64</v>
          </cell>
        </row>
        <row r="3419">
          <cell r="A3419" t="str">
            <v>00004477</v>
          </cell>
          <cell r="B3419" t="str">
            <v xml:space="preserve">Peca de madeira de lei nativa/regional 4 x 10 cm nao aparelhada </v>
          </cell>
          <cell r="C3419" t="str">
            <v>M</v>
          </cell>
          <cell r="D3419">
            <v>7.22</v>
          </cell>
        </row>
        <row r="3420">
          <cell r="A3420" t="str">
            <v>00004468</v>
          </cell>
          <cell r="B3420" t="str">
            <v xml:space="preserve">Peca de madeira de lei nativa/regional 4 x 30 cm nao aparelhada </v>
          </cell>
          <cell r="C3420" t="str">
            <v>M2</v>
          </cell>
          <cell r="D3420">
            <v>72</v>
          </cell>
        </row>
        <row r="3421">
          <cell r="A3421" t="str">
            <v>00004463</v>
          </cell>
          <cell r="B3421" t="str">
            <v xml:space="preserve">Peca de madeira de lei nativa/regional 4 x 30 cm nao aparelhada </v>
          </cell>
          <cell r="C3421" t="str">
            <v>M3</v>
          </cell>
          <cell r="D3421">
            <v>1800</v>
          </cell>
        </row>
        <row r="3422">
          <cell r="A3422" t="str">
            <v>00004449</v>
          </cell>
          <cell r="B3422" t="str">
            <v xml:space="preserve">Peca de madeira de lei nativa/regional 4 x 8 cm nao aparelhada </v>
          </cell>
          <cell r="C3422" t="str">
            <v>M</v>
          </cell>
          <cell r="D3422">
            <v>5.75</v>
          </cell>
        </row>
        <row r="3423">
          <cell r="A3423" t="str">
            <v>00004487</v>
          </cell>
          <cell r="B3423" t="str">
            <v xml:space="preserve">Peca de madeira de lei nativa/regional 5 x 10 cm nao aparelhada </v>
          </cell>
          <cell r="C3423" t="str">
            <v>M</v>
          </cell>
          <cell r="D3423">
            <v>6.28</v>
          </cell>
        </row>
        <row r="3424">
          <cell r="A3424" t="str">
            <v>00004466</v>
          </cell>
          <cell r="B3424" t="str">
            <v xml:space="preserve">Peca de madeira de lei nativa/regional 5 x 15 cm nao aparelhada </v>
          </cell>
          <cell r="C3424" t="str">
            <v>M</v>
          </cell>
          <cell r="D3424">
            <v>13.5</v>
          </cell>
        </row>
        <row r="3425">
          <cell r="A3425" t="str">
            <v>00004418</v>
          </cell>
          <cell r="B3425" t="str">
            <v xml:space="preserve">Peca de madeira de lei nativa/regional 5 x 5 x10 cm (aprox) p/ fixacao de esquadrias ou rodape </v>
          </cell>
          <cell r="C3425" t="str">
            <v>UN</v>
          </cell>
          <cell r="D3425">
            <v>0.41</v>
          </cell>
        </row>
        <row r="3426">
          <cell r="A3426" t="str">
            <v>00004430</v>
          </cell>
          <cell r="B3426" t="str">
            <v xml:space="preserve">Peca de madeira de lei nativa/regional 5 x 6 cm nao aparelhada </v>
          </cell>
          <cell r="C3426" t="str">
            <v>M</v>
          </cell>
          <cell r="D3426">
            <v>5.39</v>
          </cell>
        </row>
        <row r="3427">
          <cell r="A3427" t="str">
            <v>00004465</v>
          </cell>
          <cell r="B3427" t="str">
            <v xml:space="preserve">Peca de madeira de lei nativa/regional 5,0 x 22,5 cm (2 x 9") nao aparelhada </v>
          </cell>
          <cell r="C3427" t="str">
            <v>M</v>
          </cell>
          <cell r="D3427">
            <v>20.27</v>
          </cell>
        </row>
        <row r="3428">
          <cell r="A3428" t="str">
            <v>00004425</v>
          </cell>
          <cell r="B3428" t="str">
            <v xml:space="preserve">Peca de madeira de lei nativa/regional 6 x 12 cm nao aparelhada </v>
          </cell>
          <cell r="C3428" t="str">
            <v>M</v>
          </cell>
          <cell r="D3428">
            <v>12.97</v>
          </cell>
        </row>
        <row r="3429">
          <cell r="A3429" t="str">
            <v>00004472</v>
          </cell>
          <cell r="B3429" t="str">
            <v xml:space="preserve">Peca de madeira de lei nativa/regional 6 x 16 cm nao aparelhada </v>
          </cell>
          <cell r="C3429" t="str">
            <v>M</v>
          </cell>
          <cell r="D3429">
            <v>21.67</v>
          </cell>
        </row>
        <row r="3430">
          <cell r="A3430" t="str">
            <v>00004427</v>
          </cell>
          <cell r="B3430" t="str">
            <v xml:space="preserve">Peca de madeira de lei nativa/regional 7,0 x 12,5 cm nao aparelhada </v>
          </cell>
          <cell r="C3430" t="str">
            <v>M</v>
          </cell>
          <cell r="D3430">
            <v>20.149999999999999</v>
          </cell>
        </row>
        <row r="3431">
          <cell r="A3431" t="str">
            <v>00004429</v>
          </cell>
          <cell r="B3431" t="str">
            <v xml:space="preserve">Peca de madeira de lei nativa/regional 7,5 x 10,0 cm nao aparelhada </v>
          </cell>
          <cell r="C3431" t="str">
            <v>M</v>
          </cell>
          <cell r="D3431">
            <v>17.25</v>
          </cell>
        </row>
        <row r="3432">
          <cell r="A3432" t="str">
            <v>00004473</v>
          </cell>
          <cell r="B3432" t="str">
            <v xml:space="preserve">Peca de madeira de lei nativa/regional 7,5 x 12,5 cm (3 x 5") nao aparelhada </v>
          </cell>
          <cell r="C3432" t="str">
            <v>M</v>
          </cell>
          <cell r="D3432">
            <v>16.89</v>
          </cell>
        </row>
        <row r="3433">
          <cell r="A3433" t="str">
            <v>00004481</v>
          </cell>
          <cell r="B3433" t="str">
            <v xml:space="preserve">Peca de madeira de lei nativa/regional 7,5 x 15,0 cm (3 x 6") nao aparelhada </v>
          </cell>
          <cell r="C3433" t="str">
            <v>M</v>
          </cell>
          <cell r="D3433">
            <v>25.85</v>
          </cell>
        </row>
        <row r="3434">
          <cell r="A3434" t="str">
            <v>00004470</v>
          </cell>
          <cell r="B3434" t="str">
            <v xml:space="preserve">Peca de madeira de lei nativa/regional 7,5 x 40,0 cm (3 x 16") nao aparelhada </v>
          </cell>
          <cell r="C3434" t="str">
            <v>M</v>
          </cell>
          <cell r="D3434">
            <v>54</v>
          </cell>
        </row>
        <row r="3435">
          <cell r="A3435" t="str">
            <v>00004433</v>
          </cell>
          <cell r="B3435" t="str">
            <v xml:space="preserve">Peca de madeira de lei nativa/regional 7,5 x 7,5 cm nao aparelhada </v>
          </cell>
          <cell r="C3435" t="str">
            <v>M</v>
          </cell>
          <cell r="D3435">
            <v>10.11</v>
          </cell>
        </row>
        <row r="3436">
          <cell r="A3436" t="str">
            <v>00004479</v>
          </cell>
          <cell r="B3436" t="str">
            <v xml:space="preserve">Peca de madeira de lei nativa/regional 8 x 12 cm nao aparelhada </v>
          </cell>
          <cell r="C3436" t="str">
            <v>M</v>
          </cell>
          <cell r="D3436">
            <v>17.29</v>
          </cell>
        </row>
        <row r="3437">
          <cell r="A3437" t="str">
            <v>00004490</v>
          </cell>
          <cell r="B3437" t="str">
            <v xml:space="preserve">Peca de madeira de lei nativa/regional 8 x 16 cm nao aparelhada </v>
          </cell>
          <cell r="C3437" t="str">
            <v>M</v>
          </cell>
          <cell r="D3437">
            <v>23.03</v>
          </cell>
        </row>
        <row r="3438">
          <cell r="A3438" t="str">
            <v>00004431</v>
          </cell>
          <cell r="B3438" t="str">
            <v xml:space="preserve">Peca de madeira de lei nativa/regional 8 x 8 cm nao aparelhada código descriçao do insumo unid preço mediano (r$) </v>
          </cell>
          <cell r="C3438" t="str">
            <v>M</v>
          </cell>
          <cell r="D3438">
            <v>11.54</v>
          </cell>
        </row>
        <row r="3439">
          <cell r="A3439" t="str">
            <v>00004412</v>
          </cell>
          <cell r="B3439" t="str">
            <v xml:space="preserve">Peca de madeira de lei nativa/regional1 x 3 cm nao aparelhada </v>
          </cell>
          <cell r="C3439" t="str">
            <v>M</v>
          </cell>
          <cell r="D3439">
            <v>0.51</v>
          </cell>
        </row>
        <row r="3440">
          <cell r="A3440" t="str">
            <v>00020196</v>
          </cell>
          <cell r="B3440" t="str">
            <v xml:space="preserve">Peca de madeira de lei nativa/regional3 x 4. 1/2" (7,5 x 11,5cm) nao aparelhada </v>
          </cell>
          <cell r="C3440" t="str">
            <v>M</v>
          </cell>
          <cell r="D3440">
            <v>19.87</v>
          </cell>
        </row>
        <row r="3441">
          <cell r="A3441" t="str">
            <v>00004415</v>
          </cell>
          <cell r="B3441" t="str">
            <v xml:space="preserve">Peca de madeira lei nativa/regional 2,5 x 5 cm nao aparelhada </v>
          </cell>
          <cell r="C3441" t="str">
            <v>M</v>
          </cell>
          <cell r="D3441">
            <v>2.09</v>
          </cell>
        </row>
        <row r="3442">
          <cell r="A3442" t="str">
            <v>00020207</v>
          </cell>
          <cell r="B3442" t="str">
            <v xml:space="preserve">Peca de madeira lei aparelhada 1 1/2 x 3" (4 x 7,5cm) </v>
          </cell>
          <cell r="C3442" t="str">
            <v>M</v>
          </cell>
          <cell r="D3442">
            <v>7.32</v>
          </cell>
        </row>
        <row r="3443">
          <cell r="A3443" t="str">
            <v>00020205</v>
          </cell>
          <cell r="B3443" t="str">
            <v xml:space="preserve">Peca de madeira lei aparelhada 1,5 x 4cm </v>
          </cell>
          <cell r="C3443" t="str">
            <v>M</v>
          </cell>
          <cell r="D3443">
            <v>1.46</v>
          </cell>
        </row>
        <row r="3444">
          <cell r="A3444" t="str">
            <v>00020206</v>
          </cell>
          <cell r="B3444" t="str">
            <v xml:space="preserve">Peca de madeira lei aparelhada 2 x 10cm </v>
          </cell>
          <cell r="C3444" t="str">
            <v>M</v>
          </cell>
          <cell r="D3444">
            <v>4.88</v>
          </cell>
        </row>
        <row r="3445">
          <cell r="A3445" t="str">
            <v>00020212</v>
          </cell>
          <cell r="B3445" t="str">
            <v xml:space="preserve">Peca de madeira lei aparelhada 2 x 3" (5 x 7,5cm) </v>
          </cell>
          <cell r="C3445" t="str">
            <v>M</v>
          </cell>
          <cell r="D3445">
            <v>9.16</v>
          </cell>
        </row>
        <row r="3446">
          <cell r="A3446" t="str">
            <v>00020208</v>
          </cell>
          <cell r="B3446" t="str">
            <v xml:space="preserve">Peca de madeira lei aparelhada 3 x 12" (7,5 x 30cm) </v>
          </cell>
          <cell r="C3446" t="str">
            <v>M</v>
          </cell>
          <cell r="D3446">
            <v>54.96</v>
          </cell>
        </row>
        <row r="3447">
          <cell r="A3447" t="str">
            <v>00020209</v>
          </cell>
          <cell r="B3447" t="str">
            <v xml:space="preserve">Peca de madeira lei aparelhada 3 x 3" (7,5 x 7,5cm) </v>
          </cell>
          <cell r="C3447" t="str">
            <v>M</v>
          </cell>
          <cell r="D3447">
            <v>13.74</v>
          </cell>
        </row>
        <row r="3448">
          <cell r="A3448" t="str">
            <v>00020210</v>
          </cell>
          <cell r="B3448" t="str">
            <v xml:space="preserve">Peca de madeira lei aparelhada 3 x 4.1/2" (7,5 x 11,5) </v>
          </cell>
          <cell r="C3448" t="str">
            <v>M</v>
          </cell>
          <cell r="D3448">
            <v>21.05</v>
          </cell>
        </row>
        <row r="3449">
          <cell r="A3449" t="str">
            <v>00020211</v>
          </cell>
          <cell r="B3449" t="str">
            <v xml:space="preserve">Peca de madeira lei aparelhada 3 x 6" (7,5 x 15cm) </v>
          </cell>
          <cell r="C3449" t="str">
            <v>M</v>
          </cell>
          <cell r="D3449">
            <v>27.49</v>
          </cell>
        </row>
        <row r="3450">
          <cell r="A3450" t="str">
            <v>00020204</v>
          </cell>
          <cell r="B3450" t="str">
            <v xml:space="preserve">Peca de madeira lei aparelhada 3 x 9" (7,5 x 23cm) </v>
          </cell>
          <cell r="C3450" t="str">
            <v>M</v>
          </cell>
          <cell r="D3450">
            <v>42.13</v>
          </cell>
        </row>
        <row r="3451">
          <cell r="A3451" t="str">
            <v>00020213</v>
          </cell>
          <cell r="B3451" t="str">
            <v xml:space="preserve">Peca de madeira lei aparelhada 6 x 12cm </v>
          </cell>
          <cell r="C3451" t="str">
            <v>M</v>
          </cell>
          <cell r="D3451">
            <v>15.99</v>
          </cell>
        </row>
        <row r="3452">
          <cell r="A3452" t="str">
            <v>00004401</v>
          </cell>
          <cell r="B3452" t="str">
            <v xml:space="preserve">Peca de madeira lei nativa/regional 1 x 8 cm nao aparelhada </v>
          </cell>
          <cell r="C3452" t="str">
            <v>M</v>
          </cell>
          <cell r="D3452">
            <v>1.32</v>
          </cell>
        </row>
        <row r="3453">
          <cell r="A3453" t="str">
            <v>00004417</v>
          </cell>
          <cell r="B3453" t="str">
            <v xml:space="preserve">Peca de madeira lei nativa/regional 2,5 x 7,5 cm (1 x 3") nao aparelhada </v>
          </cell>
          <cell r="C3453" t="str">
            <v>M</v>
          </cell>
          <cell r="D3453">
            <v>3.14</v>
          </cell>
        </row>
        <row r="3454">
          <cell r="A3454" t="str">
            <v>00014580</v>
          </cell>
          <cell r="B3454" t="str">
            <v xml:space="preserve">Peca de madeira lei nativa/regional 3 x 12" (7,5 x 30cm) </v>
          </cell>
          <cell r="C3454" t="str">
            <v>M</v>
          </cell>
          <cell r="D3454">
            <v>40.5</v>
          </cell>
        </row>
        <row r="3455">
          <cell r="A3455" t="str">
            <v>00004485</v>
          </cell>
          <cell r="B3455" t="str">
            <v xml:space="preserve">Peca de madeira lei nativa/regional 4 x 6 cm (1 1/2'' x 2 1/2'') nao aparelhada </v>
          </cell>
          <cell r="C3455" t="str">
            <v>M</v>
          </cell>
          <cell r="D3455">
            <v>4.32</v>
          </cell>
        </row>
        <row r="3456">
          <cell r="A3456" t="str">
            <v>00011844</v>
          </cell>
          <cell r="B3456" t="str">
            <v xml:space="preserve">Peca de madeira lei 4 x 30cm aparelhada </v>
          </cell>
          <cell r="C3456" t="str">
            <v>M</v>
          </cell>
          <cell r="D3456">
            <v>29.29</v>
          </cell>
        </row>
        <row r="3457">
          <cell r="A3457" t="str">
            <v>00013588</v>
          </cell>
          <cell r="B3457" t="str">
            <v xml:space="preserve">Peca de madeira nao aparelhada l=10 a 15cm esp =1,5 a 2,0cm moldurada p/ acab lateral telhados cerâmicos (aba, tabeira, vista, ripao mold, espelho, testeira etc.) </v>
          </cell>
          <cell r="C3457" t="str">
            <v>M</v>
          </cell>
          <cell r="D3457">
            <v>6.88</v>
          </cell>
        </row>
        <row r="3458">
          <cell r="A3458" t="str">
            <v>00004491</v>
          </cell>
          <cell r="B3458" t="str">
            <v xml:space="preserve">Peca de madeira nativa / regional 7,5 x 7,5cm (3x3) nao aparelhada (p/forma) </v>
          </cell>
          <cell r="C3458" t="str">
            <v>M</v>
          </cell>
          <cell r="D3458">
            <v>5.83</v>
          </cell>
        </row>
        <row r="3459">
          <cell r="A3459" t="str">
            <v>00004505</v>
          </cell>
          <cell r="B3459" t="str">
            <v xml:space="preserve">Peca de madeira nativa/regional 1 x 7cm nao aparelhada (p/forma) </v>
          </cell>
          <cell r="C3459" t="str">
            <v>M</v>
          </cell>
          <cell r="D3459">
            <v>2.2999999999999998</v>
          </cell>
        </row>
        <row r="3460">
          <cell r="A3460" t="str">
            <v>00004510</v>
          </cell>
          <cell r="B3460" t="str">
            <v xml:space="preserve">Peca de madeira nativa/regional 1,5 x 4cm nao aparelhada (p/forma) </v>
          </cell>
          <cell r="C3460" t="str">
            <v>M</v>
          </cell>
          <cell r="D3460">
            <v>1.61</v>
          </cell>
        </row>
        <row r="3461">
          <cell r="A3461" t="str">
            <v>00004502</v>
          </cell>
          <cell r="B3461" t="str">
            <v xml:space="preserve">Peca de madeira nativa/regional 2,5 x 5cm (1x2") nao aparelhada (sarrafo p/forma) </v>
          </cell>
          <cell r="C3461" t="str">
            <v>M</v>
          </cell>
          <cell r="D3461">
            <v>2.0499999999999998</v>
          </cell>
        </row>
        <row r="3462">
          <cell r="A3462" t="str">
            <v>00004517</v>
          </cell>
          <cell r="B3462" t="str">
            <v xml:space="preserve">Peca de madeira nativa/regional 2,5 x 7,0 cm (sarrafo-p/forma) </v>
          </cell>
          <cell r="C3462" t="str">
            <v>M</v>
          </cell>
          <cell r="D3462">
            <v>0.97</v>
          </cell>
        </row>
        <row r="3463">
          <cell r="A3463" t="str">
            <v>00004400</v>
          </cell>
          <cell r="B3463" t="str">
            <v xml:space="preserve">Peca de madeira nativa/regional 5,0 x 7,5 cm (2 x 3") nao aparelhada </v>
          </cell>
          <cell r="C3463" t="str">
            <v>M</v>
          </cell>
          <cell r="D3463">
            <v>8.6</v>
          </cell>
        </row>
        <row r="3464">
          <cell r="A3464" t="str">
            <v>00004515</v>
          </cell>
          <cell r="B3464" t="str">
            <v xml:space="preserve">Peca de madeira nativa/regional 7,5 x 10cm não aparelhada (p/escoramento) </v>
          </cell>
          <cell r="C3464" t="str">
            <v>M</v>
          </cell>
          <cell r="D3464">
            <v>8.93</v>
          </cell>
        </row>
        <row r="3465">
          <cell r="A3465" t="str">
            <v>00004448</v>
          </cell>
          <cell r="B3465" t="str">
            <v xml:space="preserve">Peca de madeira nativa/regional 7,5 x 12,50 cm (3x5") nao aparelhada (p/forma) </v>
          </cell>
          <cell r="C3465" t="str">
            <v>M</v>
          </cell>
          <cell r="D3465">
            <v>10.64</v>
          </cell>
        </row>
        <row r="3466">
          <cell r="A3466" t="str">
            <v>00004492</v>
          </cell>
          <cell r="B3466" t="str">
            <v xml:space="preserve">Peca de madeira nativa/regional 8 x 8cm nao aparelhada (pontalete-p/escoramento) </v>
          </cell>
          <cell r="C3466" t="str">
            <v>M</v>
          </cell>
          <cell r="D3466">
            <v>8.7799999999999994</v>
          </cell>
        </row>
        <row r="3467">
          <cell r="A3467" t="str">
            <v>00002751</v>
          </cell>
          <cell r="B3467" t="str">
            <v xml:space="preserve">Peca de madeira rolica (eucalipto) d = 15cm </v>
          </cell>
          <cell r="C3467" t="str">
            <v>M</v>
          </cell>
          <cell r="D3467">
            <v>6.52</v>
          </cell>
        </row>
        <row r="3468">
          <cell r="A3468" t="str">
            <v>00002728</v>
          </cell>
          <cell r="B3468" t="str">
            <v xml:space="preserve">Peca de madeira rolica d = 10 cm p/ escoramentos </v>
          </cell>
          <cell r="C3468" t="str">
            <v>M</v>
          </cell>
          <cell r="D3468">
            <v>2</v>
          </cell>
        </row>
        <row r="3469">
          <cell r="A3469" t="str">
            <v>00014439</v>
          </cell>
          <cell r="B3469" t="str">
            <v xml:space="preserve">Peca de madeira rolica d = 6 a 10cm p/ escoramentos </v>
          </cell>
          <cell r="C3469" t="str">
            <v>M</v>
          </cell>
          <cell r="D3469">
            <v>2</v>
          </cell>
        </row>
        <row r="3470">
          <cell r="A3470" t="str">
            <v>00004115</v>
          </cell>
          <cell r="B3470" t="str">
            <v xml:space="preserve">Peca de madeira rolica tratada (eucalipto ou regional equivalente) d = 12 a 15cm - h = 3,0m (p/cerca//pilar) </v>
          </cell>
          <cell r="C3470" t="str">
            <v>M</v>
          </cell>
          <cell r="D3470">
            <v>5</v>
          </cell>
        </row>
        <row r="3471">
          <cell r="A3471" t="str">
            <v>00002747</v>
          </cell>
          <cell r="B3471" t="str">
            <v xml:space="preserve">Peca de madeira rolica tratada (eucalipto ou regional equivalente) d = 16 a 19cm - h = 12,0m (p/postes) </v>
          </cell>
          <cell r="C3471" t="str">
            <v>M</v>
          </cell>
          <cell r="D3471">
            <v>7.32</v>
          </cell>
        </row>
        <row r="3472">
          <cell r="A3472" t="str">
            <v>00002731</v>
          </cell>
          <cell r="B3472" t="str">
            <v xml:space="preserve">Peca de madeira rolica tratada (eucalipto ou regional equivalente) d = 20 a 24cm - h = 12,0m (p/postes) </v>
          </cell>
          <cell r="C3472" t="str">
            <v>M</v>
          </cell>
          <cell r="D3472">
            <v>9.9600000000000009</v>
          </cell>
        </row>
        <row r="3473">
          <cell r="A3473" t="str">
            <v>00002794</v>
          </cell>
          <cell r="B3473" t="str">
            <v xml:space="preserve">Peca de madeira rolica tratada (eucalipto ou regional equivalente) d = 25 a 29cm - h = 6,5m (p/pilar) </v>
          </cell>
          <cell r="C3473" t="str">
            <v>M</v>
          </cell>
          <cell r="D3473">
            <v>17.36</v>
          </cell>
        </row>
        <row r="3474">
          <cell r="A3474" t="str">
            <v>00002788</v>
          </cell>
          <cell r="B3474" t="str">
            <v xml:space="preserve">Peca de madeira rolica tratada (eucalipto ou regional equivalente) d = 30 a 34cm - h = 6,5m (p/pilar) </v>
          </cell>
          <cell r="C3474" t="str">
            <v>M</v>
          </cell>
          <cell r="D3474">
            <v>20</v>
          </cell>
        </row>
        <row r="3475">
          <cell r="A3475" t="str">
            <v>00002791</v>
          </cell>
          <cell r="B3475" t="str">
            <v xml:space="preserve">Peca de madeira rolica tratada (eucalipto ou regional equivalente) d = 35 a 39cm - h = 6,5m (p/pilar) </v>
          </cell>
          <cell r="C3475" t="str">
            <v>M</v>
          </cell>
          <cell r="D3475">
            <v>20</v>
          </cell>
        </row>
        <row r="3476">
          <cell r="A3476" t="str">
            <v>00002729</v>
          </cell>
          <cell r="B3476" t="str">
            <v xml:space="preserve">Peca de madeira rolica tratada (eucalipto ou regional equivalente) d = 4 a 7cm - h = 3,0m (p/caibros) </v>
          </cell>
          <cell r="C3476" t="str">
            <v>UN</v>
          </cell>
          <cell r="D3476">
            <v>4.4000000000000004</v>
          </cell>
        </row>
        <row r="3477">
          <cell r="A3477" t="str">
            <v>00021138</v>
          </cell>
          <cell r="B3477" t="str">
            <v xml:space="preserve">Peca de madeira rolica tratada (eucalipto ou regional equivalente) d=8 a 11 cm (p/cerca/caibro) </v>
          </cell>
          <cell r="C3477" t="str">
            <v>M</v>
          </cell>
          <cell r="D3477">
            <v>3.77</v>
          </cell>
        </row>
        <row r="3478">
          <cell r="A3478" t="str">
            <v>00006204</v>
          </cell>
          <cell r="B3478" t="str">
            <v xml:space="preserve">Peca de madeira 1a qualidade 2,5 x 15cm (1 x 6") nao aparelhada </v>
          </cell>
          <cell r="C3478" t="str">
            <v>M</v>
          </cell>
          <cell r="D3478">
            <v>4.5</v>
          </cell>
        </row>
        <row r="3479">
          <cell r="A3479" t="str">
            <v>00006194</v>
          </cell>
          <cell r="B3479" t="str">
            <v xml:space="preserve">Peca de madeira 2a qualidade 2,5 x 15cm (1x6") nao aparelhada </v>
          </cell>
          <cell r="C3479" t="str">
            <v>M</v>
          </cell>
          <cell r="D3479">
            <v>2.81</v>
          </cell>
        </row>
        <row r="3480">
          <cell r="A3480" t="str">
            <v>00004513</v>
          </cell>
          <cell r="B3480" t="str">
            <v xml:space="preserve">Peca de madeira 3a/4a nativa/regional 5 x 5 cm </v>
          </cell>
          <cell r="C3480" t="str">
            <v>M</v>
          </cell>
          <cell r="D3480">
            <v>1.4</v>
          </cell>
        </row>
        <row r="3481">
          <cell r="A3481" t="str">
            <v>00004506</v>
          </cell>
          <cell r="B3481" t="str">
            <v xml:space="preserve">Peca de madeiranativa/regional 2,5 x 10cm (1x4") nao aparelhada (sarrafo p/forma) </v>
          </cell>
          <cell r="C3481" t="str">
            <v>M</v>
          </cell>
          <cell r="D3481">
            <v>3.62</v>
          </cell>
        </row>
        <row r="3482">
          <cell r="A3482" t="str">
            <v>00004715</v>
          </cell>
          <cell r="B3482" t="str">
            <v xml:space="preserve">Pedra ardosia cinza irregular </v>
          </cell>
          <cell r="C3482" t="str">
            <v>M2</v>
          </cell>
          <cell r="D3482">
            <v>21.25</v>
          </cell>
        </row>
        <row r="3483">
          <cell r="A3483" t="str">
            <v>00004704</v>
          </cell>
          <cell r="B3483" t="str">
            <v xml:space="preserve">Pedra ardosia cinza 20 x 40cm e = 1cm </v>
          </cell>
          <cell r="C3483" t="str">
            <v>M2</v>
          </cell>
          <cell r="D3483">
            <v>27.19</v>
          </cell>
        </row>
        <row r="3484">
          <cell r="A3484" t="str">
            <v>00010730</v>
          </cell>
          <cell r="B3484" t="str">
            <v xml:space="preserve">Pedra ardosia cinza 30 x 30 x 1cm </v>
          </cell>
          <cell r="C3484" t="str">
            <v>M2</v>
          </cell>
          <cell r="D3484">
            <v>25</v>
          </cell>
        </row>
        <row r="3485">
          <cell r="A3485" t="str">
            <v>00010731</v>
          </cell>
          <cell r="B3485" t="str">
            <v xml:space="preserve">Pedra ardosia cinza 40 x 40 x 1cm </v>
          </cell>
          <cell r="C3485" t="str">
            <v>M2</v>
          </cell>
          <cell r="D3485">
            <v>25</v>
          </cell>
        </row>
        <row r="3486">
          <cell r="A3486" t="str">
            <v>00004705</v>
          </cell>
          <cell r="B3486" t="str">
            <v xml:space="preserve">Pedra basalto cinza irregular </v>
          </cell>
          <cell r="C3486" t="str">
            <v>M2</v>
          </cell>
          <cell r="D3486">
            <v>53.13</v>
          </cell>
        </row>
        <row r="3487">
          <cell r="A3487" t="str">
            <v>00004748</v>
          </cell>
          <cell r="B3487" t="str">
            <v xml:space="preserve">Pedra britada bica corrida (não classificada) - posto pedreira / fornecedor (sem frete) </v>
          </cell>
          <cell r="C3487" t="str">
            <v>M3</v>
          </cell>
          <cell r="D3487">
            <v>73.67</v>
          </cell>
        </row>
        <row r="3488">
          <cell r="A3488" t="str">
            <v>00004729</v>
          </cell>
          <cell r="B3488" t="str">
            <v xml:space="preserve">Pedra britada graduada, classificada - posto pedreira / fornecedor (sem frete) </v>
          </cell>
          <cell r="C3488" t="str">
            <v>M3</v>
          </cell>
          <cell r="D3488">
            <v>81.290000000000006</v>
          </cell>
        </row>
        <row r="3489">
          <cell r="A3489" t="str">
            <v>00004720</v>
          </cell>
          <cell r="B3489" t="str">
            <v xml:space="preserve">Pedra britada n. 0 pedrisco ou cascalhinho - posto pedreira / fornecedor (sem frete) código descriçao do insumo unid preço mediano (r$) </v>
          </cell>
          <cell r="C3489" t="str">
            <v>M3</v>
          </cell>
          <cell r="D3489">
            <v>81.290000000000006</v>
          </cell>
        </row>
        <row r="3490">
          <cell r="A3490" t="str">
            <v>00004727</v>
          </cell>
          <cell r="B3490" t="str">
            <v xml:space="preserve">Pedra britada n. 05 ou 75 mm - posto pedreira / fornecedor (sem frete) </v>
          </cell>
          <cell r="C3490" t="str">
            <v>M3</v>
          </cell>
          <cell r="D3490">
            <v>53.34</v>
          </cell>
        </row>
        <row r="3491">
          <cell r="A3491" t="str">
            <v>00004721</v>
          </cell>
          <cell r="B3491" t="str">
            <v xml:space="preserve">Pedra britada n. 1 ou 19 mm - posto pedreira / fornecedor (sem frete) </v>
          </cell>
          <cell r="C3491" t="str">
            <v>M3</v>
          </cell>
          <cell r="D3491">
            <v>81.790000000000006</v>
          </cell>
        </row>
        <row r="3492">
          <cell r="A3492" t="str">
            <v>00004718</v>
          </cell>
          <cell r="B3492" t="str">
            <v xml:space="preserve">Pedra britada n. 2 ou 25 mm - posto pedreira / fornecedor (sem frete) </v>
          </cell>
          <cell r="C3492" t="str">
            <v>M3</v>
          </cell>
          <cell r="D3492">
            <v>79</v>
          </cell>
        </row>
        <row r="3493">
          <cell r="A3493" t="str">
            <v>00004722</v>
          </cell>
          <cell r="B3493" t="str">
            <v xml:space="preserve">Pedra britada n. 3 ou 38 mm - posto pedreira / fornecedor (sem frete) </v>
          </cell>
          <cell r="C3493" t="str">
            <v>M3</v>
          </cell>
          <cell r="D3493">
            <v>71.13</v>
          </cell>
        </row>
        <row r="3494">
          <cell r="A3494" t="str">
            <v>00004723</v>
          </cell>
          <cell r="B3494" t="str">
            <v xml:space="preserve">Pedra britada n. 4 ou 50 mm - posto pedreira / fornecedor (sem frete) </v>
          </cell>
          <cell r="C3494" t="str">
            <v>M3</v>
          </cell>
          <cell r="D3494">
            <v>68.59</v>
          </cell>
        </row>
        <row r="3495">
          <cell r="A3495" t="str">
            <v>00004712</v>
          </cell>
          <cell r="B3495" t="str">
            <v xml:space="preserve">Pedra c/superf lisa nao trabalhada p/ revestimento </v>
          </cell>
          <cell r="C3495" t="str">
            <v>M2</v>
          </cell>
          <cell r="D3495">
            <v>68.75</v>
          </cell>
        </row>
        <row r="3496">
          <cell r="A3496" t="str">
            <v>00013714</v>
          </cell>
          <cell r="B3496" t="str">
            <v xml:space="preserve">Pedra cariri 20 x 30cm </v>
          </cell>
          <cell r="C3496" t="str">
            <v>M2</v>
          </cell>
          <cell r="D3496">
            <v>93.75</v>
          </cell>
        </row>
        <row r="3497">
          <cell r="A3497" t="str">
            <v>00011089</v>
          </cell>
          <cell r="B3497" t="str">
            <v xml:space="preserve">Pedra de alvenaria de uma face - posto pedreira / fornecedor (sem frete) </v>
          </cell>
          <cell r="C3497" t="str">
            <v>M3</v>
          </cell>
          <cell r="D3497">
            <v>128.74</v>
          </cell>
        </row>
        <row r="3498">
          <cell r="A3498" t="str">
            <v>00002710</v>
          </cell>
          <cell r="B3498" t="str">
            <v xml:space="preserve">Pedra esmeril 6 x 3/4" </v>
          </cell>
          <cell r="C3498" t="str">
            <v>UN</v>
          </cell>
          <cell r="D3498">
            <v>31.75</v>
          </cell>
        </row>
        <row r="3499">
          <cell r="A3499" t="str">
            <v>00010732</v>
          </cell>
          <cell r="B3499" t="str">
            <v xml:space="preserve">Pedra granitica almofadada esp = 5 a 6cm p/ revestimento </v>
          </cell>
          <cell r="C3499" t="str">
            <v>M2</v>
          </cell>
          <cell r="D3499">
            <v>84.38</v>
          </cell>
        </row>
        <row r="3500">
          <cell r="A3500" t="str">
            <v>00011120</v>
          </cell>
          <cell r="B3500" t="str">
            <v xml:space="preserve">Pedra granitica ou basaltica facetada 20 x 20 x 20cm </v>
          </cell>
          <cell r="C3500" t="str">
            <v>UN</v>
          </cell>
          <cell r="D3500">
            <v>0.75</v>
          </cell>
        </row>
        <row r="3501">
          <cell r="A3501" t="str">
            <v>00010733</v>
          </cell>
          <cell r="B3501" t="str">
            <v xml:space="preserve">Pedra granitica rachinha esp=2 a 3cm irregular p/ revestimento </v>
          </cell>
          <cell r="C3501" t="str">
            <v>M2</v>
          </cell>
          <cell r="D3501">
            <v>75</v>
          </cell>
        </row>
        <row r="3502">
          <cell r="A3502" t="str">
            <v>00010734</v>
          </cell>
          <cell r="B3502" t="str">
            <v xml:space="preserve">Pedra granitica rachinha esp=2 a 3cm serrada p/ revestimento </v>
          </cell>
          <cell r="C3502" t="str">
            <v>M2</v>
          </cell>
          <cell r="D3502">
            <v>114.06</v>
          </cell>
        </row>
        <row r="3503">
          <cell r="A3503" t="str">
            <v>00010735</v>
          </cell>
          <cell r="B3503" t="str">
            <v xml:space="preserve">Pedra itacolomi do norte natural </v>
          </cell>
          <cell r="C3503" t="str">
            <v>M2</v>
          </cell>
          <cell r="D3503">
            <v>85.94</v>
          </cell>
        </row>
        <row r="3504">
          <cell r="A3504" t="str">
            <v>00010736</v>
          </cell>
          <cell r="B3504" t="str">
            <v xml:space="preserve">Pedra itacolomi do norte serrada </v>
          </cell>
          <cell r="C3504" t="str">
            <v>M2</v>
          </cell>
          <cell r="D3504">
            <v>95.94</v>
          </cell>
        </row>
        <row r="3505">
          <cell r="A3505" t="str">
            <v>00013187</v>
          </cell>
          <cell r="B3505" t="str">
            <v xml:space="preserve">Pedra lagoa santa (serrada) 20 x 40cm </v>
          </cell>
          <cell r="C3505" t="str">
            <v>M2</v>
          </cell>
          <cell r="D3505">
            <v>137.5</v>
          </cell>
        </row>
        <row r="3506">
          <cell r="A3506" t="str">
            <v>00013188</v>
          </cell>
          <cell r="B3506" t="str">
            <v xml:space="preserve">Pedra lagoa santa irregular </v>
          </cell>
          <cell r="C3506" t="str">
            <v>M2</v>
          </cell>
          <cell r="D3506">
            <v>71.88</v>
          </cell>
        </row>
        <row r="3507">
          <cell r="A3507" t="str">
            <v>00010737</v>
          </cell>
          <cell r="B3507" t="str">
            <v xml:space="preserve">Pedra miracema </v>
          </cell>
          <cell r="C3507" t="str">
            <v>M2</v>
          </cell>
          <cell r="D3507">
            <v>62.5</v>
          </cell>
        </row>
        <row r="3508">
          <cell r="A3508" t="str">
            <v>00010738</v>
          </cell>
          <cell r="B3508" t="str">
            <v xml:space="preserve">Pedra pirenopolis c/ corte manual - retalho cor avermelhada </v>
          </cell>
          <cell r="C3508" t="str">
            <v>M2</v>
          </cell>
          <cell r="D3508">
            <v>61.25</v>
          </cell>
        </row>
        <row r="3509">
          <cell r="A3509" t="str">
            <v>00004717</v>
          </cell>
          <cell r="B3509" t="str">
            <v xml:space="preserve">Pedra portuguesa branca </v>
          </cell>
          <cell r="C3509" t="str">
            <v>M2</v>
          </cell>
          <cell r="D3509">
            <v>59.38</v>
          </cell>
        </row>
        <row r="3510">
          <cell r="A3510" t="str">
            <v>00004708</v>
          </cell>
          <cell r="B3510" t="str">
            <v xml:space="preserve">Pedra portuguesa preta </v>
          </cell>
          <cell r="C3510" t="str">
            <v>M2</v>
          </cell>
          <cell r="D3510">
            <v>34.380000000000003</v>
          </cell>
        </row>
        <row r="3511">
          <cell r="A3511" t="str">
            <v>00014326</v>
          </cell>
          <cell r="B3511" t="str">
            <v xml:space="preserve">Pedra quixada </v>
          </cell>
          <cell r="C3511" t="str">
            <v>M2</v>
          </cell>
          <cell r="D3511">
            <v>75</v>
          </cell>
        </row>
        <row r="3512">
          <cell r="A3512" t="str">
            <v>00004709</v>
          </cell>
          <cell r="B3512" t="str">
            <v xml:space="preserve">Pedra rachao p/ revestimento </v>
          </cell>
          <cell r="C3512" t="str">
            <v>M2</v>
          </cell>
          <cell r="D3512">
            <v>146.88</v>
          </cell>
        </row>
        <row r="3513">
          <cell r="A3513" t="str">
            <v>00013189</v>
          </cell>
          <cell r="B3513" t="str">
            <v xml:space="preserve">Pedra rio verde (serrada) 20 x 40cm </v>
          </cell>
          <cell r="C3513" t="str">
            <v>M2</v>
          </cell>
          <cell r="D3513">
            <v>125</v>
          </cell>
        </row>
        <row r="3514">
          <cell r="A3514" t="str">
            <v>00004714</v>
          </cell>
          <cell r="B3514" t="str">
            <v xml:space="preserve">Pedra sabao </v>
          </cell>
          <cell r="C3514" t="str">
            <v>M2</v>
          </cell>
          <cell r="D3514">
            <v>125</v>
          </cell>
        </row>
        <row r="3515">
          <cell r="A3515" t="str">
            <v>00004710</v>
          </cell>
          <cell r="B3515" t="str">
            <v xml:space="preserve">Pedra sao tome 20 x 40cm </v>
          </cell>
          <cell r="C3515" t="str">
            <v>M2</v>
          </cell>
          <cell r="D3515">
            <v>110.94</v>
          </cell>
        </row>
        <row r="3516">
          <cell r="A3516" t="str">
            <v>00004730</v>
          </cell>
          <cell r="B3516" t="str">
            <v xml:space="preserve">Pedra-de-mão ou pedra rachão p/ muro arrimo/fundação/enrocamento etc - posto pedreira / fornecedor (sem frete) </v>
          </cell>
          <cell r="C3516" t="str">
            <v>M3</v>
          </cell>
          <cell r="D3516">
            <v>64.010000000000005</v>
          </cell>
        </row>
        <row r="3517">
          <cell r="A3517" t="str">
            <v>00004750</v>
          </cell>
          <cell r="B3517" t="str">
            <v xml:space="preserve">Pedreiro </v>
          </cell>
          <cell r="C3517" t="str">
            <v>H</v>
          </cell>
          <cell r="D3517">
            <v>9.56</v>
          </cell>
        </row>
        <row r="3518">
          <cell r="A3518" t="str">
            <v>00004826</v>
          </cell>
          <cell r="B3518" t="str">
            <v xml:space="preserve">Peitoril marmore branco l = 15cm esp = 3cm, polido </v>
          </cell>
          <cell r="C3518" t="str">
            <v>M</v>
          </cell>
          <cell r="D3518">
            <v>82.42</v>
          </cell>
        </row>
        <row r="3519">
          <cell r="A3519" t="str">
            <v>00004825</v>
          </cell>
          <cell r="B3519" t="str">
            <v xml:space="preserve">Peitoril marmore branco l = 25cm esp = 3cm, polido </v>
          </cell>
          <cell r="C3519" t="str">
            <v>M</v>
          </cell>
          <cell r="D3519">
            <v>111.8</v>
          </cell>
        </row>
        <row r="3520">
          <cell r="A3520" t="str">
            <v>00010855</v>
          </cell>
          <cell r="B3520" t="str">
            <v xml:space="preserve">Peitoril pre-moldado de granilite, marmorite ou granitina l = 15cm </v>
          </cell>
          <cell r="C3520" t="str">
            <v>M</v>
          </cell>
          <cell r="D3520">
            <v>24.37</v>
          </cell>
        </row>
        <row r="3521">
          <cell r="A3521" t="str">
            <v>00013340</v>
          </cell>
          <cell r="B3521" t="str">
            <v xml:space="preserve">Perfil "u" chapa aco dobrada e = 3,04mm h = 20cm abas = 5cm (4,36kg/m) </v>
          </cell>
          <cell r="C3521" t="str">
            <v>M</v>
          </cell>
          <cell r="D3521">
            <v>13.44</v>
          </cell>
        </row>
        <row r="3522">
          <cell r="A3522" t="str">
            <v>00010962</v>
          </cell>
          <cell r="B3522" t="str">
            <v xml:space="preserve">Perfil aco estrutural "h" - 6" x 6" (qualquer espessura) </v>
          </cell>
          <cell r="C3522" t="str">
            <v>KG</v>
          </cell>
          <cell r="D3522">
            <v>4.22</v>
          </cell>
        </row>
        <row r="3523">
          <cell r="A3523" t="str">
            <v>00004764</v>
          </cell>
          <cell r="B3523" t="str">
            <v xml:space="preserve">Perfil aco estrutural "i" - 10" x 4 5/8" (qualquer espessura) </v>
          </cell>
          <cell r="C3523" t="str">
            <v>KG</v>
          </cell>
          <cell r="D3523">
            <v>3.44</v>
          </cell>
        </row>
        <row r="3524">
          <cell r="A3524" t="str">
            <v>00004773</v>
          </cell>
          <cell r="B3524" t="str">
            <v xml:space="preserve">Perfil aco estrutural "i" - 10" x 4 5/8" esp=11,35 mm (44,65 kg/m) </v>
          </cell>
          <cell r="C3524" t="str">
            <v>M</v>
          </cell>
          <cell r="D3524">
            <v>159.38999999999999</v>
          </cell>
        </row>
        <row r="3525">
          <cell r="A3525" t="str">
            <v>00004774</v>
          </cell>
          <cell r="B3525" t="str">
            <v xml:space="preserve">Perfil aco estrutural "i" - 12" x 5 1/4" (qualquer espessura) </v>
          </cell>
          <cell r="C3525" t="str">
            <v>KG</v>
          </cell>
          <cell r="D3525">
            <v>4.0199999999999996</v>
          </cell>
        </row>
        <row r="3526">
          <cell r="A3526" t="str">
            <v>00004775</v>
          </cell>
          <cell r="B3526" t="str">
            <v xml:space="preserve">Perfil aco estrutural "i" - 12" x 5 1/4" esp=11,68 mm (60,71 kg/m) </v>
          </cell>
          <cell r="C3526" t="str">
            <v>M</v>
          </cell>
          <cell r="D3526">
            <v>238.4</v>
          </cell>
        </row>
        <row r="3527">
          <cell r="A3527" t="str">
            <v>00004776</v>
          </cell>
          <cell r="B3527" t="str">
            <v xml:space="preserve">Perfil aco estrutural "i" - 12" x 5 1/4" esp=14,35 mm (66,97 kg/m) </v>
          </cell>
          <cell r="C3527" t="str">
            <v>M</v>
          </cell>
          <cell r="D3527">
            <v>260.8</v>
          </cell>
        </row>
        <row r="3528">
          <cell r="A3528" t="str">
            <v>00004765</v>
          </cell>
          <cell r="B3528" t="str">
            <v xml:space="preserve">Perfil aco estrutural "i" - 4" x 2 5/8" esp=6,43 mm (12,65 kg/m) </v>
          </cell>
          <cell r="C3528" t="str">
            <v>M</v>
          </cell>
          <cell r="D3528">
            <v>40.64</v>
          </cell>
        </row>
        <row r="3529">
          <cell r="A3529" t="str">
            <v>00004766</v>
          </cell>
          <cell r="B3529" t="str">
            <v xml:space="preserve">Perfil aco estrutural "i" - 6" x 3 3/8" (qualquer espessura) </v>
          </cell>
          <cell r="C3529" t="str">
            <v>KG</v>
          </cell>
          <cell r="D3529">
            <v>3.21</v>
          </cell>
        </row>
        <row r="3530">
          <cell r="A3530" t="str">
            <v>00004767</v>
          </cell>
          <cell r="B3530" t="str">
            <v xml:space="preserve">Perfil aco estrutural "i" - 6" x 3 3/8" esp=8,71 mm (21,95 kg/m) </v>
          </cell>
          <cell r="C3530" t="str">
            <v>M</v>
          </cell>
          <cell r="D3530">
            <v>71.23</v>
          </cell>
        </row>
        <row r="3531">
          <cell r="A3531" t="str">
            <v>00004768</v>
          </cell>
          <cell r="B3531" t="str">
            <v xml:space="preserve">Perfil aco estrutural "i" - 8" x 4" (qualquer espessura) </v>
          </cell>
          <cell r="C3531" t="str">
            <v>KG</v>
          </cell>
          <cell r="D3531">
            <v>3.57</v>
          </cell>
        </row>
        <row r="3532">
          <cell r="A3532" t="str">
            <v>00010963</v>
          </cell>
          <cell r="B3532" t="str">
            <v xml:space="preserve">Perfil aco estrutural "i" - 8" x 4" esp=11,20 mm (34,22 kg/m) </v>
          </cell>
          <cell r="C3532" t="str">
            <v>M</v>
          </cell>
          <cell r="D3532">
            <v>132.15</v>
          </cell>
        </row>
        <row r="3533">
          <cell r="A3533" t="str">
            <v>00004769</v>
          </cell>
          <cell r="B3533" t="str">
            <v xml:space="preserve">Perfil aco estrutural "i" - 8" x 4" esp=8,86 mm (30,50 kg/m) </v>
          </cell>
          <cell r="C3533" t="str">
            <v>M</v>
          </cell>
          <cell r="D3533">
            <v>114.82</v>
          </cell>
        </row>
        <row r="3534">
          <cell r="A3534" t="str">
            <v>00010964</v>
          </cell>
          <cell r="B3534" t="str">
            <v xml:space="preserve">Perfil aco estrutural "u" - 15" x 3 3/8" (qualquer espessura) </v>
          </cell>
          <cell r="C3534" t="str">
            <v>KG</v>
          </cell>
          <cell r="D3534">
            <v>4.22</v>
          </cell>
        </row>
        <row r="3535">
          <cell r="A3535" t="str">
            <v>00010965</v>
          </cell>
          <cell r="B3535" t="str">
            <v xml:space="preserve">Perfil aco estrutural "u" - 4" x 1 5/8" esp=6,27 mm (9,30 kg/m) </v>
          </cell>
          <cell r="C3535" t="str">
            <v>M</v>
          </cell>
          <cell r="D3535">
            <v>29.58</v>
          </cell>
        </row>
        <row r="3536">
          <cell r="A3536" t="str">
            <v>00010966</v>
          </cell>
          <cell r="B3536" t="str">
            <v xml:space="preserve">Perfil aco estrutural "u" - 6" x 2" (qualquer espessura) </v>
          </cell>
          <cell r="C3536" t="str">
            <v>KG</v>
          </cell>
          <cell r="D3536">
            <v>3.31</v>
          </cell>
        </row>
        <row r="3537">
          <cell r="A3537" t="str">
            <v>00011651</v>
          </cell>
          <cell r="B3537" t="str">
            <v xml:space="preserve">Perfuratriz a ar comprimido atlas copco rh-571 17,8kg manual diam 3,0cm </v>
          </cell>
          <cell r="C3537" t="str">
            <v>UN</v>
          </cell>
          <cell r="D3537">
            <v>8175.76</v>
          </cell>
        </row>
        <row r="3538">
          <cell r="A3538" t="str">
            <v>00004778</v>
          </cell>
          <cell r="B3538" t="str">
            <v xml:space="preserve">Perfuratriz pneumática para rocha, de 17kg - (locação) </v>
          </cell>
          <cell r="C3538" t="str">
            <v>H</v>
          </cell>
          <cell r="D3538">
            <v>1.71</v>
          </cell>
        </row>
        <row r="3539">
          <cell r="A3539" t="str">
            <v>00004780</v>
          </cell>
          <cell r="B3539" t="str">
            <v xml:space="preserve">Perfuratriz pneumatica p/ rocha tipo atlas copco rh-658 - 24,0kg ou equiv </v>
          </cell>
          <cell r="C3539" t="str">
            <v>H</v>
          </cell>
          <cell r="D3539">
            <v>1.86</v>
          </cell>
        </row>
        <row r="3540">
          <cell r="A3540" t="str">
            <v>00001746</v>
          </cell>
          <cell r="B3540" t="str">
            <v xml:space="preserve">Pia aco inoxidavel 120 x 60cm c/1 cuba </v>
          </cell>
          <cell r="C3540" t="str">
            <v>UN</v>
          </cell>
          <cell r="D3540">
            <v>118.5</v>
          </cell>
        </row>
        <row r="3541">
          <cell r="A3541" t="str">
            <v>00001748</v>
          </cell>
          <cell r="B3541" t="str">
            <v xml:space="preserve">Pia aco inoxidavel 130 x 60cm c/1 cuba </v>
          </cell>
          <cell r="C3541" t="str">
            <v>UN</v>
          </cell>
          <cell r="D3541">
            <v>135.4</v>
          </cell>
        </row>
        <row r="3542">
          <cell r="A3542" t="str">
            <v>00001745</v>
          </cell>
          <cell r="B3542" t="str">
            <v xml:space="preserve">Pia aco inoxidavel 160 x 60cm c/1 cuba código descriçao do insumo unid preço mediano (r$) </v>
          </cell>
          <cell r="C3542" t="str">
            <v>UN</v>
          </cell>
          <cell r="D3542">
            <v>164.76</v>
          </cell>
        </row>
        <row r="3543">
          <cell r="A3543" t="str">
            <v>00001749</v>
          </cell>
          <cell r="B3543" t="str">
            <v xml:space="preserve">Pia aco inoxidavel 180 x 60cm c/1 cuba </v>
          </cell>
          <cell r="C3543" t="str">
            <v>UN</v>
          </cell>
          <cell r="D3543">
            <v>185.33</v>
          </cell>
        </row>
        <row r="3544">
          <cell r="A3544" t="str">
            <v>00001750</v>
          </cell>
          <cell r="B3544" t="str">
            <v xml:space="preserve">Pia aco inoxidavel 200 x 60cm c/2 cubas </v>
          </cell>
          <cell r="C3544" t="str">
            <v>UN</v>
          </cell>
          <cell r="D3544">
            <v>239.53</v>
          </cell>
        </row>
        <row r="3545">
          <cell r="A3545" t="str">
            <v>00002713</v>
          </cell>
          <cell r="B3545" t="str">
            <v xml:space="preserve">Picareta ponta e ponta sem cabo </v>
          </cell>
          <cell r="C3545" t="str">
            <v>UN</v>
          </cell>
          <cell r="D3545">
            <v>28.57</v>
          </cell>
        </row>
        <row r="3546">
          <cell r="A3546" t="str">
            <v>00013617</v>
          </cell>
          <cell r="B3546" t="str">
            <v xml:space="preserve">Pick up volkswagen mod. saveiro cl 1.8, 98cv, a gasolina </v>
          </cell>
          <cell r="C3546" t="str">
            <v>UN</v>
          </cell>
          <cell r="D3546">
            <v>48524.44</v>
          </cell>
        </row>
        <row r="3547">
          <cell r="A3547" t="str">
            <v>00005328</v>
          </cell>
          <cell r="B3547" t="str">
            <v xml:space="preserve">Pigmento concentrado para tinta pva bisnaga 60ml </v>
          </cell>
          <cell r="C3547" t="str">
            <v>UN</v>
          </cell>
          <cell r="D3547">
            <v>4.6399999999999997</v>
          </cell>
        </row>
        <row r="3548">
          <cell r="A3548" t="str">
            <v>00005329</v>
          </cell>
          <cell r="B3548" t="str">
            <v xml:space="preserve">Pigmento concentrado para tinta tipo coralcor bisnaga 28cm3 </v>
          </cell>
          <cell r="C3548" t="str">
            <v>UN</v>
          </cell>
          <cell r="D3548">
            <v>5.6</v>
          </cell>
        </row>
        <row r="3549">
          <cell r="A3549" t="str">
            <v>00005327</v>
          </cell>
          <cell r="B3549" t="str">
            <v xml:space="preserve">Pigmento tp po xadrez </v>
          </cell>
          <cell r="C3549" t="str">
            <v>KG</v>
          </cell>
          <cell r="D3549">
            <v>34.79</v>
          </cell>
        </row>
        <row r="3550">
          <cell r="A3550" t="str">
            <v>00011091</v>
          </cell>
          <cell r="B3550" t="str">
            <v xml:space="preserve">Pingadeira plastica p/ telha fibrocimento canalete 49 ou kalheta </v>
          </cell>
          <cell r="C3550" t="str">
            <v>UN</v>
          </cell>
          <cell r="D3550">
            <v>0.36</v>
          </cell>
        </row>
        <row r="3551">
          <cell r="A3551" t="str">
            <v>00011092</v>
          </cell>
          <cell r="B3551" t="str">
            <v xml:space="preserve">Pingadeira plastica p/ telha fibrocimento canalete 90 </v>
          </cell>
          <cell r="C3551" t="str">
            <v>UN</v>
          </cell>
          <cell r="D3551">
            <v>0.38</v>
          </cell>
        </row>
        <row r="3552">
          <cell r="A3552" t="str">
            <v>00014147</v>
          </cell>
          <cell r="B3552" t="str">
            <v xml:space="preserve">Pino c/ rosca diam 1/4" 30 x 20" </v>
          </cell>
          <cell r="C3552" t="str">
            <v>CX</v>
          </cell>
          <cell r="D3552">
            <v>32.58</v>
          </cell>
        </row>
        <row r="3553">
          <cell r="A3553" t="str">
            <v>00000445</v>
          </cell>
          <cell r="B3553" t="str">
            <v xml:space="preserve">Pino p/ isolador m16x19x320mm 25kv </v>
          </cell>
          <cell r="C3553" t="str">
            <v>UN</v>
          </cell>
          <cell r="D3553">
            <v>8.52</v>
          </cell>
        </row>
        <row r="3554">
          <cell r="A3554" t="str">
            <v>00000444</v>
          </cell>
          <cell r="B3554" t="str">
            <v xml:space="preserve">Pino reto p/ isolador 15kv dimensoes 16 x 19 x 290mm </v>
          </cell>
          <cell r="C3554" t="str">
            <v>UN</v>
          </cell>
          <cell r="D3554">
            <v>8.99</v>
          </cell>
        </row>
        <row r="3555">
          <cell r="A3555" t="str">
            <v>00004783</v>
          </cell>
          <cell r="B3555" t="str">
            <v xml:space="preserve">Pintor </v>
          </cell>
          <cell r="C3555" t="str">
            <v>H</v>
          </cell>
          <cell r="D3555">
            <v>9.56</v>
          </cell>
        </row>
        <row r="3556">
          <cell r="A3556" t="str">
            <v>00012874</v>
          </cell>
          <cell r="B3556" t="str">
            <v xml:space="preserve">Pintor de letreiros </v>
          </cell>
          <cell r="C3556" t="str">
            <v>H</v>
          </cell>
          <cell r="D3556">
            <v>9.56</v>
          </cell>
        </row>
        <row r="3557">
          <cell r="A3557" t="str">
            <v>00004785</v>
          </cell>
          <cell r="B3557" t="str">
            <v xml:space="preserve">Pintor para tinta epoxi </v>
          </cell>
          <cell r="C3557" t="str">
            <v>H</v>
          </cell>
          <cell r="D3557">
            <v>9.56</v>
          </cell>
        </row>
        <row r="3558">
          <cell r="A3558" t="str">
            <v>00004799</v>
          </cell>
          <cell r="B3558" t="str">
            <v xml:space="preserve">Piso borracha 500 x 500 x 15 mm canelado p/ argamassa ai.25 plurigoma preto </v>
          </cell>
          <cell r="C3558" t="str">
            <v>M2</v>
          </cell>
          <cell r="D3558">
            <v>307.18</v>
          </cell>
        </row>
        <row r="3559">
          <cell r="A3559" t="str">
            <v>00004801</v>
          </cell>
          <cell r="B3559" t="str">
            <v xml:space="preserve">Piso borracha 500 x 500 x 3,5 mm canelado p/ cola g.25 plurigoma preto </v>
          </cell>
          <cell r="C3559" t="str">
            <v>M2</v>
          </cell>
          <cell r="D3559">
            <v>72.63</v>
          </cell>
        </row>
        <row r="3560">
          <cell r="A3560" t="str">
            <v>00004802</v>
          </cell>
          <cell r="B3560" t="str">
            <v xml:space="preserve">Piso borracha 500 x 500 x 3,5 mm frisado p/ cola g.45 plurigoma preto </v>
          </cell>
          <cell r="C3560" t="str">
            <v>M2</v>
          </cell>
          <cell r="D3560">
            <v>72.63</v>
          </cell>
        </row>
        <row r="3561">
          <cell r="A3561" t="str">
            <v>00004800</v>
          </cell>
          <cell r="B3561" t="str">
            <v xml:space="preserve">Piso borracha 500 x 500 x 3,5 mm pastilhado p/ cola g.15 plurigoma preto </v>
          </cell>
          <cell r="C3561" t="str">
            <v>M2</v>
          </cell>
          <cell r="D3561">
            <v>37.49</v>
          </cell>
        </row>
        <row r="3562">
          <cell r="A3562" t="str">
            <v>00004798</v>
          </cell>
          <cell r="B3562" t="str">
            <v xml:space="preserve">Piso borracha 500 x 500 x 7 mm canelado p/ argamassa a.25 plurigoma preto </v>
          </cell>
          <cell r="C3562" t="str">
            <v>M2</v>
          </cell>
          <cell r="D3562">
            <v>163.1</v>
          </cell>
        </row>
        <row r="3563">
          <cell r="A3563" t="str">
            <v>00004796</v>
          </cell>
          <cell r="B3563" t="str">
            <v xml:space="preserve">Piso borracha 500 x 500 x 7 mm frisado p/ argamassa a.45 plurigoma preto </v>
          </cell>
          <cell r="C3563" t="str">
            <v>M2</v>
          </cell>
          <cell r="D3563">
            <v>163.1</v>
          </cell>
        </row>
        <row r="3564">
          <cell r="A3564" t="str">
            <v>00004797</v>
          </cell>
          <cell r="B3564" t="str">
            <v xml:space="preserve">Piso borracha 500 x 500 x 7 mm pastilhado p/ argamassa a.15 plurigoma preto </v>
          </cell>
          <cell r="C3564" t="str">
            <v>M2</v>
          </cell>
          <cell r="D3564">
            <v>162.44</v>
          </cell>
        </row>
        <row r="3565">
          <cell r="A3565" t="str">
            <v>00004794</v>
          </cell>
          <cell r="B3565" t="str">
            <v xml:space="preserve">Piso de borracha de 500 x 500 x 14 mm sportgoma p/ argamassa preto plurigoma </v>
          </cell>
          <cell r="C3565" t="str">
            <v>M2</v>
          </cell>
          <cell r="D3565">
            <v>204.09</v>
          </cell>
        </row>
        <row r="3566">
          <cell r="A3566" t="str">
            <v>00025965</v>
          </cell>
          <cell r="B3566" t="str">
            <v xml:space="preserve">Piso de borracha sintética 50x50cm - esp 4.00 mm, modelo canelado, cor verde musgo </v>
          </cell>
          <cell r="C3566" t="str">
            <v>M2</v>
          </cell>
          <cell r="D3566">
            <v>154.11000000000001</v>
          </cell>
        </row>
        <row r="3567">
          <cell r="A3567" t="str">
            <v>00004795</v>
          </cell>
          <cell r="B3567" t="str">
            <v xml:space="preserve">Piso de borracha 500 x 500 x 15 mm pastilhado p/ argamassa ai.15 plurigoma preto </v>
          </cell>
          <cell r="C3567" t="str">
            <v>M2</v>
          </cell>
          <cell r="D3567">
            <v>284.27</v>
          </cell>
        </row>
        <row r="3568">
          <cell r="A3568" t="str">
            <v>00004786</v>
          </cell>
          <cell r="B3568" t="str">
            <v xml:space="preserve">Piso em granilite, marmorite ou granitina - esp = 8 mm </v>
          </cell>
          <cell r="C3568" t="str">
            <v>M2</v>
          </cell>
          <cell r="D3568">
            <v>29</v>
          </cell>
        </row>
        <row r="3569">
          <cell r="A3569" t="str">
            <v>00025977</v>
          </cell>
          <cell r="B3569" t="str">
            <v xml:space="preserve">Piso em granito branco marfim 30x30cm e=2cm levigado </v>
          </cell>
          <cell r="C3569" t="str">
            <v>M2</v>
          </cell>
          <cell r="D3569">
            <v>317.64999999999998</v>
          </cell>
        </row>
        <row r="3570">
          <cell r="A3570" t="str">
            <v>00025978</v>
          </cell>
          <cell r="B3570" t="str">
            <v xml:space="preserve">Piso em granito branco marfim 50x50cm e=2cm levigado </v>
          </cell>
          <cell r="C3570" t="str">
            <v>M2</v>
          </cell>
          <cell r="D3570">
            <v>349.41</v>
          </cell>
        </row>
        <row r="3571">
          <cell r="A3571" t="str">
            <v>00025979</v>
          </cell>
          <cell r="B3571" t="str">
            <v xml:space="preserve">Piso em granito branco monet 50x50cm e=2cm levigado </v>
          </cell>
          <cell r="C3571" t="str">
            <v>M2</v>
          </cell>
          <cell r="D3571">
            <v>338.82</v>
          </cell>
        </row>
        <row r="3572">
          <cell r="A3572" t="str">
            <v>00025980</v>
          </cell>
          <cell r="B3572" t="str">
            <v xml:space="preserve">Piso em granito branco quartz e=2cm levigado </v>
          </cell>
          <cell r="C3572" t="str">
            <v>M2</v>
          </cell>
          <cell r="D3572">
            <v>349.41</v>
          </cell>
        </row>
        <row r="3573">
          <cell r="A3573" t="str">
            <v>00025981</v>
          </cell>
          <cell r="B3573" t="str">
            <v xml:space="preserve">Piso em granito branco quartz 30x30cm e=2cm levigado </v>
          </cell>
          <cell r="C3573" t="str">
            <v>M2</v>
          </cell>
          <cell r="D3573">
            <v>421.41</v>
          </cell>
        </row>
        <row r="3574">
          <cell r="A3574" t="str">
            <v>00025982</v>
          </cell>
          <cell r="B3574" t="str">
            <v xml:space="preserve">Piso em granito branco quartz 50x50cm e=2cm levigado </v>
          </cell>
          <cell r="C3574" t="str">
            <v>M2</v>
          </cell>
          <cell r="D3574">
            <v>419.29</v>
          </cell>
        </row>
        <row r="3575">
          <cell r="A3575" t="str">
            <v>00021105</v>
          </cell>
          <cell r="B3575" t="str">
            <v xml:space="preserve">Piso em lajotao colonial </v>
          </cell>
          <cell r="C3575" t="str">
            <v>M2</v>
          </cell>
          <cell r="D3575">
            <v>7.88</v>
          </cell>
        </row>
        <row r="3576">
          <cell r="A3576" t="str">
            <v>00021108</v>
          </cell>
          <cell r="B3576" t="str">
            <v xml:space="preserve">Piso porcelanato polido extra 40 x 40 cm </v>
          </cell>
          <cell r="C3576" t="str">
            <v>M2</v>
          </cell>
          <cell r="D3576">
            <v>84.78</v>
          </cell>
        </row>
        <row r="3577">
          <cell r="A3577" t="str">
            <v>00004792</v>
          </cell>
          <cell r="B3577" t="str">
            <v xml:space="preserve">Piso vinílico em placas de 30 x 30cm, c/ flash, esp = 3,2mm </v>
          </cell>
          <cell r="C3577" t="str">
            <v>M2</v>
          </cell>
          <cell r="D3577">
            <v>93.71</v>
          </cell>
        </row>
        <row r="3578">
          <cell r="A3578" t="str">
            <v>00004790</v>
          </cell>
          <cell r="B3578" t="str">
            <v xml:space="preserve">Piso vinilico em placas 30 x 30cm, c/ flash, esp = 2,0mm </v>
          </cell>
          <cell r="C3578" t="str">
            <v>M2</v>
          </cell>
          <cell r="D3578">
            <v>55</v>
          </cell>
        </row>
        <row r="3579">
          <cell r="A3579" t="str">
            <v>00010851</v>
          </cell>
          <cell r="B3579" t="str">
            <v xml:space="preserve">Placa acrilico p/identificacao 25 x 8cm e=4mm </v>
          </cell>
          <cell r="C3579" t="str">
            <v>UN</v>
          </cell>
          <cell r="D3579">
            <v>53.2</v>
          </cell>
        </row>
        <row r="3580">
          <cell r="A3580" t="str">
            <v>00021110</v>
          </cell>
          <cell r="B3580" t="str">
            <v xml:space="preserve">Placa cega metalica redonda p/ tomada de piso 3 x 3" </v>
          </cell>
          <cell r="C3580" t="str">
            <v>UN</v>
          </cell>
          <cell r="D3580">
            <v>10.35</v>
          </cell>
        </row>
        <row r="3581">
          <cell r="A3581" t="str">
            <v>00012121</v>
          </cell>
          <cell r="B3581" t="str">
            <v xml:space="preserve">Placa cega redonda 3'' em termoplastico, tipo silentoque pial ou equiv </v>
          </cell>
          <cell r="C3581" t="str">
            <v>UN</v>
          </cell>
          <cell r="D3581">
            <v>3.14</v>
          </cell>
        </row>
        <row r="3582">
          <cell r="A3582" t="str">
            <v>00012119</v>
          </cell>
          <cell r="B3582" t="str">
            <v xml:space="preserve">Placa cega 4 x 2'' em termoplastico, tipo silentoque pial ou equiv </v>
          </cell>
          <cell r="C3582" t="str">
            <v>UN</v>
          </cell>
          <cell r="D3582">
            <v>1.61</v>
          </cell>
        </row>
        <row r="3583">
          <cell r="A3583" t="str">
            <v>00012120</v>
          </cell>
          <cell r="B3583" t="str">
            <v xml:space="preserve">Placa cega 4 x 4'' em termoplastico, tipo silentoque pial ou equiv </v>
          </cell>
          <cell r="C3583" t="str">
            <v>UN</v>
          </cell>
          <cell r="D3583">
            <v>3.73</v>
          </cell>
        </row>
        <row r="3584">
          <cell r="A3584" t="str">
            <v>00010848</v>
          </cell>
          <cell r="B3584" t="str">
            <v xml:space="preserve">Placa de inauguracao duraluminio 40 x 60cm </v>
          </cell>
          <cell r="C3584" t="str">
            <v>UN</v>
          </cell>
          <cell r="D3584">
            <v>224.64</v>
          </cell>
        </row>
        <row r="3585">
          <cell r="A3585" t="str">
            <v>00010849</v>
          </cell>
          <cell r="B3585" t="str">
            <v xml:space="preserve">Placa de inauguracao em bronze 35 x 50cm </v>
          </cell>
          <cell r="C3585" t="str">
            <v>UN</v>
          </cell>
          <cell r="D3585">
            <v>1159</v>
          </cell>
        </row>
        <row r="3586">
          <cell r="A3586" t="str">
            <v>00003408</v>
          </cell>
          <cell r="B3586" t="str">
            <v xml:space="preserve">Placa de isopor (poliestireno expandido), com 1,20 x 0,60 m, e = 2 cm </v>
          </cell>
          <cell r="C3586" t="str">
            <v>M2</v>
          </cell>
          <cell r="D3586">
            <v>3.32</v>
          </cell>
        </row>
        <row r="3587">
          <cell r="A3587" t="str">
            <v>00004818</v>
          </cell>
          <cell r="B3587" t="str">
            <v xml:space="preserve">Placa de mármore branco clássico polido de 30 x 30 cm, e= 2 cm para pisos </v>
          </cell>
          <cell r="C3587" t="str">
            <v>M2</v>
          </cell>
          <cell r="D3587">
            <v>215.54</v>
          </cell>
        </row>
        <row r="3588">
          <cell r="A3588" t="str">
            <v>00010850</v>
          </cell>
          <cell r="B3588" t="str">
            <v xml:space="preserve">Placa de numeracao de chapa galvanizada num 18 12 x 18cm </v>
          </cell>
          <cell r="C3588" t="str">
            <v>UN</v>
          </cell>
          <cell r="D3588">
            <v>28</v>
          </cell>
        </row>
        <row r="3589">
          <cell r="A3589" t="str">
            <v>00004813</v>
          </cell>
          <cell r="B3589" t="str">
            <v xml:space="preserve">Placa de obra (identificacao) para construcao civil em chapa galvanizada num 22 (nao inclui colocacao) </v>
          </cell>
          <cell r="C3589" t="str">
            <v>M2</v>
          </cell>
          <cell r="D3589">
            <v>125</v>
          </cell>
        </row>
        <row r="3590">
          <cell r="A3590" t="str">
            <v>00013629</v>
          </cell>
          <cell r="B3590" t="str">
            <v xml:space="preserve">Placa de obra (identificacao) para construcao civil em chapa galvanizada num 26 (nao inclui colocacao) </v>
          </cell>
          <cell r="C3590" t="str">
            <v>M2</v>
          </cell>
          <cell r="D3590">
            <v>120</v>
          </cell>
        </row>
        <row r="3591">
          <cell r="A3591" t="str">
            <v>00011094</v>
          </cell>
          <cell r="B3591" t="str">
            <v xml:space="preserve">Placa de vedacao nervura p/ telha fibrocimento canalete 90 </v>
          </cell>
          <cell r="C3591" t="str">
            <v>UN</v>
          </cell>
          <cell r="D3591">
            <v>8.25</v>
          </cell>
        </row>
        <row r="3592">
          <cell r="A3592" t="str">
            <v>00004309</v>
          </cell>
          <cell r="B3592" t="str">
            <v xml:space="preserve">Placa de ventilacao p/ telha fibrocimento canalete 49 kalheta </v>
          </cell>
          <cell r="C3592" t="str">
            <v>UN</v>
          </cell>
          <cell r="D3592">
            <v>2.1800000000000002</v>
          </cell>
        </row>
        <row r="3593">
          <cell r="A3593" t="str">
            <v>00004307</v>
          </cell>
          <cell r="B3593" t="str">
            <v xml:space="preserve">Placa de ventilacao p/ telha fibrocimento canalete 90 ou kalhetao </v>
          </cell>
          <cell r="C3593" t="str">
            <v>UN</v>
          </cell>
          <cell r="D3593">
            <v>5.67</v>
          </cell>
        </row>
        <row r="3594">
          <cell r="A3594" t="str">
            <v>00013521</v>
          </cell>
          <cell r="B3594" t="str">
            <v xml:space="preserve">Placa esmaltada p/ identificacao nr de rua código descriçao do insumo unid preço mediano (r$) </v>
          </cell>
          <cell r="C3594" t="str">
            <v>UN</v>
          </cell>
          <cell r="D3594">
            <v>76</v>
          </cell>
        </row>
        <row r="3595">
          <cell r="A3595" t="str">
            <v>00004812</v>
          </cell>
          <cell r="B3595" t="str">
            <v xml:space="preserve">Placa gesso 60 x 60cm e=12mm p/forro </v>
          </cell>
          <cell r="C3595" t="str">
            <v>M2</v>
          </cell>
          <cell r="D3595">
            <v>5.26</v>
          </cell>
        </row>
        <row r="3596">
          <cell r="A3596" t="str">
            <v>00004820</v>
          </cell>
          <cell r="B3596" t="str">
            <v xml:space="preserve">Placa marmore branco comum 15 x 30cm e = 2,5cm, polido p/ revestimento </v>
          </cell>
          <cell r="C3596" t="str">
            <v>M2</v>
          </cell>
          <cell r="D3596">
            <v>208</v>
          </cell>
        </row>
        <row r="3597">
          <cell r="A3597" t="str">
            <v>00004819</v>
          </cell>
          <cell r="B3597" t="str">
            <v xml:space="preserve">Placa marmore branco comum 15 x 30cm e = 3cm, polido p/ revestimento </v>
          </cell>
          <cell r="C3597" t="str">
            <v>M2</v>
          </cell>
          <cell r="D3597">
            <v>234</v>
          </cell>
        </row>
        <row r="3598">
          <cell r="A3598" t="str">
            <v>00004822</v>
          </cell>
          <cell r="B3598" t="str">
            <v xml:space="preserve">Placa marmore branco 15 x 30cm e = 2cm, polido para revestimento </v>
          </cell>
          <cell r="C3598" t="str">
            <v>M2</v>
          </cell>
          <cell r="D3598">
            <v>228.8</v>
          </cell>
        </row>
        <row r="3599">
          <cell r="A3599" t="str">
            <v>00004821</v>
          </cell>
          <cell r="B3599" t="str">
            <v xml:space="preserve">Placa marmore branco 30 x 30cm e = 3cm, p/ piso, polido </v>
          </cell>
          <cell r="C3599" t="str">
            <v>M2</v>
          </cell>
          <cell r="D3599">
            <v>319.89999999999998</v>
          </cell>
        </row>
        <row r="3600">
          <cell r="A3600" t="str">
            <v>00010698</v>
          </cell>
          <cell r="B3600" t="str">
            <v xml:space="preserve">Placa pre-moldada de granilite, marmorite ou granitina esp = 3cm p/ parede </v>
          </cell>
          <cell r="C3600" t="str">
            <v>M2</v>
          </cell>
          <cell r="D3600">
            <v>60.92</v>
          </cell>
        </row>
        <row r="3601">
          <cell r="A3601" t="str">
            <v>00004893</v>
          </cell>
          <cell r="B3601" t="str">
            <v xml:space="preserve">Plug ou bujao ferro galv 1 1/2" </v>
          </cell>
          <cell r="C3601" t="str">
            <v>UN</v>
          </cell>
          <cell r="D3601">
            <v>5.07</v>
          </cell>
        </row>
        <row r="3602">
          <cell r="A3602" t="str">
            <v>00004894</v>
          </cell>
          <cell r="B3602" t="str">
            <v xml:space="preserve">Plug ou bujao ferro galv 1 1/4" </v>
          </cell>
          <cell r="C3602" t="str">
            <v>UN</v>
          </cell>
          <cell r="D3602">
            <v>3.91</v>
          </cell>
        </row>
        <row r="3603">
          <cell r="A3603" t="str">
            <v>00004888</v>
          </cell>
          <cell r="B3603" t="str">
            <v xml:space="preserve">Plug ou bujao ferro galv 1/2" </v>
          </cell>
          <cell r="C3603" t="str">
            <v>UN</v>
          </cell>
          <cell r="D3603">
            <v>1.1599999999999999</v>
          </cell>
        </row>
        <row r="3604">
          <cell r="A3604" t="str">
            <v>00004890</v>
          </cell>
          <cell r="B3604" t="str">
            <v xml:space="preserve">Plug ou bujao ferro galv 1" </v>
          </cell>
          <cell r="C3604" t="str">
            <v>UN</v>
          </cell>
          <cell r="D3604">
            <v>2.6</v>
          </cell>
        </row>
        <row r="3605">
          <cell r="A3605" t="str">
            <v>00012411</v>
          </cell>
          <cell r="B3605" t="str">
            <v xml:space="preserve">Plug ou bujao ferro galv 2 1/2" </v>
          </cell>
          <cell r="C3605" t="str">
            <v>UN</v>
          </cell>
          <cell r="D3605">
            <v>14.49</v>
          </cell>
        </row>
        <row r="3606">
          <cell r="A3606" t="str">
            <v>00004891</v>
          </cell>
          <cell r="B3606" t="str">
            <v xml:space="preserve">Plug ou bujao ferro galv 2" </v>
          </cell>
          <cell r="C3606" t="str">
            <v>UN</v>
          </cell>
          <cell r="D3606">
            <v>7.7</v>
          </cell>
        </row>
        <row r="3607">
          <cell r="A3607" t="str">
            <v>00004889</v>
          </cell>
          <cell r="B3607" t="str">
            <v xml:space="preserve">Plug ou bujao ferro galv 3/4" </v>
          </cell>
          <cell r="C3607" t="str">
            <v>UN</v>
          </cell>
          <cell r="D3607">
            <v>1.82</v>
          </cell>
        </row>
        <row r="3608">
          <cell r="A3608" t="str">
            <v>00004892</v>
          </cell>
          <cell r="B3608" t="str">
            <v xml:space="preserve">Plug ou bujao ferro galv 3" </v>
          </cell>
          <cell r="C3608" t="str">
            <v>UN</v>
          </cell>
          <cell r="D3608">
            <v>19.91</v>
          </cell>
        </row>
        <row r="3609">
          <cell r="A3609" t="str">
            <v>00012412</v>
          </cell>
          <cell r="B3609" t="str">
            <v xml:space="preserve">Plug ou bujao ferro galv 4" </v>
          </cell>
          <cell r="C3609" t="str">
            <v>UN</v>
          </cell>
          <cell r="D3609">
            <v>38.94</v>
          </cell>
        </row>
        <row r="3610">
          <cell r="A3610" t="str">
            <v>00004900</v>
          </cell>
          <cell r="B3610" t="str">
            <v xml:space="preserve">Plug pvc c/rosca p/ agua fria predial 1.1/2" </v>
          </cell>
          <cell r="C3610" t="str">
            <v>UN</v>
          </cell>
          <cell r="D3610">
            <v>3.26</v>
          </cell>
        </row>
        <row r="3611">
          <cell r="A3611" t="str">
            <v>00004898</v>
          </cell>
          <cell r="B3611" t="str">
            <v xml:space="preserve">Plug pvc c/rosca p/ agua fria predial 1.1/4" </v>
          </cell>
          <cell r="C3611" t="str">
            <v>UN</v>
          </cell>
          <cell r="D3611">
            <v>1.1299999999999999</v>
          </cell>
        </row>
        <row r="3612">
          <cell r="A3612" t="str">
            <v>00004895</v>
          </cell>
          <cell r="B3612" t="str">
            <v xml:space="preserve">Plug pvc c/rosca p/ agua fria predial 1/2" </v>
          </cell>
          <cell r="C3612" t="str">
            <v>UN</v>
          </cell>
          <cell r="D3612">
            <v>0.35</v>
          </cell>
        </row>
        <row r="3613">
          <cell r="A3613" t="str">
            <v>00004897</v>
          </cell>
          <cell r="B3613" t="str">
            <v xml:space="preserve">Plug pvc c/rosca p/ agua fria predial 1" </v>
          </cell>
          <cell r="C3613" t="str">
            <v>UN</v>
          </cell>
          <cell r="D3613">
            <v>1.23</v>
          </cell>
        </row>
        <row r="3614">
          <cell r="A3614" t="str">
            <v>00004899</v>
          </cell>
          <cell r="B3614" t="str">
            <v xml:space="preserve">Plug pvc c/rosca p/ agua fria predial 2" </v>
          </cell>
          <cell r="C3614" t="str">
            <v>UN</v>
          </cell>
          <cell r="D3614">
            <v>3.69</v>
          </cell>
        </row>
        <row r="3615">
          <cell r="A3615" t="str">
            <v>00004896</v>
          </cell>
          <cell r="B3615" t="str">
            <v xml:space="preserve">Plug pvc c/rosca p/ agua fria predial 3/4" </v>
          </cell>
          <cell r="C3615" t="str">
            <v>UN</v>
          </cell>
          <cell r="D3615">
            <v>0.53</v>
          </cell>
        </row>
        <row r="3616">
          <cell r="A3616" t="str">
            <v>00004907</v>
          </cell>
          <cell r="B3616" t="str">
            <v xml:space="preserve">Plug pvc nbr 10569 p/ rede colet esg je dn 100mm </v>
          </cell>
          <cell r="C3616" t="str">
            <v>UN</v>
          </cell>
          <cell r="D3616">
            <v>45.45</v>
          </cell>
        </row>
        <row r="3617">
          <cell r="A3617" t="str">
            <v>00004906</v>
          </cell>
          <cell r="B3617" t="str">
            <v xml:space="preserve">Plug pvc nbr 10569 p/ rede colet esg je dn 125mm </v>
          </cell>
          <cell r="C3617" t="str">
            <v>UN</v>
          </cell>
          <cell r="D3617">
            <v>53.41</v>
          </cell>
        </row>
        <row r="3618">
          <cell r="A3618" t="str">
            <v>00004902</v>
          </cell>
          <cell r="B3618" t="str">
            <v xml:space="preserve">Plug pvc nbr 10569 p/ rede colet esg je dn 150mm </v>
          </cell>
          <cell r="C3618" t="str">
            <v>UN</v>
          </cell>
          <cell r="D3618">
            <v>63.05</v>
          </cell>
        </row>
        <row r="3619">
          <cell r="A3619" t="str">
            <v>00004908</v>
          </cell>
          <cell r="B3619" t="str">
            <v xml:space="preserve">Plug pvc nbr 10569 p/ rede colet esg je dn 200mm </v>
          </cell>
          <cell r="C3619" t="str">
            <v>UN</v>
          </cell>
          <cell r="D3619">
            <v>93.04</v>
          </cell>
        </row>
        <row r="3620">
          <cell r="A3620" t="str">
            <v>00004909</v>
          </cell>
          <cell r="B3620" t="str">
            <v xml:space="preserve">Plug pvc nbr 10569 p/ rede colet esg je dn 250mm </v>
          </cell>
          <cell r="C3620" t="str">
            <v>UN</v>
          </cell>
          <cell r="D3620">
            <v>158.62</v>
          </cell>
        </row>
        <row r="3621">
          <cell r="A3621" t="str">
            <v>00004904</v>
          </cell>
          <cell r="B3621" t="str">
            <v xml:space="preserve">Plug pvc nbr 10569 p/ rede colet esg je dn 300mm </v>
          </cell>
          <cell r="C3621" t="str">
            <v>UN</v>
          </cell>
          <cell r="D3621">
            <v>355.65</v>
          </cell>
        </row>
        <row r="3622">
          <cell r="A3622" t="str">
            <v>00004903</v>
          </cell>
          <cell r="B3622" t="str">
            <v xml:space="preserve">Plug pvc nbr 10569 p/ rede colet esg je dn 350mm </v>
          </cell>
          <cell r="C3622" t="str">
            <v>UN</v>
          </cell>
          <cell r="D3622">
            <v>457.95</v>
          </cell>
        </row>
        <row r="3623">
          <cell r="A3623" t="str">
            <v>00004905</v>
          </cell>
          <cell r="B3623" t="str">
            <v xml:space="preserve">Plug pvc nbr 10569 p/ rede colet esg je dn 400mm </v>
          </cell>
          <cell r="C3623" t="str">
            <v>UN</v>
          </cell>
          <cell r="D3623">
            <v>592.85</v>
          </cell>
        </row>
        <row r="3624">
          <cell r="A3624" t="str">
            <v>00011073</v>
          </cell>
          <cell r="B3624" t="str">
            <v xml:space="preserve">Plug pvc p/ esg predial 75mm </v>
          </cell>
          <cell r="C3624" t="str">
            <v>UN</v>
          </cell>
          <cell r="D3624">
            <v>4.8099999999999996</v>
          </cell>
        </row>
        <row r="3625">
          <cell r="A3625" t="str">
            <v>00011071</v>
          </cell>
          <cell r="B3625" t="str">
            <v xml:space="preserve">Plug pvc p/ esg predial 100mm </v>
          </cell>
          <cell r="C3625" t="str">
            <v>UN</v>
          </cell>
          <cell r="D3625">
            <v>5.74</v>
          </cell>
        </row>
        <row r="3626">
          <cell r="A3626" t="str">
            <v>00011072</v>
          </cell>
          <cell r="B3626" t="str">
            <v xml:space="preserve">Plug pvc p/ esg predial 50mm </v>
          </cell>
          <cell r="C3626" t="str">
            <v>UN</v>
          </cell>
          <cell r="D3626">
            <v>2.1</v>
          </cell>
        </row>
        <row r="3627">
          <cell r="A3627" t="str">
            <v>00002509</v>
          </cell>
          <cell r="B3627" t="str">
            <v xml:space="preserve">Plug 3p + t 30a/440v referencia 56406, uso industrial tp pial ou equiv </v>
          </cell>
          <cell r="C3627" t="str">
            <v>UN</v>
          </cell>
          <cell r="D3627">
            <v>31.16</v>
          </cell>
        </row>
        <row r="3628">
          <cell r="A3628" t="str">
            <v>00001374</v>
          </cell>
          <cell r="B3628" t="str">
            <v xml:space="preserve">Po 1 p/ tratam especial (sist imperm) cimento especial pega rapida hey'di, viapol ou equiv </v>
          </cell>
          <cell r="C3628" t="str">
            <v>KG</v>
          </cell>
          <cell r="D3628">
            <v>2.92</v>
          </cell>
        </row>
        <row r="3629">
          <cell r="A3629" t="str">
            <v>00001375</v>
          </cell>
          <cell r="B3629" t="str">
            <v xml:space="preserve">Po 2 p/ tratam especial (sist imperm) cimento especial pega ultra rapida hey'di, viapol ou equiv </v>
          </cell>
          <cell r="C3629" t="str">
            <v>KG</v>
          </cell>
          <cell r="D3629">
            <v>7.08</v>
          </cell>
        </row>
        <row r="3630">
          <cell r="A3630" t="str">
            <v>00004752</v>
          </cell>
          <cell r="B3630" t="str">
            <v xml:space="preserve">Poceiro </v>
          </cell>
          <cell r="C3630" t="str">
            <v>H</v>
          </cell>
          <cell r="D3630">
            <v>14.83</v>
          </cell>
        </row>
        <row r="3631">
          <cell r="A3631" t="str">
            <v>00013954</v>
          </cell>
          <cell r="B3631" t="str">
            <v xml:space="preserve">Polidora de piso (politriz) eletrica 4hp/12a**caixa** </v>
          </cell>
          <cell r="C3631" t="str">
            <v>UN</v>
          </cell>
          <cell r="D3631">
            <v>6384.21</v>
          </cell>
        </row>
        <row r="3632">
          <cell r="A3632" t="str">
            <v>00011427</v>
          </cell>
          <cell r="B3632" t="str">
            <v xml:space="preserve">Polvora negra </v>
          </cell>
          <cell r="C3632" t="str">
            <v>KG</v>
          </cell>
          <cell r="D3632">
            <v>14.92</v>
          </cell>
        </row>
        <row r="3633">
          <cell r="A3633" t="str">
            <v>00026022</v>
          </cell>
          <cell r="B3633" t="str">
            <v xml:space="preserve">Ponteiro para rompedor 1 1/4" ( 32mm) , sextavado, tipo tornibrás ref. 3083.3047-00 ou similar </v>
          </cell>
          <cell r="C3633" t="str">
            <v>UN</v>
          </cell>
          <cell r="D3633">
            <v>98.78</v>
          </cell>
        </row>
        <row r="3634">
          <cell r="A3634" t="str">
            <v>00000421</v>
          </cell>
          <cell r="B3634" t="str">
            <v xml:space="preserve">Porca olhal aco p/ parafuso c/ diam nominal de 16mm </v>
          </cell>
          <cell r="C3634" t="str">
            <v>UN</v>
          </cell>
          <cell r="D3634">
            <v>7.19</v>
          </cell>
        </row>
        <row r="3635">
          <cell r="A3635" t="str">
            <v>00003402</v>
          </cell>
          <cell r="B3635" t="str">
            <v xml:space="preserve">Porca olhal aco zincado quente m-16 </v>
          </cell>
          <cell r="C3635" t="str">
            <v>UN</v>
          </cell>
          <cell r="D3635">
            <v>4.7699999999999996</v>
          </cell>
        </row>
        <row r="3636">
          <cell r="A3636" t="str">
            <v>00014210</v>
          </cell>
          <cell r="B3636" t="str">
            <v xml:space="preserve">Porca sextavada esf h = 70mm chave 55mm </v>
          </cell>
          <cell r="C3636" t="str">
            <v>UN</v>
          </cell>
          <cell r="D3636">
            <v>315.38</v>
          </cell>
        </row>
        <row r="3637">
          <cell r="A3637" t="str">
            <v>00011973</v>
          </cell>
          <cell r="B3637" t="str">
            <v xml:space="preserve">Porca sextavada h = 50mm </v>
          </cell>
          <cell r="C3637" t="str">
            <v>UN</v>
          </cell>
          <cell r="D3637">
            <v>167.47</v>
          </cell>
        </row>
        <row r="3638">
          <cell r="A3638" t="str">
            <v>00004341</v>
          </cell>
          <cell r="B3638" t="str">
            <v xml:space="preserve">Porca zincada quadrada 10 mm </v>
          </cell>
          <cell r="C3638" t="str">
            <v>UN</v>
          </cell>
          <cell r="D3638">
            <v>0.95</v>
          </cell>
        </row>
        <row r="3639">
          <cell r="A3639" t="str">
            <v>00004337</v>
          </cell>
          <cell r="B3639" t="str">
            <v xml:space="preserve">Porca zincada quadrada 16 mm </v>
          </cell>
          <cell r="C3639" t="str">
            <v>UN</v>
          </cell>
          <cell r="D3639">
            <v>2.0499999999999998</v>
          </cell>
        </row>
        <row r="3640">
          <cell r="A3640" t="str">
            <v>00014148</v>
          </cell>
          <cell r="B3640" t="str">
            <v xml:space="preserve">Porca zincada sextavada alta 1/4" </v>
          </cell>
          <cell r="C3640" t="str">
            <v>UN</v>
          </cell>
          <cell r="D3640">
            <v>0.05</v>
          </cell>
        </row>
        <row r="3641">
          <cell r="A3641" t="str">
            <v>00004339</v>
          </cell>
          <cell r="B3641" t="str">
            <v xml:space="preserve">Porca zincada sextavada 1/2" </v>
          </cell>
          <cell r="C3641" t="str">
            <v>UN</v>
          </cell>
          <cell r="D3641">
            <v>1.89</v>
          </cell>
        </row>
        <row r="3642">
          <cell r="A3642" t="str">
            <v>00011971</v>
          </cell>
          <cell r="B3642" t="str">
            <v xml:space="preserve">Porca zincada sextavada 24mm </v>
          </cell>
          <cell r="C3642" t="str">
            <v>UN</v>
          </cell>
          <cell r="D3642">
            <v>13.4</v>
          </cell>
        </row>
        <row r="3643">
          <cell r="A3643" t="str">
            <v>00004342</v>
          </cell>
          <cell r="B3643" t="str">
            <v xml:space="preserve">Porca zincada sextavada 3/8" </v>
          </cell>
          <cell r="C3643" t="str">
            <v>UN</v>
          </cell>
          <cell r="D3643">
            <v>0.79</v>
          </cell>
        </row>
        <row r="3644">
          <cell r="A3644" t="str">
            <v>00004330</v>
          </cell>
          <cell r="B3644" t="str">
            <v xml:space="preserve">Porca zincada sextavada 5/16" </v>
          </cell>
          <cell r="C3644" t="str">
            <v>UN</v>
          </cell>
          <cell r="D3644">
            <v>0.47</v>
          </cell>
        </row>
        <row r="3645">
          <cell r="A3645" t="str">
            <v>00004340</v>
          </cell>
          <cell r="B3645" t="str">
            <v xml:space="preserve">Porca zincada sextavada 5/8" </v>
          </cell>
          <cell r="C3645" t="str">
            <v>UN</v>
          </cell>
          <cell r="D3645">
            <v>1.89</v>
          </cell>
        </row>
        <row r="3646">
          <cell r="A3646" t="str">
            <v>00005031</v>
          </cell>
          <cell r="B3646" t="str">
            <v xml:space="preserve">Porta em vidro temperado incolor de abrir (furo e recorte) 1 folha e = 10mm (sem ferragens e sem colocação) </v>
          </cell>
          <cell r="C3646" t="str">
            <v>M2</v>
          </cell>
          <cell r="D3646">
            <v>192.5</v>
          </cell>
        </row>
        <row r="3647">
          <cell r="A3647" t="str">
            <v>00013362</v>
          </cell>
          <cell r="B3647" t="str">
            <v>Porta aco enrolar chapa 22 ondulada/perfil meia cana - acab galv natural - 2,0 x 2,50m - manual código descriçao do insumo unid preço mediano (r$) porta aco enrolar chapa 22 ondulada/perfil meia cana - acab galv natural - 2,0 x 2,50m - manual completa - c</v>
          </cell>
          <cell r="C3647" t="str">
            <v>M2</v>
          </cell>
          <cell r="D3647">
            <v>191.89</v>
          </cell>
        </row>
        <row r="3648">
          <cell r="A3648" t="str">
            <v>00004911</v>
          </cell>
          <cell r="B3648" t="str">
            <v xml:space="preserve">Porta aco enrolar chapa 22 raiada larga - acab galv natural - 2,0 x 2,50m - manual - completa colocada </v>
          </cell>
          <cell r="C3648" t="str">
            <v>M2</v>
          </cell>
          <cell r="D3648">
            <v>166.31</v>
          </cell>
        </row>
        <row r="3649">
          <cell r="A3649" t="str">
            <v>00004913</v>
          </cell>
          <cell r="B3649" t="str">
            <v xml:space="preserve">Porta aco enrolar chapa 24 ondulada/perfil meia cana - acab galv natural - 2fls de 2,0 x 2,60m manual - completa - colocada </v>
          </cell>
          <cell r="C3649" t="str">
            <v>UN</v>
          </cell>
          <cell r="D3649">
            <v>828.33</v>
          </cell>
        </row>
        <row r="3650">
          <cell r="A3650" t="str">
            <v>00004910</v>
          </cell>
          <cell r="B3650" t="str">
            <v xml:space="preserve">Porta aco enrolar chapa 24 raiada larga - acab galv natural - 2,0 x 2,50m - manual - completa colocada </v>
          </cell>
          <cell r="C3650" t="str">
            <v>M2</v>
          </cell>
          <cell r="D3650">
            <v>159.91</v>
          </cell>
        </row>
        <row r="3651">
          <cell r="A3651" t="str">
            <v>00004943</v>
          </cell>
          <cell r="B3651" t="str">
            <v xml:space="preserve">Porta aco enrolar chapa 24 vazada tijolinho ou equiv c/ retang ou circulo - acab galv natural 2,0 x 2,50m - manual - completa - colocada </v>
          </cell>
          <cell r="C3651" t="str">
            <v>M2</v>
          </cell>
          <cell r="D3651">
            <v>276.64</v>
          </cell>
        </row>
        <row r="3652">
          <cell r="A3652" t="str">
            <v>00004944</v>
          </cell>
          <cell r="B3652" t="str">
            <v xml:space="preserve">Porta aco enrolar tipo grade - fabricada c/ perfil "u" virado/chapa 16 ou perfil esteira grill reforcada tijolinho - acab galv natural - 2,0 x 2,50m - manual - completa - colocada" </v>
          </cell>
          <cell r="C3652" t="str">
            <v>M2</v>
          </cell>
          <cell r="D3652">
            <v>247.86</v>
          </cell>
        </row>
        <row r="3653">
          <cell r="A3653" t="str">
            <v>00004914</v>
          </cell>
          <cell r="B3653" t="str">
            <v xml:space="preserve">Porta aluminio abrir, perfil serie 25, chapa corrugada c/ guarnicao 87 x 210cm </v>
          </cell>
          <cell r="C3653" t="str">
            <v>M2</v>
          </cell>
          <cell r="D3653">
            <v>354.96</v>
          </cell>
        </row>
        <row r="3654">
          <cell r="A3654" t="str">
            <v>00004917</v>
          </cell>
          <cell r="B3654" t="str">
            <v xml:space="preserve">Porta aluminio abrir, perfil serie 25, tp veneziana c/ guarnicao 87 x 210cm </v>
          </cell>
          <cell r="C3654" t="str">
            <v>M2</v>
          </cell>
          <cell r="D3654">
            <v>356.62</v>
          </cell>
        </row>
        <row r="3655">
          <cell r="A3655" t="str">
            <v>00004923</v>
          </cell>
          <cell r="B3655" t="str">
            <v xml:space="preserve">Porta aluminio correr, perfil serie 16, folhas p/ vidro c/ guarnicao 160 x 210cm </v>
          </cell>
          <cell r="C3655" t="str">
            <v>M2</v>
          </cell>
          <cell r="D3655">
            <v>310.73</v>
          </cell>
        </row>
        <row r="3656">
          <cell r="A3656" t="str">
            <v>00005088</v>
          </cell>
          <cell r="B3656" t="str">
            <v xml:space="preserve">Porta cadeado zincado oxidado preto </v>
          </cell>
          <cell r="C3656" t="str">
            <v>UN</v>
          </cell>
          <cell r="D3656">
            <v>4.24</v>
          </cell>
        </row>
        <row r="3657">
          <cell r="A3657" t="str">
            <v>00011153</v>
          </cell>
          <cell r="B3657" t="str">
            <v xml:space="preserve">Porta chapa dobrada aco pre-zincado ou c/ adicao de cobre abrir c/ postigo p/ vidro 87 x 210cm </v>
          </cell>
          <cell r="C3657" t="str">
            <v>M2</v>
          </cell>
          <cell r="D3657">
            <v>220.09</v>
          </cell>
        </row>
        <row r="3658">
          <cell r="A3658" t="str">
            <v>00011152</v>
          </cell>
          <cell r="B3658" t="str">
            <v xml:space="preserve">Porta chapa dobrada aco pre-zincado ou c/ adicao de cobre abrir c/ travessas p/ vidro 87 x 210cm </v>
          </cell>
          <cell r="C3658" t="str">
            <v>M2</v>
          </cell>
          <cell r="D3658">
            <v>127.92</v>
          </cell>
        </row>
        <row r="3659">
          <cell r="A3659" t="str">
            <v>00020022</v>
          </cell>
          <cell r="B3659" t="str">
            <v xml:space="preserve">Porta chapa dobrada aco pre-zincado ou c/ adicao de cobre abrir c/ veneziana 80 x 210cm </v>
          </cell>
          <cell r="C3659" t="str">
            <v>UN</v>
          </cell>
          <cell r="D3659">
            <v>177.68</v>
          </cell>
        </row>
        <row r="3660">
          <cell r="A3660" t="str">
            <v>00011151</v>
          </cell>
          <cell r="B3660" t="str">
            <v xml:space="preserve">Porta chapa dobrada aco pre-zincado ou c/ adicao de cobre abrir c/ veneziana 87 x 210cm </v>
          </cell>
          <cell r="C3660" t="str">
            <v>M2</v>
          </cell>
          <cell r="D3660">
            <v>117.98</v>
          </cell>
        </row>
        <row r="3661">
          <cell r="A3661" t="str">
            <v>00011154</v>
          </cell>
          <cell r="B3661" t="str">
            <v xml:space="preserve">Porta corta fogo 0,90x2,10x0,04m </v>
          </cell>
          <cell r="C3661" t="str">
            <v>UN</v>
          </cell>
          <cell r="D3661">
            <v>383.71</v>
          </cell>
        </row>
        <row r="3662">
          <cell r="A3662" t="str">
            <v>00004922</v>
          </cell>
          <cell r="B3662" t="str">
            <v xml:space="preserve">Porta de correr em alumínio série 25, com duas folhas para vidro, 1,80 x 2,10 m (incluso guarnição e vidro liso incolor) </v>
          </cell>
          <cell r="C3662" t="str">
            <v>M2</v>
          </cell>
          <cell r="D3662">
            <v>277.74</v>
          </cell>
        </row>
        <row r="3663">
          <cell r="A3663" t="str">
            <v>00025969</v>
          </cell>
          <cell r="B3663" t="str">
            <v xml:space="preserve">Porta dente para fresadora ciber w 1900. </v>
          </cell>
          <cell r="C3663" t="str">
            <v>UN</v>
          </cell>
          <cell r="D3663">
            <v>284.38</v>
          </cell>
        </row>
        <row r="3664">
          <cell r="A3664" t="str">
            <v>00011367</v>
          </cell>
          <cell r="B3664" t="str">
            <v xml:space="preserve">Porta eucaplac chapa pintada cor 80x210cm e=35mm - eucatex </v>
          </cell>
          <cell r="C3664" t="str">
            <v>M2</v>
          </cell>
          <cell r="D3664">
            <v>159.62</v>
          </cell>
        </row>
        <row r="3665">
          <cell r="A3665" t="str">
            <v>00011364</v>
          </cell>
          <cell r="B3665" t="str">
            <v xml:space="preserve">Porta eucatex eucadur pronta para pintura 60 x 210 x 3,5cm </v>
          </cell>
          <cell r="C3665" t="str">
            <v>UN</v>
          </cell>
          <cell r="D3665">
            <v>126.93</v>
          </cell>
        </row>
        <row r="3666">
          <cell r="A3666" t="str">
            <v>00011365</v>
          </cell>
          <cell r="B3666" t="str">
            <v xml:space="preserve">Porta eucatex eucadur pronta para pintura 70 x 210 x 3,5cm </v>
          </cell>
          <cell r="C3666" t="str">
            <v>UN</v>
          </cell>
          <cell r="D3666">
            <v>130.44</v>
          </cell>
        </row>
        <row r="3667">
          <cell r="A3667" t="str">
            <v>00011366</v>
          </cell>
          <cell r="B3667" t="str">
            <v xml:space="preserve">Porta eucatex eucadur pronta para pintura 80 x 210 x 3,5cm </v>
          </cell>
          <cell r="C3667" t="str">
            <v>UN</v>
          </cell>
          <cell r="D3667">
            <v>85.16</v>
          </cell>
        </row>
        <row r="3668">
          <cell r="A3668" t="str">
            <v>00004930</v>
          </cell>
          <cell r="B3668" t="str">
            <v xml:space="preserve">Porta ferro abrir tp barra chata c/ requadro e guarnicao completa 87 x 210cm </v>
          </cell>
          <cell r="C3668" t="str">
            <v>M2</v>
          </cell>
          <cell r="D3668">
            <v>143.16999999999999</v>
          </cell>
        </row>
        <row r="3669">
          <cell r="A3669" t="str">
            <v>00004929</v>
          </cell>
          <cell r="B3669" t="str">
            <v xml:space="preserve">Porta ferro abrir tp chapa c/ guarnicao completa 87 x 210cm </v>
          </cell>
          <cell r="C3669" t="str">
            <v>M2</v>
          </cell>
          <cell r="D3669">
            <v>169.46</v>
          </cell>
        </row>
        <row r="3670">
          <cell r="A3670" t="str">
            <v>00004937</v>
          </cell>
          <cell r="B3670" t="str">
            <v xml:space="preserve">Porta ferro abrir tp chapa c/ guarnicao 60 x 210cm </v>
          </cell>
          <cell r="C3670" t="str">
            <v>UN</v>
          </cell>
          <cell r="D3670">
            <v>298.89</v>
          </cell>
        </row>
        <row r="3671">
          <cell r="A3671" t="str">
            <v>00004931</v>
          </cell>
          <cell r="B3671" t="str">
            <v xml:space="preserve">Porta ferro abrir tp chapa c/ guarnicao 70 x 210cm </v>
          </cell>
          <cell r="C3671" t="str">
            <v>UN</v>
          </cell>
          <cell r="D3671">
            <v>153.03</v>
          </cell>
        </row>
        <row r="3672">
          <cell r="A3672" t="str">
            <v>00004938</v>
          </cell>
          <cell r="B3672" t="str">
            <v xml:space="preserve">Porta ferro abrir tp chapa c/ guarnicao 80 x 210cm </v>
          </cell>
          <cell r="C3672" t="str">
            <v>UN</v>
          </cell>
          <cell r="D3672">
            <v>306.97000000000003</v>
          </cell>
        </row>
        <row r="3673">
          <cell r="A3673" t="str">
            <v>00004936</v>
          </cell>
          <cell r="B3673" t="str">
            <v xml:space="preserve">Porta ferro abrir tp grade c/ chapa, c/ guarnicao 87 x 210cm </v>
          </cell>
          <cell r="C3673" t="str">
            <v>M2</v>
          </cell>
          <cell r="D3673">
            <v>136.76</v>
          </cell>
        </row>
        <row r="3674">
          <cell r="A3674" t="str">
            <v>00004939</v>
          </cell>
          <cell r="B3674" t="str">
            <v xml:space="preserve">Porta ferro abrir tp quadriculada c/ guarnicao 87 x 210cm </v>
          </cell>
          <cell r="C3674" t="str">
            <v>M2</v>
          </cell>
          <cell r="D3674">
            <v>170.12</v>
          </cell>
        </row>
        <row r="3675">
          <cell r="A3675" t="str">
            <v>00004940</v>
          </cell>
          <cell r="B3675" t="str">
            <v xml:space="preserve">Porta ferro correr tp chapa c/ guarnicao 1fl p/ vidro completa 87 x 210cm </v>
          </cell>
          <cell r="C3675" t="str">
            <v>M2</v>
          </cell>
          <cell r="D3675">
            <v>172.11</v>
          </cell>
        </row>
        <row r="3676">
          <cell r="A3676" t="str">
            <v>00004941</v>
          </cell>
          <cell r="B3676" t="str">
            <v xml:space="preserve">Porta ferro correr tp chapa c/ guarnicao 2fls completa 160 x 210cm </v>
          </cell>
          <cell r="C3676" t="str">
            <v>M2</v>
          </cell>
          <cell r="D3676">
            <v>153.38999999999999</v>
          </cell>
        </row>
        <row r="3677">
          <cell r="A3677" t="str">
            <v>00020276</v>
          </cell>
          <cell r="B3677" t="str">
            <v xml:space="preserve">Porta ferro mista em veneziana e caixilho p/ vidro completa 90 x 210cm </v>
          </cell>
          <cell r="C3677" t="str">
            <v>M2</v>
          </cell>
          <cell r="D3677">
            <v>183.54</v>
          </cell>
        </row>
        <row r="3678">
          <cell r="A3678" t="str">
            <v>00013363</v>
          </cell>
          <cell r="B3678" t="str">
            <v xml:space="preserve">Porta mad compensada revestida c/ formica 2 faces </v>
          </cell>
          <cell r="C3678" t="str">
            <v>M2</v>
          </cell>
          <cell r="D3678">
            <v>178.57</v>
          </cell>
        </row>
        <row r="3679">
          <cell r="A3679" t="str">
            <v>00004989</v>
          </cell>
          <cell r="B3679" t="str">
            <v xml:space="preserve">Porta madeira compensada lisa para cera ou verniz 100 x 210 x 3,5cm </v>
          </cell>
          <cell r="C3679" t="str">
            <v>UN</v>
          </cell>
          <cell r="D3679">
            <v>125.08</v>
          </cell>
        </row>
        <row r="3680">
          <cell r="A3680" t="str">
            <v>00005020</v>
          </cell>
          <cell r="B3680" t="str">
            <v xml:space="preserve">Porta madeira compensada lisa para cera ou verniz 60 x 210 x 3,5cm </v>
          </cell>
          <cell r="C3680" t="str">
            <v>UN</v>
          </cell>
          <cell r="D3680">
            <v>97.18</v>
          </cell>
        </row>
        <row r="3681">
          <cell r="A3681" t="str">
            <v>00004981</v>
          </cell>
          <cell r="B3681" t="str">
            <v xml:space="preserve">Porta madeira compensada lisa para cera ou verniz 70 x 210 x 3,5 cm </v>
          </cell>
          <cell r="C3681" t="str">
            <v>UN</v>
          </cell>
          <cell r="D3681">
            <v>100</v>
          </cell>
        </row>
        <row r="3682">
          <cell r="A3682" t="str">
            <v>00004992</v>
          </cell>
          <cell r="B3682" t="str">
            <v xml:space="preserve">Porta madeira compensada lisa para cera ou verniz 80 x 210 x 3,5cm </v>
          </cell>
          <cell r="C3682" t="str">
            <v>UN</v>
          </cell>
          <cell r="D3682">
            <v>104.1</v>
          </cell>
        </row>
        <row r="3683">
          <cell r="A3683" t="str">
            <v>00004987</v>
          </cell>
          <cell r="B3683" t="str">
            <v xml:space="preserve">Porta madeira compensada lisa para cera ou verniz 90 x 210 x 3,5cm </v>
          </cell>
          <cell r="C3683" t="str">
            <v>UN</v>
          </cell>
          <cell r="D3683">
            <v>116.67</v>
          </cell>
        </row>
        <row r="3684">
          <cell r="A3684" t="str">
            <v>00004982</v>
          </cell>
          <cell r="B3684" t="str">
            <v xml:space="preserve">Porta madeira compensada lisa para pintura 100 x 210 x 3,5 cm </v>
          </cell>
          <cell r="C3684" t="str">
            <v>UN</v>
          </cell>
          <cell r="D3684">
            <v>99.83</v>
          </cell>
        </row>
        <row r="3685">
          <cell r="A3685" t="str">
            <v>00010553</v>
          </cell>
          <cell r="B3685" t="str">
            <v xml:space="preserve">Porta madeira compensada lisa para pintura 60 x 210 x 3,5cm </v>
          </cell>
          <cell r="C3685" t="str">
            <v>UN</v>
          </cell>
          <cell r="D3685">
            <v>60.78</v>
          </cell>
        </row>
        <row r="3686">
          <cell r="A3686" t="str">
            <v>00010554</v>
          </cell>
          <cell r="B3686" t="str">
            <v xml:space="preserve">Porta madeira compensada lisa para pintura 70 x 210 x 3,5cm </v>
          </cell>
          <cell r="C3686" t="str">
            <v>UN</v>
          </cell>
          <cell r="D3686">
            <v>61.52</v>
          </cell>
        </row>
        <row r="3687">
          <cell r="A3687" t="str">
            <v>00010555</v>
          </cell>
          <cell r="B3687" t="str">
            <v xml:space="preserve">Porta madeira compensada lisa para pintura 80 x 210 x 3,5cm </v>
          </cell>
          <cell r="C3687" t="str">
            <v>UN</v>
          </cell>
          <cell r="D3687">
            <v>62.53</v>
          </cell>
        </row>
        <row r="3688">
          <cell r="A3688" t="str">
            <v>00010556</v>
          </cell>
          <cell r="B3688" t="str">
            <v xml:space="preserve">Porta madeira compensada lisa para pintura 90 x 210 x 3,5cm </v>
          </cell>
          <cell r="C3688" t="str">
            <v>UN</v>
          </cell>
          <cell r="D3688">
            <v>78.37</v>
          </cell>
        </row>
        <row r="3689">
          <cell r="A3689" t="str">
            <v>00005016</v>
          </cell>
          <cell r="B3689" t="str">
            <v xml:space="preserve">Porta madeira macica regional mexicana 80 x 210 x 3cm </v>
          </cell>
          <cell r="C3689" t="str">
            <v>M2</v>
          </cell>
          <cell r="D3689">
            <v>166.24</v>
          </cell>
        </row>
        <row r="3690">
          <cell r="A3690" t="str">
            <v>00004997</v>
          </cell>
          <cell r="B3690" t="str">
            <v xml:space="preserve">Porta madeira macica regional 1a mexicana e = 3 cm </v>
          </cell>
          <cell r="C3690" t="str">
            <v>M2</v>
          </cell>
          <cell r="D3690">
            <v>191.98</v>
          </cell>
        </row>
        <row r="3691">
          <cell r="A3691" t="str">
            <v>00004998</v>
          </cell>
          <cell r="B3691" t="str">
            <v xml:space="preserve">Porta madeira macica regional 1a mexicana 80 x 210 x 3,5cm </v>
          </cell>
          <cell r="C3691" t="str">
            <v>M2</v>
          </cell>
          <cell r="D3691">
            <v>225.81</v>
          </cell>
        </row>
        <row r="3692">
          <cell r="A3692" t="str">
            <v>00005000</v>
          </cell>
          <cell r="B3692" t="str">
            <v xml:space="preserve">Porta madeira macica regional 2a mexicana 80 x 210 x 3,5cm </v>
          </cell>
          <cell r="C3692" t="str">
            <v>M2</v>
          </cell>
          <cell r="D3692">
            <v>168.6</v>
          </cell>
        </row>
        <row r="3693">
          <cell r="A3693" t="str">
            <v>00005028</v>
          </cell>
          <cell r="B3693" t="str">
            <v xml:space="preserve">Porta madeira regional 1a correr p/ vidro e = 3,5cm </v>
          </cell>
          <cell r="C3693" t="str">
            <v>M2</v>
          </cell>
          <cell r="D3693">
            <v>362.65</v>
          </cell>
        </row>
        <row r="3694">
          <cell r="A3694" t="str">
            <v>00005001</v>
          </cell>
          <cell r="B3694" t="str">
            <v xml:space="preserve">Porta madeira regional 1a correr p/ vidro e = 3cm </v>
          </cell>
          <cell r="C3694" t="str">
            <v>M2</v>
          </cell>
          <cell r="D3694">
            <v>342.71</v>
          </cell>
        </row>
        <row r="3695">
          <cell r="A3695" t="str">
            <v>00004968</v>
          </cell>
          <cell r="B3695" t="str">
            <v xml:space="preserve">Porta madeira regional 1a veneziana 70 x 210 x 3,5cm </v>
          </cell>
          <cell r="C3695" t="str">
            <v>M2</v>
          </cell>
          <cell r="D3695">
            <v>166.23</v>
          </cell>
        </row>
        <row r="3696">
          <cell r="A3696" t="str">
            <v>00020325</v>
          </cell>
          <cell r="B3696" t="str">
            <v xml:space="preserve">Porta madeira regional 1a veneziana 70 x 210 x 3cm código descriçao do insumo unid preço mediano (r$) </v>
          </cell>
          <cell r="C3696" t="str">
            <v>UN</v>
          </cell>
          <cell r="D3696">
            <v>242.12</v>
          </cell>
        </row>
        <row r="3697">
          <cell r="A3697" t="str">
            <v>00004969</v>
          </cell>
          <cell r="B3697" t="str">
            <v xml:space="preserve">Porta madeira regional 1a veneziana 80 x 210 x 3cm </v>
          </cell>
          <cell r="C3697" t="str">
            <v>M2</v>
          </cell>
          <cell r="D3697">
            <v>219.51</v>
          </cell>
        </row>
        <row r="3698">
          <cell r="A3698" t="str">
            <v>00005004</v>
          </cell>
          <cell r="B3698" t="str">
            <v xml:space="preserve">Porta madeira regional 2a correr p/ vidro e = 3,5cm </v>
          </cell>
          <cell r="C3698" t="str">
            <v>M2</v>
          </cell>
          <cell r="D3698">
            <v>294.66000000000003</v>
          </cell>
        </row>
        <row r="3699">
          <cell r="A3699" t="str">
            <v>00005005</v>
          </cell>
          <cell r="B3699" t="str">
            <v xml:space="preserve">Porta madeira regional 2a correr p/ vidro e = 3cm </v>
          </cell>
          <cell r="C3699" t="str">
            <v>M2</v>
          </cell>
          <cell r="D3699">
            <v>294.66000000000003</v>
          </cell>
        </row>
        <row r="3700">
          <cell r="A3700" t="str">
            <v>00011381</v>
          </cell>
          <cell r="B3700" t="str">
            <v xml:space="preserve">Porta madeira regional 2a veneziana e = 3cm /postigo/ previsao p/ vidro </v>
          </cell>
          <cell r="C3700" t="str">
            <v>M2</v>
          </cell>
          <cell r="D3700">
            <v>357.95</v>
          </cell>
        </row>
        <row r="3701">
          <cell r="A3701" t="str">
            <v>00020324</v>
          </cell>
          <cell r="B3701" t="str">
            <v xml:space="preserve">Porta madeira regional 2a veneziana 60 x 210 x 3cm </v>
          </cell>
          <cell r="C3701" t="str">
            <v>UN</v>
          </cell>
          <cell r="D3701">
            <v>266.20999999999998</v>
          </cell>
        </row>
        <row r="3702">
          <cell r="A3702" t="str">
            <v>00020323</v>
          </cell>
          <cell r="B3702" t="str">
            <v xml:space="preserve">Porta madeira regional 2a veneziana 70 x 210 x 3cm </v>
          </cell>
          <cell r="C3702" t="str">
            <v>UN</v>
          </cell>
          <cell r="D3702">
            <v>277.27999999999997</v>
          </cell>
        </row>
        <row r="3703">
          <cell r="A3703" t="str">
            <v>00004967</v>
          </cell>
          <cell r="B3703" t="str">
            <v xml:space="preserve">Porta madeira regional 2a veneziana 80 x 210 x 3,5cm </v>
          </cell>
          <cell r="C3703" t="str">
            <v>M2</v>
          </cell>
          <cell r="D3703">
            <v>197.64</v>
          </cell>
        </row>
        <row r="3704">
          <cell r="A3704" t="str">
            <v>00004977</v>
          </cell>
          <cell r="B3704" t="str">
            <v xml:space="preserve">Porta madeira regional 2a veneziana 80 x 210 x 3cm </v>
          </cell>
          <cell r="C3704" t="str">
            <v>M2</v>
          </cell>
          <cell r="D3704">
            <v>180.76</v>
          </cell>
        </row>
        <row r="3705">
          <cell r="A3705" t="str">
            <v>00005003</v>
          </cell>
          <cell r="B3705" t="str">
            <v xml:space="preserve">Porta madeira regional 3a correr p/ vidro e = 3,5cm </v>
          </cell>
          <cell r="C3705" t="str">
            <v>M2</v>
          </cell>
          <cell r="D3705">
            <v>226.48</v>
          </cell>
        </row>
        <row r="3706">
          <cell r="A3706" t="str">
            <v>00005002</v>
          </cell>
          <cell r="B3706" t="str">
            <v xml:space="preserve">Porta madeira regional 3a correr p/ vidro e = 3cm </v>
          </cell>
          <cell r="C3706" t="str">
            <v>M2</v>
          </cell>
          <cell r="D3706">
            <v>222.04</v>
          </cell>
        </row>
        <row r="3707">
          <cell r="A3707" t="str">
            <v>00004962</v>
          </cell>
          <cell r="B3707" t="str">
            <v xml:space="preserve">Porta madeira semi-oca almofadada regional 1a 70 x 210 x 3cm </v>
          </cell>
          <cell r="C3707" t="str">
            <v>UN</v>
          </cell>
          <cell r="D3707">
            <v>171.29</v>
          </cell>
        </row>
        <row r="3708">
          <cell r="A3708" t="str">
            <v>00020322</v>
          </cell>
          <cell r="B3708" t="str">
            <v xml:space="preserve">Porta madeira semi-oca almofadada regional 1a 60 x 210 x 3cm </v>
          </cell>
          <cell r="C3708" t="str">
            <v>UN</v>
          </cell>
          <cell r="D3708">
            <v>164.95</v>
          </cell>
        </row>
        <row r="3709">
          <cell r="A3709" t="str">
            <v>00004952</v>
          </cell>
          <cell r="B3709" t="str">
            <v xml:space="preserve">Porta madeira semi-oca almofadada regional 1a 70 x 210 x 3,5 cm </v>
          </cell>
          <cell r="C3709" t="str">
            <v>M2</v>
          </cell>
          <cell r="D3709">
            <v>221.27</v>
          </cell>
        </row>
        <row r="3710">
          <cell r="A3710" t="str">
            <v>00004954</v>
          </cell>
          <cell r="B3710" t="str">
            <v xml:space="preserve">Porta madeira semi-oca almofadada regional 1a 80 x 210 x 3cm </v>
          </cell>
          <cell r="C3710" t="str">
            <v>M2</v>
          </cell>
          <cell r="D3710">
            <v>136</v>
          </cell>
        </row>
        <row r="3711">
          <cell r="A3711" t="str">
            <v>00004964</v>
          </cell>
          <cell r="B3711" t="str">
            <v xml:space="preserve">Porta madeira semi-oca almofadada regional 1a 80 x 210 x 3cm </v>
          </cell>
          <cell r="C3711" t="str">
            <v>UN</v>
          </cell>
          <cell r="D3711">
            <v>228.48</v>
          </cell>
        </row>
        <row r="3712">
          <cell r="A3712" t="str">
            <v>00004958</v>
          </cell>
          <cell r="B3712" t="str">
            <v xml:space="preserve">Porta madeira semi-oca almofadada regional 2a 80 x 210 x 3,5 </v>
          </cell>
          <cell r="C3712" t="str">
            <v>M2</v>
          </cell>
          <cell r="D3712">
            <v>177.7</v>
          </cell>
        </row>
        <row r="3713">
          <cell r="A3713" t="str">
            <v>00004953</v>
          </cell>
          <cell r="B3713" t="str">
            <v xml:space="preserve">Porta madeira semi-oca almofadada regional 2a 80 x 210 x 3cm </v>
          </cell>
          <cell r="C3713" t="str">
            <v>M2</v>
          </cell>
          <cell r="D3713">
            <v>113.33</v>
          </cell>
        </row>
        <row r="3714">
          <cell r="A3714" t="str">
            <v>00020024</v>
          </cell>
          <cell r="B3714" t="str">
            <v xml:space="preserve">Porta madeira semi-oca almofadada/regional 2a / 80 x 210 x 3cm </v>
          </cell>
          <cell r="C3714" t="str">
            <v>UN</v>
          </cell>
          <cell r="D3714">
            <v>190.4</v>
          </cell>
        </row>
        <row r="3715">
          <cell r="A3715" t="str">
            <v>00020023</v>
          </cell>
          <cell r="B3715" t="str">
            <v xml:space="preserve">Porta madeira semi-oca almofadada/regional 2a/ 70 x 210 x 3cm </v>
          </cell>
          <cell r="C3715" t="str">
            <v>UN</v>
          </cell>
          <cell r="D3715">
            <v>152.32</v>
          </cell>
        </row>
        <row r="3716">
          <cell r="A3716" t="str">
            <v>00011155</v>
          </cell>
          <cell r="B3716" t="str">
            <v xml:space="preserve">Porta metalica abrir tipo veneziana c/ guarnicao completa 87 x 210cm </v>
          </cell>
          <cell r="C3716" t="str">
            <v>M2</v>
          </cell>
          <cell r="D3716">
            <v>162.61000000000001</v>
          </cell>
        </row>
        <row r="3717">
          <cell r="A3717" t="str">
            <v>00025001</v>
          </cell>
          <cell r="B3717" t="str">
            <v xml:space="preserve">Porta metalica abrir tipo veneziana, completa, 60 a 80 x 210 cm - linha popular (chapa fina - num 20 a 24) </v>
          </cell>
          <cell r="C3717" t="str">
            <v>UN</v>
          </cell>
          <cell r="D3717">
            <v>142.21</v>
          </cell>
        </row>
        <row r="3718">
          <cell r="A3718" t="str">
            <v>00011156</v>
          </cell>
          <cell r="B3718" t="str">
            <v xml:space="preserve">Porta pantografica em aco perfil "u" </v>
          </cell>
          <cell r="C3718" t="str">
            <v>M2</v>
          </cell>
          <cell r="D3718">
            <v>159.54</v>
          </cell>
        </row>
        <row r="3719">
          <cell r="A3719" t="str">
            <v>00004268</v>
          </cell>
          <cell r="B3719" t="str">
            <v xml:space="preserve">Porta toalha de louca branca c/ bastao plastico </v>
          </cell>
          <cell r="C3719" t="str">
            <v>UN</v>
          </cell>
          <cell r="D3719">
            <v>20.420000000000002</v>
          </cell>
        </row>
        <row r="3720">
          <cell r="A3720" t="str">
            <v>00021101</v>
          </cell>
          <cell r="B3720" t="str">
            <v xml:space="preserve">Porta toalha em metal cromado, tipo argola </v>
          </cell>
          <cell r="C3720" t="str">
            <v>UN</v>
          </cell>
          <cell r="D3720">
            <v>30.86</v>
          </cell>
        </row>
        <row r="3721">
          <cell r="A3721" t="str">
            <v>00021102</v>
          </cell>
          <cell r="B3721" t="str">
            <v xml:space="preserve">Porta toalha em metal cromado, tipo haste ou barra </v>
          </cell>
          <cell r="C3721" t="str">
            <v>UN</v>
          </cell>
          <cell r="D3721">
            <v>38.67</v>
          </cell>
        </row>
        <row r="3722">
          <cell r="A3722" t="str">
            <v>00004947</v>
          </cell>
          <cell r="B3722" t="str">
            <v xml:space="preserve">Portao ferro abrir chapa galvanizada num 18 </v>
          </cell>
          <cell r="C3722" t="str">
            <v>M2</v>
          </cell>
          <cell r="D3722">
            <v>161.56</v>
          </cell>
        </row>
        <row r="3723">
          <cell r="A3723" t="str">
            <v>00004946</v>
          </cell>
          <cell r="B3723" t="str">
            <v xml:space="preserve">Portao ferro abrir em tela 1 folha 95 x 210cm </v>
          </cell>
          <cell r="C3723" t="str">
            <v>UN</v>
          </cell>
          <cell r="D3723">
            <v>264.56</v>
          </cell>
        </row>
        <row r="3724">
          <cell r="A3724" t="str">
            <v>00004950</v>
          </cell>
          <cell r="B3724" t="str">
            <v xml:space="preserve">Portao ferro abrir em tela 2 folhas 420 x 210cm </v>
          </cell>
          <cell r="C3724" t="str">
            <v>UN</v>
          </cell>
          <cell r="D3724">
            <v>1050.17</v>
          </cell>
        </row>
        <row r="3725">
          <cell r="A3725" t="str">
            <v>00004948</v>
          </cell>
          <cell r="B3725" t="str">
            <v xml:space="preserve">Portao ferro c/ vara 1/2" c/requadro </v>
          </cell>
          <cell r="C3725" t="str">
            <v>M2</v>
          </cell>
          <cell r="D3725">
            <v>113.09</v>
          </cell>
        </row>
        <row r="3726">
          <cell r="A3726" t="str">
            <v>00010939</v>
          </cell>
          <cell r="B3726" t="str">
            <v xml:space="preserve">Portico concreto armado pre-moldado tp pay l=15m, h = 6m p/ galpoes </v>
          </cell>
          <cell r="C3726" t="str">
            <v>UN</v>
          </cell>
          <cell r="D3726">
            <v>4150.43</v>
          </cell>
        </row>
        <row r="3727">
          <cell r="A3727" t="str">
            <v>00010940</v>
          </cell>
          <cell r="B3727" t="str">
            <v xml:space="preserve">Portico concreto armado pre-moldado tp pay l=24m, h = 9m p/ galpoes </v>
          </cell>
          <cell r="C3727" t="str">
            <v>UN</v>
          </cell>
          <cell r="D3727">
            <v>10588.92</v>
          </cell>
        </row>
        <row r="3728">
          <cell r="A3728" t="str">
            <v>00012387</v>
          </cell>
          <cell r="B3728" t="str">
            <v xml:space="preserve">Poste aco h = 2,5m d = 75mm tipo xr-701/1 xoulux ou tpd-236/1 tropico </v>
          </cell>
          <cell r="C3728" t="str">
            <v>UN</v>
          </cell>
          <cell r="D3728">
            <v>135.41</v>
          </cell>
        </row>
        <row r="3729">
          <cell r="A3729" t="str">
            <v>00012388</v>
          </cell>
          <cell r="B3729" t="str">
            <v xml:space="preserve">Poste aco h = 2,5m d = 75mm tipo xr-701/2 xoulux ou tpd-236/2 tropico </v>
          </cell>
          <cell r="C3729" t="str">
            <v>UN</v>
          </cell>
          <cell r="D3729">
            <v>165.99</v>
          </cell>
        </row>
        <row r="3730">
          <cell r="A3730" t="str">
            <v>00005040</v>
          </cell>
          <cell r="B3730" t="str">
            <v xml:space="preserve">Poste de concreto circular, 100kg, h = 5m de acordo com nbr 8451 </v>
          </cell>
          <cell r="C3730" t="str">
            <v>UN</v>
          </cell>
          <cell r="D3730">
            <v>162.29</v>
          </cell>
        </row>
        <row r="3731">
          <cell r="A3731" t="str">
            <v>00005054</v>
          </cell>
          <cell r="B3731" t="str">
            <v xml:space="preserve">Poste de concreto circular, 100kg, h = 7m de acordo com nbr 8451 </v>
          </cell>
          <cell r="C3731" t="str">
            <v>UN</v>
          </cell>
          <cell r="D3731">
            <v>239.45</v>
          </cell>
        </row>
        <row r="3732">
          <cell r="A3732" t="str">
            <v>00012369</v>
          </cell>
          <cell r="B3732" t="str">
            <v xml:space="preserve">Poste de concreto circular, 150kg, h = 9m de acordo com nbr 8451 </v>
          </cell>
          <cell r="C3732" t="str">
            <v>UN</v>
          </cell>
          <cell r="D3732">
            <v>372.47</v>
          </cell>
        </row>
        <row r="3733">
          <cell r="A3733" t="str">
            <v>00012366</v>
          </cell>
          <cell r="B3733" t="str">
            <v xml:space="preserve">Poste de concreto circular, 150kg, h = 10m de acordo com nbr 8451 </v>
          </cell>
          <cell r="C3733" t="str">
            <v>UN</v>
          </cell>
          <cell r="D3733">
            <v>405.73</v>
          </cell>
        </row>
        <row r="3734">
          <cell r="A3734" t="str">
            <v>00005045</v>
          </cell>
          <cell r="B3734" t="str">
            <v xml:space="preserve">Poste de concreto circular, 200kg, h = 11m de acordo com nbr 8451 </v>
          </cell>
          <cell r="C3734" t="str">
            <v>UN</v>
          </cell>
          <cell r="D3734">
            <v>545.97</v>
          </cell>
        </row>
        <row r="3735">
          <cell r="A3735" t="str">
            <v>00012367</v>
          </cell>
          <cell r="B3735" t="str">
            <v xml:space="preserve">Poste de concreto circular, 200kg, h = 17m de acordo com nbr 8451 </v>
          </cell>
          <cell r="C3735" t="str">
            <v>UN</v>
          </cell>
          <cell r="D3735">
            <v>1609.62</v>
          </cell>
        </row>
        <row r="3736">
          <cell r="A3736" t="str">
            <v>00012368</v>
          </cell>
          <cell r="B3736" t="str">
            <v xml:space="preserve">Poste de concreto circular, 200kg, h = 22,5m de acordo com nbr 8451 </v>
          </cell>
          <cell r="C3736" t="str">
            <v>UN</v>
          </cell>
          <cell r="D3736">
            <v>2982.46</v>
          </cell>
        </row>
        <row r="3737">
          <cell r="A3737" t="str">
            <v>00005060</v>
          </cell>
          <cell r="B3737" t="str">
            <v xml:space="preserve">Poste de concreto circular, 200kg, h = 5m de acordo com nbr 8451 </v>
          </cell>
          <cell r="C3737" t="str">
            <v>UN</v>
          </cell>
          <cell r="D3737">
            <v>178.25</v>
          </cell>
        </row>
        <row r="3738">
          <cell r="A3738" t="str">
            <v>00005042</v>
          </cell>
          <cell r="B3738" t="str">
            <v xml:space="preserve">Poste de concreto circular, 200kg, h = 7m de acordo com nbr 8451 </v>
          </cell>
          <cell r="C3738" t="str">
            <v>UN</v>
          </cell>
          <cell r="D3738">
            <v>288.19</v>
          </cell>
        </row>
        <row r="3739">
          <cell r="A3739" t="str">
            <v>00005044</v>
          </cell>
          <cell r="B3739" t="str">
            <v xml:space="preserve">Poste de concreto circular, 200kg, h = 9m de acordo com nbr 8451 </v>
          </cell>
          <cell r="C3739" t="str">
            <v>UN</v>
          </cell>
          <cell r="D3739">
            <v>410.36</v>
          </cell>
        </row>
        <row r="3740">
          <cell r="A3740" t="str">
            <v>00005055</v>
          </cell>
          <cell r="B3740" t="str">
            <v xml:space="preserve">Poste de concreto circular, 300kg, h = 11m de acordo com nbr 8451 </v>
          </cell>
          <cell r="C3740" t="str">
            <v>UN</v>
          </cell>
          <cell r="D3740">
            <v>670.45</v>
          </cell>
        </row>
        <row r="3741">
          <cell r="A3741" t="str">
            <v>00005041</v>
          </cell>
          <cell r="B3741" t="str">
            <v xml:space="preserve">Poste de concreto circular, 300kg, h = 5m de acordo com nbr 8451 </v>
          </cell>
          <cell r="C3741" t="str">
            <v>UN</v>
          </cell>
          <cell r="D3741">
            <v>228.51</v>
          </cell>
        </row>
        <row r="3742">
          <cell r="A3742" t="str">
            <v>00005043</v>
          </cell>
          <cell r="B3742" t="str">
            <v xml:space="preserve">Poste de concreto circular, 300kg, h = 7m de acordo com nbr 8451 </v>
          </cell>
          <cell r="C3742" t="str">
            <v>UN</v>
          </cell>
          <cell r="D3742">
            <v>371.14</v>
          </cell>
        </row>
        <row r="3743">
          <cell r="A3743" t="str">
            <v>00005053</v>
          </cell>
          <cell r="B3743" t="str">
            <v xml:space="preserve">Poste de concreto circular, 300kg, h = 9m de acordo com nbr 8451 </v>
          </cell>
          <cell r="C3743" t="str">
            <v>UN</v>
          </cell>
          <cell r="D3743">
            <v>521.47</v>
          </cell>
        </row>
        <row r="3744">
          <cell r="A3744" t="str">
            <v>00005035</v>
          </cell>
          <cell r="B3744" t="str">
            <v xml:space="preserve">Poste de concreto circular, 400kg, h = 11m de acordo com nbr 8451 </v>
          </cell>
          <cell r="C3744" t="str">
            <v>UN</v>
          </cell>
          <cell r="D3744">
            <v>788.85</v>
          </cell>
        </row>
        <row r="3745">
          <cell r="A3745" t="str">
            <v>00005036</v>
          </cell>
          <cell r="B3745" t="str">
            <v xml:space="preserve">Poste de concreto circular, 400kg, h = 14m de acordo com nbr 8451 </v>
          </cell>
          <cell r="C3745" t="str">
            <v>UN</v>
          </cell>
          <cell r="D3745">
            <v>1094.81</v>
          </cell>
        </row>
        <row r="3746">
          <cell r="A3746" t="str">
            <v>00005046</v>
          </cell>
          <cell r="B3746" t="str">
            <v xml:space="preserve">Poste de concreto circular, 400kg, h = 5m de acordo com nbr 8451 </v>
          </cell>
          <cell r="C3746" t="str">
            <v>UN</v>
          </cell>
          <cell r="D3746">
            <v>252.33</v>
          </cell>
        </row>
        <row r="3747">
          <cell r="A3747" t="str">
            <v>00005058</v>
          </cell>
          <cell r="B3747" t="str">
            <v xml:space="preserve">Poste de concreto circular, 400kg, h = 7m de acordo com nbr 8451 </v>
          </cell>
          <cell r="C3747" t="str">
            <v>UN</v>
          </cell>
          <cell r="D3747">
            <v>393.76</v>
          </cell>
        </row>
        <row r="3748">
          <cell r="A3748" t="str">
            <v>00005059</v>
          </cell>
          <cell r="B3748" t="str">
            <v xml:space="preserve">Poste de concreto circular, 400kg, h = 9m de acordo com nbr 8451 </v>
          </cell>
          <cell r="C3748" t="str">
            <v>UN</v>
          </cell>
          <cell r="D3748">
            <v>557.36</v>
          </cell>
        </row>
        <row r="3749">
          <cell r="A3749" t="str">
            <v>00005034</v>
          </cell>
          <cell r="B3749" t="str">
            <v xml:space="preserve">Poste de concreto circular, 600kg, h = 10m de acordo com nbr 8451 código descriçao do insumo unid preço mediano (r$) </v>
          </cell>
          <cell r="C3749" t="str">
            <v>UN</v>
          </cell>
          <cell r="D3749">
            <v>929.91</v>
          </cell>
        </row>
        <row r="3750">
          <cell r="A3750" t="str">
            <v>00005039</v>
          </cell>
          <cell r="B3750" t="str">
            <v xml:space="preserve">Poste de concreto duplo t, tipo d, 400kg, h = 9m de acordo com nbr 8451 </v>
          </cell>
          <cell r="C3750" t="str">
            <v>UN</v>
          </cell>
          <cell r="D3750">
            <v>475.2</v>
          </cell>
        </row>
        <row r="3751">
          <cell r="A3751" t="str">
            <v>00012374</v>
          </cell>
          <cell r="B3751" t="str">
            <v xml:space="preserve">Poste de concreto duplo t , 100kg, h = 6m de acordo com nbr 8451 </v>
          </cell>
          <cell r="C3751" t="str">
            <v>UN</v>
          </cell>
          <cell r="D3751">
            <v>145.83000000000001</v>
          </cell>
        </row>
        <row r="3752">
          <cell r="A3752" t="str">
            <v>00012372</v>
          </cell>
          <cell r="B3752" t="str">
            <v xml:space="preserve">Poste de concreto duplo t , 200kg, h = 11m de acordo com nbr 8451 </v>
          </cell>
          <cell r="C3752" t="str">
            <v>UN</v>
          </cell>
          <cell r="D3752">
            <v>409.96</v>
          </cell>
        </row>
        <row r="3753">
          <cell r="A3753" t="str">
            <v>00012373</v>
          </cell>
          <cell r="B3753" t="str">
            <v xml:space="preserve">Poste de concreto duplo t , 400kg,h = 12m de acordo com nbr 8451 </v>
          </cell>
          <cell r="C3753" t="str">
            <v>UN</v>
          </cell>
          <cell r="D3753">
            <v>723.16</v>
          </cell>
        </row>
        <row r="3754">
          <cell r="A3754" t="str">
            <v>00005056</v>
          </cell>
          <cell r="B3754" t="str">
            <v xml:space="preserve">Poste de concreto duplo t ,tipo b, 500kg, h = 9m de acordo com nbr 8451 </v>
          </cell>
          <cell r="C3754" t="str">
            <v>UN</v>
          </cell>
          <cell r="D3754">
            <v>549.4</v>
          </cell>
        </row>
        <row r="3755">
          <cell r="A3755" t="str">
            <v>00005033</v>
          </cell>
          <cell r="B3755" t="str">
            <v xml:space="preserve">Poste de concreto duplo t, tipo b , 300kg, h = 9m de acordo com nbr 8451 </v>
          </cell>
          <cell r="C3755" t="str">
            <v>UN</v>
          </cell>
          <cell r="D3755">
            <v>430.9</v>
          </cell>
        </row>
        <row r="3756">
          <cell r="A3756" t="str">
            <v>00005057</v>
          </cell>
          <cell r="B3756" t="str">
            <v xml:space="preserve">Poste de concreto duplo t, tipo b, 300kg, h = 10m de acordo com nbr 8451 </v>
          </cell>
          <cell r="C3756" t="str">
            <v>UN</v>
          </cell>
          <cell r="D3756">
            <v>488.58</v>
          </cell>
        </row>
        <row r="3757">
          <cell r="A3757" t="str">
            <v>00005037</v>
          </cell>
          <cell r="B3757" t="str">
            <v xml:space="preserve">Poste de concreto duplo t, tipo d, 100kg, h = 7m de acordo com nbr 8451 </v>
          </cell>
          <cell r="C3757" t="str">
            <v>UN</v>
          </cell>
          <cell r="D3757">
            <v>189.32</v>
          </cell>
        </row>
        <row r="3758">
          <cell r="A3758" t="str">
            <v>00005049</v>
          </cell>
          <cell r="B3758" t="str">
            <v xml:space="preserve">Poste de concreto duplo t, tipo d, 150kg, h = 9m de acordo com nbr 8451 </v>
          </cell>
          <cell r="C3758" t="str">
            <v>UN</v>
          </cell>
          <cell r="D3758">
            <v>279.3</v>
          </cell>
        </row>
        <row r="3759">
          <cell r="A3759" t="str">
            <v>00005038</v>
          </cell>
          <cell r="B3759" t="str">
            <v xml:space="preserve">Poste de concreto duplo t, tipo d, 200kg, h = 9m de acordo com nbr 8451 </v>
          </cell>
          <cell r="C3759" t="str">
            <v>UN</v>
          </cell>
          <cell r="D3759">
            <v>307</v>
          </cell>
        </row>
        <row r="3760">
          <cell r="A3760" t="str">
            <v>00013334</v>
          </cell>
          <cell r="B3760" t="str">
            <v xml:space="preserve">Poste de concreto duplo t, 100kg, h = 8m de acordo com nbr 8451 </v>
          </cell>
          <cell r="C3760" t="str">
            <v>UN</v>
          </cell>
          <cell r="D3760">
            <v>219.12</v>
          </cell>
        </row>
        <row r="3761">
          <cell r="A3761" t="str">
            <v>00013335</v>
          </cell>
          <cell r="B3761" t="str">
            <v xml:space="preserve">Poste de concreto duplo t, 200kg, h = 8m de acordo com nbr 8451 </v>
          </cell>
          <cell r="C3761" t="str">
            <v>UN</v>
          </cell>
          <cell r="D3761">
            <v>243.97</v>
          </cell>
        </row>
        <row r="3762">
          <cell r="A3762" t="str">
            <v>00013339</v>
          </cell>
          <cell r="B3762" t="str">
            <v xml:space="preserve">Poste de concreto duplo t, 300kg, h = 12m de acordo com nbr 8451 </v>
          </cell>
          <cell r="C3762" t="str">
            <v>UN</v>
          </cell>
          <cell r="D3762">
            <v>644.54</v>
          </cell>
        </row>
        <row r="3763">
          <cell r="A3763" t="str">
            <v>00013337</v>
          </cell>
          <cell r="B3763" t="str">
            <v xml:space="preserve">Poste de concreto duplo t, 300kg, h = 8m de acordo com nbr 8451 </v>
          </cell>
          <cell r="C3763" t="str">
            <v>UN</v>
          </cell>
          <cell r="D3763">
            <v>370.45</v>
          </cell>
        </row>
        <row r="3764">
          <cell r="A3764" t="str">
            <v>00014166</v>
          </cell>
          <cell r="B3764" t="str">
            <v xml:space="preserve">Poste ferro galv de engatar reto conico continuo h = 7m </v>
          </cell>
          <cell r="C3764" t="str">
            <v>UN</v>
          </cell>
          <cell r="D3764">
            <v>503.79</v>
          </cell>
        </row>
        <row r="3765">
          <cell r="A3765" t="str">
            <v>00014164</v>
          </cell>
          <cell r="B3765" t="str">
            <v xml:space="preserve">Poste ferro galv flangeado curvo duplo conico continuo h = 9m, c/ base </v>
          </cell>
          <cell r="C3765" t="str">
            <v>UN</v>
          </cell>
          <cell r="D3765">
            <v>876.53</v>
          </cell>
        </row>
        <row r="3766">
          <cell r="A3766" t="str">
            <v>00014163</v>
          </cell>
          <cell r="B3766" t="str">
            <v xml:space="preserve">Poste ferro galv flangeado curvo duplo conico continuo h = 9m, s/ base </v>
          </cell>
          <cell r="C3766" t="str">
            <v>UN</v>
          </cell>
          <cell r="D3766">
            <v>920.22</v>
          </cell>
        </row>
        <row r="3767">
          <cell r="A3767" t="str">
            <v>00014162</v>
          </cell>
          <cell r="B3767" t="str">
            <v xml:space="preserve">Poste ferro galv flangeado curvo simples conico continuo h = 9m, s/ base </v>
          </cell>
          <cell r="C3767" t="str">
            <v>UN</v>
          </cell>
          <cell r="D3767">
            <v>790.34</v>
          </cell>
        </row>
        <row r="3768">
          <cell r="A3768" t="str">
            <v>00005052</v>
          </cell>
          <cell r="B3768" t="str">
            <v xml:space="preserve">Poste ferro galv flangeado curvo simples conico continuo, c/ base h = 7,00m </v>
          </cell>
          <cell r="C3768" t="str">
            <v>UN</v>
          </cell>
          <cell r="D3768">
            <v>484.86</v>
          </cell>
        </row>
        <row r="3769">
          <cell r="A3769" t="str">
            <v>00005051</v>
          </cell>
          <cell r="B3769" t="str">
            <v xml:space="preserve">Poste ferro galv flangeado curvo simples conico continuo, c/ base h = 9,00m </v>
          </cell>
          <cell r="C3769" t="str">
            <v>UN</v>
          </cell>
          <cell r="D3769">
            <v>665.58</v>
          </cell>
        </row>
        <row r="3770">
          <cell r="A3770" t="str">
            <v>00014165</v>
          </cell>
          <cell r="B3770" t="str">
            <v xml:space="preserve">Poste ferro galv flangeado reto conico continuo h = 9m c/ base </v>
          </cell>
          <cell r="C3770" t="str">
            <v>UN</v>
          </cell>
          <cell r="D3770">
            <v>707.63</v>
          </cell>
        </row>
        <row r="3771">
          <cell r="A3771" t="str">
            <v>00012378</v>
          </cell>
          <cell r="B3771" t="str">
            <v xml:space="preserve">Poste ferro galv flangeado reto dn = 80mm x 6,0m </v>
          </cell>
          <cell r="C3771" t="str">
            <v>UN</v>
          </cell>
          <cell r="D3771">
            <v>457.19</v>
          </cell>
        </row>
        <row r="3772">
          <cell r="A3772" t="str">
            <v>00005050</v>
          </cell>
          <cell r="B3772" t="str">
            <v xml:space="preserve">Poste ferro galv flangeado reto h = 2.50m </v>
          </cell>
          <cell r="C3772" t="str">
            <v>UN</v>
          </cell>
          <cell r="D3772">
            <v>176.7</v>
          </cell>
        </row>
        <row r="3773">
          <cell r="A3773" t="str">
            <v>00026028</v>
          </cell>
          <cell r="B3773" t="str">
            <v xml:space="preserve">Pozolana </v>
          </cell>
          <cell r="C3773" t="str">
            <v>SC50KG</v>
          </cell>
          <cell r="D3773">
            <v>18.399999999999999</v>
          </cell>
        </row>
        <row r="3774">
          <cell r="A3774" t="str">
            <v>00004437</v>
          </cell>
          <cell r="B3774" t="str">
            <v xml:space="preserve">Prancha madeira nativa/regional 7,5 x 22,5 cm nao aparelhada (p/forma) </v>
          </cell>
          <cell r="C3774" t="str">
            <v>M</v>
          </cell>
          <cell r="D3774">
            <v>20.22</v>
          </cell>
        </row>
        <row r="3775">
          <cell r="A3775" t="str">
            <v>00020247</v>
          </cell>
          <cell r="B3775" t="str">
            <v xml:space="preserve">Prego de aco 15 x 15 c/ cabeca </v>
          </cell>
          <cell r="C3775" t="str">
            <v>KG</v>
          </cell>
          <cell r="D3775">
            <v>7.1</v>
          </cell>
        </row>
        <row r="3776">
          <cell r="A3776" t="str">
            <v>00005063</v>
          </cell>
          <cell r="B3776" t="str">
            <v xml:space="preserve">Prego polido com cabeca 1 1/2 x 14 </v>
          </cell>
          <cell r="C3776" t="str">
            <v>KG</v>
          </cell>
          <cell r="D3776">
            <v>6.01</v>
          </cell>
        </row>
        <row r="3777">
          <cell r="A3777" t="str">
            <v>00005074</v>
          </cell>
          <cell r="B3777" t="str">
            <v xml:space="preserve">Prego polido com cabeca 1 1/2" x 13" </v>
          </cell>
          <cell r="C3777" t="str">
            <v>KG</v>
          </cell>
          <cell r="D3777">
            <v>8.15</v>
          </cell>
        </row>
        <row r="3778">
          <cell r="A3778" t="str">
            <v>00005072</v>
          </cell>
          <cell r="B3778" t="str">
            <v xml:space="preserve">Prego polido com cabeca 1" x 17" </v>
          </cell>
          <cell r="C3778" t="str">
            <v>KG</v>
          </cell>
          <cell r="D3778">
            <v>12.41</v>
          </cell>
        </row>
        <row r="3779">
          <cell r="A3779" t="str">
            <v>00005065</v>
          </cell>
          <cell r="B3779" t="str">
            <v xml:space="preserve">Prego polido com cabeca 10 x 10 </v>
          </cell>
          <cell r="C3779" t="str">
            <v>KG</v>
          </cell>
          <cell r="D3779">
            <v>10.47</v>
          </cell>
        </row>
        <row r="3780">
          <cell r="A3780" t="str">
            <v>00005066</v>
          </cell>
          <cell r="B3780" t="str">
            <v xml:space="preserve">Prego polido com cabeca 12 x 12 </v>
          </cell>
          <cell r="C3780" t="str">
            <v>KG</v>
          </cell>
          <cell r="D3780">
            <v>8.3800000000000008</v>
          </cell>
        </row>
        <row r="3781">
          <cell r="A3781" t="str">
            <v>00005067</v>
          </cell>
          <cell r="B3781" t="str">
            <v xml:space="preserve">Prego polido com cabeca 16 x 24 </v>
          </cell>
          <cell r="C3781" t="str">
            <v>KG</v>
          </cell>
          <cell r="D3781">
            <v>6.9</v>
          </cell>
        </row>
        <row r="3782">
          <cell r="A3782" t="str">
            <v>00005068</v>
          </cell>
          <cell r="B3782" t="str">
            <v xml:space="preserve">Prego polido com cabeca 17 x 21 </v>
          </cell>
          <cell r="C3782" t="str">
            <v>KG</v>
          </cell>
          <cell r="D3782">
            <v>6.59</v>
          </cell>
        </row>
        <row r="3783">
          <cell r="A3783" t="str">
            <v>00005073</v>
          </cell>
          <cell r="B3783" t="str">
            <v xml:space="preserve">Prego polido com cabeca 17 x 24 </v>
          </cell>
          <cell r="C3783" t="str">
            <v>KG</v>
          </cell>
          <cell r="D3783">
            <v>6.28</v>
          </cell>
        </row>
        <row r="3784">
          <cell r="A3784" t="str">
            <v>00005069</v>
          </cell>
          <cell r="B3784" t="str">
            <v xml:space="preserve">Prego polido com cabeca 17 x 27 </v>
          </cell>
          <cell r="C3784" t="str">
            <v>KG</v>
          </cell>
          <cell r="D3784">
            <v>6.21</v>
          </cell>
        </row>
        <row r="3785">
          <cell r="A3785" t="str">
            <v>00005070</v>
          </cell>
          <cell r="B3785" t="str">
            <v xml:space="preserve">Prego polido com cabeca 17 x 30 </v>
          </cell>
          <cell r="C3785" t="str">
            <v>KG</v>
          </cell>
          <cell r="D3785">
            <v>5.97</v>
          </cell>
        </row>
        <row r="3786">
          <cell r="A3786" t="str">
            <v>00005071</v>
          </cell>
          <cell r="B3786" t="str">
            <v xml:space="preserve">Prego polido com cabeca 18 x 24 </v>
          </cell>
          <cell r="C3786" t="str">
            <v>KG</v>
          </cell>
          <cell r="D3786">
            <v>6.21</v>
          </cell>
        </row>
        <row r="3787">
          <cell r="A3787" t="str">
            <v>00005061</v>
          </cell>
          <cell r="B3787" t="str">
            <v xml:space="preserve">Prego polido com cabeca 18 x 27 </v>
          </cell>
          <cell r="C3787" t="str">
            <v>KG</v>
          </cell>
          <cell r="D3787">
            <v>6.71</v>
          </cell>
        </row>
        <row r="3788">
          <cell r="A3788" t="str">
            <v>00005075</v>
          </cell>
          <cell r="B3788" t="str">
            <v xml:space="preserve">Prego polido com cabeca 18 x 30 </v>
          </cell>
          <cell r="C3788" t="str">
            <v>KG</v>
          </cell>
          <cell r="D3788">
            <v>6.24</v>
          </cell>
        </row>
        <row r="3789">
          <cell r="A3789" t="str">
            <v>00005064</v>
          </cell>
          <cell r="B3789" t="str">
            <v xml:space="preserve">Prego polido com cabeca 2 1/2 x 10 </v>
          </cell>
          <cell r="C3789" t="str">
            <v>KG</v>
          </cell>
          <cell r="D3789">
            <v>6.71</v>
          </cell>
        </row>
        <row r="3790">
          <cell r="A3790" t="str">
            <v>00005078</v>
          </cell>
          <cell r="B3790" t="str">
            <v xml:space="preserve">Prego polido com cabeca 2 1/2" x 12" </v>
          </cell>
          <cell r="C3790" t="str">
            <v>KG</v>
          </cell>
          <cell r="D3790">
            <v>7.18</v>
          </cell>
        </row>
        <row r="3791">
          <cell r="A3791" t="str">
            <v>00005062</v>
          </cell>
          <cell r="B3791" t="str">
            <v xml:space="preserve">Prego polido com cabeca 3 x 9 </v>
          </cell>
          <cell r="C3791" t="str">
            <v>KG</v>
          </cell>
          <cell r="D3791">
            <v>7.68</v>
          </cell>
        </row>
        <row r="3792">
          <cell r="A3792" t="str">
            <v>00001604</v>
          </cell>
          <cell r="B3792" t="str">
            <v xml:space="preserve">Prensa cabo de conexao gt-p22 p/ cabo cobre ou similar </v>
          </cell>
          <cell r="C3792" t="str">
            <v>UN</v>
          </cell>
          <cell r="D3792">
            <v>4.72</v>
          </cell>
        </row>
        <row r="3793">
          <cell r="A3793" t="str">
            <v>00011149</v>
          </cell>
          <cell r="B3793" t="str">
            <v xml:space="preserve">Primer epoxi </v>
          </cell>
          <cell r="C3793" t="str">
            <v>GL</v>
          </cell>
          <cell r="D3793">
            <v>165.92</v>
          </cell>
        </row>
        <row r="3794">
          <cell r="A3794" t="str">
            <v>00000511</v>
          </cell>
          <cell r="B3794" t="str">
            <v xml:space="preserve">Primer tp adeflex 604-s asfaltos vitoria ou equiv </v>
          </cell>
          <cell r="C3794" t="str">
            <v>L</v>
          </cell>
          <cell r="D3794">
            <v>8.4</v>
          </cell>
        </row>
        <row r="3795">
          <cell r="A3795" t="str">
            <v>00000512</v>
          </cell>
          <cell r="B3795" t="str">
            <v xml:space="preserve">Primer tp adeflex 612 asfaltos vitoria ou equiv </v>
          </cell>
          <cell r="C3795" t="str">
            <v>KG</v>
          </cell>
          <cell r="D3795">
            <v>13.9</v>
          </cell>
        </row>
        <row r="3796">
          <cell r="A3796" t="str">
            <v>00011174</v>
          </cell>
          <cell r="B3796" t="str">
            <v xml:space="preserve">Primer universal-fundo anticorrosivo tp zarcao </v>
          </cell>
          <cell r="C3796" t="str">
            <v>18L</v>
          </cell>
          <cell r="D3796">
            <v>414.55</v>
          </cell>
        </row>
        <row r="3797">
          <cell r="A3797" t="str">
            <v>00012272</v>
          </cell>
          <cell r="B3797" t="str">
            <v xml:space="preserve">Projetor p/ fachada prova de tempo p/ lampada incandescente ou vapor mercurio e27, tipo z-15 peterco ou equiv </v>
          </cell>
          <cell r="C3797" t="str">
            <v>UN</v>
          </cell>
          <cell r="D3797">
            <v>71.650000000000006</v>
          </cell>
        </row>
        <row r="3798">
          <cell r="A3798" t="str">
            <v>00012273</v>
          </cell>
          <cell r="B3798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98" t="str">
            <v>UN</v>
          </cell>
          <cell r="D3798">
            <v>43.51</v>
          </cell>
        </row>
        <row r="3799">
          <cell r="A3799" t="str">
            <v>00011736</v>
          </cell>
          <cell r="B3799" t="str">
            <v xml:space="preserve">Prolongamento pvc eb-608 p/ cx sifonada 150mmx10cm </v>
          </cell>
          <cell r="C3799" t="str">
            <v>UN</v>
          </cell>
          <cell r="D3799">
            <v>2.2599999999999998</v>
          </cell>
        </row>
        <row r="3800">
          <cell r="A3800" t="str">
            <v>00011737</v>
          </cell>
          <cell r="B3800" t="str">
            <v xml:space="preserve">Prolongamento pvc eb-608 p/ cx sifonada 150mmx15cm </v>
          </cell>
          <cell r="C3800" t="str">
            <v>UN</v>
          </cell>
          <cell r="D3800">
            <v>3.36</v>
          </cell>
        </row>
        <row r="3801">
          <cell r="A3801" t="str">
            <v>00011738</v>
          </cell>
          <cell r="B3801" t="str">
            <v xml:space="preserve">Prolongamento pvc eb-608 p/ cx sifonada 150mmx20cm código descriçao do insumo unid preço mediano (r$) </v>
          </cell>
          <cell r="C3801" t="str">
            <v>UN</v>
          </cell>
          <cell r="D3801">
            <v>4.07</v>
          </cell>
        </row>
        <row r="3802">
          <cell r="A3802" t="str">
            <v>00011733</v>
          </cell>
          <cell r="B3802" t="str">
            <v xml:space="preserve">Prolongamento pvc eb=608 p/ cx sifonada 100mmx10cm </v>
          </cell>
          <cell r="C3802" t="str">
            <v>UN</v>
          </cell>
          <cell r="D3802">
            <v>1.07</v>
          </cell>
        </row>
        <row r="3803">
          <cell r="A3803" t="str">
            <v>00011734</v>
          </cell>
          <cell r="B3803" t="str">
            <v xml:space="preserve">Prolongamento pvc eb=608 p/ cx sifonada 100mmx15cm </v>
          </cell>
          <cell r="C3803" t="str">
            <v>UN</v>
          </cell>
          <cell r="D3803">
            <v>1.49</v>
          </cell>
        </row>
        <row r="3804">
          <cell r="A3804" t="str">
            <v>00011735</v>
          </cell>
          <cell r="B3804" t="str">
            <v xml:space="preserve">Prolongamento pvc eb=608 p/ cx sifonada 100mmx20cm </v>
          </cell>
          <cell r="C3804" t="str">
            <v>UN</v>
          </cell>
          <cell r="D3804">
            <v>1.97</v>
          </cell>
        </row>
        <row r="3805">
          <cell r="A3805" t="str">
            <v>00011523</v>
          </cell>
          <cell r="B3805" t="str">
            <v xml:space="preserve">Puxador concha latao cromado ou polido p/ porta/jan correr - 3 x 9cm </v>
          </cell>
          <cell r="C3805" t="str">
            <v>UN</v>
          </cell>
          <cell r="D3805">
            <v>6.89</v>
          </cell>
        </row>
        <row r="3806">
          <cell r="A3806" t="str">
            <v>00011522</v>
          </cell>
          <cell r="B3806" t="str">
            <v xml:space="preserve">Puxador concha latao cromado ou polido p/ porta/jan correr c/ furo p/ chave - 4 x 10cm </v>
          </cell>
          <cell r="C3806" t="str">
            <v>UN</v>
          </cell>
          <cell r="D3806">
            <v>7.49</v>
          </cell>
        </row>
        <row r="3807">
          <cell r="A3807" t="str">
            <v>00011524</v>
          </cell>
          <cell r="B3807" t="str">
            <v xml:space="preserve">Puxador tubular de centro p/ janelas - latao cromado </v>
          </cell>
          <cell r="C3807" t="str">
            <v>UN</v>
          </cell>
          <cell r="D3807">
            <v>9.5500000000000007</v>
          </cell>
        </row>
        <row r="3808">
          <cell r="A3808" t="str">
            <v>00005080</v>
          </cell>
          <cell r="B3808" t="str">
            <v xml:space="preserve">Puxador zamak central p/ esquadria aluminio </v>
          </cell>
          <cell r="C3808" t="str">
            <v>UN</v>
          </cell>
          <cell r="D3808">
            <v>8.19</v>
          </cell>
        </row>
        <row r="3809">
          <cell r="A3809" t="str">
            <v>00011096</v>
          </cell>
          <cell r="B3809" t="str">
            <v xml:space="preserve">Pó de mármore - posto pedreira / fornecedor (sem frete) </v>
          </cell>
          <cell r="C3809" t="str">
            <v>KG</v>
          </cell>
          <cell r="D3809">
            <v>0.17</v>
          </cell>
        </row>
        <row r="3810">
          <cell r="A3810" t="str">
            <v>00004741</v>
          </cell>
          <cell r="B3810" t="str">
            <v xml:space="preserve">Pó-de-pedra - posto pedreira / fornecedor (sem frete) </v>
          </cell>
          <cell r="C3810" t="str">
            <v>M3</v>
          </cell>
          <cell r="D3810">
            <v>66.040000000000006</v>
          </cell>
        </row>
        <row r="3811">
          <cell r="A3811" t="str">
            <v>00013391</v>
          </cell>
          <cell r="B3811" t="str">
            <v xml:space="preserve">Quadro de distribuicao de embutir c/ barramento monofasico p/ 6 disjuntores unipolares em chapa de aco galv </v>
          </cell>
          <cell r="C3811" t="str">
            <v>UN</v>
          </cell>
          <cell r="D3811">
            <v>149.22</v>
          </cell>
        </row>
        <row r="3812">
          <cell r="A3812" t="str">
            <v>00013392</v>
          </cell>
          <cell r="B3812" t="str">
            <v xml:space="preserve">Quadro de distribuicao de embutir c/ barramento monofasico p/ 8 disjuntores unipolares em chapa de aco galv </v>
          </cell>
          <cell r="C3812" t="str">
            <v>UN</v>
          </cell>
          <cell r="D3812">
            <v>138.97999999999999</v>
          </cell>
        </row>
        <row r="3813">
          <cell r="A3813" t="str">
            <v>00013402</v>
          </cell>
          <cell r="B3813" t="str">
            <v xml:space="preserve">Quadro de distribuicao de embutir c/ barramento neutro p/ 18 disjuntores unipolares em chapa de aco galv </v>
          </cell>
          <cell r="C3813" t="str">
            <v>UN</v>
          </cell>
          <cell r="D3813">
            <v>227.34</v>
          </cell>
        </row>
        <row r="3814">
          <cell r="A3814" t="str">
            <v>00013393</v>
          </cell>
          <cell r="B3814" t="str">
            <v xml:space="preserve">Quadro de distribuicao de embutir c/ barramento trifasico p/ 12 disjuntores unipolares em chapa de aco galv </v>
          </cell>
          <cell r="C3814" t="str">
            <v>UN</v>
          </cell>
          <cell r="D3814">
            <v>163.89</v>
          </cell>
        </row>
        <row r="3815">
          <cell r="A3815" t="str">
            <v>00013394</v>
          </cell>
          <cell r="B3815" t="str">
            <v xml:space="preserve">Quadro de distribuicao de embutir c/ barramento trifasico p/ 15 disjuntores unipolares em chapa de aco galv </v>
          </cell>
          <cell r="C3815" t="str">
            <v>UN</v>
          </cell>
          <cell r="D3815">
            <v>181.26</v>
          </cell>
        </row>
        <row r="3816">
          <cell r="A3816" t="str">
            <v>00013395</v>
          </cell>
          <cell r="B3816" t="str">
            <v xml:space="preserve">Quadro de distribuicao de embutir c/ barramento trifasico p/ 18 disjuntores unipolares em chapa de aco galv </v>
          </cell>
          <cell r="C3816" t="str">
            <v>UN</v>
          </cell>
          <cell r="D3816">
            <v>221.13</v>
          </cell>
        </row>
        <row r="3817">
          <cell r="A3817" t="str">
            <v>00012039</v>
          </cell>
          <cell r="B3817" t="str">
            <v xml:space="preserve">Quadro de distribuicao de embutir c/ barramento trifasico p/ 24 disjuntores unipolares em chapa de aco galv </v>
          </cell>
          <cell r="C3817" t="str">
            <v>UN</v>
          </cell>
          <cell r="D3817">
            <v>273.20999999999998</v>
          </cell>
        </row>
        <row r="3818">
          <cell r="A3818" t="str">
            <v>00013396</v>
          </cell>
          <cell r="B3818" t="str">
            <v xml:space="preserve">Quadro de distribuicao de embutir c/ barramento trifasico p/ 27 disjuntores unipolares em chapa de aco galv </v>
          </cell>
          <cell r="C3818" t="str">
            <v>UN</v>
          </cell>
          <cell r="D3818">
            <v>272.83999999999997</v>
          </cell>
        </row>
        <row r="3819">
          <cell r="A3819" t="str">
            <v>00013397</v>
          </cell>
          <cell r="B3819" t="str">
            <v xml:space="preserve">Quadro de distribuicao de embutir c/ barramento trifasico p/ 30 disjuntores unipolares em chapa de aco galv </v>
          </cell>
          <cell r="C3819" t="str">
            <v>UN</v>
          </cell>
          <cell r="D3819">
            <v>279.45999999999998</v>
          </cell>
        </row>
        <row r="3820">
          <cell r="A3820" t="str">
            <v>00005101</v>
          </cell>
          <cell r="B3820" t="str">
            <v xml:space="preserve">Quadro de distribuicao de embutir c/ barramento trifasico p/ 30 disjuntores unipolares em chapa de ferro galv </v>
          </cell>
          <cell r="C3820" t="str">
            <v>UN</v>
          </cell>
          <cell r="D3820">
            <v>276.94</v>
          </cell>
        </row>
        <row r="3821">
          <cell r="A3821" t="str">
            <v>00012041</v>
          </cell>
          <cell r="B3821" t="str">
            <v xml:space="preserve">Quadro de distribuicao de embutir c/ barramento trifasico p/ 32 disjuntores unipolares em chapa de aco galv </v>
          </cell>
          <cell r="C3821" t="str">
            <v>UN</v>
          </cell>
          <cell r="D3821">
            <v>427.81</v>
          </cell>
        </row>
        <row r="3822">
          <cell r="A3822" t="str">
            <v>00012042</v>
          </cell>
          <cell r="B3822" t="str">
            <v xml:space="preserve">Quadro de distribuicao de embutir c/ barramento trifasico p/ 40 disjuntores unipolares em chapa de aco galv com chave geral trifasica </v>
          </cell>
          <cell r="C3822" t="str">
            <v>UN</v>
          </cell>
          <cell r="D3822">
            <v>481.53</v>
          </cell>
        </row>
        <row r="3823">
          <cell r="A3823" t="str">
            <v>00005097</v>
          </cell>
          <cell r="B3823" t="str">
            <v xml:space="preserve">Quadro de distribuicao de embutir c/ barramento trifasico p/ 40 disjuntores unipolares em chapa de ferro galv </v>
          </cell>
          <cell r="C3823" t="str">
            <v>UN</v>
          </cell>
          <cell r="D3823">
            <v>455.35</v>
          </cell>
        </row>
        <row r="3824">
          <cell r="A3824" t="str">
            <v>00012043</v>
          </cell>
          <cell r="B3824" t="str">
            <v xml:space="preserve">Quadro de distribuicao de embutir c/ barramento trifasico p/ 50 disjuntores unipolares em chapa de aco galv </v>
          </cell>
          <cell r="C3824" t="str">
            <v>UN</v>
          </cell>
          <cell r="D3824">
            <v>672.96</v>
          </cell>
        </row>
        <row r="3825">
          <cell r="A3825" t="str">
            <v>00012045</v>
          </cell>
          <cell r="B3825" t="str">
            <v xml:space="preserve">Quadro de distribuicao de embutir c/ barramento trifasico p/ 60 disjuntores unipolares em chapa de aco galv </v>
          </cell>
          <cell r="C3825" t="str">
            <v>UN</v>
          </cell>
          <cell r="D3825">
            <v>835.39</v>
          </cell>
        </row>
        <row r="3826">
          <cell r="A3826" t="str">
            <v>00013399</v>
          </cell>
          <cell r="B3826" t="str">
            <v xml:space="preserve">Quadro de distribuicao de embutir sem barramento p/ 3 disjuntores unipolares, com porta em chapa de aco galv </v>
          </cell>
          <cell r="C3826" t="str">
            <v>UN</v>
          </cell>
          <cell r="D3826">
            <v>15.8</v>
          </cell>
        </row>
        <row r="3827">
          <cell r="A3827" t="str">
            <v>00012035</v>
          </cell>
          <cell r="B3827" t="str">
            <v xml:space="preserve">Quadro de distribuicao de embutir sem barramento p/ 3 disjuntores unipolares, em chapa de aco galv </v>
          </cell>
          <cell r="C3827" t="str">
            <v>UN</v>
          </cell>
          <cell r="D3827">
            <v>15.8</v>
          </cell>
        </row>
        <row r="3828">
          <cell r="A3828" t="str">
            <v>00013398</v>
          </cell>
          <cell r="B3828" t="str">
            <v xml:space="preserve">Quadro de distribuicao de embutir sem barramento p/ 3 disjuntores unipolares, s/ porta, em chapa de aco galv </v>
          </cell>
          <cell r="C3828" t="str">
            <v>UN</v>
          </cell>
          <cell r="D3828">
            <v>13.13</v>
          </cell>
        </row>
        <row r="3829">
          <cell r="A3829" t="str">
            <v>00013400</v>
          </cell>
          <cell r="B3829" t="str">
            <v xml:space="preserve">Quadro de distribuicao de embutir sem barramento p/ 6 disjuntores unipolares, s/ porta, em chapa de aco galv, </v>
          </cell>
          <cell r="C3829" t="str">
            <v>UN</v>
          </cell>
          <cell r="D3829">
            <v>23.96</v>
          </cell>
        </row>
        <row r="3830">
          <cell r="A3830" t="str">
            <v>00013401</v>
          </cell>
          <cell r="B3830" t="str">
            <v xml:space="preserve">Quadro de distribuicao de embutir sem barramento, p/12 disjuntores unipolares, s/ porta em chapa de aco galv </v>
          </cell>
          <cell r="C3830" t="str">
            <v>UN</v>
          </cell>
          <cell r="D3830">
            <v>44.4</v>
          </cell>
        </row>
        <row r="3831">
          <cell r="A3831" t="str">
            <v>00005095</v>
          </cell>
          <cell r="B3831" t="str">
            <v xml:space="preserve">Quadro de distribuicao de embutir sem barramento, sem porta, p/4 disjuntores unipolares em chapa de aco galv </v>
          </cell>
          <cell r="C3831" t="str">
            <v>UN</v>
          </cell>
          <cell r="D3831">
            <v>21.54</v>
          </cell>
        </row>
        <row r="3832">
          <cell r="A3832" t="str">
            <v>00012038</v>
          </cell>
          <cell r="B3832" t="str">
            <v xml:space="preserve">Quadro de distribuicao de sobrepor c/ barramento trifasico p/ 18 disjuntores unipolares, em chapa de aco galv </v>
          </cell>
          <cell r="C3832" t="str">
            <v>UN</v>
          </cell>
          <cell r="D3832">
            <v>252.87</v>
          </cell>
        </row>
        <row r="3833">
          <cell r="A3833" t="str">
            <v>00012040</v>
          </cell>
          <cell r="B3833" t="str">
            <v xml:space="preserve">Quadro de distribuicao de sobrepor c/ barramento trifasico p/ 24 disjuntores unipolares, em chapa de aco galv </v>
          </cell>
          <cell r="C3833" t="str">
            <v>UN</v>
          </cell>
          <cell r="D3833">
            <v>296.62</v>
          </cell>
        </row>
        <row r="3834">
          <cell r="A3834" t="str">
            <v>00021104</v>
          </cell>
          <cell r="B3834" t="str">
            <v xml:space="preserve">Quadro em chapa aco galvanizado 18 usg, 40x60cm p/ instalacao de ponto de forca para elevador </v>
          </cell>
          <cell r="C3834" t="str">
            <v>UN</v>
          </cell>
          <cell r="D3834">
            <v>341.24</v>
          </cell>
        </row>
        <row r="3835">
          <cell r="A3835" t="str">
            <v>00020272</v>
          </cell>
          <cell r="B3835" t="str">
            <v xml:space="preserve">Quadro metalico p/ mont eletro-eletronico 48 x 38 x 22cm cemar ou equiv </v>
          </cell>
          <cell r="C3835" t="str">
            <v>UN</v>
          </cell>
          <cell r="D3835">
            <v>228.08</v>
          </cell>
        </row>
        <row r="3836">
          <cell r="A3836" t="str">
            <v>00014060</v>
          </cell>
          <cell r="B3836" t="str">
            <v xml:space="preserve">Quadro 160 x 66cm padrao light tr-4 </v>
          </cell>
          <cell r="C3836" t="str">
            <v>UN</v>
          </cell>
          <cell r="D3836">
            <v>144.18</v>
          </cell>
        </row>
        <row r="3837">
          <cell r="A3837" t="str">
            <v>00004224</v>
          </cell>
          <cell r="B3837" t="str">
            <v xml:space="preserve">Querosene </v>
          </cell>
          <cell r="C3837" t="str">
            <v>L</v>
          </cell>
          <cell r="D3837">
            <v>2.57</v>
          </cell>
        </row>
        <row r="3838">
          <cell r="A3838" t="str">
            <v>00021058</v>
          </cell>
          <cell r="B3838" t="str">
            <v xml:space="preserve">Ralo quadrado fofo c/ requadro 100 x 100mm p/ patio </v>
          </cell>
          <cell r="C3838" t="str">
            <v>UN</v>
          </cell>
          <cell r="D3838">
            <v>29.45</v>
          </cell>
        </row>
        <row r="3839">
          <cell r="A3839" t="str">
            <v>00021059</v>
          </cell>
          <cell r="B3839" t="str">
            <v xml:space="preserve">Ralo quadrado fofo c/ requadro 150 x 150mm p/ patio </v>
          </cell>
          <cell r="C3839" t="str">
            <v>UN</v>
          </cell>
          <cell r="D3839">
            <v>32.590000000000003</v>
          </cell>
        </row>
        <row r="3840">
          <cell r="A3840" t="str">
            <v>00011234</v>
          </cell>
          <cell r="B3840" t="str">
            <v xml:space="preserve">Ralo quadrado fofo c/ requadro 200 x 200mm p/ patio </v>
          </cell>
          <cell r="C3840" t="str">
            <v>UN</v>
          </cell>
          <cell r="D3840">
            <v>47.31</v>
          </cell>
        </row>
        <row r="3841">
          <cell r="A3841" t="str">
            <v>00021060</v>
          </cell>
          <cell r="B3841" t="str">
            <v xml:space="preserve">Ralo quadrado fofo c/ requadro 250 x 250mm p/ patio </v>
          </cell>
          <cell r="C3841" t="str">
            <v>UN</v>
          </cell>
          <cell r="D3841">
            <v>55.15</v>
          </cell>
        </row>
        <row r="3842">
          <cell r="A3842" t="str">
            <v>00021061</v>
          </cell>
          <cell r="B3842" t="str">
            <v xml:space="preserve">Ralo quadrado fofo c/ requadro 300 x 300mm p/ patio código descriçao do insumo unid preço mediano (r$) </v>
          </cell>
          <cell r="C3842" t="str">
            <v>UN</v>
          </cell>
          <cell r="D3842">
            <v>75.2</v>
          </cell>
        </row>
        <row r="3843">
          <cell r="A3843" t="str">
            <v>00021062</v>
          </cell>
          <cell r="B3843" t="str">
            <v xml:space="preserve">Ralo quadrado fofo c/ requadro 400 x 400mm p/ patio </v>
          </cell>
          <cell r="C3843" t="str">
            <v>UN</v>
          </cell>
          <cell r="D3843">
            <v>157.29</v>
          </cell>
        </row>
        <row r="3844">
          <cell r="A3844" t="str">
            <v>00011711</v>
          </cell>
          <cell r="B3844" t="str">
            <v xml:space="preserve">Ralo seco pvc conico 100 x 40 mm c/grelha quadrada branca </v>
          </cell>
          <cell r="C3844" t="str">
            <v>UN</v>
          </cell>
          <cell r="D3844">
            <v>6.66</v>
          </cell>
        </row>
        <row r="3845">
          <cell r="A3845" t="str">
            <v>00011739</v>
          </cell>
          <cell r="B3845" t="str">
            <v xml:space="preserve">Ralo seco pvc conico 100 x 40 mm c/grelha redonda branca </v>
          </cell>
          <cell r="C3845" t="str">
            <v>UN</v>
          </cell>
          <cell r="D3845">
            <v>4.9800000000000004</v>
          </cell>
        </row>
        <row r="3846">
          <cell r="A3846" t="str">
            <v>00005102</v>
          </cell>
          <cell r="B3846" t="str">
            <v xml:space="preserve">Ralo seco pvc quadrado 100 x 100 x 53 mm saida 40mm c/grelha branca </v>
          </cell>
          <cell r="C3846" t="str">
            <v>UN</v>
          </cell>
          <cell r="D3846">
            <v>5.54</v>
          </cell>
        </row>
        <row r="3847">
          <cell r="A3847" t="str">
            <v>00011708</v>
          </cell>
          <cell r="B3847" t="str">
            <v xml:space="preserve">Ralo semi-esferico fofo tp abacaxi d = 100mm p/ lajes, calhas etc </v>
          </cell>
          <cell r="C3847" t="str">
            <v>UN</v>
          </cell>
          <cell r="D3847">
            <v>25.38</v>
          </cell>
        </row>
        <row r="3848">
          <cell r="A3848" t="str">
            <v>00011709</v>
          </cell>
          <cell r="B3848" t="str">
            <v xml:space="preserve">Ralo semi-esferico fofo tp abacaxi d = 150mm p/ lajes, calhas etc </v>
          </cell>
          <cell r="C3848" t="str">
            <v>UN</v>
          </cell>
          <cell r="D3848">
            <v>43.55</v>
          </cell>
        </row>
        <row r="3849">
          <cell r="A3849" t="str">
            <v>00011710</v>
          </cell>
          <cell r="B3849" t="str">
            <v xml:space="preserve">Ralo semi-esferico fofo tp abacaxi d = 200mm p/ lajes, calhas etc </v>
          </cell>
          <cell r="C3849" t="str">
            <v>UN</v>
          </cell>
          <cell r="D3849">
            <v>94</v>
          </cell>
        </row>
        <row r="3850">
          <cell r="A3850" t="str">
            <v>00021066</v>
          </cell>
          <cell r="B3850" t="str">
            <v xml:space="preserve">Ralo semi-esferico fofo tp abacaxi d = 50mm p/ lajes, calhas etc </v>
          </cell>
          <cell r="C3850" t="str">
            <v>UN</v>
          </cell>
          <cell r="D3850">
            <v>21.31</v>
          </cell>
        </row>
        <row r="3851">
          <cell r="A3851" t="str">
            <v>00011707</v>
          </cell>
          <cell r="B3851" t="str">
            <v xml:space="preserve">Ralo semi-esferico fofo tp abacaxi d = 75mm p/ lajes, calhas etc </v>
          </cell>
          <cell r="C3851" t="str">
            <v>UN</v>
          </cell>
          <cell r="D3851">
            <v>25.07</v>
          </cell>
        </row>
        <row r="3852">
          <cell r="A3852" t="str">
            <v>00011741</v>
          </cell>
          <cell r="B3852" t="str">
            <v xml:space="preserve">Ralo sifonado pvc cilindrico 100 x 40 mm c/grelha redonda branca </v>
          </cell>
          <cell r="C3852" t="str">
            <v>UN</v>
          </cell>
          <cell r="D3852">
            <v>4.26</v>
          </cell>
        </row>
        <row r="3853">
          <cell r="A3853" t="str">
            <v>00011742</v>
          </cell>
          <cell r="B3853" t="str">
            <v xml:space="preserve">Ralo sifonado pvc cilindrico 100x40mm c/grelha redonda branca </v>
          </cell>
          <cell r="C3853" t="str">
            <v>UN</v>
          </cell>
          <cell r="D3853">
            <v>5.33</v>
          </cell>
        </row>
        <row r="3854">
          <cell r="A3854" t="str">
            <v>00011744</v>
          </cell>
          <cell r="B3854" t="str">
            <v xml:space="preserve">Ralo sifonado pvc conico 100x40mm c/grelha redonda branca </v>
          </cell>
          <cell r="C3854" t="str">
            <v>UN</v>
          </cell>
          <cell r="D3854">
            <v>5.14</v>
          </cell>
        </row>
        <row r="3855">
          <cell r="A3855" t="str">
            <v>00011745</v>
          </cell>
          <cell r="B3855" t="str">
            <v xml:space="preserve">Ralo sifonado pvc quadrado 100x100x53mm saida 40mm c/grelha branca </v>
          </cell>
          <cell r="C3855" t="str">
            <v>UN</v>
          </cell>
          <cell r="D3855">
            <v>5.81</v>
          </cell>
        </row>
        <row r="3856">
          <cell r="A3856" t="str">
            <v>00011743</v>
          </cell>
          <cell r="B3856" t="str">
            <v xml:space="preserve">Ralo sifonado pvc redondo conico 100x40mm c/ grelha pvc branca </v>
          </cell>
          <cell r="C3856" t="str">
            <v>UN</v>
          </cell>
          <cell r="D3856">
            <v>5.33</v>
          </cell>
        </row>
        <row r="3857">
          <cell r="A3857" t="str">
            <v>00025961</v>
          </cell>
          <cell r="B3857" t="str">
            <v xml:space="preserve">Rasteleiro </v>
          </cell>
          <cell r="C3857" t="str">
            <v>H</v>
          </cell>
          <cell r="D3857">
            <v>13.15</v>
          </cell>
        </row>
        <row r="3858">
          <cell r="A3858" t="str">
            <v>00001082</v>
          </cell>
          <cell r="B3858" t="str">
            <v xml:space="preserve">Reator p/ lampada vapor de sodio 250w uso ext </v>
          </cell>
          <cell r="C3858" t="str">
            <v>UN</v>
          </cell>
          <cell r="D3858">
            <v>98.63</v>
          </cell>
        </row>
        <row r="3859">
          <cell r="A3859" t="str">
            <v>00012316</v>
          </cell>
          <cell r="B3859" t="str">
            <v xml:space="preserve">Reator p/ 1 lampada vapor de mercurio 125w uso ext </v>
          </cell>
          <cell r="C3859" t="str">
            <v>UN</v>
          </cell>
          <cell r="D3859">
            <v>45.21</v>
          </cell>
        </row>
        <row r="3860">
          <cell r="A3860" t="str">
            <v>00012317</v>
          </cell>
          <cell r="B3860" t="str">
            <v xml:space="preserve">Reator p/ 1 lampada vapor de mercurio 250w uso ext </v>
          </cell>
          <cell r="C3860" t="str">
            <v>UN</v>
          </cell>
          <cell r="D3860">
            <v>53.91</v>
          </cell>
        </row>
        <row r="3861">
          <cell r="A3861" t="str">
            <v>00012318</v>
          </cell>
          <cell r="B3861" t="str">
            <v xml:space="preserve">Reator p/ 1 lampada vapor de mercurio 400w uso ext </v>
          </cell>
          <cell r="C3861" t="str">
            <v>UN</v>
          </cell>
          <cell r="D3861">
            <v>62.11</v>
          </cell>
        </row>
        <row r="3862">
          <cell r="A3862" t="str">
            <v>00001074</v>
          </cell>
          <cell r="B3862" t="str">
            <v xml:space="preserve">Reator partida convencional p/ 1 lampada fluorescente 20w/220v </v>
          </cell>
          <cell r="C3862" t="str">
            <v>UN</v>
          </cell>
          <cell r="D3862">
            <v>8.99</v>
          </cell>
        </row>
        <row r="3863">
          <cell r="A3863" t="str">
            <v>00001075</v>
          </cell>
          <cell r="B3863" t="str">
            <v xml:space="preserve">Reator partida convencional p/ 1 lampada fluorescente 40w/127v </v>
          </cell>
          <cell r="C3863" t="str">
            <v>UN</v>
          </cell>
          <cell r="D3863">
            <v>16.34</v>
          </cell>
        </row>
        <row r="3864">
          <cell r="A3864" t="str">
            <v>00001089</v>
          </cell>
          <cell r="B3864" t="str">
            <v xml:space="preserve">Reator partida convencional p/ 1 lampada fluorescente 40w/220v </v>
          </cell>
          <cell r="C3864" t="str">
            <v>UN</v>
          </cell>
          <cell r="D3864">
            <v>12.33</v>
          </cell>
        </row>
        <row r="3865">
          <cell r="A3865" t="str">
            <v>00001103</v>
          </cell>
          <cell r="B3865" t="str">
            <v xml:space="preserve">Reator partida convencional p/1 lampada fluorescente 20w/127v </v>
          </cell>
          <cell r="C3865" t="str">
            <v>UN</v>
          </cell>
          <cell r="D3865">
            <v>8.44</v>
          </cell>
        </row>
        <row r="3866">
          <cell r="A3866" t="str">
            <v>00012314</v>
          </cell>
          <cell r="B3866" t="str">
            <v xml:space="preserve">Reator partida rapida p/ 1 lampada fluorescente 110w/220v </v>
          </cell>
          <cell r="C3866" t="str">
            <v>UN</v>
          </cell>
          <cell r="D3866">
            <v>50.16</v>
          </cell>
        </row>
        <row r="3867">
          <cell r="A3867" t="str">
            <v>00001088</v>
          </cell>
          <cell r="B3867" t="str">
            <v xml:space="preserve">Reator partida rapida p/ 1 lampada fluorescente 20w/127v </v>
          </cell>
          <cell r="C3867" t="str">
            <v>UN</v>
          </cell>
          <cell r="D3867">
            <v>19.22</v>
          </cell>
        </row>
        <row r="3868">
          <cell r="A3868" t="str">
            <v>00001077</v>
          </cell>
          <cell r="B3868" t="str">
            <v xml:space="preserve">Reator partida rapida p/ 1 lampada fluorescente 20w/220v </v>
          </cell>
          <cell r="C3868" t="str">
            <v>UN</v>
          </cell>
          <cell r="D3868">
            <v>18.37</v>
          </cell>
        </row>
        <row r="3869">
          <cell r="A3869" t="str">
            <v>00001087</v>
          </cell>
          <cell r="B3869" t="str">
            <v xml:space="preserve">Reator partida rapida p/ 1 lampada fluorescente 40w/127v </v>
          </cell>
          <cell r="C3869" t="str">
            <v>UN</v>
          </cell>
          <cell r="D3869">
            <v>19.22</v>
          </cell>
        </row>
        <row r="3870">
          <cell r="A3870" t="str">
            <v>00001078</v>
          </cell>
          <cell r="B3870" t="str">
            <v xml:space="preserve">Reator partida rapida p/ 1 lampada fluorescente 40w/220v </v>
          </cell>
          <cell r="C3870" t="str">
            <v>UN</v>
          </cell>
          <cell r="D3870">
            <v>18.37</v>
          </cell>
        </row>
        <row r="3871">
          <cell r="A3871" t="str">
            <v>00012315</v>
          </cell>
          <cell r="B3871" t="str">
            <v xml:space="preserve">Reator partida rapida p/ 1 lampada fluorescente 85w/220v </v>
          </cell>
          <cell r="C3871" t="str">
            <v>UN</v>
          </cell>
          <cell r="D3871">
            <v>47.87</v>
          </cell>
        </row>
        <row r="3872">
          <cell r="A3872" t="str">
            <v>00001086</v>
          </cell>
          <cell r="B3872" t="str">
            <v xml:space="preserve">Reator partida rapida p/ 2 lampadas fluorescentes 20w/127v </v>
          </cell>
          <cell r="C3872" t="str">
            <v>UN</v>
          </cell>
          <cell r="D3872">
            <v>26.23</v>
          </cell>
        </row>
        <row r="3873">
          <cell r="A3873" t="str">
            <v>00001084</v>
          </cell>
          <cell r="B3873" t="str">
            <v xml:space="preserve">Reator partida rapida p/ 2 lampadas fluorescentes 20w/220v </v>
          </cell>
          <cell r="C3873" t="str">
            <v>UN</v>
          </cell>
          <cell r="D3873">
            <v>26.13</v>
          </cell>
        </row>
        <row r="3874">
          <cell r="A3874" t="str">
            <v>00001079</v>
          </cell>
          <cell r="B3874" t="str">
            <v xml:space="preserve">Reator partida rapida p/ 2 lampadas fluorescentes 40w/127v </v>
          </cell>
          <cell r="C3874" t="str">
            <v>UN</v>
          </cell>
          <cell r="D3874">
            <v>29.01</v>
          </cell>
        </row>
        <row r="3875">
          <cell r="A3875" t="str">
            <v>00001085</v>
          </cell>
          <cell r="B3875" t="str">
            <v xml:space="preserve">Reator partida rapida p/ 2 lampadas fluorescentes 40w/220v </v>
          </cell>
          <cell r="C3875" t="str">
            <v>UN</v>
          </cell>
          <cell r="D3875">
            <v>27.8</v>
          </cell>
        </row>
        <row r="3876">
          <cell r="A3876" t="str">
            <v>00005104</v>
          </cell>
          <cell r="B3876" t="str">
            <v xml:space="preserve">Rebite de aluminio vazado de repuxo, 3,2 x 8mm - (1kg=1025unid) </v>
          </cell>
          <cell r="C3876" t="str">
            <v>KG</v>
          </cell>
          <cell r="D3876">
            <v>45.7</v>
          </cell>
        </row>
        <row r="3877">
          <cell r="A3877" t="str">
            <v>00026023</v>
          </cell>
          <cell r="B3877" t="str">
            <v xml:space="preserve">Rebolo abrasivo, diversas granas, tipo reto, dim. 6" ( 152,4mm x 25,4mm x 31,75mm) </v>
          </cell>
          <cell r="C3877" t="str">
            <v>UN</v>
          </cell>
          <cell r="D3877">
            <v>37.64</v>
          </cell>
        </row>
        <row r="3878">
          <cell r="A3878" t="str">
            <v>00014575</v>
          </cell>
          <cell r="B3878" t="str">
            <v xml:space="preserve">Recicladora de pavimentacao asfaltica a frio, wirtgen, modelo w 1900, diesel, potência 435 hp </v>
          </cell>
          <cell r="C3878" t="str">
            <v>UN</v>
          </cell>
          <cell r="D3878">
            <v>2015730</v>
          </cell>
        </row>
        <row r="3879">
          <cell r="A3879" t="str">
            <v>00020049</v>
          </cell>
          <cell r="B3879" t="str">
            <v xml:space="preserve">Reducao excentrica pvc leve c/ bolsa p/ anel dn 125 x 100mm </v>
          </cell>
          <cell r="C3879" t="str">
            <v>UN</v>
          </cell>
          <cell r="D3879">
            <v>55.14</v>
          </cell>
        </row>
        <row r="3880">
          <cell r="A3880" t="str">
            <v>00020050</v>
          </cell>
          <cell r="B3880" t="str">
            <v xml:space="preserve">Reducao excentrica pvc leve c/ bolsa p/ anel dn 150 x 100mm </v>
          </cell>
          <cell r="C3880" t="str">
            <v>UN</v>
          </cell>
          <cell r="D3880">
            <v>38.479999999999997</v>
          </cell>
        </row>
        <row r="3881">
          <cell r="A3881" t="str">
            <v>00020051</v>
          </cell>
          <cell r="B3881" t="str">
            <v xml:space="preserve">Reducao excentrica pvc leve dn 125 x 75mm </v>
          </cell>
          <cell r="C3881" t="str">
            <v>UN</v>
          </cell>
          <cell r="D3881">
            <v>31.5</v>
          </cell>
        </row>
        <row r="3882">
          <cell r="A3882" t="str">
            <v>00020052</v>
          </cell>
          <cell r="B3882" t="str">
            <v xml:space="preserve">Reducao excentrica pvc leve dn 150 x 125mm </v>
          </cell>
          <cell r="C3882" t="str">
            <v>UN</v>
          </cell>
          <cell r="D3882">
            <v>92.74</v>
          </cell>
        </row>
        <row r="3883">
          <cell r="A3883" t="str">
            <v>00020053</v>
          </cell>
          <cell r="B3883" t="str">
            <v xml:space="preserve">Reducao excentrica pvc leve dn 200 x 150mm </v>
          </cell>
          <cell r="C3883" t="str">
            <v>UN</v>
          </cell>
          <cell r="D3883">
            <v>112.37</v>
          </cell>
        </row>
        <row r="3884">
          <cell r="A3884" t="str">
            <v>00020054</v>
          </cell>
          <cell r="B3884" t="str">
            <v xml:space="preserve">Reducao excentrica pvc leve dn 250 x 200mm </v>
          </cell>
          <cell r="C3884" t="str">
            <v>UN</v>
          </cell>
          <cell r="D3884">
            <v>248.91</v>
          </cell>
        </row>
        <row r="3885">
          <cell r="A3885" t="str">
            <v>00020033</v>
          </cell>
          <cell r="B3885" t="str">
            <v xml:space="preserve">Reducao excentrica pvc nbr 10569 p/rede colet esg pb je 125 x 100mm </v>
          </cell>
          <cell r="C3885" t="str">
            <v>UN</v>
          </cell>
          <cell r="D3885">
            <v>75.819999999999993</v>
          </cell>
        </row>
        <row r="3886">
          <cell r="A3886" t="str">
            <v>00020034</v>
          </cell>
          <cell r="B3886" t="str">
            <v xml:space="preserve">Reducao excentrica pvc nbr 10569 p/rede colet esg pb je 150 x 100mm </v>
          </cell>
          <cell r="C3886" t="str">
            <v>UN</v>
          </cell>
          <cell r="D3886">
            <v>124.24</v>
          </cell>
        </row>
        <row r="3887">
          <cell r="A3887" t="str">
            <v>00020035</v>
          </cell>
          <cell r="B3887" t="str">
            <v xml:space="preserve">Reducao excentrica pvc nbr 10569 p/rede colet esg pb je 150 x 125mm </v>
          </cell>
          <cell r="C3887" t="str">
            <v>UN</v>
          </cell>
          <cell r="D3887">
            <v>138.28</v>
          </cell>
        </row>
        <row r="3888">
          <cell r="A3888" t="str">
            <v>00020036</v>
          </cell>
          <cell r="B3888" t="str">
            <v xml:space="preserve">Reducao excentrica pvc nbr 10569 p/rede colet esg pb je 200 x 150mm </v>
          </cell>
          <cell r="C3888" t="str">
            <v>UN</v>
          </cell>
          <cell r="D3888">
            <v>199.97</v>
          </cell>
        </row>
        <row r="3889">
          <cell r="A3889" t="str">
            <v>00020037</v>
          </cell>
          <cell r="B3889" t="str">
            <v xml:space="preserve">Reducao excentrica pvc nbr 10569 p/rede colet esg pb je 250 x 200mm </v>
          </cell>
          <cell r="C3889" t="str">
            <v>UN</v>
          </cell>
          <cell r="D3889">
            <v>407.96</v>
          </cell>
        </row>
        <row r="3890">
          <cell r="A3890" t="str">
            <v>00020038</v>
          </cell>
          <cell r="B3890" t="str">
            <v xml:space="preserve">Reducao excentrica pvc nbr 10569 p/rede colet esg pb je 300 x 250mm </v>
          </cell>
          <cell r="C3890" t="str">
            <v>UN</v>
          </cell>
          <cell r="D3890">
            <v>752.76</v>
          </cell>
        </row>
        <row r="3891">
          <cell r="A3891" t="str">
            <v>00020039</v>
          </cell>
          <cell r="B3891" t="str">
            <v xml:space="preserve">Reducao excentrica pvc nbr 10569 p/rede colet esg pb je 350 x 300mm </v>
          </cell>
          <cell r="C3891" t="str">
            <v>UN</v>
          </cell>
          <cell r="D3891">
            <v>1063.26</v>
          </cell>
        </row>
        <row r="3892">
          <cell r="A3892" t="str">
            <v>00020040</v>
          </cell>
          <cell r="B3892" t="str">
            <v xml:space="preserve">Reducao excentrica pvc nbr 10569 p/rede colet esg pb je 400 x 300mm </v>
          </cell>
          <cell r="C3892" t="str">
            <v>UN</v>
          </cell>
          <cell r="D3892">
            <v>1356.06</v>
          </cell>
        </row>
        <row r="3893">
          <cell r="A3893" t="str">
            <v>00020041</v>
          </cell>
          <cell r="B3893" t="str">
            <v xml:space="preserve">Reducao excentrica pvc nbr 10569 p/rede colet esg pb je 400 x 350mm </v>
          </cell>
          <cell r="C3893" t="str">
            <v>UN</v>
          </cell>
          <cell r="D3893">
            <v>1368.71</v>
          </cell>
        </row>
        <row r="3894">
          <cell r="A3894" t="str">
            <v>00020043</v>
          </cell>
          <cell r="B3894" t="str">
            <v xml:space="preserve">Reducao excentrica pvc p/ esg predial dn 100 x 50mm </v>
          </cell>
          <cell r="C3894" t="str">
            <v>UN</v>
          </cell>
          <cell r="D3894">
            <v>7.5</v>
          </cell>
        </row>
        <row r="3895">
          <cell r="A3895" t="str">
            <v>00020044</v>
          </cell>
          <cell r="B3895" t="str">
            <v xml:space="preserve">Reducao excentrica pvc p/ esg predial dn 100 x 75mm código descriçao do insumo unid preço mediano (r$) </v>
          </cell>
          <cell r="C3895" t="str">
            <v>UN</v>
          </cell>
          <cell r="D3895">
            <v>9.16</v>
          </cell>
        </row>
        <row r="3896">
          <cell r="A3896" t="str">
            <v>00020042</v>
          </cell>
          <cell r="B3896" t="str">
            <v xml:space="preserve">Reducao excentrica pvc p/ esg predial dn 75 x 50mm </v>
          </cell>
          <cell r="C3896" t="str">
            <v>UN</v>
          </cell>
          <cell r="D3896">
            <v>6.89</v>
          </cell>
        </row>
        <row r="3897">
          <cell r="A3897" t="str">
            <v>00020046</v>
          </cell>
          <cell r="B3897" t="str">
            <v xml:space="preserve">Reducao excentrica pvc serie r p/esg predial dn 100 x 75mm </v>
          </cell>
          <cell r="C3897" t="str">
            <v>UN</v>
          </cell>
          <cell r="D3897">
            <v>20.329999999999998</v>
          </cell>
        </row>
        <row r="3898">
          <cell r="A3898" t="str">
            <v>00020047</v>
          </cell>
          <cell r="B3898" t="str">
            <v xml:space="preserve">Reducao excentrica pvc serie r p/esg predial dn 150 x 100mm </v>
          </cell>
          <cell r="C3898" t="str">
            <v>UN</v>
          </cell>
          <cell r="D3898">
            <v>58.72</v>
          </cell>
        </row>
        <row r="3899">
          <cell r="A3899" t="str">
            <v>00020045</v>
          </cell>
          <cell r="B3899" t="str">
            <v xml:space="preserve">Reducao excentrica pvc serie r p/esg predial dn 75 x 50mm </v>
          </cell>
          <cell r="C3899" t="str">
            <v>UN</v>
          </cell>
          <cell r="D3899">
            <v>10.47</v>
          </cell>
        </row>
        <row r="3900">
          <cell r="A3900" t="str">
            <v>00020972</v>
          </cell>
          <cell r="B3900" t="str">
            <v xml:space="preserve">Reducao fixa tipo storz latao p/ inst. predial combate a incendio engate rapido 2.1/2" x 1.1/2" </v>
          </cell>
          <cell r="C3900" t="str">
            <v>UN</v>
          </cell>
          <cell r="D3900">
            <v>70.11</v>
          </cell>
        </row>
        <row r="3901">
          <cell r="A3901" t="str">
            <v>00020032</v>
          </cell>
          <cell r="B3901" t="str">
            <v xml:space="preserve">Reducao pvc pba je bb p/rede agua dn 75 x 50/de 85 x 60mm </v>
          </cell>
          <cell r="C3901" t="str">
            <v>UN</v>
          </cell>
          <cell r="D3901">
            <v>84.89</v>
          </cell>
        </row>
        <row r="3902">
          <cell r="A3902" t="str">
            <v>00011321</v>
          </cell>
          <cell r="B3902" t="str">
            <v xml:space="preserve">Reducao pvc pba je pb p/rede agua dn 100 x 50/de 110 x 60mm </v>
          </cell>
          <cell r="C3902" t="str">
            <v>UN</v>
          </cell>
          <cell r="D3902">
            <v>21.7</v>
          </cell>
        </row>
        <row r="3903">
          <cell r="A3903" t="str">
            <v>00011323</v>
          </cell>
          <cell r="B3903" t="str">
            <v xml:space="preserve">Reducao pvc pba je pb p/rede agua dn 100 x 75/de 110 x 85mm </v>
          </cell>
          <cell r="C3903" t="str">
            <v>UN</v>
          </cell>
          <cell r="D3903">
            <v>25.93</v>
          </cell>
        </row>
        <row r="3904">
          <cell r="A3904" t="str">
            <v>00020327</v>
          </cell>
          <cell r="B3904" t="str">
            <v xml:space="preserve">Reducao pvc pba je pb p/rede agua dn 75 x 50/de 85 x 60mm </v>
          </cell>
          <cell r="C3904" t="str">
            <v>UN</v>
          </cell>
          <cell r="D3904">
            <v>12.34</v>
          </cell>
        </row>
        <row r="3905">
          <cell r="A3905" t="str">
            <v>00025966</v>
          </cell>
          <cell r="B3905" t="str">
            <v xml:space="preserve">Redutor tipo 2002 primeira qualidade </v>
          </cell>
          <cell r="C3905" t="str">
            <v>L</v>
          </cell>
          <cell r="D3905">
            <v>15.32</v>
          </cell>
        </row>
        <row r="3906">
          <cell r="A3906" t="str">
            <v>00013846</v>
          </cell>
          <cell r="B3906" t="str">
            <v xml:space="preserve">Refletor aberto tipo bedo ( prato), diam 12" (310mm), soquete e-27" </v>
          </cell>
          <cell r="C3906" t="str">
            <v>UN</v>
          </cell>
          <cell r="D3906">
            <v>26.59</v>
          </cell>
        </row>
        <row r="3907">
          <cell r="A3907" t="str">
            <v>00013390</v>
          </cell>
          <cell r="B3907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907" t="str">
            <v>UN</v>
          </cell>
          <cell r="D3907">
            <v>57.05</v>
          </cell>
        </row>
        <row r="3908">
          <cell r="A3908" t="str">
            <v>00006029</v>
          </cell>
          <cell r="B3908" t="str">
            <v xml:space="preserve">Registro de esfera pvc de 1/2 cabeça quadrada, com rosca - nb 5648 </v>
          </cell>
          <cell r="C3908" t="str">
            <v>UN</v>
          </cell>
          <cell r="D3908">
            <v>8.35</v>
          </cell>
        </row>
        <row r="3909">
          <cell r="A3909" t="str">
            <v>00006010</v>
          </cell>
          <cell r="B3909" t="str">
            <v xml:space="preserve">Registro gaveta 1.1/2" bruto latao ref 1502-b </v>
          </cell>
          <cell r="C3909" t="str">
            <v>UN</v>
          </cell>
          <cell r="D3909">
            <v>41.36</v>
          </cell>
        </row>
        <row r="3910">
          <cell r="A3910" t="str">
            <v>00006015</v>
          </cell>
          <cell r="B3910" t="str">
            <v xml:space="preserve">Registro gaveta 1.1/2" ref 1509-c - c/ canopla acab cromado simples </v>
          </cell>
          <cell r="C3910" t="str">
            <v>UN</v>
          </cell>
          <cell r="D3910">
            <v>77.739999999999995</v>
          </cell>
        </row>
        <row r="3911">
          <cell r="A3911" t="str">
            <v>00006017</v>
          </cell>
          <cell r="B3911" t="str">
            <v xml:space="preserve">Registro gaveta 1.1/4" bruto latao ref 1502-b </v>
          </cell>
          <cell r="C3911" t="str">
            <v>UN</v>
          </cell>
          <cell r="D3911">
            <v>32.85</v>
          </cell>
        </row>
        <row r="3912">
          <cell r="A3912" t="str">
            <v>00006014</v>
          </cell>
          <cell r="B3912" t="str">
            <v xml:space="preserve">Registro gaveta 1.1/4" ref 1509-c - c/ canopla acab cromado simples </v>
          </cell>
          <cell r="C3912" t="str">
            <v>UN</v>
          </cell>
          <cell r="D3912">
            <v>72.41</v>
          </cell>
        </row>
        <row r="3913">
          <cell r="A3913" t="str">
            <v>00006020</v>
          </cell>
          <cell r="B3913" t="str">
            <v xml:space="preserve">Registro gaveta 1/2" bruto latao ref 1502-b </v>
          </cell>
          <cell r="C3913" t="str">
            <v>UN</v>
          </cell>
          <cell r="D3913">
            <v>17.149999999999999</v>
          </cell>
        </row>
        <row r="3914">
          <cell r="A3914" t="str">
            <v>00006006</v>
          </cell>
          <cell r="B3914" t="str">
            <v xml:space="preserve">Registro gaveta 1/2" ref 1509-c - c/ canopla acab cromado simples </v>
          </cell>
          <cell r="C3914" t="str">
            <v>UN</v>
          </cell>
          <cell r="D3914">
            <v>39.11</v>
          </cell>
        </row>
        <row r="3915">
          <cell r="A3915" t="str">
            <v>00006019</v>
          </cell>
          <cell r="B3915" t="str">
            <v xml:space="preserve">Registro gaveta 1" bruto latao ref 1502-b </v>
          </cell>
          <cell r="C3915" t="str">
            <v>UN</v>
          </cell>
          <cell r="D3915">
            <v>24.13</v>
          </cell>
        </row>
        <row r="3916">
          <cell r="A3916" t="str">
            <v>00006013</v>
          </cell>
          <cell r="B3916" t="str">
            <v xml:space="preserve">Registro gaveta 1" ref 1509-c - c/ canopla acab cromado simples </v>
          </cell>
          <cell r="C3916" t="str">
            <v>UN</v>
          </cell>
          <cell r="D3916">
            <v>47.6</v>
          </cell>
        </row>
        <row r="3917">
          <cell r="A3917" t="str">
            <v>00006011</v>
          </cell>
          <cell r="B3917" t="str">
            <v xml:space="preserve">Registro gaveta 2.1/2" bruto latao ref 1502-b </v>
          </cell>
          <cell r="C3917" t="str">
            <v>UN</v>
          </cell>
          <cell r="D3917">
            <v>155.84</v>
          </cell>
        </row>
        <row r="3918">
          <cell r="A3918" t="str">
            <v>00006028</v>
          </cell>
          <cell r="B3918" t="str">
            <v xml:space="preserve">Registro gaveta 2" bruto latao ref 1502-b </v>
          </cell>
          <cell r="C3918" t="str">
            <v>UN</v>
          </cell>
          <cell r="D3918">
            <v>61.99</v>
          </cell>
        </row>
        <row r="3919">
          <cell r="A3919" t="str">
            <v>00006016</v>
          </cell>
          <cell r="B3919" t="str">
            <v xml:space="preserve">Registro gaveta 3/4" bruto latao ref 1502-b </v>
          </cell>
          <cell r="C3919" t="str">
            <v>UN</v>
          </cell>
          <cell r="D3919">
            <v>17.09</v>
          </cell>
        </row>
        <row r="3920">
          <cell r="A3920" t="str">
            <v>00006005</v>
          </cell>
          <cell r="B3920" t="str">
            <v xml:space="preserve">Registro gaveta 3/4" ref 1509-c - c/ canopla acab cromado simples </v>
          </cell>
          <cell r="C3920" t="str">
            <v>UN</v>
          </cell>
          <cell r="D3920">
            <v>39.799999999999997</v>
          </cell>
        </row>
        <row r="3921">
          <cell r="A3921" t="str">
            <v>00006012</v>
          </cell>
          <cell r="B3921" t="str">
            <v xml:space="preserve">Registro gaveta 3" bruto latao ref 1502-b </v>
          </cell>
          <cell r="C3921" t="str">
            <v>UN</v>
          </cell>
          <cell r="D3921">
            <v>236.66</v>
          </cell>
        </row>
        <row r="3922">
          <cell r="A3922" t="str">
            <v>00006027</v>
          </cell>
          <cell r="B3922" t="str">
            <v xml:space="preserve">Registro gaveta 4" bruto latao ref 1502-b </v>
          </cell>
          <cell r="C3922" t="str">
            <v>UN</v>
          </cell>
          <cell r="D3922">
            <v>403.3</v>
          </cell>
        </row>
        <row r="3923">
          <cell r="A3923" t="str">
            <v>00011756</v>
          </cell>
          <cell r="B3923" t="str">
            <v xml:space="preserve">Registro ou regulador p/ gas cozinha marca alianca ref 76506/1 </v>
          </cell>
          <cell r="C3923" t="str">
            <v>UN</v>
          </cell>
          <cell r="D3923">
            <v>13.87</v>
          </cell>
        </row>
        <row r="3924">
          <cell r="A3924" t="str">
            <v>00010904</v>
          </cell>
          <cell r="B3924" t="str">
            <v xml:space="preserve">Registro ou válvula globo angular de latão, 45 graus, d = 2 1/2", para hidrantes em instalação predial de incêndio </v>
          </cell>
          <cell r="C3924" t="str">
            <v>UN</v>
          </cell>
          <cell r="D3924">
            <v>131.5</v>
          </cell>
        </row>
        <row r="3925">
          <cell r="A3925" t="str">
            <v>00006034</v>
          </cell>
          <cell r="B3925" t="str">
            <v xml:space="preserve">Registro passeio pvc p/ poliet pe-5 20 mm </v>
          </cell>
          <cell r="C3925" t="str">
            <v>UN</v>
          </cell>
          <cell r="D3925">
            <v>5.14</v>
          </cell>
        </row>
        <row r="3926">
          <cell r="A3926" t="str">
            <v>00011752</v>
          </cell>
          <cell r="B3926" t="str">
            <v xml:space="preserve">Registro pressao 1/2" bruto ref 1400 </v>
          </cell>
          <cell r="C3926" t="str">
            <v>UN</v>
          </cell>
          <cell r="D3926">
            <v>16.010000000000002</v>
          </cell>
        </row>
        <row r="3927">
          <cell r="A3927" t="str">
            <v>00006021</v>
          </cell>
          <cell r="B3927" t="str">
            <v xml:space="preserve">Registro pressao 1/2" ref 1416 - c/ canopla acab cromado simples </v>
          </cell>
          <cell r="C3927" t="str">
            <v>UN</v>
          </cell>
          <cell r="D3927">
            <v>35.950000000000003</v>
          </cell>
        </row>
        <row r="3928">
          <cell r="A3928" t="str">
            <v>00011753</v>
          </cell>
          <cell r="B3928" t="str">
            <v xml:space="preserve">Registro pressao 3/4" bruto ref 1400 </v>
          </cell>
          <cell r="C3928" t="str">
            <v>UN</v>
          </cell>
          <cell r="D3928">
            <v>16.739999999999998</v>
          </cell>
        </row>
        <row r="3929">
          <cell r="A3929" t="str">
            <v>00006024</v>
          </cell>
          <cell r="B3929" t="str">
            <v xml:space="preserve">Registro pressao 3/4" ref 1416 - c/ canopla acab cromado simples </v>
          </cell>
          <cell r="C3929" t="str">
            <v>UN</v>
          </cell>
          <cell r="D3929">
            <v>39.32</v>
          </cell>
        </row>
        <row r="3930">
          <cell r="A3930" t="str">
            <v>00006036</v>
          </cell>
          <cell r="B3930" t="str">
            <v xml:space="preserve">Registro pvc esfera borb c/rosca ref 1/2" </v>
          </cell>
          <cell r="C3930" t="str">
            <v>UN</v>
          </cell>
          <cell r="D3930">
            <v>7.01</v>
          </cell>
        </row>
        <row r="3931">
          <cell r="A3931" t="str">
            <v>00006031</v>
          </cell>
          <cell r="B3931" t="str">
            <v xml:space="preserve">Registro pvc esfera borb c/rosca ref 3/4" </v>
          </cell>
          <cell r="C3931" t="str">
            <v>UN</v>
          </cell>
          <cell r="D3931">
            <v>8.25</v>
          </cell>
        </row>
        <row r="3932">
          <cell r="A3932" t="str">
            <v>00006033</v>
          </cell>
          <cell r="B3932" t="str">
            <v xml:space="preserve">Registro pvc esfera cab quad c/rosca ref 3/4" </v>
          </cell>
          <cell r="C3932" t="str">
            <v>UN</v>
          </cell>
          <cell r="D3932">
            <v>10.99</v>
          </cell>
        </row>
        <row r="3933">
          <cell r="A3933" t="str">
            <v>00011672</v>
          </cell>
          <cell r="B3933" t="str">
            <v xml:space="preserve">Registro pvc esfera vs roscavel dn 1 1/2" </v>
          </cell>
          <cell r="C3933" t="str">
            <v>UN</v>
          </cell>
          <cell r="D3933">
            <v>23.92</v>
          </cell>
        </row>
        <row r="3934">
          <cell r="A3934" t="str">
            <v>00011669</v>
          </cell>
          <cell r="B3934" t="str">
            <v xml:space="preserve">Registro pvc esfera vs roscavel dn 1 1/4" </v>
          </cell>
          <cell r="C3934" t="str">
            <v>UN</v>
          </cell>
          <cell r="D3934">
            <v>19.79</v>
          </cell>
        </row>
        <row r="3935">
          <cell r="A3935" t="str">
            <v>00011670</v>
          </cell>
          <cell r="B3935" t="str">
            <v xml:space="preserve">Registro pvc esfera vs roscavel dn 1/2" </v>
          </cell>
          <cell r="C3935" t="str">
            <v>UN</v>
          </cell>
          <cell r="D3935">
            <v>8.7200000000000006</v>
          </cell>
        </row>
        <row r="3936">
          <cell r="A3936" t="str">
            <v>00020055</v>
          </cell>
          <cell r="B3936" t="str">
            <v xml:space="preserve">Registro pvc esfera vs roscavel dn 1" </v>
          </cell>
          <cell r="C3936" t="str">
            <v>UN</v>
          </cell>
          <cell r="D3936">
            <v>14.96</v>
          </cell>
        </row>
        <row r="3937">
          <cell r="A3937" t="str">
            <v>00011671</v>
          </cell>
          <cell r="B3937" t="str">
            <v xml:space="preserve">Registro pvc esfera vs roscavel dn 2" </v>
          </cell>
          <cell r="C3937" t="str">
            <v>UN</v>
          </cell>
          <cell r="D3937">
            <v>34.83</v>
          </cell>
        </row>
        <row r="3938">
          <cell r="A3938" t="str">
            <v>00006032</v>
          </cell>
          <cell r="B3938" t="str">
            <v xml:space="preserve">Registro pvc esfera vs roscavel dn 3/4" </v>
          </cell>
          <cell r="C3938" t="str">
            <v>UN</v>
          </cell>
          <cell r="D3938">
            <v>10.45</v>
          </cell>
        </row>
        <row r="3939">
          <cell r="A3939" t="str">
            <v>00011673</v>
          </cell>
          <cell r="B3939" t="str">
            <v xml:space="preserve">Registro pvc esfera vs soldavel dn 20 </v>
          </cell>
          <cell r="C3939" t="str">
            <v>UN</v>
          </cell>
          <cell r="D3939">
            <v>8.2200000000000006</v>
          </cell>
        </row>
        <row r="3940">
          <cell r="A3940" t="str">
            <v>00011674</v>
          </cell>
          <cell r="B3940" t="str">
            <v xml:space="preserve">Registro pvc esfera vs soldavel dn 25 </v>
          </cell>
          <cell r="C3940" t="str">
            <v>UN</v>
          </cell>
          <cell r="D3940">
            <v>10.59</v>
          </cell>
        </row>
        <row r="3941">
          <cell r="A3941" t="str">
            <v>00011675</v>
          </cell>
          <cell r="B3941" t="str">
            <v xml:space="preserve">Registro pvc esfera vs soldavel dn 32 </v>
          </cell>
          <cell r="C3941" t="str">
            <v>UN</v>
          </cell>
          <cell r="D3941">
            <v>14.76</v>
          </cell>
        </row>
        <row r="3942">
          <cell r="A3942" t="str">
            <v>00011676</v>
          </cell>
          <cell r="B3942" t="str">
            <v xml:space="preserve">Registro pvc esfera vs soldavel dn 40 </v>
          </cell>
          <cell r="C3942" t="str">
            <v>UN</v>
          </cell>
          <cell r="D3942">
            <v>19.559999999999999</v>
          </cell>
        </row>
        <row r="3943">
          <cell r="A3943" t="str">
            <v>00011677</v>
          </cell>
          <cell r="B3943" t="str">
            <v xml:space="preserve">Registro pvc esfera vs soldavel dn 50 </v>
          </cell>
          <cell r="C3943" t="str">
            <v>UN</v>
          </cell>
          <cell r="D3943">
            <v>23.23</v>
          </cell>
        </row>
        <row r="3944">
          <cell r="A3944" t="str">
            <v>00011678</v>
          </cell>
          <cell r="B3944" t="str">
            <v xml:space="preserve">Registro pvc esfera vs soldavel dn 60 </v>
          </cell>
          <cell r="C3944" t="str">
            <v>UN</v>
          </cell>
          <cell r="D3944">
            <v>40.54</v>
          </cell>
        </row>
        <row r="3945">
          <cell r="A3945" t="str">
            <v>00011718</v>
          </cell>
          <cell r="B3945" t="str">
            <v xml:space="preserve">Registro pvc pressao s-30 roscavel dn 3/4" </v>
          </cell>
          <cell r="C3945" t="str">
            <v>UN</v>
          </cell>
          <cell r="D3945">
            <v>12.87</v>
          </cell>
        </row>
        <row r="3946">
          <cell r="A3946" t="str">
            <v>00006038</v>
          </cell>
          <cell r="B3946" t="str">
            <v xml:space="preserve">Registro pvc pressao s-30 roscavel ref 1/2" </v>
          </cell>
          <cell r="C3946" t="str">
            <v>UN</v>
          </cell>
          <cell r="D3946">
            <v>11.64</v>
          </cell>
        </row>
        <row r="3947">
          <cell r="A3947" t="str">
            <v>00011719</v>
          </cell>
          <cell r="B3947" t="str">
            <v xml:space="preserve">Registro pvc pressao s-30 soldavel dn 25 mm código descriçao do insumo unid preço mediano (r$) </v>
          </cell>
          <cell r="C3947" t="str">
            <v>UN</v>
          </cell>
          <cell r="D3947">
            <v>12.26</v>
          </cell>
        </row>
        <row r="3948">
          <cell r="A3948" t="str">
            <v>00006037</v>
          </cell>
          <cell r="B3948" t="str">
            <v xml:space="preserve">Registro pvc pressao s-30 soldavel 20mm </v>
          </cell>
          <cell r="C3948" t="str">
            <v>UN</v>
          </cell>
          <cell r="D3948">
            <v>11.05</v>
          </cell>
        </row>
        <row r="3949">
          <cell r="A3949" t="str">
            <v>00013897</v>
          </cell>
          <cell r="B3949" t="str">
            <v xml:space="preserve">Regua vibradora dupla p/ concreto a gasolina 3,4cv a 3600 rpm </v>
          </cell>
          <cell r="C3949" t="str">
            <v>UN</v>
          </cell>
          <cell r="D3949">
            <v>5300.06</v>
          </cell>
        </row>
        <row r="3950">
          <cell r="A3950" t="str">
            <v>00010640</v>
          </cell>
          <cell r="B3950" t="str">
            <v xml:space="preserve">Regua vibratoria de concreto trelissada equipada com motor a gasolina de 11 hp**caixa** </v>
          </cell>
          <cell r="C3950" t="str">
            <v>UN</v>
          </cell>
          <cell r="D3950">
            <v>17360.919999999998</v>
          </cell>
        </row>
        <row r="3951">
          <cell r="A3951" t="str">
            <v>00011086</v>
          </cell>
          <cell r="B3951" t="str">
            <v xml:space="preserve">Rejeito de minério (sir) - posto pedreira / fornecedor (sem frete) </v>
          </cell>
          <cell r="C3951" t="str">
            <v>M3</v>
          </cell>
          <cell r="D3951">
            <v>35.31</v>
          </cell>
        </row>
        <row r="3952">
          <cell r="A3952" t="str">
            <v>00002510</v>
          </cell>
          <cell r="B3952" t="str">
            <v xml:space="preserve">Rele fotoeletrico 1000w/220v </v>
          </cell>
          <cell r="C3952" t="str">
            <v>UN</v>
          </cell>
          <cell r="D3952">
            <v>25.92</v>
          </cell>
        </row>
        <row r="3953">
          <cell r="A3953" t="str">
            <v>00012359</v>
          </cell>
          <cell r="B3953" t="str">
            <v xml:space="preserve">Rele termico siemens 3ua52 </v>
          </cell>
          <cell r="C3953" t="str">
            <v>UN</v>
          </cell>
          <cell r="D3953">
            <v>69.97</v>
          </cell>
        </row>
        <row r="3954">
          <cell r="A3954" t="str">
            <v>00005320</v>
          </cell>
          <cell r="B3954" t="str">
            <v xml:space="preserve">Removedor de tinta oleo/esmalte verniz </v>
          </cell>
          <cell r="C3954" t="str">
            <v>L</v>
          </cell>
          <cell r="D3954">
            <v>28.99</v>
          </cell>
        </row>
        <row r="3955">
          <cell r="A3955" t="str">
            <v>00007353</v>
          </cell>
          <cell r="B3955" t="str">
            <v xml:space="preserve">Resina acrilica </v>
          </cell>
          <cell r="C3955" t="str">
            <v>L</v>
          </cell>
          <cell r="D3955">
            <v>24.8</v>
          </cell>
        </row>
        <row r="3956">
          <cell r="A3956" t="str">
            <v>00007352</v>
          </cell>
          <cell r="B3956" t="str">
            <v xml:space="preserve">Resina acrilica </v>
          </cell>
          <cell r="C3956" t="str">
            <v>GL</v>
          </cell>
          <cell r="D3956">
            <v>68.94</v>
          </cell>
        </row>
        <row r="3957">
          <cell r="A3957" t="str">
            <v>00007324</v>
          </cell>
          <cell r="B3957" t="str">
            <v xml:space="preserve">Resina base epoxi compound otto baumgart ou marca equivalente </v>
          </cell>
          <cell r="C3957" t="str">
            <v>KG</v>
          </cell>
          <cell r="D3957">
            <v>28.86</v>
          </cell>
        </row>
        <row r="3958">
          <cell r="A3958" t="str">
            <v>00007354</v>
          </cell>
          <cell r="B3958" t="str">
            <v xml:space="preserve">Resina de poliester tipo alba </v>
          </cell>
          <cell r="C3958" t="str">
            <v>KG</v>
          </cell>
          <cell r="D3958">
            <v>43.9</v>
          </cell>
        </row>
        <row r="3959">
          <cell r="A3959" t="str">
            <v>00010518</v>
          </cell>
          <cell r="B3959" t="str">
            <v xml:space="preserve">Retardo para cordel detonante </v>
          </cell>
          <cell r="C3959" t="str">
            <v>UN</v>
          </cell>
          <cell r="D3959">
            <v>25.33</v>
          </cell>
        </row>
        <row r="3960">
          <cell r="A3960" t="str">
            <v>00006044</v>
          </cell>
          <cell r="B3960" t="str">
            <v xml:space="preserve">Retroescavadeira c/ carregadeira sobre pneus 75hp c/conversor de torque (incl manutencao/operacao e combustível) </v>
          </cell>
          <cell r="C3960" t="str">
            <v>H</v>
          </cell>
          <cell r="D3960">
            <v>95.76</v>
          </cell>
        </row>
        <row r="3961">
          <cell r="A3961" t="str">
            <v>00006042</v>
          </cell>
          <cell r="B3961" t="str">
            <v xml:space="preserve">Retroescavadeira c/ carregadeira sobre pneus 76hp transmissao mecanica (incl manutencao/operacao e combustível ) </v>
          </cell>
          <cell r="C3961" t="str">
            <v>H</v>
          </cell>
          <cell r="D3961">
            <v>76.95</v>
          </cell>
        </row>
        <row r="3962">
          <cell r="A3962" t="str">
            <v>00010696</v>
          </cell>
          <cell r="B3962" t="str">
            <v xml:space="preserve">Retroescavadeira c/ carregadeira sobre rodas maxion mod 750-4wd, tracao 4 x 4, 86cv, cap. 0,23/0,79m3**caixa** </v>
          </cell>
          <cell r="C3962" t="str">
            <v>UN</v>
          </cell>
          <cell r="D3962">
            <v>209000</v>
          </cell>
        </row>
        <row r="3963">
          <cell r="A3963" t="str">
            <v>00010697</v>
          </cell>
          <cell r="B3963" t="str">
            <v xml:space="preserve">Retroescavadeira c/ carregadeira sobre rodas maxion mod. 750 - 2wd, 79hp, cap. 0,21/0,76m3**caixa** </v>
          </cell>
          <cell r="C3963" t="str">
            <v>UN</v>
          </cell>
          <cell r="D3963">
            <v>192922.4</v>
          </cell>
        </row>
        <row r="3964">
          <cell r="A3964" t="str">
            <v>00006043</v>
          </cell>
          <cell r="B3964" t="str">
            <v xml:space="preserve">Retroescavadeira sobre rodas, tração 4x2, potência mín. 70hp, caçamba cap. mín. 0,73m3, peso operacional mín. 6500kg, profundidade de escavação superior a 4,0m (inclusive manutencao/operacao e combustível). </v>
          </cell>
          <cell r="C3964" t="str">
            <v>H</v>
          </cell>
          <cell r="D3964">
            <v>85.5</v>
          </cell>
        </row>
        <row r="3965">
          <cell r="A3965" t="str">
            <v>00006046</v>
          </cell>
          <cell r="B3965" t="str">
            <v xml:space="preserve">Retroescavadeira sobre rodas, tração 4x4, potência mín. 70hp, caçamba cap. min. 0,7m3, peso operacional min. 6500 kg, profundidade de escavação superior a 4,00m. </v>
          </cell>
          <cell r="C3965" t="str">
            <v>UN</v>
          </cell>
          <cell r="D3965">
            <v>220000</v>
          </cell>
        </row>
        <row r="3966">
          <cell r="A3966" t="str">
            <v>00011602</v>
          </cell>
          <cell r="B3966" t="str">
            <v xml:space="preserve">Revestimento base epoxi e cimento p/ piso monolitico, com alta resistência mecânica, tipo sikafloor 82 ou marca equivalente </v>
          </cell>
          <cell r="C3966" t="str">
            <v>KG</v>
          </cell>
          <cell r="D3966">
            <v>52.16</v>
          </cell>
        </row>
        <row r="3967">
          <cell r="A3967" t="str">
            <v>00007315</v>
          </cell>
          <cell r="B3967" t="str">
            <v xml:space="preserve">Revestimento de aluminio liquido tp alumination otto baugart ou marca equivalente </v>
          </cell>
          <cell r="C3967" t="str">
            <v>L</v>
          </cell>
          <cell r="D3967">
            <v>22.09</v>
          </cell>
        </row>
        <row r="3968">
          <cell r="A3968" t="str">
            <v>00000139</v>
          </cell>
          <cell r="B3968" t="str">
            <v xml:space="preserve">Revestimento impermeabilizante semi flexivel para superficie sika top 107 ou equivalente </v>
          </cell>
          <cell r="C3968" t="str">
            <v>KG</v>
          </cell>
          <cell r="D3968">
            <v>11.5</v>
          </cell>
        </row>
        <row r="3969">
          <cell r="A3969" t="str">
            <v>00000116</v>
          </cell>
          <cell r="B3969" t="str">
            <v xml:space="preserve">Revestimento impermeabilizante semi-flexivel bi-componente tp viaplus 1000 viapol ou marca equivalente </v>
          </cell>
          <cell r="C3969" t="str">
            <v>KG</v>
          </cell>
          <cell r="D3969">
            <v>2.4700000000000002</v>
          </cell>
        </row>
        <row r="3970">
          <cell r="A3970" t="str">
            <v>00001112</v>
          </cell>
          <cell r="B3970" t="str">
            <v xml:space="preserve">Rincao chapa galvanizada num 26 l = 50cm </v>
          </cell>
          <cell r="C3970" t="str">
            <v>M</v>
          </cell>
          <cell r="D3970">
            <v>13.43</v>
          </cell>
        </row>
        <row r="3971">
          <cell r="A3971" t="str">
            <v>00010559</v>
          </cell>
          <cell r="B3971" t="str">
            <v xml:space="preserve">Rocadeira costal marca shindaiwa mod bp-35 ou similar c/ motor a gasolina </v>
          </cell>
          <cell r="C3971" t="str">
            <v>UN</v>
          </cell>
          <cell r="D3971">
            <v>2455.5</v>
          </cell>
        </row>
        <row r="3972">
          <cell r="A3972" t="str">
            <v>00010664</v>
          </cell>
          <cell r="B3972" t="str">
            <v xml:space="preserve">Rocadeira rebocavel lavrale mod rdu 130/540**caixa** </v>
          </cell>
          <cell r="C3972" t="str">
            <v>UN</v>
          </cell>
          <cell r="D3972">
            <v>5242.22</v>
          </cell>
        </row>
        <row r="3973">
          <cell r="A3973" t="str">
            <v>00025983</v>
          </cell>
          <cell r="B3973" t="str">
            <v xml:space="preserve">Rodapé em granito branco marfim e=2cm, h=10cm, levigado </v>
          </cell>
          <cell r="C3973" t="str">
            <v>M2</v>
          </cell>
          <cell r="D3973">
            <v>487.06</v>
          </cell>
        </row>
        <row r="3974">
          <cell r="A3974" t="str">
            <v>00010857</v>
          </cell>
          <cell r="B3974" t="str">
            <v xml:space="preserve">Rodape ardosia cinza 10 x 1cm </v>
          </cell>
          <cell r="C3974" t="str">
            <v>M</v>
          </cell>
          <cell r="D3974">
            <v>6.25</v>
          </cell>
        </row>
        <row r="3975">
          <cell r="A3975" t="str">
            <v>00004803</v>
          </cell>
          <cell r="B3975" t="str">
            <v xml:space="preserve">Rodape borracha liso h = 7cm p/ argamassa rci.70 esp = 2,0mm </v>
          </cell>
          <cell r="C3975" t="str">
            <v>M</v>
          </cell>
          <cell r="D3975">
            <v>24.03</v>
          </cell>
        </row>
        <row r="3976">
          <cell r="A3976" t="str">
            <v>00010852</v>
          </cell>
          <cell r="B3976" t="str">
            <v xml:space="preserve">Rodape borracha sintetica 7cm x 1mm superficie lisa </v>
          </cell>
          <cell r="C3976" t="str">
            <v>M</v>
          </cell>
          <cell r="D3976">
            <v>16.239999999999998</v>
          </cell>
        </row>
        <row r="3977">
          <cell r="A3977" t="str">
            <v>00020231</v>
          </cell>
          <cell r="B3977" t="str">
            <v xml:space="preserve">Rodape granito 10 x 2cm </v>
          </cell>
          <cell r="C3977" t="str">
            <v>M</v>
          </cell>
          <cell r="D3977">
            <v>52</v>
          </cell>
        </row>
        <row r="3978">
          <cell r="A3978" t="str">
            <v>00010854</v>
          </cell>
          <cell r="B3978" t="str">
            <v xml:space="preserve">Rodape madeira lei 1a qualidade 10 x 2cm canto boleado </v>
          </cell>
          <cell r="C3978" t="str">
            <v>M</v>
          </cell>
          <cell r="D3978">
            <v>11.94</v>
          </cell>
        </row>
        <row r="3979">
          <cell r="A3979" t="str">
            <v>00006185</v>
          </cell>
          <cell r="B3979" t="str">
            <v xml:space="preserve">Rodape madeira lei 1a qualidade 5 x 2cm </v>
          </cell>
          <cell r="C3979" t="str">
            <v>M</v>
          </cell>
          <cell r="D3979">
            <v>7.08</v>
          </cell>
        </row>
        <row r="3980">
          <cell r="A3980" t="str">
            <v>00006186</v>
          </cell>
          <cell r="B3980" t="str">
            <v xml:space="preserve">Rodape madeira lei 1a qualidade 7 x 1,5cm </v>
          </cell>
          <cell r="C3980" t="str">
            <v>M</v>
          </cell>
          <cell r="D3980">
            <v>7.96</v>
          </cell>
        </row>
        <row r="3981">
          <cell r="A3981" t="str">
            <v>00006183</v>
          </cell>
          <cell r="B3981" t="str">
            <v xml:space="preserve">Rodape madeira lei 1a qualidade 7 x 2cm </v>
          </cell>
          <cell r="C3981" t="str">
            <v>M</v>
          </cell>
          <cell r="D3981">
            <v>9.15</v>
          </cell>
        </row>
        <row r="3982">
          <cell r="A3982" t="str">
            <v>00004830</v>
          </cell>
          <cell r="B3982" t="str">
            <v xml:space="preserve">Rodape marmore branco comum h = 5cm, esp = 2cm, polido </v>
          </cell>
          <cell r="C3982" t="str">
            <v>M</v>
          </cell>
          <cell r="D3982">
            <v>26</v>
          </cell>
        </row>
        <row r="3983">
          <cell r="A3983" t="str">
            <v>00004829</v>
          </cell>
          <cell r="B3983" t="str">
            <v xml:space="preserve">Rodape marmore branco comum h = 7cm, esp = 2cm, polido </v>
          </cell>
          <cell r="C3983" t="str">
            <v>M</v>
          </cell>
          <cell r="D3983">
            <v>36.4</v>
          </cell>
        </row>
        <row r="3984">
          <cell r="A3984" t="str">
            <v>00004804</v>
          </cell>
          <cell r="B3984" t="str">
            <v xml:space="preserve">Rodape vinilico 5cm e = 1mm </v>
          </cell>
          <cell r="C3984" t="str">
            <v>M</v>
          </cell>
          <cell r="D3984">
            <v>7.66</v>
          </cell>
        </row>
        <row r="3985">
          <cell r="A3985" t="str">
            <v>00011573</v>
          </cell>
          <cell r="B3985" t="str">
            <v xml:space="preserve">Rodizio latao 6mm c/ rolamento skf </v>
          </cell>
          <cell r="C3985" t="str">
            <v>UN</v>
          </cell>
          <cell r="D3985">
            <v>12.32</v>
          </cell>
        </row>
        <row r="3986">
          <cell r="A3986" t="str">
            <v>00011575</v>
          </cell>
          <cell r="B3986" t="str">
            <v xml:space="preserve">Roldana fixa dupla latao c/ rolamento p/ porta/jan correr </v>
          </cell>
          <cell r="C3986" t="str">
            <v>UN</v>
          </cell>
          <cell r="D3986">
            <v>22.6</v>
          </cell>
        </row>
        <row r="3987">
          <cell r="A3987" t="str">
            <v>00011576</v>
          </cell>
          <cell r="B3987" t="str">
            <v xml:space="preserve">Roldana latao p/ janela guilhotina </v>
          </cell>
          <cell r="C3987" t="str">
            <v>UN</v>
          </cell>
          <cell r="D3987">
            <v>23.74</v>
          </cell>
        </row>
        <row r="3988">
          <cell r="A3988" t="str">
            <v>00020256</v>
          </cell>
          <cell r="B3988" t="str">
            <v xml:space="preserve">Roldanas plasticas/pvc ou cleats tamanho medio p/ instalacao eletr aparente </v>
          </cell>
          <cell r="C3988" t="str">
            <v>UN</v>
          </cell>
          <cell r="D3988">
            <v>2</v>
          </cell>
        </row>
        <row r="3989">
          <cell r="A3989" t="str">
            <v>00013470</v>
          </cell>
          <cell r="B3989" t="str">
            <v xml:space="preserve">Rolo compactador de pneus (7 rodas), pressão variável, caterpillar, modelo ps-360c, potência 150cv - peso operacional 8,5 t </v>
          </cell>
          <cell r="C3989" t="str">
            <v>UN</v>
          </cell>
          <cell r="D3989">
            <v>201686.02</v>
          </cell>
        </row>
        <row r="3990">
          <cell r="A3990" t="str">
            <v>00006066</v>
          </cell>
          <cell r="B3990" t="str">
            <v xml:space="preserve">Rolo compactador de pneus estático para asfalto, pressão variável, dynapac, modelo cp-221, potência 100hp - peso sem/com lastro 11,8/21t </v>
          </cell>
          <cell r="C3990" t="str">
            <v>UN</v>
          </cell>
          <cell r="D3990">
            <v>345471.73</v>
          </cell>
        </row>
        <row r="3991">
          <cell r="A3991" t="str">
            <v>00013229</v>
          </cell>
          <cell r="B3991" t="str">
            <v xml:space="preserve">Rolo compactador de pneus estático, pressão variável, muller, modelo ap-26, potência 111hp peso sem/com lastro 11/26t </v>
          </cell>
          <cell r="C3991" t="str">
            <v>UN</v>
          </cell>
          <cell r="D3991">
            <v>336940</v>
          </cell>
        </row>
        <row r="3992">
          <cell r="A3992" t="str">
            <v>00010642</v>
          </cell>
          <cell r="B3992" t="str">
            <v xml:space="preserve">Rolo compactador de pneus estático, pressão variável, potência 111hp - peso sem/com lastro 9,5/22,4t. </v>
          </cell>
          <cell r="C3992" t="str">
            <v>UN</v>
          </cell>
          <cell r="D3992">
            <v>336940</v>
          </cell>
        </row>
        <row r="3993">
          <cell r="A3993" t="str">
            <v>00014511</v>
          </cell>
          <cell r="B3993" t="str">
            <v xml:space="preserve">Rolo compactador de pneus pressão variável estático para asfalto, dynapac, modelo cp-271, potência 100hp - peso máximo operacional 12,4t - impacto dinâmico sem/com lastro 13,7/30t código descriçao do insumo unid preço mediano (r$) </v>
          </cell>
          <cell r="C3993" t="str">
            <v>UN</v>
          </cell>
          <cell r="D3993">
            <v>381176.89</v>
          </cell>
        </row>
        <row r="3994">
          <cell r="A3994" t="str">
            <v>00006063</v>
          </cell>
          <cell r="B3994" t="str">
            <v xml:space="preserve">Rolo compactador de pneus, pressao variavel, autopropelido 145hp, peso vazio/c/ lastro 9,8/27 t, p/ selagem asfaltica, tipo dynapac cp-27 ou equiv (incl manutencao/operacao) </v>
          </cell>
          <cell r="C3994" t="str">
            <v>H</v>
          </cell>
          <cell r="D3994">
            <v>58.8</v>
          </cell>
        </row>
        <row r="3995">
          <cell r="A3995" t="str">
            <v>00006051</v>
          </cell>
          <cell r="B3995" t="str">
            <v xml:space="preserve">Rolo compactador de pneus, pressao variavel, autopropelido 94hp, peso vazio/c/ lastro 7,6/22 t p/ selagem asfaltica tipo dynapac cp - 22 ou equiv (incl manutencao/operacao) </v>
          </cell>
          <cell r="C3995" t="str">
            <v>H</v>
          </cell>
          <cell r="D3995">
            <v>48.11</v>
          </cell>
        </row>
        <row r="3996">
          <cell r="A3996" t="str">
            <v>00013230</v>
          </cell>
          <cell r="B3996" t="str">
            <v xml:space="preserve">Rolo compactador estático tandem cilindros liso de aço, dynapac, modelo ca-150std, potência 80hp - peso operacional 7,2t - impacto dinâmico 11,1/11,6 </v>
          </cell>
          <cell r="C3996" t="str">
            <v>UN</v>
          </cell>
          <cell r="D3996">
            <v>238356.17</v>
          </cell>
        </row>
        <row r="3997">
          <cell r="A3997" t="str">
            <v>00006054</v>
          </cell>
          <cell r="B3997" t="str">
            <v xml:space="preserve">Rolo compactador estatico liso autopropelido 58,5hp, forca impacto 6 a 9t, tipo muller rt-82h ou equiv (incl manutencao/operacao) </v>
          </cell>
          <cell r="C3997" t="str">
            <v>H</v>
          </cell>
          <cell r="D3997">
            <v>39.56</v>
          </cell>
        </row>
        <row r="3998">
          <cell r="A3998" t="str">
            <v>00006050</v>
          </cell>
          <cell r="B3998" t="str">
            <v xml:space="preserve">Rolo compactador liso vibratorio rebocavel peso 5t, forca impacto 15,4t tipo dynapac ch-44 ou equiv </v>
          </cell>
          <cell r="C3998" t="str">
            <v>H</v>
          </cell>
          <cell r="D3998">
            <v>18.71</v>
          </cell>
        </row>
        <row r="3999">
          <cell r="A3999" t="str">
            <v>00006049</v>
          </cell>
          <cell r="B3999" t="str">
            <v xml:space="preserve">Rolo compactador liso vibratorio rebocavel peso 6,7t, forca impacto 20,7t tipo dynapac cfb-66 ou equiv </v>
          </cell>
          <cell r="C3999" t="str">
            <v>H</v>
          </cell>
          <cell r="D3999">
            <v>20.05</v>
          </cell>
        </row>
        <row r="4000">
          <cell r="A4000" t="str">
            <v>00013231</v>
          </cell>
          <cell r="B4000" t="str">
            <v xml:space="preserve">Rolo compactador pé de carneiro vibratório para solos, dynapac, modelo ca-250p, potência 110hp - peso operacional 13,5 t </v>
          </cell>
          <cell r="C4000" t="str">
            <v>UN</v>
          </cell>
          <cell r="D4000">
            <v>351261.74</v>
          </cell>
        </row>
        <row r="4001">
          <cell r="A4001" t="str">
            <v>00006048</v>
          </cell>
          <cell r="B4001" t="str">
            <v xml:space="preserve">Rolo compactador pe de carneiro vibratorio rebocavel peso 6,7t, forca impacto 20,7t tipo dynapac cf b-66 ou equiv </v>
          </cell>
          <cell r="C4001" t="str">
            <v>H</v>
          </cell>
          <cell r="D4001">
            <v>20.05</v>
          </cell>
        </row>
        <row r="4002">
          <cell r="A4002" t="str">
            <v>00006047</v>
          </cell>
          <cell r="B4002" t="str">
            <v xml:space="preserve">Rolo compactador pe de carneiro vibratorio rebocavel, peso 5t, forca impacto 15,4t tipo dynapac ch-44 ou equiv </v>
          </cell>
          <cell r="C4002" t="str">
            <v>H</v>
          </cell>
          <cell r="D4002">
            <v>18.71</v>
          </cell>
        </row>
        <row r="4003">
          <cell r="A4003" t="str">
            <v>00013881</v>
          </cell>
          <cell r="B4003" t="str">
            <v xml:space="preserve">Rolo compactador tandem vibratório aço liso, muller, modelo vt-8, potência 13hp - peso operacional 1,7t - impacto dinâmico 4,1t </v>
          </cell>
          <cell r="C4003" t="str">
            <v>UN</v>
          </cell>
          <cell r="D4003">
            <v>102888.34</v>
          </cell>
        </row>
        <row r="4004">
          <cell r="A4004" t="str">
            <v>00013468</v>
          </cell>
          <cell r="B4004" t="str">
            <v xml:space="preserve">Rolo compactador tandem vibratório cilindros liso de aço para solos/asfalto, dynapac, modelo cc-102, potência 29hp - peso máximo operacional 2,46t - impacto dinâmico 3,42t </v>
          </cell>
          <cell r="C4004" t="str">
            <v>UN</v>
          </cell>
          <cell r="D4004">
            <v>70445.36</v>
          </cell>
        </row>
        <row r="4005">
          <cell r="A4005" t="str">
            <v>00014626</v>
          </cell>
          <cell r="B4005" t="str">
            <v xml:space="preserve">Rolo compactador tandem vibratório cilindros liso de aço, dynapac, modelo cc-422, potência 125hp - peso máximo operacional 11,2t </v>
          </cell>
          <cell r="C4005" t="str">
            <v>UN</v>
          </cell>
          <cell r="D4005">
            <v>178525.91</v>
          </cell>
        </row>
        <row r="4006">
          <cell r="A4006" t="str">
            <v>00006058</v>
          </cell>
          <cell r="B4006" t="str">
            <v xml:space="preserve">Rolo compactador vibratorio liso autopropelido 101hp p/ asfalto, peso 7,5t, forca impacto 13 a 19,2 t tipo dynapac ca-15a ou equiv (incl manutencao/operacao) </v>
          </cell>
          <cell r="C4006" t="str">
            <v>H</v>
          </cell>
          <cell r="D4006">
            <v>48.11</v>
          </cell>
        </row>
        <row r="4007">
          <cell r="A4007" t="str">
            <v>00006065</v>
          </cell>
          <cell r="B4007" t="str">
            <v xml:space="preserve">Rolo compactador vibratorio liso autopropelido 101hp p/ solos, peso 6,58t, forca impacto 18 t, tipo dynapac ca- 15 ou equiv (incl manutencao/operacao) </v>
          </cell>
          <cell r="C4007" t="str">
            <v>H</v>
          </cell>
          <cell r="D4007">
            <v>48.11</v>
          </cell>
        </row>
        <row r="4008">
          <cell r="A4008" t="str">
            <v>00006052</v>
          </cell>
          <cell r="B4008" t="str">
            <v xml:space="preserve">Rolo compactador vibratorio liso autopropelido 65hp, forca impacto 18t, tipo muller vap-70 l ou equiv (incl manutencao/operacao) </v>
          </cell>
          <cell r="C4008" t="str">
            <v>H</v>
          </cell>
          <cell r="D4008">
            <v>48.11</v>
          </cell>
        </row>
        <row r="4009">
          <cell r="A4009" t="str">
            <v>00006056</v>
          </cell>
          <cell r="B4009" t="str">
            <v xml:space="preserve">Rolo compactador vibratorio liso autopropelido 76hp, forca impacto 11t, tipo muller vap-ssa ou equiv (incl manutencao/operacao) </v>
          </cell>
          <cell r="C4009" t="str">
            <v>H</v>
          </cell>
          <cell r="D4009">
            <v>45.7</v>
          </cell>
        </row>
        <row r="4010">
          <cell r="A4010" t="str">
            <v>00006059</v>
          </cell>
          <cell r="B4010" t="str">
            <v xml:space="preserve">Rolo compactador vibratorio liso autopropelido 83hp, forca impacto 11t, tipo muller vap-ssl ou equiv (incl manutencao/operacao) </v>
          </cell>
          <cell r="C4010" t="str">
            <v>H</v>
          </cell>
          <cell r="D4010">
            <v>47.58</v>
          </cell>
        </row>
        <row r="4011">
          <cell r="A4011" t="str">
            <v>00010758</v>
          </cell>
          <cell r="B4011" t="str">
            <v xml:space="preserve">Rolo compactador vibratorio liso tandem autopropelido 11 cv, peso 1,9t forca impacto 4,2 t tipo dynapac cg -11 ou equiv (incl manutencao/operacao) </v>
          </cell>
          <cell r="C4011" t="str">
            <v>H</v>
          </cell>
          <cell r="D4011">
            <v>37.42</v>
          </cell>
        </row>
        <row r="4012">
          <cell r="A4012" t="str">
            <v>00006062</v>
          </cell>
          <cell r="B4012" t="str">
            <v xml:space="preserve">Rolo compactador vibratorio pe de carneiro autopropelido 125hp peso 11,1t, forca impacto 31,1 tipo dynapac ca-25 pd ou equiv (incl manutencao/operacao) </v>
          </cell>
          <cell r="C4012" t="str">
            <v>H</v>
          </cell>
          <cell r="D4012">
            <v>53.99</v>
          </cell>
        </row>
        <row r="4013">
          <cell r="A4013" t="str">
            <v>00006060</v>
          </cell>
          <cell r="B4013" t="str">
            <v xml:space="preserve">Rolo compactador vibratorio pe de carneiro autopropelido 83hp, forca impacto 19t, tipo muller vap-ssp ou equiv (incl manutencao/operacao) </v>
          </cell>
          <cell r="C4013" t="str">
            <v>H</v>
          </cell>
          <cell r="D4013">
            <v>48.11</v>
          </cell>
        </row>
        <row r="4014">
          <cell r="A4014" t="str">
            <v>00013600</v>
          </cell>
          <cell r="B4014" t="str">
            <v xml:space="preserve">Rolo compactador vibratório aço liso, muller, modelo vap-70l, potência 150hp - peso máximo operacional 9,8t - impacto dinâmico 18,24/26,74t </v>
          </cell>
          <cell r="C4014" t="str">
            <v>UN</v>
          </cell>
          <cell r="D4014">
            <v>307332.40999999997</v>
          </cell>
        </row>
        <row r="4015">
          <cell r="A4015" t="str">
            <v>00013467</v>
          </cell>
          <cell r="B4015" t="str">
            <v xml:space="preserve">Rolo compactador vibratório cilindro liso de aço para solos, dynapac, modelo ca-250std, potência 110hp - peso operacional 13,5t - impacto dinâmico 12/25t </v>
          </cell>
          <cell r="C4015" t="str">
            <v>UN</v>
          </cell>
          <cell r="D4015">
            <v>333891.67</v>
          </cell>
        </row>
        <row r="4016">
          <cell r="A4016" t="str">
            <v>00006068</v>
          </cell>
          <cell r="B4016" t="str">
            <v xml:space="preserve">Rolo compactador vibratório de um cilindro aço liso, dynapac, modelo ca-150a, potência 80hp peso operacional 8,1t </v>
          </cell>
          <cell r="C4016" t="str">
            <v>UN</v>
          </cell>
          <cell r="D4016">
            <v>255726.27</v>
          </cell>
        </row>
        <row r="4017">
          <cell r="A4017" t="str">
            <v>00010646</v>
          </cell>
          <cell r="B4017" t="str">
            <v xml:space="preserve">Rolo compactador vibratório de um cilindro aço liso, muller, modelo vap-55l, potência 83cv peso operacional 6,6t - impacto dinâmico 18,5/11,5t </v>
          </cell>
          <cell r="C4017" t="str">
            <v>UN</v>
          </cell>
          <cell r="D4017">
            <v>223028.5</v>
          </cell>
        </row>
        <row r="4018">
          <cell r="A4018" t="str">
            <v>00010645</v>
          </cell>
          <cell r="B4018" t="str">
            <v xml:space="preserve">Rolo compactador vibratório de um cilindro liso de aço para solos, dynapac, modelo ca-150a, potência 80hp - peso máximo operacional 8,1t </v>
          </cell>
          <cell r="C4018" t="str">
            <v>UN</v>
          </cell>
          <cell r="D4018">
            <v>255726.27</v>
          </cell>
        </row>
        <row r="4019">
          <cell r="A4019" t="str">
            <v>00006070</v>
          </cell>
          <cell r="B4019" t="str">
            <v xml:space="preserve">Rolo compactador vibratório pé de carneiro (operado por controle remoto), dynapac, modelo lp-8500, potência 17hp - peso operacional 1,65 t </v>
          </cell>
          <cell r="C4019" t="str">
            <v>UN</v>
          </cell>
          <cell r="D4019">
            <v>52903.49</v>
          </cell>
        </row>
        <row r="4020">
          <cell r="A4020" t="str">
            <v>00013469</v>
          </cell>
          <cell r="B4020" t="str">
            <v xml:space="preserve">Rolo compactador vibratório pé de carneiro para solos, com tração no tambor, dynapac, modelo ca-250pd, potência 110hp - peso máximo operacional 13,65t - impacto dinâmico 30,6t </v>
          </cell>
          <cell r="C4020" t="str">
            <v>UN</v>
          </cell>
          <cell r="D4020">
            <v>369596.83</v>
          </cell>
        </row>
        <row r="4021">
          <cell r="A4021" t="str">
            <v>00014513</v>
          </cell>
          <cell r="B4021" t="str">
            <v xml:space="preserve">Rolo compactador vibratório pé de carneiro para solos, dynapac, modelo ca-150p, potência 80hp - peso máximo operacional 8,8t - impacto dinâmico 14,58t </v>
          </cell>
          <cell r="C4021" t="str">
            <v>UN</v>
          </cell>
          <cell r="D4021">
            <v>244146.22</v>
          </cell>
        </row>
        <row r="4022">
          <cell r="A4022" t="str">
            <v>00014489</v>
          </cell>
          <cell r="B4022" t="str">
            <v xml:space="preserve">Rolo compactador vibratório pé de carneiro, muller, modelo vap-70p, potência 150hp - peso operacional 9,8t - impacto dinâmico 31,75t </v>
          </cell>
          <cell r="C4022" t="str">
            <v>UN</v>
          </cell>
          <cell r="D4022">
            <v>321738.48</v>
          </cell>
        </row>
        <row r="4023">
          <cell r="A4023" t="str">
            <v>00006069</v>
          </cell>
          <cell r="B4023" t="str">
            <v xml:space="preserve">Rolo compactador vibratório rebocável aço liso, cmv, modelo cvr-15l, potência 65cv - peso 3,8t impacto dinâmico 18,3t </v>
          </cell>
          <cell r="C4023" t="str">
            <v>UN</v>
          </cell>
          <cell r="D4023">
            <v>73516</v>
          </cell>
        </row>
        <row r="4024">
          <cell r="A4024" t="str">
            <v>00006067</v>
          </cell>
          <cell r="B4024" t="str">
            <v xml:space="preserve">Rolo compactador vibratório tandem aço liso, muller, modelo rt-82h, potência 58cv - peso sem/com lastro 6,5/9,4t </v>
          </cell>
          <cell r="C4024" t="str">
            <v>UN</v>
          </cell>
          <cell r="D4024">
            <v>189744.02</v>
          </cell>
        </row>
        <row r="4025">
          <cell r="A4025" t="str">
            <v>00013365</v>
          </cell>
          <cell r="B4025" t="str">
            <v xml:space="preserve">Rolo compactador vibratório tandem cilindros liso de aço para solo/asfalto, dynapac, modelo cc-142, potência 45hp - peso máximo operacional 4,4t - impacto dinâmico 3,1t </v>
          </cell>
          <cell r="C4025" t="str">
            <v>UN</v>
          </cell>
          <cell r="D4025">
            <v>83376.41</v>
          </cell>
        </row>
        <row r="4026">
          <cell r="A4026" t="str">
            <v>00011282</v>
          </cell>
          <cell r="B4026" t="str">
            <v xml:space="preserve">Rolo compactador vibratório tandem cilindros lisos de aço, dynapac, modelo cc-900, potência 23,5hp - peso máximo operacional 1600kg - impacto dinâmico 1,73t </v>
          </cell>
          <cell r="C4026" t="str">
            <v>UN</v>
          </cell>
          <cell r="D4026">
            <v>47285.25</v>
          </cell>
        </row>
        <row r="4027">
          <cell r="A4027" t="str">
            <v>00013624</v>
          </cell>
          <cell r="B4027" t="str">
            <v xml:space="preserve">Rompedor eletrico, monofasico, marca wacker, mod. eh 8, 1,1 kw (1,44 hp), peso = 8 kg </v>
          </cell>
          <cell r="C4027" t="str">
            <v>UN</v>
          </cell>
          <cell r="D4027">
            <v>6241.02</v>
          </cell>
        </row>
        <row r="4028">
          <cell r="A4028" t="str">
            <v>00011578</v>
          </cell>
          <cell r="B4028" t="str">
            <v xml:space="preserve">Roseta latao cromado tipo 203 la fonte p/ fechadura porta </v>
          </cell>
          <cell r="C4028" t="str">
            <v>UN</v>
          </cell>
          <cell r="D4028">
            <v>6.04</v>
          </cell>
        </row>
        <row r="4029">
          <cell r="A4029" t="str">
            <v>00011577</v>
          </cell>
          <cell r="B4029" t="str">
            <v xml:space="preserve">Roseta latao cromado tipo 303 la fonte p/ fechadura porta código descriçao do insumo unid preço mediano (r$) </v>
          </cell>
          <cell r="C4029" t="str">
            <v>UN</v>
          </cell>
          <cell r="D4029">
            <v>4.12</v>
          </cell>
        </row>
        <row r="4030">
          <cell r="A4030" t="str">
            <v>00001115</v>
          </cell>
          <cell r="B4030" t="str">
            <v xml:space="preserve">Rufo chapa galvanizada num 24 l = 16cm </v>
          </cell>
          <cell r="C4030" t="str">
            <v>M</v>
          </cell>
          <cell r="D4030">
            <v>9.0299999999999994</v>
          </cell>
        </row>
        <row r="4031">
          <cell r="A4031" t="str">
            <v>00001116</v>
          </cell>
          <cell r="B4031" t="str">
            <v xml:space="preserve">Rufo chapa galvanizada num 24 l = 25cm </v>
          </cell>
          <cell r="C4031" t="str">
            <v>M</v>
          </cell>
          <cell r="D4031">
            <v>11.01</v>
          </cell>
        </row>
        <row r="4032">
          <cell r="A4032" t="str">
            <v>00001111</v>
          </cell>
          <cell r="B4032" t="str">
            <v xml:space="preserve">Rufo chapa galvanizada num 24 l = 33cm </v>
          </cell>
          <cell r="C4032" t="str">
            <v>M</v>
          </cell>
          <cell r="D4032">
            <v>18.63</v>
          </cell>
        </row>
        <row r="4033">
          <cell r="A4033" t="str">
            <v>00001114</v>
          </cell>
          <cell r="B4033" t="str">
            <v xml:space="preserve">Rufo chapa galvanizada num 24 l = 50cm </v>
          </cell>
          <cell r="C4033" t="str">
            <v>M</v>
          </cell>
          <cell r="D4033">
            <v>16.37</v>
          </cell>
        </row>
        <row r="4034">
          <cell r="A4034" t="str">
            <v>00001113</v>
          </cell>
          <cell r="B4034" t="str">
            <v xml:space="preserve">Rufo chapa galvanizada num 26 l = 35cm </v>
          </cell>
          <cell r="C4034" t="str">
            <v>M</v>
          </cell>
          <cell r="D4034">
            <v>11.2</v>
          </cell>
        </row>
        <row r="4035">
          <cell r="A4035" t="str">
            <v>00020214</v>
          </cell>
          <cell r="B4035" t="str">
            <v xml:space="preserve">Rufo p/ telha fibrocimento canalete 49 ou kalheta </v>
          </cell>
          <cell r="C4035" t="str">
            <v>UN</v>
          </cell>
          <cell r="D4035">
            <v>17.48</v>
          </cell>
        </row>
        <row r="4036">
          <cell r="A4036" t="str">
            <v>00011064</v>
          </cell>
          <cell r="B4036" t="str">
            <v xml:space="preserve">Rufo p/ telha fibrocimento canalete 90 ou kalhetao </v>
          </cell>
          <cell r="C4036" t="str">
            <v>UN</v>
          </cell>
          <cell r="D4036">
            <v>11.56</v>
          </cell>
        </row>
        <row r="4037">
          <cell r="A4037" t="str">
            <v>00020215</v>
          </cell>
          <cell r="B4037" t="str">
            <v xml:space="preserve">Rufo p/ telha fibrocimento maxiplac ou etermax </v>
          </cell>
          <cell r="C4037" t="str">
            <v>UN</v>
          </cell>
          <cell r="D4037">
            <v>25.09</v>
          </cell>
        </row>
        <row r="4038">
          <cell r="A4038" t="str">
            <v>00007237</v>
          </cell>
          <cell r="B4038" t="str">
            <v xml:space="preserve">Rufo p/ telha fibrocimento ondulada </v>
          </cell>
          <cell r="C4038" t="str">
            <v>UN</v>
          </cell>
          <cell r="D4038">
            <v>24.44</v>
          </cell>
        </row>
        <row r="4039">
          <cell r="A4039" t="str">
            <v>00000016</v>
          </cell>
          <cell r="B4039" t="str">
            <v xml:space="preserve">Sabao </v>
          </cell>
          <cell r="C4039" t="str">
            <v>KG</v>
          </cell>
          <cell r="D4039">
            <v>2.2000000000000002</v>
          </cell>
        </row>
        <row r="4040">
          <cell r="A4040" t="str">
            <v>00021103</v>
          </cell>
          <cell r="B4040" t="str">
            <v xml:space="preserve">Saboneteira em aluminio 15 x 15 cm de sobrepor </v>
          </cell>
          <cell r="C4040" t="str">
            <v>UN</v>
          </cell>
          <cell r="D4040">
            <v>29.6</v>
          </cell>
        </row>
        <row r="4041">
          <cell r="A4041" t="str">
            <v>00011757</v>
          </cell>
          <cell r="B4041" t="str">
            <v xml:space="preserve">Saboneteira em metal cromado tp concha de sobrepor </v>
          </cell>
          <cell r="C4041" t="str">
            <v>UN</v>
          </cell>
          <cell r="D4041">
            <v>25.24</v>
          </cell>
        </row>
        <row r="4042">
          <cell r="A4042" t="str">
            <v>00011758</v>
          </cell>
          <cell r="B4042" t="str">
            <v xml:space="preserve">Saboneteira em vidro c/ suporte em aco inox p/ sabao liquido </v>
          </cell>
          <cell r="C4042" t="str">
            <v>UN</v>
          </cell>
          <cell r="D4042">
            <v>18.95</v>
          </cell>
        </row>
        <row r="4043">
          <cell r="A4043" t="str">
            <v>00004269</v>
          </cell>
          <cell r="B4043" t="str">
            <v xml:space="preserve">Saboneteira louca branca 15 x 15cm </v>
          </cell>
          <cell r="C4043" t="str">
            <v>UN</v>
          </cell>
          <cell r="D4043">
            <v>23.68</v>
          </cell>
        </row>
        <row r="4044">
          <cell r="A4044" t="str">
            <v>00004270</v>
          </cell>
          <cell r="B4044" t="str">
            <v xml:space="preserve">Saboneteira louca branca 7,5 x 15cm </v>
          </cell>
          <cell r="C4044" t="str">
            <v>UN</v>
          </cell>
          <cell r="D4044">
            <v>17.09</v>
          </cell>
        </row>
        <row r="4045">
          <cell r="A4045" t="str">
            <v>00025988</v>
          </cell>
          <cell r="B4045" t="str">
            <v xml:space="preserve">Saco de aninhagem </v>
          </cell>
          <cell r="C4045" t="str">
            <v>M2</v>
          </cell>
          <cell r="D4045">
            <v>2.25</v>
          </cell>
        </row>
        <row r="4046">
          <cell r="A4046" t="str">
            <v>00006076</v>
          </cell>
          <cell r="B4046" t="str">
            <v xml:space="preserve">Saibro para argamassa ( coletado no comércio ) </v>
          </cell>
          <cell r="C4046" t="str">
            <v>M3</v>
          </cell>
          <cell r="D4046">
            <v>30</v>
          </cell>
        </row>
        <row r="4047">
          <cell r="A4047" t="str">
            <v>00012413</v>
          </cell>
          <cell r="B4047" t="str">
            <v xml:space="preserve">Saida em t flange em pe ferro galv 2 1/2" (combate incendio) </v>
          </cell>
          <cell r="C4047" t="str">
            <v>UN</v>
          </cell>
          <cell r="D4047">
            <v>113.42</v>
          </cell>
        </row>
        <row r="4048">
          <cell r="A4048" t="str">
            <v>00027478</v>
          </cell>
          <cell r="B4048" t="str">
            <v xml:space="preserve">Salário mínimo nacional </v>
          </cell>
          <cell r="C4048" t="str">
            <v>MES</v>
          </cell>
          <cell r="D4048">
            <v>1188.67</v>
          </cell>
        </row>
        <row r="4049">
          <cell r="A4049" t="str">
            <v>00027367</v>
          </cell>
          <cell r="B4049" t="str">
            <v xml:space="preserve">Salário mínimo regional mensal (sem encargos - não se refere ao piso salarial da construção civil) </v>
          </cell>
          <cell r="C4049" t="str">
            <v>MES</v>
          </cell>
          <cell r="D4049">
            <v>678</v>
          </cell>
        </row>
        <row r="4050">
          <cell r="A4050" t="str">
            <v>00011653</v>
          </cell>
          <cell r="B4050" t="str">
            <v xml:space="preserve">Salario minimo nacional mensal (sem encargos sociais) </v>
          </cell>
          <cell r="C4050" t="str">
            <v>MES</v>
          </cell>
          <cell r="D4050">
            <v>678</v>
          </cell>
        </row>
        <row r="4051">
          <cell r="A4051" t="str">
            <v>00006082</v>
          </cell>
          <cell r="B4051" t="str">
            <v xml:space="preserve">Salario minimo nacional hora (sem encargos socias) </v>
          </cell>
          <cell r="C4051" t="str">
            <v>H</v>
          </cell>
          <cell r="D4051">
            <v>3.1</v>
          </cell>
        </row>
        <row r="4052">
          <cell r="A4052" t="str">
            <v>00013109</v>
          </cell>
          <cell r="B4052" t="str">
            <v xml:space="preserve">Sapata de pvc aditivado nervurado d = 6" </v>
          </cell>
          <cell r="C4052" t="str">
            <v>UN</v>
          </cell>
          <cell r="D4052">
            <v>117.78</v>
          </cell>
        </row>
        <row r="4053">
          <cell r="A4053" t="str">
            <v>00013110</v>
          </cell>
          <cell r="B4053" t="str">
            <v xml:space="preserve">Sapata de pvc aditivado nervurado d = 8" </v>
          </cell>
          <cell r="C4053" t="str">
            <v>UN</v>
          </cell>
          <cell r="D4053">
            <v>230.87</v>
          </cell>
        </row>
        <row r="4054">
          <cell r="A4054" t="str">
            <v>00007581</v>
          </cell>
          <cell r="B4054" t="str">
            <v xml:space="preserve">Sapatilha em aco galv p/ cabos dn ate 5/8" </v>
          </cell>
          <cell r="C4054" t="str">
            <v>UN</v>
          </cell>
          <cell r="D4054">
            <v>1.18</v>
          </cell>
        </row>
        <row r="4055">
          <cell r="A4055" t="str">
            <v>00007574</v>
          </cell>
          <cell r="B4055" t="str">
            <v xml:space="preserve">Seccionador pre-formado p/ cerca arame ref plp similar </v>
          </cell>
          <cell r="C4055" t="str">
            <v>UN</v>
          </cell>
          <cell r="D4055">
            <v>2.4</v>
          </cell>
        </row>
        <row r="4056">
          <cell r="A4056" t="str">
            <v>00007575</v>
          </cell>
          <cell r="B4056" t="str">
            <v xml:space="preserve">Seccionador 3p sob carg icf 630a 600v c/base unieletro </v>
          </cell>
          <cell r="C4056" t="str">
            <v>UN</v>
          </cell>
          <cell r="D4056">
            <v>1955.77</v>
          </cell>
        </row>
        <row r="4057">
          <cell r="A4057" t="str">
            <v>00004734</v>
          </cell>
          <cell r="B4057" t="str">
            <v xml:space="preserve">Seixo rolado para aplicação em concreto - posto pedreira / fornecedor (sem frete) </v>
          </cell>
          <cell r="C4057" t="str">
            <v>M3</v>
          </cell>
          <cell r="D4057">
            <v>111.76</v>
          </cell>
        </row>
        <row r="4058">
          <cell r="A4058" t="str">
            <v>00026105</v>
          </cell>
          <cell r="B4058" t="str">
            <v xml:space="preserve">Seixo rolado para tratamento dágua - posto pedreira / fornecedor (sem frete) </v>
          </cell>
          <cell r="C4058" t="str">
            <v>M3</v>
          </cell>
          <cell r="D4058">
            <v>694.24</v>
          </cell>
        </row>
        <row r="4059">
          <cell r="A4059" t="str">
            <v>00006085</v>
          </cell>
          <cell r="B4059" t="str">
            <v xml:space="preserve">Selador acrilico </v>
          </cell>
          <cell r="C4059" t="str">
            <v>L</v>
          </cell>
          <cell r="D4059">
            <v>4.74</v>
          </cell>
        </row>
        <row r="4060">
          <cell r="A4060" t="str">
            <v>00006087</v>
          </cell>
          <cell r="B4060" t="str">
            <v xml:space="preserve">Selador acrilico p/ paredes interior/exterior </v>
          </cell>
          <cell r="C4060" t="str">
            <v>GL</v>
          </cell>
          <cell r="D4060">
            <v>21.42</v>
          </cell>
        </row>
        <row r="4061">
          <cell r="A4061" t="str">
            <v>00006090</v>
          </cell>
          <cell r="B4061" t="str">
            <v xml:space="preserve">Selador latex pva </v>
          </cell>
          <cell r="C4061" t="str">
            <v>L</v>
          </cell>
          <cell r="D4061">
            <v>5.53</v>
          </cell>
        </row>
        <row r="4062">
          <cell r="A4062" t="str">
            <v>00006083</v>
          </cell>
          <cell r="B4062" t="str">
            <v xml:space="preserve">Selador latex pva </v>
          </cell>
          <cell r="C4062" t="str">
            <v>GL</v>
          </cell>
          <cell r="D4062">
            <v>19.899999999999999</v>
          </cell>
        </row>
        <row r="4063">
          <cell r="A4063" t="str">
            <v>00001373</v>
          </cell>
          <cell r="B4063" t="str">
            <v xml:space="preserve">Selador mineral base silicatos p/ tratam. especial (sistema impermeab)hey'di viapol </v>
          </cell>
          <cell r="C4063" t="str">
            <v>6KG</v>
          </cell>
          <cell r="D4063">
            <v>29.63</v>
          </cell>
        </row>
        <row r="4064">
          <cell r="A4064" t="str">
            <v>00011622</v>
          </cell>
          <cell r="B4064" t="str">
            <v xml:space="preserve">Selante à base de alcatrao e poliuretano sikaflex t-68 ou equivalente </v>
          </cell>
          <cell r="C4064" t="str">
            <v>KG</v>
          </cell>
          <cell r="D4064">
            <v>41.76</v>
          </cell>
        </row>
        <row r="4065">
          <cell r="A4065" t="str">
            <v>00000144</v>
          </cell>
          <cell r="B4065" t="str">
            <v xml:space="preserve">Selante e adesivo de elasticidade permanente tipo sikaflex-11 fc ou equivalente </v>
          </cell>
          <cell r="C4065" t="str">
            <v>300ML</v>
          </cell>
          <cell r="D4065">
            <v>39.130000000000003</v>
          </cell>
        </row>
        <row r="4066">
          <cell r="A4066" t="str">
            <v>00000142</v>
          </cell>
          <cell r="B4066" t="str">
            <v xml:space="preserve">Selante elástico monocomponente à base de poliuretano sikaflex 1a plus ou equivalente </v>
          </cell>
          <cell r="C4066" t="str">
            <v>310ML</v>
          </cell>
          <cell r="D4066">
            <v>47.53</v>
          </cell>
        </row>
        <row r="4067">
          <cell r="A4067" t="str">
            <v>00006097</v>
          </cell>
          <cell r="B4067" t="str">
            <v xml:space="preserve">Selim ceramico 90g dn 100x100mm </v>
          </cell>
          <cell r="C4067" t="str">
            <v>UN</v>
          </cell>
          <cell r="D4067">
            <v>13.58</v>
          </cell>
        </row>
        <row r="4068">
          <cell r="A4068" t="str">
            <v>00006103</v>
          </cell>
          <cell r="B4068" t="str">
            <v xml:space="preserve">Selim ceramico 90g dn 150x100mm </v>
          </cell>
          <cell r="C4068" t="str">
            <v>UN</v>
          </cell>
          <cell r="D4068">
            <v>14.32</v>
          </cell>
        </row>
        <row r="4069">
          <cell r="A4069" t="str">
            <v>00006098</v>
          </cell>
          <cell r="B4069" t="str">
            <v xml:space="preserve">Selim ceramico 90g dn 200x100mm </v>
          </cell>
          <cell r="C4069" t="str">
            <v>UN</v>
          </cell>
          <cell r="D4069">
            <v>15.17</v>
          </cell>
        </row>
        <row r="4070">
          <cell r="A4070" t="str">
            <v>00006099</v>
          </cell>
          <cell r="B4070" t="str">
            <v xml:space="preserve">Selim ceramico 90g dn 200x150mm </v>
          </cell>
          <cell r="C4070" t="str">
            <v>UN</v>
          </cell>
          <cell r="D4070">
            <v>18.420000000000002</v>
          </cell>
        </row>
        <row r="4071">
          <cell r="A4071" t="str">
            <v>00006102</v>
          </cell>
          <cell r="B4071" t="str">
            <v xml:space="preserve">Selim ceramico 90g dn 250x100mm </v>
          </cell>
          <cell r="C4071" t="str">
            <v>UN</v>
          </cell>
          <cell r="D4071">
            <v>18.420000000000002</v>
          </cell>
        </row>
        <row r="4072">
          <cell r="A4072" t="str">
            <v>00006100</v>
          </cell>
          <cell r="B4072" t="str">
            <v xml:space="preserve">Selim ceramico 90g dn 250x150mm </v>
          </cell>
          <cell r="C4072" t="str">
            <v>UN</v>
          </cell>
          <cell r="D4072">
            <v>21.69</v>
          </cell>
        </row>
        <row r="4073">
          <cell r="A4073" t="str">
            <v>00006104</v>
          </cell>
          <cell r="B4073" t="str">
            <v xml:space="preserve">Selim ceramico 90g dn 300x100mm </v>
          </cell>
          <cell r="C4073" t="str">
            <v>UN</v>
          </cell>
          <cell r="D4073">
            <v>21.69</v>
          </cell>
        </row>
        <row r="4074">
          <cell r="A4074" t="str">
            <v>00006101</v>
          </cell>
          <cell r="B4074" t="str">
            <v xml:space="preserve">Selim ceramico 90g dn 300x150mm </v>
          </cell>
          <cell r="C4074" t="str">
            <v>UN</v>
          </cell>
          <cell r="D4074">
            <v>25.3</v>
          </cell>
        </row>
        <row r="4075">
          <cell r="A4075" t="str">
            <v>00006105</v>
          </cell>
          <cell r="B4075" t="str">
            <v xml:space="preserve">Selim pvc 90g c/ travas nbr 10569 p/ rede colet esg dn 125x100mm </v>
          </cell>
          <cell r="C4075" t="str">
            <v>UN</v>
          </cell>
          <cell r="D4075">
            <v>30.21</v>
          </cell>
        </row>
        <row r="4076">
          <cell r="A4076" t="str">
            <v>00006106</v>
          </cell>
          <cell r="B4076" t="str">
            <v xml:space="preserve">Selim pvc 90g c/ travas nbr 10569 p/ rede colet esg dn 150x100mm </v>
          </cell>
          <cell r="C4076" t="str">
            <v>UN</v>
          </cell>
          <cell r="D4076">
            <v>30.65</v>
          </cell>
        </row>
        <row r="4077">
          <cell r="A4077" t="str">
            <v>00006107</v>
          </cell>
          <cell r="B4077" t="str">
            <v xml:space="preserve">Selim pvc 90g elastico nbr 10569 p/ rede colet esg dn 200x100mm </v>
          </cell>
          <cell r="C4077" t="str">
            <v>UN</v>
          </cell>
          <cell r="D4077">
            <v>50.64</v>
          </cell>
        </row>
        <row r="4078">
          <cell r="A4078" t="str">
            <v>00006108</v>
          </cell>
          <cell r="B4078" t="str">
            <v xml:space="preserve">Selim pvc 90g elastico nbr 10569 p/ rede colet esg dn 250x100mm </v>
          </cell>
          <cell r="C4078" t="str">
            <v>UN</v>
          </cell>
          <cell r="D4078">
            <v>53.28</v>
          </cell>
        </row>
        <row r="4079">
          <cell r="A4079" t="str">
            <v>00006109</v>
          </cell>
          <cell r="B4079" t="str">
            <v xml:space="preserve">Selim pvc 90g elastico nbr 10569 p/ rede colet esg dn 300x100mm </v>
          </cell>
          <cell r="C4079" t="str">
            <v>UN</v>
          </cell>
          <cell r="D4079">
            <v>53.82</v>
          </cell>
        </row>
        <row r="4080">
          <cell r="A4080" t="str">
            <v>00012817</v>
          </cell>
          <cell r="B4080" t="str">
            <v xml:space="preserve">Serra copo p/ canaleta entrada p/ til pvc eb-644 dn 100/de 101,6 mm </v>
          </cell>
          <cell r="C4080" t="str">
            <v>UN</v>
          </cell>
          <cell r="D4080">
            <v>1132.44</v>
          </cell>
        </row>
        <row r="4081">
          <cell r="A4081" t="str">
            <v>00012818</v>
          </cell>
          <cell r="B4081" t="str">
            <v xml:space="preserve">Serra copo p/ canaleta entrada p/ til pvc eb-644 dn 100/de 110,o mm </v>
          </cell>
          <cell r="C4081" t="str">
            <v>UN</v>
          </cell>
          <cell r="D4081">
            <v>1219.93</v>
          </cell>
        </row>
        <row r="4082">
          <cell r="A4082" t="str">
            <v>00012819</v>
          </cell>
          <cell r="B4082" t="str">
            <v xml:space="preserve">Serra copo p/ canaleta entrada p/ til pvc eb-644 dn 125/de 125,0 mm código descriçao do insumo unid preço mediano (r$) </v>
          </cell>
          <cell r="C4082" t="str">
            <v>UN</v>
          </cell>
          <cell r="D4082">
            <v>1394.88</v>
          </cell>
        </row>
        <row r="4083">
          <cell r="A4083" t="str">
            <v>00012820</v>
          </cell>
          <cell r="B4083" t="str">
            <v xml:space="preserve">Serra copo p/ canaleta entrada p/ til pvc eb-644 dn 150/de 160,0 mm </v>
          </cell>
          <cell r="C4083" t="str">
            <v>UN</v>
          </cell>
          <cell r="D4083">
            <v>1403.46</v>
          </cell>
        </row>
        <row r="4084">
          <cell r="A4084" t="str">
            <v>00012821</v>
          </cell>
          <cell r="B4084" t="str">
            <v xml:space="preserve">Serra copo p/ selim pvc eb-644 dn 100 </v>
          </cell>
          <cell r="C4084" t="str">
            <v>UN</v>
          </cell>
          <cell r="D4084">
            <v>1381.16</v>
          </cell>
        </row>
        <row r="4085">
          <cell r="A4085" t="str">
            <v>00025985</v>
          </cell>
          <cell r="B4085" t="str">
            <v xml:space="preserve">Serra de disco diamantado, 57 cv , á dissel , marca edco , modelo ss - 65 , consumo 14,4 l/h, capacidade de corte 800 mm (0,8m/m3) = 1000m3 de pavimentado. (importado) </v>
          </cell>
          <cell r="C4085" t="str">
            <v>UN</v>
          </cell>
          <cell r="D4085">
            <v>57340.3</v>
          </cell>
        </row>
        <row r="4086">
          <cell r="A4086" t="str">
            <v>00013887</v>
          </cell>
          <cell r="B4086" t="str">
            <v xml:space="preserve">Serra diamantada 14" p/concreto </v>
          </cell>
          <cell r="C4086" t="str">
            <v>UN</v>
          </cell>
          <cell r="D4086">
            <v>247.3</v>
          </cell>
        </row>
        <row r="4087">
          <cell r="A4087" t="str">
            <v>00006110</v>
          </cell>
          <cell r="B4087" t="str">
            <v xml:space="preserve">Serralheiro </v>
          </cell>
          <cell r="C4087" t="str">
            <v>H</v>
          </cell>
          <cell r="D4087">
            <v>9.56</v>
          </cell>
        </row>
        <row r="4088">
          <cell r="A4088" t="str">
            <v>00006111</v>
          </cell>
          <cell r="B4088" t="str">
            <v xml:space="preserve">Servente </v>
          </cell>
          <cell r="C4088" t="str">
            <v>H</v>
          </cell>
          <cell r="D4088">
            <v>6.8</v>
          </cell>
        </row>
        <row r="4089">
          <cell r="A4089" t="str">
            <v>00010513</v>
          </cell>
          <cell r="B4089" t="str">
            <v xml:space="preserve">Servente - piso mensal (encargo social mensalista) </v>
          </cell>
          <cell r="C4089" t="str">
            <v>MES</v>
          </cell>
          <cell r="D4089">
            <v>1195.68</v>
          </cell>
        </row>
        <row r="4090">
          <cell r="A4090" t="str">
            <v>00025950</v>
          </cell>
          <cell r="B4090" t="str">
            <v xml:space="preserve">Serviço de bombeamento de concreto </v>
          </cell>
          <cell r="C4090" t="str">
            <v>M3</v>
          </cell>
          <cell r="D4090">
            <v>47.7</v>
          </cell>
        </row>
        <row r="4091">
          <cell r="A4091" t="str">
            <v>00006137</v>
          </cell>
          <cell r="B4091" t="str">
            <v xml:space="preserve">Sifao em metal cromado 1 x 1 1/2" </v>
          </cell>
          <cell r="C4091" t="str">
            <v>UN</v>
          </cell>
          <cell r="D4091">
            <v>91.06</v>
          </cell>
        </row>
        <row r="4092">
          <cell r="A4092" t="str">
            <v>00011760</v>
          </cell>
          <cell r="B4092" t="str">
            <v xml:space="preserve">Sifao em metal cromado 1 x 1 1/4" </v>
          </cell>
          <cell r="C4092" t="str">
            <v>UN</v>
          </cell>
          <cell r="D4092">
            <v>115.25</v>
          </cell>
        </row>
        <row r="4093">
          <cell r="A4093" t="str">
            <v>00006147</v>
          </cell>
          <cell r="B4093" t="str">
            <v xml:space="preserve">Sifao em metal cromado 1 x 1" </v>
          </cell>
          <cell r="C4093" t="str">
            <v>UN</v>
          </cell>
          <cell r="D4093">
            <v>88.45</v>
          </cell>
        </row>
        <row r="4094">
          <cell r="A4094" t="str">
            <v>00006136</v>
          </cell>
          <cell r="B4094" t="str">
            <v xml:space="preserve">Sifao em metal cromado 1 1/2 x 1 1/2" </v>
          </cell>
          <cell r="C4094" t="str">
            <v>UN</v>
          </cell>
          <cell r="D4094">
            <v>92.11</v>
          </cell>
        </row>
        <row r="4095">
          <cell r="A4095" t="str">
            <v>00006150</v>
          </cell>
          <cell r="B4095" t="str">
            <v xml:space="preserve">Sifao em metal cromado 1 1/2 x 2" </v>
          </cell>
          <cell r="C4095" t="str">
            <v>UN</v>
          </cell>
          <cell r="D4095">
            <v>114.52</v>
          </cell>
        </row>
        <row r="4096">
          <cell r="A4096" t="str">
            <v>00020262</v>
          </cell>
          <cell r="B4096" t="str">
            <v xml:space="preserve">Sifao flexivel p/ pia americana 1 1/2 x 2" </v>
          </cell>
          <cell r="C4096" t="str">
            <v>UN</v>
          </cell>
          <cell r="D4096">
            <v>13.9</v>
          </cell>
        </row>
        <row r="4097">
          <cell r="A4097" t="str">
            <v>00020261</v>
          </cell>
          <cell r="B4097" t="str">
            <v xml:space="preserve">Sifao flexivel p/ pia e lavatorio 3/4" x 1 1/2" </v>
          </cell>
          <cell r="C4097" t="str">
            <v>UN</v>
          </cell>
          <cell r="D4097">
            <v>14.74</v>
          </cell>
        </row>
        <row r="4098">
          <cell r="A4098" t="str">
            <v>00006148</v>
          </cell>
          <cell r="B4098" t="str">
            <v xml:space="preserve">Sifao plastico flexivel p/ coluna 1 1/2" </v>
          </cell>
          <cell r="C4098" t="str">
            <v>UN</v>
          </cell>
          <cell r="D4098">
            <v>5.73</v>
          </cell>
        </row>
        <row r="4099">
          <cell r="A4099" t="str">
            <v>00006146</v>
          </cell>
          <cell r="B4099" t="str">
            <v xml:space="preserve">Sifao plastico p/ lavatorio/pia tipo copo 1 1/4" </v>
          </cell>
          <cell r="C4099" t="str">
            <v>UN</v>
          </cell>
          <cell r="D4099">
            <v>6.44</v>
          </cell>
        </row>
        <row r="4100">
          <cell r="A4100" t="str">
            <v>00006149</v>
          </cell>
          <cell r="B4100" t="str">
            <v xml:space="preserve">Sifao plastico p/ lavatorio/pia tipo copo 1" </v>
          </cell>
          <cell r="C4100" t="str">
            <v>UN</v>
          </cell>
          <cell r="D4100">
            <v>6.51</v>
          </cell>
        </row>
        <row r="4101">
          <cell r="A4101" t="str">
            <v>00006145</v>
          </cell>
          <cell r="B4101" t="str">
            <v xml:space="preserve">Sifao plastico p/ lavatorio/pia tipo copo 40 mm </v>
          </cell>
          <cell r="C4101" t="str">
            <v>UN</v>
          </cell>
          <cell r="D4101">
            <v>6.14</v>
          </cell>
        </row>
        <row r="4102">
          <cell r="A4102" t="str">
            <v>00011626</v>
          </cell>
          <cell r="B4102" t="str">
            <v xml:space="preserve">Sikagard 63 cl p/ revestimento superficies concreto ou metalicas </v>
          </cell>
          <cell r="C4102" t="str">
            <v>GL</v>
          </cell>
          <cell r="D4102">
            <v>327</v>
          </cell>
        </row>
        <row r="4103">
          <cell r="A4103" t="str">
            <v>00026026</v>
          </cell>
          <cell r="B4103" t="str">
            <v xml:space="preserve">Silica ativa para adição em argamassa e concreto </v>
          </cell>
          <cell r="C4103" t="str">
            <v>KG</v>
          </cell>
          <cell r="D4103">
            <v>1.46</v>
          </cell>
        </row>
        <row r="4104">
          <cell r="A4104" t="str">
            <v>00020250</v>
          </cell>
          <cell r="B4104" t="str">
            <v xml:space="preserve">Sisal </v>
          </cell>
          <cell r="C4104" t="str">
            <v>KG</v>
          </cell>
          <cell r="D4104">
            <v>6</v>
          </cell>
        </row>
        <row r="4105">
          <cell r="A4105" t="str">
            <v>00000007</v>
          </cell>
          <cell r="B4105" t="str">
            <v xml:space="preserve">Soda caustica </v>
          </cell>
          <cell r="C4105" t="str">
            <v>KG</v>
          </cell>
          <cell r="D4105">
            <v>2.93</v>
          </cell>
        </row>
        <row r="4106">
          <cell r="A4106" t="str">
            <v>00012732</v>
          </cell>
          <cell r="B4106" t="str">
            <v xml:space="preserve">Solda p/ tubo e conexoes de cobre 500 g </v>
          </cell>
          <cell r="C4106" t="str">
            <v>UN</v>
          </cell>
          <cell r="D4106">
            <v>34.270000000000003</v>
          </cell>
        </row>
        <row r="4107">
          <cell r="A4107" t="str">
            <v>00013388</v>
          </cell>
          <cell r="B4107" t="str">
            <v xml:space="preserve">Solda 50/50 </v>
          </cell>
          <cell r="C4107" t="str">
            <v>KG</v>
          </cell>
          <cell r="D4107">
            <v>54.69</v>
          </cell>
        </row>
        <row r="4108">
          <cell r="A4108" t="str">
            <v>00006160</v>
          </cell>
          <cell r="B4108" t="str">
            <v xml:space="preserve">Soldador </v>
          </cell>
          <cell r="C4108" t="str">
            <v>H</v>
          </cell>
          <cell r="D4108">
            <v>9.67</v>
          </cell>
        </row>
        <row r="4109">
          <cell r="A4109" t="str">
            <v>00006166</v>
          </cell>
          <cell r="B4109" t="str">
            <v xml:space="preserve">Soldador a (p/ solda a ser testada c/raios x) </v>
          </cell>
          <cell r="C4109" t="str">
            <v>H</v>
          </cell>
          <cell r="D4109">
            <v>9.67</v>
          </cell>
        </row>
        <row r="4110">
          <cell r="A4110" t="str">
            <v>00020232</v>
          </cell>
          <cell r="B4110" t="str">
            <v xml:space="preserve">Soleira granito 15 x 3cm </v>
          </cell>
          <cell r="C4110" t="str">
            <v>M</v>
          </cell>
          <cell r="D4110">
            <v>93.6</v>
          </cell>
        </row>
        <row r="4111">
          <cell r="A4111" t="str">
            <v>00020233</v>
          </cell>
          <cell r="B4111" t="str">
            <v xml:space="preserve">Soleira granito 25 x 3cm </v>
          </cell>
          <cell r="C4111" t="str">
            <v>M</v>
          </cell>
          <cell r="D4111">
            <v>150.80000000000001</v>
          </cell>
        </row>
        <row r="4112">
          <cell r="A4112" t="str">
            <v>00004828</v>
          </cell>
          <cell r="B4112" t="str">
            <v xml:space="preserve">Soleira marmore branco l = 15cm e = 3cm, polido </v>
          </cell>
          <cell r="C4112" t="str">
            <v>M</v>
          </cell>
          <cell r="D4112">
            <v>36.89</v>
          </cell>
        </row>
        <row r="4113">
          <cell r="A4113" t="str">
            <v>00004827</v>
          </cell>
          <cell r="B4113" t="str">
            <v xml:space="preserve">Soleira marmore branco l = 25cm e = 3cm, polido </v>
          </cell>
          <cell r="C4113" t="str">
            <v>M</v>
          </cell>
          <cell r="D4113">
            <v>110.5</v>
          </cell>
        </row>
        <row r="4114">
          <cell r="A4114" t="str">
            <v>00020248</v>
          </cell>
          <cell r="B4114" t="str">
            <v xml:space="preserve">Soleira marmore de 3 x 5cm </v>
          </cell>
          <cell r="C4114" t="str">
            <v>M</v>
          </cell>
          <cell r="D4114">
            <v>57.2</v>
          </cell>
        </row>
        <row r="4115">
          <cell r="A4115" t="str">
            <v>00010856</v>
          </cell>
          <cell r="B4115" t="str">
            <v xml:space="preserve">Soleira premoldada de granilite, marmorite ou granitina - larg = 15 cm </v>
          </cell>
          <cell r="C4115" t="str">
            <v>M</v>
          </cell>
          <cell r="D4115">
            <v>24.37</v>
          </cell>
        </row>
        <row r="4116">
          <cell r="A4116" t="str">
            <v>00013282</v>
          </cell>
          <cell r="B4116" t="str">
            <v xml:space="preserve">Soleira premoldada de granilite, marmorite ou granitina - larg = 25 cm </v>
          </cell>
          <cell r="C4116" t="str">
            <v>M</v>
          </cell>
          <cell r="D4116">
            <v>60.92</v>
          </cell>
        </row>
        <row r="4117">
          <cell r="A4117" t="str">
            <v>00011610</v>
          </cell>
          <cell r="B4117" t="str">
            <v xml:space="preserve">Solução asfáltica elastomérica impermeabilizante, aplicação a frio - vitlastic 70 viapol ou equivalente </v>
          </cell>
          <cell r="C4117" t="str">
            <v>KG</v>
          </cell>
          <cell r="D4117">
            <v>9.73</v>
          </cell>
        </row>
        <row r="4118">
          <cell r="A4118" t="str">
            <v>00011609</v>
          </cell>
          <cell r="B4118" t="str">
            <v xml:space="preserve">Solução asfáltica elastomérica para imprimação, aplicação à quente ou frio - vitlastic 50 viapol ou equivalente. </v>
          </cell>
          <cell r="C4118" t="str">
            <v>KG</v>
          </cell>
          <cell r="D4118">
            <v>8.6999999999999993</v>
          </cell>
        </row>
        <row r="4119">
          <cell r="A4119" t="str">
            <v>00010483</v>
          </cell>
          <cell r="B4119" t="str">
            <v xml:space="preserve">Solução de silicone hidrorrepelene para aplicação em tijolos e concretos aparentes </v>
          </cell>
          <cell r="C4119" t="str">
            <v>L</v>
          </cell>
          <cell r="D4119">
            <v>16.09</v>
          </cell>
        </row>
        <row r="4120">
          <cell r="A4120" t="str">
            <v>00010484</v>
          </cell>
          <cell r="B4120" t="str">
            <v xml:space="preserve">Solução de silicone hidrorrepelente para ser aplicado em concretos e tijolos aparentes </v>
          </cell>
          <cell r="C4120" t="str">
            <v>GL</v>
          </cell>
          <cell r="D4120">
            <v>57.91</v>
          </cell>
        </row>
        <row r="4121">
          <cell r="A4121" t="str">
            <v>00020083</v>
          </cell>
          <cell r="B4121" t="str">
            <v xml:space="preserve">Solucao limpadora frasco plastico c/ 1000cm3 </v>
          </cell>
          <cell r="C4121" t="str">
            <v>UN</v>
          </cell>
          <cell r="D4121">
            <v>29.38</v>
          </cell>
        </row>
        <row r="4122">
          <cell r="A4122" t="str">
            <v>00020082</v>
          </cell>
          <cell r="B4122" t="str">
            <v xml:space="preserve">Solucao limpadora frasco plastico c/ 200cm3 </v>
          </cell>
          <cell r="C4122" t="str">
            <v>UN</v>
          </cell>
          <cell r="D4122">
            <v>8.83</v>
          </cell>
        </row>
        <row r="4123">
          <cell r="A4123" t="str">
            <v>00005318</v>
          </cell>
          <cell r="B4123" t="str">
            <v xml:space="preserve">Solvente diluente a base de aguarras </v>
          </cell>
          <cell r="C4123" t="str">
            <v>L</v>
          </cell>
          <cell r="D4123">
            <v>9.4700000000000006</v>
          </cell>
        </row>
        <row r="4124">
          <cell r="A4124" t="str">
            <v>00010691</v>
          </cell>
          <cell r="B4124" t="str">
            <v xml:space="preserve">Solvente p/ cola formica emb 1/4 gl </v>
          </cell>
          <cell r="C4124" t="str">
            <v>UN</v>
          </cell>
          <cell r="D4124">
            <v>6.69</v>
          </cell>
        </row>
        <row r="4125">
          <cell r="A4125" t="str">
            <v>00014020</v>
          </cell>
          <cell r="B4125" t="str">
            <v xml:space="preserve">Sonda percussao equip p/ensaios (d=3 a 10") </v>
          </cell>
          <cell r="C4125" t="str">
            <v>UN</v>
          </cell>
          <cell r="D4125">
            <v>22236.92</v>
          </cell>
        </row>
        <row r="4126">
          <cell r="A4126" t="str">
            <v>00006173</v>
          </cell>
          <cell r="B4126" t="str">
            <v xml:space="preserve">Sondador </v>
          </cell>
          <cell r="C4126" t="str">
            <v>H</v>
          </cell>
          <cell r="D4126">
            <v>17.57</v>
          </cell>
        </row>
        <row r="4127">
          <cell r="A4127" t="str">
            <v>00011281</v>
          </cell>
          <cell r="B4127" t="str">
            <v xml:space="preserve">Soquete compactador dynapac lc-71 3hp a gasolina, peso 72kg </v>
          </cell>
          <cell r="C4127" t="str">
            <v>UN</v>
          </cell>
          <cell r="D4127">
            <v>11481.96</v>
          </cell>
        </row>
        <row r="4128">
          <cell r="A4128" t="str">
            <v>00013329</v>
          </cell>
          <cell r="B4128" t="str">
            <v xml:space="preserve">Soquete de pvc para lâmpada incandescente (base e-27) com rabicho, de 10 a/250 v </v>
          </cell>
          <cell r="C4128" t="str">
            <v>UN</v>
          </cell>
          <cell r="D4128">
            <v>1.9</v>
          </cell>
        </row>
        <row r="4129">
          <cell r="A4129" t="str">
            <v>00014543</v>
          </cell>
          <cell r="B4129" t="str">
            <v xml:space="preserve">Soquete p/ lampada incandescente (e-27) em pvc c/ chave 10a, 250v </v>
          </cell>
          <cell r="C4129" t="str">
            <v>UN</v>
          </cell>
          <cell r="D4129">
            <v>3.56</v>
          </cell>
        </row>
        <row r="4130">
          <cell r="A4130" t="str">
            <v>00021044</v>
          </cell>
          <cell r="B4130" t="str">
            <v xml:space="preserve">Sprinkler tipo pendente 68 graus celsius (bulbo vermelho) acabamento cromado 1/2"-15mm </v>
          </cell>
          <cell r="C4130" t="str">
            <v>UN</v>
          </cell>
          <cell r="D4130">
            <v>22.11</v>
          </cell>
        </row>
        <row r="4131">
          <cell r="A4131" t="str">
            <v>00021045</v>
          </cell>
          <cell r="B4131" t="str">
            <v xml:space="preserve">Sprinkler tipo pendente 68 graus celsius (bulbo vermelho) acabamento cromado 3/4"-20mm </v>
          </cell>
          <cell r="C4131" t="str">
            <v>UN</v>
          </cell>
          <cell r="D4131">
            <v>23.16</v>
          </cell>
        </row>
        <row r="4132">
          <cell r="A4132" t="str">
            <v>00021040</v>
          </cell>
          <cell r="B4132" t="str">
            <v xml:space="preserve">Sprinkler tipo pendente 68 graus celsius (bulbo vermelho) acabamento natural 1/2"-15mm </v>
          </cell>
          <cell r="C4132" t="str">
            <v>UN</v>
          </cell>
          <cell r="D4132">
            <v>20</v>
          </cell>
        </row>
        <row r="4133">
          <cell r="A4133" t="str">
            <v>00021041</v>
          </cell>
          <cell r="B4133" t="str">
            <v xml:space="preserve">Sprinkler tipo pendente 68 graus celsius (bulbo vermelho) acabamento natural 3/4"-20mm </v>
          </cell>
          <cell r="C4133" t="str">
            <v>UN</v>
          </cell>
          <cell r="D4133">
            <v>21.05</v>
          </cell>
        </row>
        <row r="4134">
          <cell r="A4134" t="str">
            <v>00021046</v>
          </cell>
          <cell r="B4134" t="str">
            <v xml:space="preserve">Sprinkler tipo pendente 79 graus celsius (bulbo amarelo) acabamento cromado 1/2"-15mm código descriçao do insumo unid preço mediano (r$) </v>
          </cell>
          <cell r="C4134" t="str">
            <v>UN</v>
          </cell>
          <cell r="D4134">
            <v>25.26</v>
          </cell>
        </row>
        <row r="4135">
          <cell r="A4135" t="str">
            <v>00021047</v>
          </cell>
          <cell r="B4135" t="str">
            <v xml:space="preserve">Sprinkler tipo pendente 79 graus celsius (bulbo amarelo) acabamento cromado 3/4"-20mm </v>
          </cell>
          <cell r="C4135" t="str">
            <v>UN</v>
          </cell>
          <cell r="D4135">
            <v>25.26</v>
          </cell>
        </row>
        <row r="4136">
          <cell r="A4136" t="str">
            <v>00021042</v>
          </cell>
          <cell r="B4136" t="str">
            <v xml:space="preserve">Sprinkler tipo pendente 79 graus celsius (bulbo amarelo) acabamento natural 1/2"-15mm </v>
          </cell>
          <cell r="C4136" t="str">
            <v>UN</v>
          </cell>
          <cell r="D4136">
            <v>22.11</v>
          </cell>
        </row>
        <row r="4137">
          <cell r="A4137" t="str">
            <v>00021043</v>
          </cell>
          <cell r="B4137" t="str">
            <v xml:space="preserve">Sprinkler tipo pendente 79 graus celsius (bulbo amarelo) acabamento natural 3/4"-20mm </v>
          </cell>
          <cell r="C4137" t="str">
            <v>UN</v>
          </cell>
          <cell r="D4137">
            <v>22.63</v>
          </cell>
        </row>
        <row r="4138">
          <cell r="A4138" t="str">
            <v>00001105</v>
          </cell>
          <cell r="B4138" t="str">
            <v xml:space="preserve">Starter s- 10 (p/ lampada 30/40/65w) </v>
          </cell>
          <cell r="C4138" t="str">
            <v>UN</v>
          </cell>
          <cell r="D4138">
            <v>1.06</v>
          </cell>
        </row>
        <row r="4139">
          <cell r="A4139" t="str">
            <v>00001104</v>
          </cell>
          <cell r="B4139" t="str">
            <v xml:space="preserve">Starter s- 2 (p/ lampada 15/20w) </v>
          </cell>
          <cell r="C4139" t="str">
            <v>UN</v>
          </cell>
          <cell r="D4139">
            <v>0.97</v>
          </cell>
        </row>
        <row r="4140">
          <cell r="A4140" t="str">
            <v>00011895</v>
          </cell>
          <cell r="B4140" t="str">
            <v xml:space="preserve">Sumidouro concreto pre moldado completo para 10 contribuintes </v>
          </cell>
          <cell r="C4140" t="str">
            <v>UN</v>
          </cell>
          <cell r="D4140">
            <v>314.61</v>
          </cell>
        </row>
        <row r="4141">
          <cell r="A4141" t="str">
            <v>00011896</v>
          </cell>
          <cell r="B4141" t="str">
            <v xml:space="preserve">Sumidouro concreto pre moldado completo para 100 contribuintes </v>
          </cell>
          <cell r="C4141" t="str">
            <v>UN</v>
          </cell>
          <cell r="D4141">
            <v>2180.71</v>
          </cell>
        </row>
        <row r="4142">
          <cell r="A4142" t="str">
            <v>00011897</v>
          </cell>
          <cell r="B4142" t="str">
            <v xml:space="preserve">Sumidouro concreto pre moldado completo para 150 contribuintes </v>
          </cell>
          <cell r="C4142" t="str">
            <v>UN</v>
          </cell>
          <cell r="D4142">
            <v>2449.4</v>
          </cell>
        </row>
        <row r="4143">
          <cell r="A4143" t="str">
            <v>00011898</v>
          </cell>
          <cell r="B4143" t="str">
            <v xml:space="preserve">Sumidouro concreto pre moldado completo para 200 contribuintes </v>
          </cell>
          <cell r="C4143" t="str">
            <v>UN</v>
          </cell>
          <cell r="D4143">
            <v>3108.12</v>
          </cell>
        </row>
        <row r="4144">
          <cell r="A4144" t="str">
            <v>00003282</v>
          </cell>
          <cell r="B4144" t="str">
            <v xml:space="preserve">Sumidouro concreto pre moldado completo para 5 contribuintes </v>
          </cell>
          <cell r="C4144" t="str">
            <v>UN</v>
          </cell>
          <cell r="D4144">
            <v>225.89</v>
          </cell>
        </row>
        <row r="4145">
          <cell r="A4145" t="str">
            <v>00011899</v>
          </cell>
          <cell r="B4145" t="str">
            <v xml:space="preserve">Sumidouro concreto pre moldado completo para 50 contribuintes </v>
          </cell>
          <cell r="C4145" t="str">
            <v>UN</v>
          </cell>
          <cell r="D4145">
            <v>1160.6300000000001</v>
          </cell>
        </row>
        <row r="4146">
          <cell r="A4146" t="str">
            <v>00011900</v>
          </cell>
          <cell r="B4146" t="str">
            <v xml:space="preserve">Sumidouro concreto pre moldado completo para 75 contribuintes </v>
          </cell>
          <cell r="C4146" t="str">
            <v>UN</v>
          </cell>
          <cell r="D4146">
            <v>1414.38</v>
          </cell>
        </row>
        <row r="4147">
          <cell r="A4147" t="str">
            <v>00013408</v>
          </cell>
          <cell r="B4147" t="str">
            <v xml:space="preserve">Super plastificante para concreto - tambor 200kg </v>
          </cell>
          <cell r="C4147" t="str">
            <v>200KG</v>
          </cell>
          <cell r="D4147">
            <v>1350.9</v>
          </cell>
        </row>
        <row r="4148">
          <cell r="A4148" t="str">
            <v>00014149</v>
          </cell>
          <cell r="B4148" t="str">
            <v xml:space="preserve">Suporte "y" p/ inst. aparente" caixa com 100 unidades </v>
          </cell>
          <cell r="C4148" t="str">
            <v>CX</v>
          </cell>
          <cell r="D4148">
            <v>44.59</v>
          </cell>
        </row>
        <row r="4149">
          <cell r="A4149" t="str">
            <v>00020061</v>
          </cell>
          <cell r="B4149" t="str">
            <v xml:space="preserve">Suporte de pvc mr aquapluv d = 125mm </v>
          </cell>
          <cell r="C4149" t="str">
            <v>UN</v>
          </cell>
          <cell r="D4149">
            <v>14.88</v>
          </cell>
        </row>
        <row r="4150">
          <cell r="A4150" t="str">
            <v>00007576</v>
          </cell>
          <cell r="B4150" t="str">
            <v xml:space="preserve">Suporte dt 185 x 95mm x 5/16" p/transformador </v>
          </cell>
          <cell r="C4150" t="str">
            <v>UN</v>
          </cell>
          <cell r="D4150">
            <v>49.19</v>
          </cell>
        </row>
        <row r="4151">
          <cell r="A4151" t="str">
            <v>00007572</v>
          </cell>
          <cell r="B4151" t="str">
            <v xml:space="preserve">Suporte isolador reforcado rosca soberba em fg c/ isolador </v>
          </cell>
          <cell r="C4151" t="str">
            <v>UN</v>
          </cell>
          <cell r="D4151">
            <v>5.83</v>
          </cell>
        </row>
        <row r="4152">
          <cell r="A4152" t="str">
            <v>00003396</v>
          </cell>
          <cell r="B4152" t="str">
            <v xml:space="preserve">Suporte isolador simples rosca soberba c/ isolador </v>
          </cell>
          <cell r="C4152" t="str">
            <v>UN</v>
          </cell>
          <cell r="D4152">
            <v>2.46</v>
          </cell>
        </row>
        <row r="4153">
          <cell r="A4153" t="str">
            <v>00011033</v>
          </cell>
          <cell r="B4153" t="str">
            <v xml:space="preserve">Suporte para calha de 150 mm em fg </v>
          </cell>
          <cell r="C4153" t="str">
            <v>UN</v>
          </cell>
          <cell r="D4153">
            <v>12.49</v>
          </cell>
        </row>
        <row r="4154">
          <cell r="A4154" t="str">
            <v>00000390</v>
          </cell>
          <cell r="B4154" t="str">
            <v xml:space="preserve">Suporte para tubo de protecao dn 2'' c/ rosca mecanica </v>
          </cell>
          <cell r="C4154" t="str">
            <v>UN</v>
          </cell>
          <cell r="D4154">
            <v>5.32</v>
          </cell>
        </row>
        <row r="4155">
          <cell r="A4155" t="str">
            <v>00003384</v>
          </cell>
          <cell r="B4155" t="str">
            <v xml:space="preserve">Suporte simples c/roldana p/ chumbar gt-p1 gamatec ou similar </v>
          </cell>
          <cell r="C4155" t="str">
            <v>UN</v>
          </cell>
          <cell r="D4155">
            <v>5.46</v>
          </cell>
        </row>
        <row r="4156">
          <cell r="A4156" t="str">
            <v>00012626</v>
          </cell>
          <cell r="B4156" t="str">
            <v xml:space="preserve">Suporte zincado dobrado aquapluv (pvc-tigre) </v>
          </cell>
          <cell r="C4156" t="str">
            <v>UN</v>
          </cell>
          <cell r="D4156">
            <v>17.78</v>
          </cell>
        </row>
        <row r="4157">
          <cell r="A4157" t="str">
            <v>00010477</v>
          </cell>
          <cell r="B4157" t="str">
            <v xml:space="preserve">Synteko c/ catalizador </v>
          </cell>
          <cell r="C4157" t="str">
            <v>L</v>
          </cell>
          <cell r="D4157">
            <v>16.25</v>
          </cell>
        </row>
        <row r="4158">
          <cell r="A4158" t="str">
            <v>00020249</v>
          </cell>
          <cell r="B4158" t="str">
            <v xml:space="preserve">Tabeira em marmore 2 x 5cm </v>
          </cell>
          <cell r="C4158" t="str">
            <v>M</v>
          </cell>
          <cell r="D4158">
            <v>31.2</v>
          </cell>
        </row>
        <row r="4159">
          <cell r="A4159" t="str">
            <v>00025400</v>
          </cell>
          <cell r="B4159" t="str">
            <v xml:space="preserve">Tabela basquete lam naval 180x120 aro metal e rede - conjunto com 02 tabelas </v>
          </cell>
          <cell r="C4159" t="str">
            <v>UN</v>
          </cell>
          <cell r="D4159">
            <v>815.43</v>
          </cell>
        </row>
        <row r="4160">
          <cell r="A4160" t="str">
            <v>00010717</v>
          </cell>
          <cell r="B4160" t="str">
            <v xml:space="preserve">Tabua de pinus 1a qualidade 10 x 300cm </v>
          </cell>
          <cell r="C4160" t="str">
            <v>UN</v>
          </cell>
          <cell r="D4160">
            <v>4.04</v>
          </cell>
        </row>
        <row r="4161">
          <cell r="A4161" t="str">
            <v>00010718</v>
          </cell>
          <cell r="B4161" t="str">
            <v xml:space="preserve">Tabua de pinus 1a qualidade 20 x 300cm </v>
          </cell>
          <cell r="C4161" t="str">
            <v>UN</v>
          </cell>
          <cell r="D4161">
            <v>8.07</v>
          </cell>
        </row>
        <row r="4162">
          <cell r="A4162" t="str">
            <v>00010719</v>
          </cell>
          <cell r="B4162" t="str">
            <v xml:space="preserve">Tabua de pinus 1a qualidade 30 x 300cm </v>
          </cell>
          <cell r="C4162" t="str">
            <v>UN</v>
          </cell>
          <cell r="D4162">
            <v>14.31</v>
          </cell>
        </row>
        <row r="4163">
          <cell r="A4163" t="str">
            <v>00020195</v>
          </cell>
          <cell r="B4163" t="str">
            <v xml:space="preserve">Tabua em madeira de lei 2a qualidade macho/femea 10 x 2,0cm p/ piso </v>
          </cell>
          <cell r="C4163" t="str">
            <v>M2</v>
          </cell>
          <cell r="D4163">
            <v>71.63</v>
          </cell>
        </row>
        <row r="4164">
          <cell r="A4164" t="str">
            <v>00003993</v>
          </cell>
          <cell r="B4164" t="str">
            <v xml:space="preserve">Tabua madeira lei e = 2,5cm (1") aparelhada </v>
          </cell>
          <cell r="C4164" t="str">
            <v>M2</v>
          </cell>
          <cell r="D4164">
            <v>51.25</v>
          </cell>
        </row>
        <row r="4165">
          <cell r="A4165" t="str">
            <v>00003992</v>
          </cell>
          <cell r="B4165" t="str">
            <v xml:space="preserve">Tabua madeira lei 2,5 x 30,0cm (1 x 12") aparelhada </v>
          </cell>
          <cell r="C4165" t="str">
            <v>M</v>
          </cell>
          <cell r="D4165">
            <v>15.4</v>
          </cell>
        </row>
        <row r="4166">
          <cell r="A4166" t="str">
            <v>00010720</v>
          </cell>
          <cell r="B4166" t="str">
            <v xml:space="preserve">Tabua madeira lei 1,5 x 20,0cm (1/2 x 8") aparelhada </v>
          </cell>
          <cell r="C4166" t="str">
            <v>M</v>
          </cell>
          <cell r="D4166">
            <v>6.15</v>
          </cell>
        </row>
        <row r="4167">
          <cell r="A4167" t="str">
            <v>00006178</v>
          </cell>
          <cell r="B4167" t="str">
            <v xml:space="preserve">Tabua madeira lei 1a qualidade macho/femea 10 x 2,0cm p/ piso </v>
          </cell>
          <cell r="C4167" t="str">
            <v>M2</v>
          </cell>
          <cell r="D4167">
            <v>106.33</v>
          </cell>
        </row>
        <row r="4168">
          <cell r="A4168" t="str">
            <v>00006180</v>
          </cell>
          <cell r="B4168" t="str">
            <v xml:space="preserve">Tabua madeira lei 1a qualidade macho/femea 15 x 2,0cm p/ piso </v>
          </cell>
          <cell r="C4168" t="str">
            <v>M2</v>
          </cell>
          <cell r="D4168">
            <v>97.5</v>
          </cell>
        </row>
        <row r="4169">
          <cell r="A4169" t="str">
            <v>00006182</v>
          </cell>
          <cell r="B4169" t="str">
            <v xml:space="preserve">Tabua madeira lei 1a qualidade macho/femea 20 x 2,0cm p/ piso </v>
          </cell>
          <cell r="C4169" t="str">
            <v>M2</v>
          </cell>
          <cell r="D4169">
            <v>106.89</v>
          </cell>
        </row>
        <row r="4170">
          <cell r="A4170" t="str">
            <v>00003990</v>
          </cell>
          <cell r="B4170" t="str">
            <v xml:space="preserve">Tabua madeira lei 2,5 x 25,0cm (1 x 10") aparelhada </v>
          </cell>
          <cell r="C4170" t="str">
            <v>M</v>
          </cell>
          <cell r="D4170">
            <v>12.83</v>
          </cell>
        </row>
        <row r="4171">
          <cell r="A4171" t="str">
            <v>00004436</v>
          </cell>
          <cell r="B4171" t="str">
            <v xml:space="preserve">Tabua madeira nativa/regional 3,5 x 20 cm (1.1/2" x 9") nao aparelhada (p/forma) </v>
          </cell>
          <cell r="C4171" t="str">
            <v>M</v>
          </cell>
          <cell r="D4171">
            <v>13.48</v>
          </cell>
        </row>
        <row r="4172">
          <cell r="A4172" t="str">
            <v>00004435</v>
          </cell>
          <cell r="B4172" t="str">
            <v xml:space="preserve">Tabua madeira nativa/regional 3,5 x 20,0 cm nao aparelhada (p/forma) </v>
          </cell>
          <cell r="C4172" t="str">
            <v>M</v>
          </cell>
          <cell r="D4172">
            <v>10.11</v>
          </cell>
        </row>
        <row r="4173">
          <cell r="A4173" t="str">
            <v>00006207</v>
          </cell>
          <cell r="B4173" t="str">
            <v xml:space="preserve">Tabua madeira 1a qualidade 2,5 x 20,0cm (1 x 8") nao aparelhada </v>
          </cell>
          <cell r="C4173" t="str">
            <v>M</v>
          </cell>
          <cell r="D4173">
            <v>4.8899999999999997</v>
          </cell>
        </row>
        <row r="4174">
          <cell r="A4174" t="str">
            <v>00010566</v>
          </cell>
          <cell r="B4174" t="str">
            <v xml:space="preserve">Tabua madeira 1a qualidade 2,5 x 23,0cm (1 x 9") nao aparelhada </v>
          </cell>
          <cell r="C4174" t="str">
            <v>M</v>
          </cell>
          <cell r="D4174">
            <v>5.85</v>
          </cell>
        </row>
        <row r="4175">
          <cell r="A4175" t="str">
            <v>00006193</v>
          </cell>
          <cell r="B4175" t="str">
            <v xml:space="preserve">Tabua madeira 2a qualidade 2,5 x 20,0cm (1 x 8") nao aparelhada </v>
          </cell>
          <cell r="C4175" t="str">
            <v>M</v>
          </cell>
          <cell r="D4175">
            <v>4.04</v>
          </cell>
        </row>
        <row r="4176">
          <cell r="A4176" t="str">
            <v>00006189</v>
          </cell>
          <cell r="B4176" t="str">
            <v xml:space="preserve">Tabua madeira 2a qualidade 2,5 x 30,0cm (1 x 12") nao aparelhada </v>
          </cell>
          <cell r="C4176" t="str">
            <v>M</v>
          </cell>
          <cell r="D4176">
            <v>6.05</v>
          </cell>
        </row>
        <row r="4177">
          <cell r="A4177" t="str">
            <v>00010567</v>
          </cell>
          <cell r="B4177" t="str">
            <v xml:space="preserve">Tabua madeira 3a qualidade 2,5 x 23,0cm (1 x 9") nao aparelhada </v>
          </cell>
          <cell r="C4177" t="str">
            <v>M</v>
          </cell>
          <cell r="D4177">
            <v>4.1100000000000003</v>
          </cell>
        </row>
        <row r="4178">
          <cell r="A4178" t="str">
            <v>00006214</v>
          </cell>
          <cell r="B4178" t="str">
            <v xml:space="preserve">Taco de ipe 7 x 21cm </v>
          </cell>
          <cell r="C4178" t="str">
            <v>M2</v>
          </cell>
          <cell r="D4178">
            <v>45.95</v>
          </cell>
        </row>
        <row r="4179">
          <cell r="A4179" t="str">
            <v>00006215</v>
          </cell>
          <cell r="B4179" t="str">
            <v xml:space="preserve">Taco de peroba 7 x 21cm </v>
          </cell>
          <cell r="C4179" t="str">
            <v>M2</v>
          </cell>
          <cell r="D4179">
            <v>52.68</v>
          </cell>
        </row>
        <row r="4180">
          <cell r="A4180" t="str">
            <v>00006216</v>
          </cell>
          <cell r="B4180" t="str">
            <v xml:space="preserve">Taco parquet ipe cerne </v>
          </cell>
          <cell r="C4180" t="str">
            <v>UN</v>
          </cell>
          <cell r="D4180">
            <v>43.9</v>
          </cell>
        </row>
        <row r="4181">
          <cell r="A4181" t="str">
            <v>00010809</v>
          </cell>
          <cell r="B4181" t="str">
            <v xml:space="preserve">Talha eletrica 3 t </v>
          </cell>
          <cell r="C4181" t="str">
            <v>H</v>
          </cell>
          <cell r="D4181">
            <v>0.48</v>
          </cell>
        </row>
        <row r="4182">
          <cell r="A4182" t="str">
            <v>00010740</v>
          </cell>
          <cell r="B4182" t="str">
            <v xml:space="preserve">Talha eletrica 3t </v>
          </cell>
          <cell r="C4182" t="str">
            <v>UN</v>
          </cell>
          <cell r="D4182">
            <v>11120.38</v>
          </cell>
        </row>
        <row r="4183">
          <cell r="A4183" t="str">
            <v>00013914</v>
          </cell>
          <cell r="B4183" t="str">
            <v xml:space="preserve">Talha guincho manual 1.5t </v>
          </cell>
          <cell r="C4183" t="str">
            <v>UN</v>
          </cell>
          <cell r="D4183">
            <v>1379.34</v>
          </cell>
        </row>
        <row r="4184">
          <cell r="A4184" t="str">
            <v>00010811</v>
          </cell>
          <cell r="B4184" t="str">
            <v xml:space="preserve">Talha manual para elevação de cargas de 2 t - (locação) </v>
          </cell>
          <cell r="C4184" t="str">
            <v>H</v>
          </cell>
          <cell r="D4184">
            <v>0.63</v>
          </cell>
        </row>
        <row r="4185">
          <cell r="A4185" t="str">
            <v>00010742</v>
          </cell>
          <cell r="B4185" t="str">
            <v xml:space="preserve">Talha manual 2t </v>
          </cell>
          <cell r="C4185" t="str">
            <v>UN</v>
          </cell>
          <cell r="D4185">
            <v>988.16</v>
          </cell>
        </row>
        <row r="4186">
          <cell r="A4186" t="str">
            <v>00011730</v>
          </cell>
          <cell r="B4186" t="str">
            <v xml:space="preserve">Tampa cega em aco inox p/ ralo sifonado 20 x 20cm </v>
          </cell>
          <cell r="C4186" t="str">
            <v>UN</v>
          </cell>
          <cell r="D4186">
            <v>30.16</v>
          </cell>
        </row>
        <row r="4187">
          <cell r="A4187" t="str">
            <v>00007552</v>
          </cell>
          <cell r="B4187" t="str">
            <v xml:space="preserve">Tampa cega em latao polido para condulete em liga de aluminio 4 x 4" código descriçao do insumo unid preço mediano (r$) </v>
          </cell>
          <cell r="C4187" t="str">
            <v>UN</v>
          </cell>
          <cell r="D4187">
            <v>9.02</v>
          </cell>
        </row>
        <row r="4188">
          <cell r="A4188" t="str">
            <v>00007543</v>
          </cell>
          <cell r="B4188" t="str">
            <v xml:space="preserve">Tampa cega em pvc p/condulete 4 x 2" </v>
          </cell>
          <cell r="C4188" t="str">
            <v>UN</v>
          </cell>
          <cell r="D4188">
            <v>2.63</v>
          </cell>
        </row>
        <row r="4189">
          <cell r="A4189" t="str">
            <v>00013255</v>
          </cell>
          <cell r="B4189" t="str">
            <v xml:space="preserve">Tampa concreto p/pv e/ou cx. inspecao 60 x 60 x 8cm </v>
          </cell>
          <cell r="C4189" t="str">
            <v>UN</v>
          </cell>
          <cell r="D4189">
            <v>47.23</v>
          </cell>
        </row>
        <row r="4190">
          <cell r="A4190" t="str">
            <v>00011299</v>
          </cell>
          <cell r="B4190" t="str">
            <v xml:space="preserve">Tampa fofo tipo r2 padrao telebras 545 x 1104mm 75kg carga max 2000kg p/ caixa telefone </v>
          </cell>
          <cell r="C4190" t="str">
            <v>UN</v>
          </cell>
          <cell r="D4190">
            <v>460.6</v>
          </cell>
        </row>
        <row r="4191">
          <cell r="A4191" t="str">
            <v>00014112</v>
          </cell>
          <cell r="B4191" t="str">
            <v xml:space="preserve">Tampa fofo tp r1 padrao telebras 385 x 630mm 25kg carga max 1500kg p/ caixa telefone </v>
          </cell>
          <cell r="C4191" t="str">
            <v>UN</v>
          </cell>
          <cell r="D4191">
            <v>275.73</v>
          </cell>
        </row>
        <row r="4192">
          <cell r="A4192" t="str">
            <v>00021069</v>
          </cell>
          <cell r="B4192" t="str">
            <v xml:space="preserve">Tampa fofo 9kg carga max 12500kg d = 100mm p/ caixa registro de agua </v>
          </cell>
          <cell r="C4192" t="str">
            <v>UN</v>
          </cell>
          <cell r="D4192">
            <v>84.6</v>
          </cell>
        </row>
        <row r="4193">
          <cell r="A4193" t="str">
            <v>00021070</v>
          </cell>
          <cell r="B4193" t="str">
            <v xml:space="preserve">Tampa quadrada fofo c/ base 300 x 300mm carga max 2000kg p/ caixa inspecao, esgoto, agua, eletrica etc </v>
          </cell>
          <cell r="C4193" t="str">
            <v>UN</v>
          </cell>
          <cell r="D4193">
            <v>184.87</v>
          </cell>
        </row>
        <row r="4194">
          <cell r="A4194" t="str">
            <v>00021071</v>
          </cell>
          <cell r="B4194" t="str">
            <v xml:space="preserve">Tampa quadrada fofo c/ base 400 x 400mm carga max 2000kg p/ caixa inspecao, esgoto, agua, eletrica etc </v>
          </cell>
          <cell r="C4194" t="str">
            <v>UN</v>
          </cell>
          <cell r="D4194">
            <v>226.22</v>
          </cell>
        </row>
        <row r="4195">
          <cell r="A4195" t="str">
            <v>00021072</v>
          </cell>
          <cell r="B4195" t="str">
            <v xml:space="preserve">Tampa quadrada fofo c/ base 600 x 600mm carga max 2000kg p/ caixa inspecao, esgoto, agua, eletrica etc </v>
          </cell>
          <cell r="C4195" t="str">
            <v>UN</v>
          </cell>
          <cell r="D4195">
            <v>429.26</v>
          </cell>
        </row>
        <row r="4196">
          <cell r="A4196" t="str">
            <v>00021073</v>
          </cell>
          <cell r="B4196" t="str">
            <v xml:space="preserve">Tampa quadrada fofo c/ base 800 x 800mm carga max 2000kg p/ caixa inspecao, esgoto, agua, eletrica etc </v>
          </cell>
          <cell r="C4196" t="str">
            <v>UN</v>
          </cell>
          <cell r="D4196">
            <v>679.93</v>
          </cell>
        </row>
        <row r="4197">
          <cell r="A4197" t="str">
            <v>00007539</v>
          </cell>
          <cell r="B4197" t="str">
            <v xml:space="preserve">Tampa s/ equipamento 2 teclas p/ condutores 1/2'' ou 3/4'', tipo c11 moferco ou equvalente </v>
          </cell>
          <cell r="C4197" t="str">
            <v>UN</v>
          </cell>
          <cell r="D4197">
            <v>1.75</v>
          </cell>
        </row>
        <row r="4198">
          <cell r="A4198" t="str">
            <v>00021087</v>
          </cell>
          <cell r="B4198" t="str">
            <v xml:space="preserve">Tampao fofo articulado 37kg carga max 12500kg diam abert 500mm p/ poco visita de rede agua pluvial, esgoto etc </v>
          </cell>
          <cell r="C4198" t="str">
            <v>UN</v>
          </cell>
          <cell r="D4198">
            <v>394.8</v>
          </cell>
        </row>
        <row r="4199">
          <cell r="A4199" t="str">
            <v>00021088</v>
          </cell>
          <cell r="B4199" t="str">
            <v xml:space="preserve">Tampao fofo articulado 57kg diam abert 600mm p/ poco visita de rede agua pluvial, esgoto etc </v>
          </cell>
          <cell r="C4199" t="str">
            <v>UN</v>
          </cell>
          <cell r="D4199">
            <v>513.54999999999995</v>
          </cell>
        </row>
        <row r="4200">
          <cell r="A4200" t="str">
            <v>00021089</v>
          </cell>
          <cell r="B4200" t="str">
            <v xml:space="preserve">Tampao fofo articulado 72kg carga max 30000kg diam abert 610mm p/ poco visita de rede agua pluvial, esgoto etc </v>
          </cell>
          <cell r="C4200" t="str">
            <v>UN</v>
          </cell>
          <cell r="D4200">
            <v>642.96</v>
          </cell>
        </row>
        <row r="4201">
          <cell r="A4201" t="str">
            <v>00021090</v>
          </cell>
          <cell r="B4201" t="str">
            <v xml:space="preserve">Tampao fofo articulado 83kg carga max 30000kg diam abert 600mm p/ poco visita de rede agua pluvial, esgoto etc </v>
          </cell>
          <cell r="C4201" t="str">
            <v>UN</v>
          </cell>
          <cell r="D4201">
            <v>702.18</v>
          </cell>
        </row>
        <row r="4202">
          <cell r="A4202" t="str">
            <v>00021091</v>
          </cell>
          <cell r="B4202" t="str">
            <v xml:space="preserve">Tampao fofo articulado 88kg diam abert 610mm p/ poco visita de rede agua pluvial, esgoto etc </v>
          </cell>
          <cell r="C4202" t="str">
            <v>UN</v>
          </cell>
          <cell r="D4202">
            <v>595.33000000000004</v>
          </cell>
        </row>
        <row r="4203">
          <cell r="A4203" t="str">
            <v>00011301</v>
          </cell>
          <cell r="B4203" t="str">
            <v xml:space="preserve">Tampao fofo articulado83kg carga max 12500kg diam abert 600mm p/ poco visita de rede agua pluvial, esgoto etc </v>
          </cell>
          <cell r="C4203" t="str">
            <v>UN</v>
          </cell>
          <cell r="D4203">
            <v>1353.6</v>
          </cell>
        </row>
        <row r="4204">
          <cell r="A4204" t="str">
            <v>00011298</v>
          </cell>
          <cell r="B4204" t="str">
            <v xml:space="preserve">Tampao fofo p/ caixa registro t-34 (34 kg) </v>
          </cell>
          <cell r="C4204" t="str">
            <v>UN</v>
          </cell>
          <cell r="D4204">
            <v>196.15</v>
          </cell>
        </row>
        <row r="4205">
          <cell r="A4205" t="str">
            <v>00014113</v>
          </cell>
          <cell r="B4205" t="str">
            <v xml:space="preserve">Tampao fofo p/ cx r3 padrao telebras </v>
          </cell>
          <cell r="C4205" t="str">
            <v>UN</v>
          </cell>
          <cell r="D4205">
            <v>733.2</v>
          </cell>
        </row>
        <row r="4206">
          <cell r="A4206" t="str">
            <v>00011303</v>
          </cell>
          <cell r="B4206" t="str">
            <v xml:space="preserve">Tampao fofo t-100 d=745mm 79,5kg </v>
          </cell>
          <cell r="C4206" t="str">
            <v>UN</v>
          </cell>
          <cell r="D4206">
            <v>336.67</v>
          </cell>
        </row>
        <row r="4207">
          <cell r="A4207" t="str">
            <v>00011315</v>
          </cell>
          <cell r="B4207" t="str">
            <v xml:space="preserve">Tampao fofo t-16 (7kg) - 30x30cm (p/ caixa de inspecao) </v>
          </cell>
          <cell r="C4207" t="str">
            <v>UN</v>
          </cell>
          <cell r="D4207">
            <v>77.69</v>
          </cell>
        </row>
        <row r="4208">
          <cell r="A4208" t="str">
            <v>00021086</v>
          </cell>
          <cell r="B4208" t="str">
            <v xml:space="preserve">Tampao fofo tipo r3 padrao telebras 155kg carga max 30000kg diam abert 664mm p/ poco visita de rede telefone </v>
          </cell>
          <cell r="C4208" t="str">
            <v>UN</v>
          </cell>
          <cell r="D4208">
            <v>777.07</v>
          </cell>
        </row>
        <row r="4209">
          <cell r="A4209" t="str">
            <v>00011290</v>
          </cell>
          <cell r="B4209" t="str">
            <v xml:space="preserve">Tampao fofo 125 kg p/ poco visita </v>
          </cell>
          <cell r="C4209" t="str">
            <v>UN</v>
          </cell>
          <cell r="D4209">
            <v>532.66999999999996</v>
          </cell>
        </row>
        <row r="4210">
          <cell r="A4210" t="str">
            <v>00021074</v>
          </cell>
          <cell r="B4210" t="str">
            <v xml:space="preserve">Tampao fofo 137kg carga max 9000kg diam abert 542mm p/ poco visita de rede agua pluvial, esgoto etc </v>
          </cell>
          <cell r="C4210" t="str">
            <v>UN</v>
          </cell>
          <cell r="D4210">
            <v>595.33000000000004</v>
          </cell>
        </row>
        <row r="4211">
          <cell r="A4211" t="str">
            <v>00021075</v>
          </cell>
          <cell r="B4211" t="str">
            <v xml:space="preserve">Tampao fofo 139kg carga max 30000kg diam abert 900mm p/ poco visita de rede agua pluvial, esgoto etc </v>
          </cell>
          <cell r="C4211" t="str">
            <v>UN</v>
          </cell>
          <cell r="D4211">
            <v>1306.5999999999999</v>
          </cell>
        </row>
        <row r="4212">
          <cell r="A4212" t="str">
            <v>00011296</v>
          </cell>
          <cell r="B4212" t="str">
            <v xml:space="preserve">Tampao fofo 170kg carga max 30000kg diam abert 900mm p/ poco visita de rede de agua pluvial, esgoto etc </v>
          </cell>
          <cell r="C4212" t="str">
            <v>UN</v>
          </cell>
          <cell r="D4212">
            <v>3578.27</v>
          </cell>
        </row>
        <row r="4213">
          <cell r="A4213" t="str">
            <v>00011291</v>
          </cell>
          <cell r="B4213" t="str">
            <v xml:space="preserve">Tampao fofo 175 kg p/ poco visita t-175 </v>
          </cell>
          <cell r="C4213" t="str">
            <v>UN</v>
          </cell>
          <cell r="D4213">
            <v>689.33</v>
          </cell>
        </row>
        <row r="4214">
          <cell r="A4214" t="str">
            <v>00021076</v>
          </cell>
          <cell r="B4214" t="str">
            <v xml:space="preserve">Tampao fofo 240kg carga max 13000kg diam abert 600mm p/ poco visita de rede agua pluvial, esgoto etc </v>
          </cell>
          <cell r="C4214" t="str">
            <v>UN</v>
          </cell>
          <cell r="D4214">
            <v>1566.67</v>
          </cell>
        </row>
        <row r="4215">
          <cell r="A4215" t="str">
            <v>00011292</v>
          </cell>
          <cell r="B4215" t="str">
            <v xml:space="preserve">Tampao fofo 30 x 40 cm s/inscricao </v>
          </cell>
          <cell r="C4215" t="str">
            <v>UN</v>
          </cell>
          <cell r="D4215">
            <v>169.2</v>
          </cell>
        </row>
        <row r="4216">
          <cell r="A4216" t="str">
            <v>00011316</v>
          </cell>
          <cell r="B4216" t="str">
            <v xml:space="preserve">Tampao fofo 33kg carga max 12500kg diam abert 500mm p/ poco visita de rede de agua pluvial, esgoto etc </v>
          </cell>
          <cell r="C4216" t="str">
            <v>UN</v>
          </cell>
          <cell r="D4216">
            <v>363.47</v>
          </cell>
        </row>
        <row r="4217">
          <cell r="A4217" t="str">
            <v>00011293</v>
          </cell>
          <cell r="B4217" t="str">
            <v xml:space="preserve">Tampao fofo 40x50cm c/inscricao "incendio" </v>
          </cell>
          <cell r="C4217" t="str">
            <v>UN</v>
          </cell>
          <cell r="D4217">
            <v>260.06</v>
          </cell>
        </row>
        <row r="4218">
          <cell r="A4218" t="str">
            <v>00021077</v>
          </cell>
          <cell r="B4218" t="str">
            <v xml:space="preserve">Tampao fofo 43kg diam abert 576mm p/ poco visita de rede agua pluvial, esgoto etc </v>
          </cell>
          <cell r="C4218" t="str">
            <v>UN</v>
          </cell>
          <cell r="D4218">
            <v>344.66</v>
          </cell>
        </row>
        <row r="4219">
          <cell r="A4219" t="str">
            <v>00021078</v>
          </cell>
          <cell r="B4219" t="str">
            <v xml:space="preserve">Tampao fofo 51kg carga max 30000kg diam abert 500mm p/ poco visita de rede agua pluvial, esgoto etc em via trafego leve </v>
          </cell>
          <cell r="C4219" t="str">
            <v>UN</v>
          </cell>
          <cell r="D4219">
            <v>431.46</v>
          </cell>
        </row>
        <row r="4220">
          <cell r="A4220" t="str">
            <v>00021079</v>
          </cell>
          <cell r="B4220" t="str">
            <v xml:space="preserve">Tampao fofo 55kg carga max 2600kg diam abert 476mm p/ poco visita de rede agua pluvial, esgoto etc em via trafego leve </v>
          </cell>
          <cell r="C4220" t="str">
            <v>UN</v>
          </cell>
          <cell r="D4220">
            <v>344.66</v>
          </cell>
        </row>
        <row r="4221">
          <cell r="A4221" t="str">
            <v>00021080</v>
          </cell>
          <cell r="B4221" t="str">
            <v xml:space="preserve">Tampao fofo 57kg carga max 12500kg diam abert 600mm p/ poco visita de rede agua pluvial, esgoto etc em via trafego leve </v>
          </cell>
          <cell r="C4221" t="str">
            <v>UN</v>
          </cell>
          <cell r="D4221">
            <v>407.33</v>
          </cell>
        </row>
        <row r="4222">
          <cell r="A4222" t="str">
            <v>00021081</v>
          </cell>
          <cell r="B4222" t="str">
            <v xml:space="preserve">Tampao fofo 65kg carga max 12500kg diam abert 500mm p/ poco visita, rede agua pluvial, esgoto etc. </v>
          </cell>
          <cell r="C4222" t="str">
            <v>UN</v>
          </cell>
          <cell r="D4222">
            <v>368.17</v>
          </cell>
        </row>
        <row r="4223">
          <cell r="A4223" t="str">
            <v>00021082</v>
          </cell>
          <cell r="B4223" t="str">
            <v xml:space="preserve">Tampao fofo 65kg carga max 30000kg diam abert 500mm p/ poco visita de rede agua pluvial, esgoto etc </v>
          </cell>
          <cell r="C4223" t="str">
            <v>UN</v>
          </cell>
          <cell r="D4223">
            <v>532.66999999999996</v>
          </cell>
        </row>
        <row r="4224">
          <cell r="A4224" t="str">
            <v>00021083</v>
          </cell>
          <cell r="B4224" t="str">
            <v xml:space="preserve">Tampao fofo 70kg carga max 3100kg diam abert 556mm p/ poco visita de rede agua pluvial, esgoto etc em via trafego leve </v>
          </cell>
          <cell r="C4224" t="str">
            <v>UN</v>
          </cell>
          <cell r="D4224">
            <v>363.47</v>
          </cell>
        </row>
        <row r="4225">
          <cell r="A4225" t="str">
            <v>00021084</v>
          </cell>
          <cell r="B4225" t="str">
            <v xml:space="preserve">Tampao fofo 73kg carga max 30000kg diam abert 555mm p/ poco visita de rede agua pluvial, esgoto etc </v>
          </cell>
          <cell r="C4225" t="str">
            <v>UN</v>
          </cell>
          <cell r="D4225">
            <v>564</v>
          </cell>
        </row>
        <row r="4226">
          <cell r="A4226" t="str">
            <v>00006236</v>
          </cell>
          <cell r="B4226" t="str">
            <v xml:space="preserve">Tampao fofo 80kg carga max 3900kg diam abert 528mm p/ poco visita de rede agua pluvial, esgoto etc em via trafego medio </v>
          </cell>
          <cell r="C4226" t="str">
            <v>UN</v>
          </cell>
          <cell r="D4226">
            <v>407.33</v>
          </cell>
        </row>
        <row r="4227">
          <cell r="A4227" t="str">
            <v>00006243</v>
          </cell>
          <cell r="B4227" t="str">
            <v xml:space="preserve">Tampao fofo 83kg carga max 12500kg diam abert 600mm p/ poco visita de rede de agua pluvial, esgoto etc </v>
          </cell>
          <cell r="C4227" t="str">
            <v>UN</v>
          </cell>
          <cell r="D4227">
            <v>1278.4000000000001</v>
          </cell>
        </row>
        <row r="4228">
          <cell r="A4228" t="str">
            <v>00006240</v>
          </cell>
          <cell r="B4228" t="str">
            <v xml:space="preserve">Tampao fofo 83kg carga max 30000kg diam abert 600mm p/ poco visita de rede de agua pluvial, esgoto etc código descriçao do insumo unid preço mediano (r$) </v>
          </cell>
          <cell r="C4228" t="str">
            <v>UN</v>
          </cell>
          <cell r="D4228">
            <v>736.33</v>
          </cell>
        </row>
        <row r="4229">
          <cell r="A4229" t="str">
            <v>00021085</v>
          </cell>
          <cell r="B4229" t="str">
            <v xml:space="preserve">Tampao fofo 88kg carga max 30000kg diam abert 610mm p/ poco visita de rede agua pluvial, esgoto etc </v>
          </cell>
          <cell r="C4229" t="str">
            <v>UN</v>
          </cell>
          <cell r="D4229">
            <v>732.57</v>
          </cell>
        </row>
        <row r="4230">
          <cell r="A4230" t="str">
            <v>00020964</v>
          </cell>
          <cell r="B4230" t="str">
            <v xml:space="preserve">Tampao latao c/ corrente p/ instalacao predial combate a incendio engate rapido 1 1/2" </v>
          </cell>
          <cell r="C4230" t="str">
            <v>UN</v>
          </cell>
          <cell r="D4230">
            <v>36.15</v>
          </cell>
        </row>
        <row r="4231">
          <cell r="A4231" t="str">
            <v>00010905</v>
          </cell>
          <cell r="B4231" t="str">
            <v xml:space="preserve">Tampao latao c/ corrente p/ instalacao predial combate a incendio engate rapido 2 1/2" </v>
          </cell>
          <cell r="C4231" t="str">
            <v>UN</v>
          </cell>
          <cell r="D4231">
            <v>57.64</v>
          </cell>
        </row>
        <row r="4232">
          <cell r="A4232" t="str">
            <v>00011066</v>
          </cell>
          <cell r="B4232" t="str">
            <v xml:space="preserve">Tampao p/ telha fibrocimento canalete 49 ou katelha </v>
          </cell>
          <cell r="C4232" t="str">
            <v>UN</v>
          </cell>
          <cell r="D4232">
            <v>6.7</v>
          </cell>
        </row>
        <row r="4233">
          <cell r="A4233" t="str">
            <v>00011065</v>
          </cell>
          <cell r="B4233" t="str">
            <v xml:space="preserve">Tampao p/ telha fibrocimento canalete 90 </v>
          </cell>
          <cell r="C4233" t="str">
            <v>UN</v>
          </cell>
          <cell r="D4233">
            <v>9.7799999999999994</v>
          </cell>
        </row>
        <row r="4234">
          <cell r="A4234" t="str">
            <v>00006249</v>
          </cell>
          <cell r="B4234" t="str">
            <v xml:space="preserve">Tampao pvc p/ til eb-644 p/ rede colet esg dn 100mm </v>
          </cell>
          <cell r="C4234" t="str">
            <v>UN</v>
          </cell>
          <cell r="D4234">
            <v>118.1</v>
          </cell>
        </row>
        <row r="4235">
          <cell r="A4235" t="str">
            <v>00006250</v>
          </cell>
          <cell r="B4235" t="str">
            <v xml:space="preserve">Tampao pvc p/ til eb-644 p/ rede colet esg dn 125mm </v>
          </cell>
          <cell r="C4235" t="str">
            <v>UN</v>
          </cell>
          <cell r="D4235">
            <v>157.18</v>
          </cell>
        </row>
        <row r="4236">
          <cell r="A4236" t="str">
            <v>00006251</v>
          </cell>
          <cell r="B4236" t="str">
            <v xml:space="preserve">Tampao pvc p/ til eb-644 p/ rede colet esg dn 150mm </v>
          </cell>
          <cell r="C4236" t="str">
            <v>UN</v>
          </cell>
          <cell r="D4236">
            <v>181.22</v>
          </cell>
        </row>
        <row r="4237">
          <cell r="A4237" t="str">
            <v>00006252</v>
          </cell>
          <cell r="B4237" t="str">
            <v xml:space="preserve">Tampao pvc p/ til eb-644 p/ rede colet esg dn 200mm </v>
          </cell>
          <cell r="C4237" t="str">
            <v>UN</v>
          </cell>
          <cell r="D4237">
            <v>231.25</v>
          </cell>
        </row>
        <row r="4238">
          <cell r="A4238" t="str">
            <v>00011289</v>
          </cell>
          <cell r="B4238" t="str">
            <v xml:space="preserve">Tampao t-5 ar (5,0kg) 20 x 20cm p/ caixa de registro </v>
          </cell>
          <cell r="C4238" t="str">
            <v>UN</v>
          </cell>
          <cell r="D4238">
            <v>38.85</v>
          </cell>
        </row>
        <row r="4239">
          <cell r="A4239" t="str">
            <v>00002666</v>
          </cell>
          <cell r="B4239" t="str">
            <v xml:space="preserve">Tampao/terminal 1 1/4" p/ dutos tp kanaflex </v>
          </cell>
          <cell r="C4239" t="str">
            <v>UN</v>
          </cell>
          <cell r="D4239">
            <v>2.12</v>
          </cell>
        </row>
        <row r="4240">
          <cell r="A4240" t="str">
            <v>00002668</v>
          </cell>
          <cell r="B4240" t="str">
            <v xml:space="preserve">Tampao/terminal 2" p/ dutos tp kanaflex </v>
          </cell>
          <cell r="C4240" t="str">
            <v>UN</v>
          </cell>
          <cell r="D4240">
            <v>2.93</v>
          </cell>
        </row>
        <row r="4241">
          <cell r="A4241" t="str">
            <v>00002664</v>
          </cell>
          <cell r="B4241" t="str">
            <v xml:space="preserve">Tampao/terminal 3" p/ dutos tp kanaflex </v>
          </cell>
          <cell r="C4241" t="str">
            <v>UN</v>
          </cell>
          <cell r="D4241">
            <v>4.08</v>
          </cell>
        </row>
        <row r="4242">
          <cell r="A4242" t="str">
            <v>00002662</v>
          </cell>
          <cell r="B4242" t="str">
            <v xml:space="preserve">Tampao/terminal 4" p/ dutos tp kanaflex </v>
          </cell>
          <cell r="C4242" t="str">
            <v>UN</v>
          </cell>
          <cell r="D4242">
            <v>8.1</v>
          </cell>
        </row>
        <row r="4243">
          <cell r="A4243" t="str">
            <v>00002663</v>
          </cell>
          <cell r="B4243" t="str">
            <v xml:space="preserve">Tampao/terminal 5" p/ dutos tp kanaflex </v>
          </cell>
          <cell r="C4243" t="str">
            <v>UN</v>
          </cell>
          <cell r="D4243">
            <v>12.21</v>
          </cell>
        </row>
        <row r="4244">
          <cell r="A4244" t="str">
            <v>00002665</v>
          </cell>
          <cell r="B4244" t="str">
            <v xml:space="preserve">Tampao/terminal 6" p/ dutos tp kanaflex </v>
          </cell>
          <cell r="C4244" t="str">
            <v>UN</v>
          </cell>
          <cell r="D4244">
            <v>14.96</v>
          </cell>
        </row>
        <row r="4245">
          <cell r="A4245" t="str">
            <v>00000377</v>
          </cell>
          <cell r="B4245" t="str">
            <v xml:space="preserve">Tampo plastico standard p/ vaso sanitario </v>
          </cell>
          <cell r="C4245" t="str">
            <v>UN</v>
          </cell>
          <cell r="D4245">
            <v>15.9</v>
          </cell>
        </row>
        <row r="4246">
          <cell r="A4246" t="str">
            <v>00011688</v>
          </cell>
          <cell r="B4246" t="str">
            <v xml:space="preserve">Tanque aco inox chapa 22/304 52x54x30cm </v>
          </cell>
          <cell r="C4246" t="str">
            <v>UN</v>
          </cell>
          <cell r="D4246">
            <v>142.47</v>
          </cell>
        </row>
        <row r="4247">
          <cell r="A4247" t="str">
            <v>00025014</v>
          </cell>
          <cell r="B4247" t="str">
            <v xml:space="preserve">Tanque estacionario ferlex taa -macarico cap 20 000 l**caixa** </v>
          </cell>
          <cell r="C4247" t="str">
            <v>UN</v>
          </cell>
          <cell r="D4247">
            <v>67316.679999999993</v>
          </cell>
        </row>
        <row r="4248">
          <cell r="A4248" t="str">
            <v>00025013</v>
          </cell>
          <cell r="B4248" t="str">
            <v xml:space="preserve">Tanque estacionario ferlex taa -serpentina cap 20 000 l**caixa** </v>
          </cell>
          <cell r="C4248" t="str">
            <v>UN</v>
          </cell>
          <cell r="D4248">
            <v>62584.12</v>
          </cell>
        </row>
        <row r="4249">
          <cell r="A4249" t="str">
            <v>00014405</v>
          </cell>
          <cell r="B4249" t="str">
            <v xml:space="preserve">Tanque estacionario ferlex taa -serpentina cap 30 000 l </v>
          </cell>
          <cell r="C4249" t="str">
            <v>UN</v>
          </cell>
          <cell r="D4249">
            <v>73110</v>
          </cell>
        </row>
        <row r="4250">
          <cell r="A4250" t="str">
            <v>00010424</v>
          </cell>
          <cell r="B4250" t="str">
            <v xml:space="preserve">Tanque louca branca c/coluna - 22l ou equiv </v>
          </cell>
          <cell r="C4250" t="str">
            <v>UN</v>
          </cell>
          <cell r="D4250">
            <v>144.59</v>
          </cell>
        </row>
        <row r="4251">
          <cell r="A4251" t="str">
            <v>00010423</v>
          </cell>
          <cell r="B4251" t="str">
            <v xml:space="preserve">Tanque louca branca suspenso - 18l ou equiv </v>
          </cell>
          <cell r="C4251" t="str">
            <v>UN</v>
          </cell>
          <cell r="D4251">
            <v>122.76</v>
          </cell>
        </row>
        <row r="4252">
          <cell r="A4252" t="str">
            <v>00020271</v>
          </cell>
          <cell r="B4252" t="str">
            <v xml:space="preserve">Tanque louca em cor c/coluna - 30l ou equiv </v>
          </cell>
          <cell r="C4252" t="str">
            <v>UN</v>
          </cell>
          <cell r="D4252">
            <v>141.35</v>
          </cell>
        </row>
        <row r="4253">
          <cell r="A4253" t="str">
            <v>00011690</v>
          </cell>
          <cell r="B4253" t="str">
            <v xml:space="preserve">Tanque marmore sintetico 22l </v>
          </cell>
          <cell r="C4253" t="str">
            <v>UN</v>
          </cell>
          <cell r="D4253">
            <v>48.33</v>
          </cell>
        </row>
        <row r="4254">
          <cell r="A4254" t="str">
            <v>00020234</v>
          </cell>
          <cell r="B4254" t="str">
            <v xml:space="preserve">Tanque monobloco de granitina ou marmorite, modelo popular (1 esfregador), para lavar roupas </v>
          </cell>
          <cell r="C4254" t="str">
            <v>UN</v>
          </cell>
          <cell r="D4254">
            <v>56.91</v>
          </cell>
        </row>
        <row r="4255">
          <cell r="A4255" t="str">
            <v>00006253</v>
          </cell>
          <cell r="B4255" t="str">
            <v xml:space="preserve">Tanque simples pre-moldado de concreto </v>
          </cell>
          <cell r="C4255" t="str">
            <v>UN</v>
          </cell>
          <cell r="D4255">
            <v>44.22</v>
          </cell>
        </row>
        <row r="4256">
          <cell r="A4256" t="str">
            <v>00004763</v>
          </cell>
          <cell r="B4256" t="str">
            <v xml:space="preserve">Taqueador ou taqueiro </v>
          </cell>
          <cell r="C4256" t="str">
            <v>H</v>
          </cell>
          <cell r="D4256">
            <v>9.56</v>
          </cell>
        </row>
        <row r="4257">
          <cell r="A4257" t="str">
            <v>00014583</v>
          </cell>
          <cell r="B4257" t="str">
            <v xml:space="preserve">Tarifa "a" entre 0 e 20m3 fornecimento d'agua </v>
          </cell>
          <cell r="C4257" t="str">
            <v>M3</v>
          </cell>
          <cell r="D4257">
            <v>9.27</v>
          </cell>
        </row>
        <row r="4258">
          <cell r="A4258" t="str">
            <v>00014250</v>
          </cell>
          <cell r="B4258" t="str">
            <v xml:space="preserve">Tarifa de consumo de energia eletrica comercial, baixa tensao </v>
          </cell>
          <cell r="C4258" t="str">
            <v>KW/H</v>
          </cell>
          <cell r="D4258">
            <v>0.49</v>
          </cell>
        </row>
        <row r="4259">
          <cell r="A4259" t="str">
            <v>00011457</v>
          </cell>
          <cell r="B4259" t="str">
            <v xml:space="preserve">Tarjeta tipo livre/ocupado p/ porta banheiro </v>
          </cell>
          <cell r="C4259" t="str">
            <v>UN</v>
          </cell>
          <cell r="D4259">
            <v>19.350000000000001</v>
          </cell>
        </row>
        <row r="4260">
          <cell r="A4260" t="str">
            <v>00013304</v>
          </cell>
          <cell r="B4260" t="str">
            <v xml:space="preserve">Taxa de ligacao de energia comercial monofasica, baixa tensao </v>
          </cell>
          <cell r="C4260" t="str">
            <v>UN</v>
          </cell>
          <cell r="D4260">
            <v>5.39</v>
          </cell>
        </row>
        <row r="4261">
          <cell r="A4261" t="str">
            <v>00006254</v>
          </cell>
          <cell r="B4261" t="str">
            <v xml:space="preserve">Te ceramico 90g esg bbp dn 100 x 100 </v>
          </cell>
          <cell r="C4261" t="str">
            <v>UN</v>
          </cell>
          <cell r="D4261">
            <v>15.17</v>
          </cell>
        </row>
        <row r="4262">
          <cell r="A4262" t="str">
            <v>00006255</v>
          </cell>
          <cell r="B4262" t="str">
            <v xml:space="preserve">Te ceramico 90g esg bbp dn 150 x 100 </v>
          </cell>
          <cell r="C4262" t="str">
            <v>UN</v>
          </cell>
          <cell r="D4262">
            <v>15.17</v>
          </cell>
        </row>
        <row r="4263">
          <cell r="A4263" t="str">
            <v>00006281</v>
          </cell>
          <cell r="B4263" t="str">
            <v xml:space="preserve">Te ceramico 90g esg bbp dn 150 x 150 </v>
          </cell>
          <cell r="C4263" t="str">
            <v>UN</v>
          </cell>
          <cell r="D4263">
            <v>18.329999999999998</v>
          </cell>
        </row>
        <row r="4264">
          <cell r="A4264" t="str">
            <v>00006256</v>
          </cell>
          <cell r="B4264" t="str">
            <v xml:space="preserve">Te ceramico 90g esg bbp dn 200 x 100 </v>
          </cell>
          <cell r="C4264" t="str">
            <v>UN</v>
          </cell>
          <cell r="D4264">
            <v>24.91</v>
          </cell>
        </row>
        <row r="4265">
          <cell r="A4265" t="str">
            <v>00006257</v>
          </cell>
          <cell r="B4265" t="str">
            <v xml:space="preserve">Te ceramico 90g esg bbp dn 200 x 150 </v>
          </cell>
          <cell r="C4265" t="str">
            <v>UN</v>
          </cell>
          <cell r="D4265">
            <v>32.729999999999997</v>
          </cell>
        </row>
        <row r="4266">
          <cell r="A4266" t="str">
            <v>00006258</v>
          </cell>
          <cell r="B4266" t="str">
            <v xml:space="preserve">Te ceramico 90g esg bbp dn 200 x 200 </v>
          </cell>
          <cell r="C4266" t="str">
            <v>UN</v>
          </cell>
          <cell r="D4266">
            <v>42.5</v>
          </cell>
        </row>
        <row r="4267">
          <cell r="A4267" t="str">
            <v>00006259</v>
          </cell>
          <cell r="B4267" t="str">
            <v xml:space="preserve">Te ceramico 90g esg bbp dn 250 x 100 </v>
          </cell>
          <cell r="C4267" t="str">
            <v>UN</v>
          </cell>
          <cell r="D4267">
            <v>40.380000000000003</v>
          </cell>
        </row>
        <row r="4268">
          <cell r="A4268" t="str">
            <v>00006280</v>
          </cell>
          <cell r="B4268" t="str">
            <v xml:space="preserve">Te ceramico 90g esg bbp dn 250 x 150 </v>
          </cell>
          <cell r="C4268" t="str">
            <v>UN</v>
          </cell>
          <cell r="D4268">
            <v>49.76</v>
          </cell>
        </row>
        <row r="4269">
          <cell r="A4269" t="str">
            <v>00006260</v>
          </cell>
          <cell r="B4269" t="str">
            <v xml:space="preserve">Te ceramico 90g esg bbp dn 250 x 200 </v>
          </cell>
          <cell r="C4269" t="str">
            <v>UN</v>
          </cell>
          <cell r="D4269">
            <v>68.180000000000007</v>
          </cell>
        </row>
        <row r="4270">
          <cell r="A4270" t="str">
            <v>00006285</v>
          </cell>
          <cell r="B4270" t="str">
            <v xml:space="preserve">Te ceramico 90g esg bbp dn 250 x 250 </v>
          </cell>
          <cell r="C4270" t="str">
            <v>UN</v>
          </cell>
          <cell r="D4270">
            <v>88.16</v>
          </cell>
        </row>
        <row r="4271">
          <cell r="A4271" t="str">
            <v>00006261</v>
          </cell>
          <cell r="B4271" t="str">
            <v xml:space="preserve">Te ceramico 90g esg bbp dn 300 x 100 </v>
          </cell>
          <cell r="C4271" t="str">
            <v>UN</v>
          </cell>
          <cell r="D4271">
            <v>62.78</v>
          </cell>
        </row>
        <row r="4272">
          <cell r="A4272" t="str">
            <v>00006262</v>
          </cell>
          <cell r="B4272" t="str">
            <v xml:space="preserve">Te ceramico 90g esg bbp dn 300 x 150 </v>
          </cell>
          <cell r="C4272" t="str">
            <v>UN</v>
          </cell>
          <cell r="D4272">
            <v>73.52</v>
          </cell>
        </row>
        <row r="4273">
          <cell r="A4273" t="str">
            <v>00006284</v>
          </cell>
          <cell r="B4273" t="str">
            <v xml:space="preserve">Te ceramico 90g esg bbp dn 300 x 200 </v>
          </cell>
          <cell r="C4273" t="str">
            <v>UN</v>
          </cell>
          <cell r="D4273">
            <v>102.72</v>
          </cell>
        </row>
        <row r="4274">
          <cell r="A4274" t="str">
            <v>00006263</v>
          </cell>
          <cell r="B4274" t="str">
            <v xml:space="preserve">Te ceramico 90g esg bbp dn 300 x 250 </v>
          </cell>
          <cell r="C4274" t="str">
            <v>UN</v>
          </cell>
          <cell r="D4274">
            <v>120.43</v>
          </cell>
        </row>
        <row r="4275">
          <cell r="A4275" t="str">
            <v>00006264</v>
          </cell>
          <cell r="B4275" t="str">
            <v xml:space="preserve">Te ceramico 90g esg bbp dn 300 x 300 </v>
          </cell>
          <cell r="C4275" t="str">
            <v>UN</v>
          </cell>
          <cell r="D4275">
            <v>130.25</v>
          </cell>
        </row>
        <row r="4276">
          <cell r="A4276" t="str">
            <v>00006265</v>
          </cell>
          <cell r="B4276" t="str">
            <v xml:space="preserve">Te ceramico 90g esg bbp dn 350 x 100 </v>
          </cell>
          <cell r="C4276" t="str">
            <v>UN</v>
          </cell>
          <cell r="D4276">
            <v>109.83</v>
          </cell>
        </row>
        <row r="4277">
          <cell r="A4277" t="str">
            <v>00006266</v>
          </cell>
          <cell r="B4277" t="str">
            <v xml:space="preserve">Te ceramico 90g esg bbp dn 350 x 150 </v>
          </cell>
          <cell r="C4277" t="str">
            <v>UN</v>
          </cell>
          <cell r="D4277">
            <v>135.38999999999999</v>
          </cell>
        </row>
        <row r="4278">
          <cell r="A4278" t="str">
            <v>00006267</v>
          </cell>
          <cell r="B4278" t="str">
            <v xml:space="preserve">Te ceramico 90g esg bbp dn 350 x 200 </v>
          </cell>
          <cell r="C4278" t="str">
            <v>UN</v>
          </cell>
          <cell r="D4278">
            <v>192.92</v>
          </cell>
        </row>
        <row r="4279">
          <cell r="A4279" t="str">
            <v>00006268</v>
          </cell>
          <cell r="B4279" t="str">
            <v xml:space="preserve">Te ceramico 90g esg bbp dn 350 x 250 </v>
          </cell>
          <cell r="C4279" t="str">
            <v>UN</v>
          </cell>
          <cell r="D4279">
            <v>225.8</v>
          </cell>
        </row>
        <row r="4280">
          <cell r="A4280" t="str">
            <v>00006269</v>
          </cell>
          <cell r="B4280" t="str">
            <v xml:space="preserve">Te ceramico 90g esg bbp dn 350 x 300 código descriçao do insumo unid preço mediano (r$) </v>
          </cell>
          <cell r="C4280" t="str">
            <v>UN</v>
          </cell>
          <cell r="D4280">
            <v>234.83</v>
          </cell>
        </row>
        <row r="4281">
          <cell r="A4281" t="str">
            <v>00006270</v>
          </cell>
          <cell r="B4281" t="str">
            <v xml:space="preserve">Te ceramico 90g esg bbp dn 350 x 350 </v>
          </cell>
          <cell r="C4281" t="str">
            <v>UN</v>
          </cell>
          <cell r="D4281">
            <v>244.54</v>
          </cell>
        </row>
        <row r="4282">
          <cell r="A4282" t="str">
            <v>00006283</v>
          </cell>
          <cell r="B4282" t="str">
            <v xml:space="preserve">Te ceramico 90g esg bbp dn 375 x 100 </v>
          </cell>
          <cell r="C4282" t="str">
            <v>UN</v>
          </cell>
          <cell r="D4282">
            <v>114.91</v>
          </cell>
        </row>
        <row r="4283">
          <cell r="A4283" t="str">
            <v>00006271</v>
          </cell>
          <cell r="B4283" t="str">
            <v xml:space="preserve">Te ceramico 90g esg bbp dn 375 x 150 </v>
          </cell>
          <cell r="C4283" t="str">
            <v>UN</v>
          </cell>
          <cell r="D4283">
            <v>141.65</v>
          </cell>
        </row>
        <row r="4284">
          <cell r="A4284" t="str">
            <v>00006272</v>
          </cell>
          <cell r="B4284" t="str">
            <v xml:space="preserve">Te ceramico 90g esg bbp dn 375 x 200 </v>
          </cell>
          <cell r="C4284" t="str">
            <v>UN</v>
          </cell>
          <cell r="D4284">
            <v>201.8</v>
          </cell>
        </row>
        <row r="4285">
          <cell r="A4285" t="str">
            <v>00006282</v>
          </cell>
          <cell r="B4285" t="str">
            <v xml:space="preserve">Te ceramico 90g esg bbp dn 375 x 250 </v>
          </cell>
          <cell r="C4285" t="str">
            <v>UN</v>
          </cell>
          <cell r="D4285">
            <v>228.81</v>
          </cell>
        </row>
        <row r="4286">
          <cell r="A4286" t="str">
            <v>00006273</v>
          </cell>
          <cell r="B4286" t="str">
            <v xml:space="preserve">Te ceramico 90g esg bbp dn 375 x 300 </v>
          </cell>
          <cell r="C4286" t="str">
            <v>UN</v>
          </cell>
          <cell r="D4286">
            <v>240.85</v>
          </cell>
        </row>
        <row r="4287">
          <cell r="A4287" t="str">
            <v>00006274</v>
          </cell>
          <cell r="B4287" t="str">
            <v xml:space="preserve">Te ceramico 90g esg bbp dn 375 x 350 </v>
          </cell>
          <cell r="C4287" t="str">
            <v>UN</v>
          </cell>
          <cell r="D4287">
            <v>249.88</v>
          </cell>
        </row>
        <row r="4288">
          <cell r="A4288" t="str">
            <v>00006275</v>
          </cell>
          <cell r="B4288" t="str">
            <v xml:space="preserve">Te ceramico 90g esg bbp dn 375 x 375 </v>
          </cell>
          <cell r="C4288" t="str">
            <v>UN</v>
          </cell>
          <cell r="D4288">
            <v>255.79</v>
          </cell>
        </row>
        <row r="4289">
          <cell r="A4289" t="str">
            <v>00006276</v>
          </cell>
          <cell r="B4289" t="str">
            <v xml:space="preserve">Te ceramico 90g esg bbp dn 400 x 150 </v>
          </cell>
          <cell r="C4289" t="str">
            <v>UN</v>
          </cell>
          <cell r="D4289">
            <v>178.19</v>
          </cell>
        </row>
        <row r="4290">
          <cell r="A4290" t="str">
            <v>00006292</v>
          </cell>
          <cell r="B4290" t="str">
            <v xml:space="preserve">Te ceramico 90g esg bbp dn 400 x 200 </v>
          </cell>
          <cell r="C4290" t="str">
            <v>UN</v>
          </cell>
          <cell r="D4290">
            <v>253.84</v>
          </cell>
        </row>
        <row r="4291">
          <cell r="A4291" t="str">
            <v>00006291</v>
          </cell>
          <cell r="B4291" t="str">
            <v xml:space="preserve">Te ceramico 90g esg bbp dn 400 x 250 </v>
          </cell>
          <cell r="C4291" t="str">
            <v>UN</v>
          </cell>
          <cell r="D4291">
            <v>286.01</v>
          </cell>
        </row>
        <row r="4292">
          <cell r="A4292" t="str">
            <v>00006277</v>
          </cell>
          <cell r="B4292" t="str">
            <v xml:space="preserve">Te ceramico 90g esg bbp dn 400 x 300 </v>
          </cell>
          <cell r="C4292" t="str">
            <v>UN</v>
          </cell>
          <cell r="D4292">
            <v>301.06</v>
          </cell>
        </row>
        <row r="4293">
          <cell r="A4293" t="str">
            <v>00006278</v>
          </cell>
          <cell r="B4293" t="str">
            <v xml:space="preserve">Te ceramico 90g esg bbp dn 400 x 350 </v>
          </cell>
          <cell r="C4293" t="str">
            <v>UN</v>
          </cell>
          <cell r="D4293">
            <v>313.11</v>
          </cell>
        </row>
        <row r="4294">
          <cell r="A4294" t="str">
            <v>00006290</v>
          </cell>
          <cell r="B4294" t="str">
            <v xml:space="preserve">Te ceramico 90g esg bbp dn 400 x 375 </v>
          </cell>
          <cell r="C4294" t="str">
            <v>UN</v>
          </cell>
          <cell r="D4294">
            <v>316.12</v>
          </cell>
        </row>
        <row r="4295">
          <cell r="A4295" t="str">
            <v>00006279</v>
          </cell>
          <cell r="B4295" t="str">
            <v xml:space="preserve">Te ceramico 90g esg bbp dn 400 x 400 </v>
          </cell>
          <cell r="C4295" t="str">
            <v>UN</v>
          </cell>
          <cell r="D4295">
            <v>321.77999999999997</v>
          </cell>
        </row>
        <row r="4296">
          <cell r="A4296" t="str">
            <v>00006289</v>
          </cell>
          <cell r="B4296" t="str">
            <v xml:space="preserve">Te ceramico 90g esg bbp dn 450 x 100 </v>
          </cell>
          <cell r="C4296" t="str">
            <v>UN</v>
          </cell>
          <cell r="D4296">
            <v>213.17</v>
          </cell>
        </row>
        <row r="4297">
          <cell r="A4297" t="str">
            <v>00006286</v>
          </cell>
          <cell r="B4297" t="str">
            <v xml:space="preserve">Te ceramico 90g esg bbp dn 450 x 150 </v>
          </cell>
          <cell r="C4297" t="str">
            <v>UN</v>
          </cell>
          <cell r="D4297">
            <v>262.83999999999997</v>
          </cell>
        </row>
        <row r="4298">
          <cell r="A4298" t="str">
            <v>00006287</v>
          </cell>
          <cell r="B4298" t="str">
            <v xml:space="preserve">Te ceramico 90g esg bbp dn 450 x 200 </v>
          </cell>
          <cell r="C4298" t="str">
            <v>UN</v>
          </cell>
          <cell r="D4298">
            <v>374.41</v>
          </cell>
        </row>
        <row r="4299">
          <cell r="A4299" t="str">
            <v>00006288</v>
          </cell>
          <cell r="B4299" t="str">
            <v xml:space="preserve">Te ceramico 90g esg bbp dn 450 x 250 </v>
          </cell>
          <cell r="C4299" t="str">
            <v>UN</v>
          </cell>
          <cell r="D4299">
            <v>406.44</v>
          </cell>
        </row>
        <row r="4300">
          <cell r="A4300" t="str">
            <v>00012740</v>
          </cell>
          <cell r="B4300" t="str">
            <v xml:space="preserve">Te cobre s/ anel de solda ref. 611 079mm </v>
          </cell>
          <cell r="C4300" t="str">
            <v>UN</v>
          </cell>
          <cell r="D4300">
            <v>236.57</v>
          </cell>
        </row>
        <row r="4301">
          <cell r="A4301" t="str">
            <v>00012733</v>
          </cell>
          <cell r="B4301" t="str">
            <v xml:space="preserve">Te cobre s/anel de solda ref. 611 015mm </v>
          </cell>
          <cell r="C4301" t="str">
            <v>UN</v>
          </cell>
          <cell r="D4301">
            <v>2.25</v>
          </cell>
        </row>
        <row r="4302">
          <cell r="A4302" t="str">
            <v>00012734</v>
          </cell>
          <cell r="B4302" t="str">
            <v xml:space="preserve">Te cobre s/anel de solda ref. 611 022mm </v>
          </cell>
          <cell r="C4302" t="str">
            <v>UN</v>
          </cell>
          <cell r="D4302">
            <v>5.32</v>
          </cell>
        </row>
        <row r="4303">
          <cell r="A4303" t="str">
            <v>00012735</v>
          </cell>
          <cell r="B4303" t="str">
            <v xml:space="preserve">Te cobre s/anel de solda ref. 611 028mm </v>
          </cell>
          <cell r="C4303" t="str">
            <v>UN</v>
          </cell>
          <cell r="D4303">
            <v>9.65</v>
          </cell>
        </row>
        <row r="4304">
          <cell r="A4304" t="str">
            <v>00012736</v>
          </cell>
          <cell r="B4304" t="str">
            <v xml:space="preserve">Te cobre s/anel de solda ref. 611 035mm </v>
          </cell>
          <cell r="C4304" t="str">
            <v>UN</v>
          </cell>
          <cell r="D4304">
            <v>22.92</v>
          </cell>
        </row>
        <row r="4305">
          <cell r="A4305" t="str">
            <v>00012737</v>
          </cell>
          <cell r="B4305" t="str">
            <v xml:space="preserve">Te cobre s/anel de solda ref. 611 042mm </v>
          </cell>
          <cell r="C4305" t="str">
            <v>UN</v>
          </cell>
          <cell r="D4305">
            <v>30.64</v>
          </cell>
        </row>
        <row r="4306">
          <cell r="A4306" t="str">
            <v>00012738</v>
          </cell>
          <cell r="B4306" t="str">
            <v xml:space="preserve">Te cobre s/anel de solda ref. 611 054mm </v>
          </cell>
          <cell r="C4306" t="str">
            <v>UN</v>
          </cell>
          <cell r="D4306">
            <v>64.319999999999993</v>
          </cell>
        </row>
        <row r="4307">
          <cell r="A4307" t="str">
            <v>00012739</v>
          </cell>
          <cell r="B4307" t="str">
            <v xml:space="preserve">Te cobre s/anel de solda ref. 611 066mm </v>
          </cell>
          <cell r="C4307" t="str">
            <v>UN</v>
          </cell>
          <cell r="D4307">
            <v>146.30000000000001</v>
          </cell>
        </row>
        <row r="4308">
          <cell r="A4308" t="str">
            <v>00012741</v>
          </cell>
          <cell r="B4308" t="str">
            <v xml:space="preserve">Te cobre s/anel de solda ref. 611 104mm </v>
          </cell>
          <cell r="C4308" t="str">
            <v>UN</v>
          </cell>
          <cell r="D4308">
            <v>386.05</v>
          </cell>
        </row>
        <row r="4309">
          <cell r="A4309" t="str">
            <v>00021121</v>
          </cell>
          <cell r="B4309" t="str">
            <v xml:space="preserve">Te cpvc (aquatherm) 90g sold 15mm </v>
          </cell>
          <cell r="C4309" t="str">
            <v>UN</v>
          </cell>
          <cell r="D4309">
            <v>1.99</v>
          </cell>
        </row>
        <row r="4310">
          <cell r="A4310" t="str">
            <v>00012414</v>
          </cell>
          <cell r="B4310" t="str">
            <v xml:space="preserve">Te ferro galvanizado 45g 1.1/2" </v>
          </cell>
          <cell r="C4310" t="str">
            <v>UN</v>
          </cell>
          <cell r="D4310">
            <v>32.56</v>
          </cell>
        </row>
        <row r="4311">
          <cell r="A4311" t="str">
            <v>00012415</v>
          </cell>
          <cell r="B4311" t="str">
            <v xml:space="preserve">Te ferro galvanizado 45g 1.1/4" </v>
          </cell>
          <cell r="C4311" t="str">
            <v>UN</v>
          </cell>
          <cell r="D4311">
            <v>23.95</v>
          </cell>
        </row>
        <row r="4312">
          <cell r="A4312" t="str">
            <v>00012417</v>
          </cell>
          <cell r="B4312" t="str">
            <v xml:space="preserve">Te ferro galvanizado 45g 1/2" </v>
          </cell>
          <cell r="C4312" t="str">
            <v>UN</v>
          </cell>
          <cell r="D4312">
            <v>6.17</v>
          </cell>
        </row>
        <row r="4313">
          <cell r="A4313" t="str">
            <v>00012416</v>
          </cell>
          <cell r="B4313" t="str">
            <v xml:space="preserve">Te ferro galvanizado 45g 1" </v>
          </cell>
          <cell r="C4313" t="str">
            <v>UN</v>
          </cell>
          <cell r="D4313">
            <v>16.34</v>
          </cell>
        </row>
        <row r="4314">
          <cell r="A4314" t="str">
            <v>00012418</v>
          </cell>
          <cell r="B4314" t="str">
            <v xml:space="preserve">Te ferro galvanizado 45g 2.1/2" </v>
          </cell>
          <cell r="C4314" t="str">
            <v>UN</v>
          </cell>
          <cell r="D4314">
            <v>76.41</v>
          </cell>
        </row>
        <row r="4315">
          <cell r="A4315" t="str">
            <v>00012419</v>
          </cell>
          <cell r="B4315" t="str">
            <v xml:space="preserve">Te ferro galvanizado 45g 2" </v>
          </cell>
          <cell r="C4315" t="str">
            <v>UN</v>
          </cell>
          <cell r="D4315">
            <v>51.59</v>
          </cell>
        </row>
        <row r="4316">
          <cell r="A4316" t="str">
            <v>00012421</v>
          </cell>
          <cell r="B4316" t="str">
            <v xml:space="preserve">Te ferro galvanizado 45g 3/4" </v>
          </cell>
          <cell r="C4316" t="str">
            <v>UN</v>
          </cell>
          <cell r="D4316">
            <v>9.86</v>
          </cell>
        </row>
        <row r="4317">
          <cell r="A4317" t="str">
            <v>00012420</v>
          </cell>
          <cell r="B4317" t="str">
            <v xml:space="preserve">Te ferro galvanizado 45g 3" </v>
          </cell>
          <cell r="C4317" t="str">
            <v>UN</v>
          </cell>
          <cell r="D4317">
            <v>121.27</v>
          </cell>
        </row>
        <row r="4318">
          <cell r="A4318" t="str">
            <v>00012422</v>
          </cell>
          <cell r="B4318" t="str">
            <v xml:space="preserve">Te ferro galvanizado 45g 4" </v>
          </cell>
          <cell r="C4318" t="str">
            <v>UN</v>
          </cell>
          <cell r="D4318">
            <v>212.59</v>
          </cell>
        </row>
        <row r="4319">
          <cell r="A4319" t="str">
            <v>00006297</v>
          </cell>
          <cell r="B4319" t="str">
            <v xml:space="preserve">Te ferro galvanizado 90g 1.1/2" </v>
          </cell>
          <cell r="C4319" t="str">
            <v>UN</v>
          </cell>
          <cell r="D4319">
            <v>14.78</v>
          </cell>
        </row>
        <row r="4320">
          <cell r="A4320" t="str">
            <v>00006296</v>
          </cell>
          <cell r="B4320" t="str">
            <v xml:space="preserve">Te ferro galvanizado 90g 1.1/4" </v>
          </cell>
          <cell r="C4320" t="str">
            <v>UN</v>
          </cell>
          <cell r="D4320">
            <v>12.96</v>
          </cell>
        </row>
        <row r="4321">
          <cell r="A4321" t="str">
            <v>00006294</v>
          </cell>
          <cell r="B4321" t="str">
            <v xml:space="preserve">Te ferro galvanizado 90g 1/2" </v>
          </cell>
          <cell r="C4321" t="str">
            <v>UN</v>
          </cell>
          <cell r="D4321">
            <v>3.29</v>
          </cell>
        </row>
        <row r="4322">
          <cell r="A4322" t="str">
            <v>00006323</v>
          </cell>
          <cell r="B4322" t="str">
            <v xml:space="preserve">Te ferro galvanizado 90g 1" </v>
          </cell>
          <cell r="C4322" t="str">
            <v>UN</v>
          </cell>
          <cell r="D4322">
            <v>8.39</v>
          </cell>
        </row>
        <row r="4323">
          <cell r="A4323" t="str">
            <v>00006299</v>
          </cell>
          <cell r="B4323" t="str">
            <v xml:space="preserve">Te ferro galvanizado 90g 2.1/2" </v>
          </cell>
          <cell r="C4323" t="str">
            <v>UN</v>
          </cell>
          <cell r="D4323">
            <v>47.24</v>
          </cell>
        </row>
        <row r="4324">
          <cell r="A4324" t="str">
            <v>00006298</v>
          </cell>
          <cell r="B4324" t="str">
            <v xml:space="preserve">Te ferro galvanizado 90g 2" </v>
          </cell>
          <cell r="C4324" t="str">
            <v>UN</v>
          </cell>
          <cell r="D4324">
            <v>26.83</v>
          </cell>
        </row>
        <row r="4325">
          <cell r="A4325" t="str">
            <v>00006295</v>
          </cell>
          <cell r="B4325" t="str">
            <v xml:space="preserve">Te ferro galvanizado 90g 3/4" </v>
          </cell>
          <cell r="C4325" t="str">
            <v>UN</v>
          </cell>
          <cell r="D4325">
            <v>4.9800000000000004</v>
          </cell>
        </row>
        <row r="4326">
          <cell r="A4326" t="str">
            <v>00006322</v>
          </cell>
          <cell r="B4326" t="str">
            <v xml:space="preserve">Te ferro galvanizado 90g 3" </v>
          </cell>
          <cell r="C4326" t="str">
            <v>UN</v>
          </cell>
          <cell r="D4326">
            <v>61.29</v>
          </cell>
        </row>
        <row r="4327">
          <cell r="A4327" t="str">
            <v>00006300</v>
          </cell>
          <cell r="B4327" t="str">
            <v xml:space="preserve">Te ferro galvanizado 90g 4" </v>
          </cell>
          <cell r="C4327" t="str">
            <v>UN</v>
          </cell>
          <cell r="D4327">
            <v>116.73</v>
          </cell>
        </row>
        <row r="4328">
          <cell r="A4328" t="str">
            <v>00006321</v>
          </cell>
          <cell r="B4328" t="str">
            <v xml:space="preserve">Te ferro galvanizado 90g 5" </v>
          </cell>
          <cell r="C4328" t="str">
            <v>UN</v>
          </cell>
          <cell r="D4328">
            <v>219.47</v>
          </cell>
        </row>
        <row r="4329">
          <cell r="A4329" t="str">
            <v>00006301</v>
          </cell>
          <cell r="B4329" t="str">
            <v xml:space="preserve">Te ferro galvanizado 90g 6" </v>
          </cell>
          <cell r="C4329" t="str">
            <v>UN</v>
          </cell>
          <cell r="D4329">
            <v>314.33</v>
          </cell>
        </row>
        <row r="4330">
          <cell r="A4330" t="str">
            <v>00007105</v>
          </cell>
          <cell r="B4330" t="str">
            <v xml:space="preserve">Te inspecao pvc p/ esg predial 100 x 75mm </v>
          </cell>
          <cell r="C4330" t="str">
            <v>UN</v>
          </cell>
          <cell r="D4330">
            <v>30.29</v>
          </cell>
        </row>
        <row r="4331">
          <cell r="A4331" t="str">
            <v>00020183</v>
          </cell>
          <cell r="B4331" t="str">
            <v xml:space="preserve">Te inspecao pvc serie r p/esg predial 100 x 75mm </v>
          </cell>
          <cell r="C4331" t="str">
            <v>UN</v>
          </cell>
          <cell r="D4331">
            <v>36.46</v>
          </cell>
        </row>
        <row r="4332">
          <cell r="A4332" t="str">
            <v>00020182</v>
          </cell>
          <cell r="B4332" t="str">
            <v xml:space="preserve">Te inspecao pvc serie r p/esg predial 75 x 75mm </v>
          </cell>
          <cell r="C4332" t="str">
            <v>UN</v>
          </cell>
          <cell r="D4332">
            <v>29.55</v>
          </cell>
        </row>
        <row r="4333">
          <cell r="A4333" t="str">
            <v>00007118</v>
          </cell>
          <cell r="B4333" t="str">
            <v xml:space="preserve">Te pvc c/rosca 90g p/ agua fria predial 1.1/2" código descriçao do insumo unid preço mediano (r$) </v>
          </cell>
          <cell r="C4333" t="str">
            <v>UN</v>
          </cell>
          <cell r="D4333">
            <v>11.59</v>
          </cell>
        </row>
        <row r="4334">
          <cell r="A4334" t="str">
            <v>00007117</v>
          </cell>
          <cell r="B4334" t="str">
            <v xml:space="preserve">Te pvc c/rosca 90g p/ agua fria predial 1.1/4" </v>
          </cell>
          <cell r="C4334" t="str">
            <v>UN</v>
          </cell>
          <cell r="D4334">
            <v>10.81</v>
          </cell>
        </row>
        <row r="4335">
          <cell r="A4335" t="str">
            <v>00007098</v>
          </cell>
          <cell r="B4335" t="str">
            <v xml:space="preserve">Te pvc c/rosca 90g p/ agua fria predial 1/2" </v>
          </cell>
          <cell r="C4335" t="str">
            <v>UN</v>
          </cell>
          <cell r="D4335">
            <v>1.48</v>
          </cell>
        </row>
        <row r="4336">
          <cell r="A4336" t="str">
            <v>00007094</v>
          </cell>
          <cell r="B4336" t="str">
            <v xml:space="preserve">Te pvc c/rosca 90g p/ agua fria predial 1" </v>
          </cell>
          <cell r="C4336" t="str">
            <v>UN</v>
          </cell>
          <cell r="D4336">
            <v>5.7</v>
          </cell>
        </row>
        <row r="4337">
          <cell r="A4337" t="str">
            <v>00007110</v>
          </cell>
          <cell r="B4337" t="str">
            <v xml:space="preserve">Te pvc c/rosca 90g p/ agua fria predial 2" </v>
          </cell>
          <cell r="C4337" t="str">
            <v>UN</v>
          </cell>
          <cell r="D4337">
            <v>21.31</v>
          </cell>
        </row>
        <row r="4338">
          <cell r="A4338" t="str">
            <v>00007123</v>
          </cell>
          <cell r="B4338" t="str">
            <v xml:space="preserve">Te pvc c/rosca 90g p/ agua fria predial 3/4" </v>
          </cell>
          <cell r="C4338" t="str">
            <v>UN</v>
          </cell>
          <cell r="D4338">
            <v>1.69</v>
          </cell>
        </row>
        <row r="4339">
          <cell r="A4339" t="str">
            <v>00020173</v>
          </cell>
          <cell r="B4339" t="str">
            <v xml:space="preserve">Te pvc leve 90g curto 125mm </v>
          </cell>
          <cell r="C4339" t="str">
            <v>UN</v>
          </cell>
          <cell r="D4339">
            <v>79.77</v>
          </cell>
        </row>
        <row r="4340">
          <cell r="A4340" t="str">
            <v>00020174</v>
          </cell>
          <cell r="B4340" t="str">
            <v xml:space="preserve">Te pvc leve 90g curto 150mm </v>
          </cell>
          <cell r="C4340" t="str">
            <v>UN</v>
          </cell>
          <cell r="D4340">
            <v>48.28</v>
          </cell>
        </row>
        <row r="4341">
          <cell r="A4341" t="str">
            <v>00020175</v>
          </cell>
          <cell r="B4341" t="str">
            <v xml:space="preserve">Te pvc leve 90g curto 200mm </v>
          </cell>
          <cell r="C4341" t="str">
            <v>UN</v>
          </cell>
          <cell r="D4341">
            <v>174.76</v>
          </cell>
        </row>
        <row r="4342">
          <cell r="A4342" t="str">
            <v>00007049</v>
          </cell>
          <cell r="B4342" t="str">
            <v xml:space="preserve">Te pvc pba nbr 10351 p/ rede agua 90g bbb dn 100/ de 110mm </v>
          </cell>
          <cell r="C4342" t="str">
            <v>UN</v>
          </cell>
          <cell r="D4342">
            <v>100.73</v>
          </cell>
        </row>
        <row r="4343">
          <cell r="A4343" t="str">
            <v>00007048</v>
          </cell>
          <cell r="B4343" t="str">
            <v xml:space="preserve">Te pvc pba nbr 10351 p/ rede agua 90g bbb dn 50/ de 60mm </v>
          </cell>
          <cell r="C4343" t="str">
            <v>UN</v>
          </cell>
          <cell r="D4343">
            <v>21.64</v>
          </cell>
        </row>
        <row r="4344">
          <cell r="A4344" t="str">
            <v>00007088</v>
          </cell>
          <cell r="B4344" t="str">
            <v xml:space="preserve">Te pvc pba nbr 10351 p/ rede agua 90g bbb dn 75/ de 85mm </v>
          </cell>
          <cell r="C4344" t="str">
            <v>UN</v>
          </cell>
          <cell r="D4344">
            <v>54.24</v>
          </cell>
        </row>
        <row r="4345">
          <cell r="A4345" t="str">
            <v>00020179</v>
          </cell>
          <cell r="B4345" t="str">
            <v xml:space="preserve">Te pvc serie r p/ esg predial 100 x 100mm </v>
          </cell>
          <cell r="C4345" t="str">
            <v>UN</v>
          </cell>
          <cell r="D4345">
            <v>37.5</v>
          </cell>
        </row>
        <row r="4346">
          <cell r="A4346" t="str">
            <v>00020178</v>
          </cell>
          <cell r="B4346" t="str">
            <v xml:space="preserve">Te pvc serie r p/ esg predial 100 x 75mm </v>
          </cell>
          <cell r="C4346" t="str">
            <v>UN</v>
          </cell>
          <cell r="D4346">
            <v>27.62</v>
          </cell>
        </row>
        <row r="4347">
          <cell r="A4347" t="str">
            <v>00020180</v>
          </cell>
          <cell r="B4347" t="str">
            <v xml:space="preserve">Te pvc serie r p/ esg predial 150 x 100mm </v>
          </cell>
          <cell r="C4347" t="str">
            <v>UN</v>
          </cell>
          <cell r="D4347">
            <v>66.739999999999995</v>
          </cell>
        </row>
        <row r="4348">
          <cell r="A4348" t="str">
            <v>00020181</v>
          </cell>
          <cell r="B4348" t="str">
            <v xml:space="preserve">Te pvc serie r p/ esg predial 150 x 150mm </v>
          </cell>
          <cell r="C4348" t="str">
            <v>UN</v>
          </cell>
          <cell r="D4348">
            <v>84.42</v>
          </cell>
        </row>
        <row r="4349">
          <cell r="A4349" t="str">
            <v>00020177</v>
          </cell>
          <cell r="B4349" t="str">
            <v xml:space="preserve">Te pvc serie r p/ esg predial 75 x 75mm </v>
          </cell>
          <cell r="C4349" t="str">
            <v>UN</v>
          </cell>
          <cell r="D4349">
            <v>21.5</v>
          </cell>
        </row>
        <row r="4350">
          <cell r="A4350" t="str">
            <v>00007121</v>
          </cell>
          <cell r="B4350" t="str">
            <v xml:space="preserve">Te pvc sold 90g c/ bucha latao na bolsa central 20mm x 1/2" </v>
          </cell>
          <cell r="C4350" t="str">
            <v>UN</v>
          </cell>
          <cell r="D4350">
            <v>6.75</v>
          </cell>
        </row>
        <row r="4351">
          <cell r="A4351" t="str">
            <v>00007137</v>
          </cell>
          <cell r="B4351" t="str">
            <v xml:space="preserve">Te pvc sold 90g c/ bucha latao na bolsa central 25mm x 1/2" </v>
          </cell>
          <cell r="C4351" t="str">
            <v>UN</v>
          </cell>
          <cell r="D4351">
            <v>7.48</v>
          </cell>
        </row>
        <row r="4352">
          <cell r="A4352" t="str">
            <v>00007122</v>
          </cell>
          <cell r="B4352" t="str">
            <v xml:space="preserve">Te pvc sold 90g c/ bucha latao na bolsa central 25mm x 3/4" </v>
          </cell>
          <cell r="C4352" t="str">
            <v>UN</v>
          </cell>
          <cell r="D4352">
            <v>7.64</v>
          </cell>
        </row>
        <row r="4353">
          <cell r="A4353" t="str">
            <v>00007114</v>
          </cell>
          <cell r="B4353" t="str">
            <v xml:space="preserve">Te pvc sold 90g c/ bucha latao na bolsa central 32mm x 3/4" </v>
          </cell>
          <cell r="C4353" t="str">
            <v>UN</v>
          </cell>
          <cell r="D4353">
            <v>12.66</v>
          </cell>
        </row>
        <row r="4354">
          <cell r="A4354" t="str">
            <v>00007109</v>
          </cell>
          <cell r="B4354" t="str">
            <v xml:space="preserve">Te pvc sold 90g c/ rosca na bolsa central 20mm x 1/2" </v>
          </cell>
          <cell r="C4354" t="str">
            <v>UN</v>
          </cell>
          <cell r="D4354">
            <v>1.73</v>
          </cell>
        </row>
        <row r="4355">
          <cell r="A4355" t="str">
            <v>00007135</v>
          </cell>
          <cell r="B4355" t="str">
            <v xml:space="preserve">Te pvc sold 90g c/ rosca na bolsa central 25mm x 1/2" </v>
          </cell>
          <cell r="C4355" t="str">
            <v>UN</v>
          </cell>
          <cell r="D4355">
            <v>2.72</v>
          </cell>
        </row>
        <row r="4356">
          <cell r="A4356" t="str">
            <v>00007103</v>
          </cell>
          <cell r="B4356" t="str">
            <v xml:space="preserve">Te pvc sold 90g c/ rosca na bolsa central 32mm x 3/4" </v>
          </cell>
          <cell r="C4356" t="str">
            <v>UN</v>
          </cell>
          <cell r="D4356">
            <v>7.06</v>
          </cell>
        </row>
        <row r="4357">
          <cell r="A4357" t="str">
            <v>00007146</v>
          </cell>
          <cell r="B4357" t="str">
            <v xml:space="preserve">Te pvc sold 90g p/ agua fria predial 110mm </v>
          </cell>
          <cell r="C4357" t="str">
            <v>UN</v>
          </cell>
          <cell r="D4357">
            <v>113.3</v>
          </cell>
        </row>
        <row r="4358">
          <cell r="A4358" t="str">
            <v>00007138</v>
          </cell>
          <cell r="B4358" t="str">
            <v xml:space="preserve">Te pvc sold 90g p/ agua fria predial 20mm </v>
          </cell>
          <cell r="C4358" t="str">
            <v>UN</v>
          </cell>
          <cell r="D4358">
            <v>0.68</v>
          </cell>
        </row>
        <row r="4359">
          <cell r="A4359" t="str">
            <v>00007139</v>
          </cell>
          <cell r="B4359" t="str">
            <v xml:space="preserve">Te pvc sold 90g p/ agua fria predial 25mm </v>
          </cell>
          <cell r="C4359" t="str">
            <v>UN</v>
          </cell>
          <cell r="D4359">
            <v>0.78</v>
          </cell>
        </row>
        <row r="4360">
          <cell r="A4360" t="str">
            <v>00007140</v>
          </cell>
          <cell r="B4360" t="str">
            <v xml:space="preserve">Te pvc sold 90g p/ agua fria predial 32mm </v>
          </cell>
          <cell r="C4360" t="str">
            <v>UN</v>
          </cell>
          <cell r="D4360">
            <v>2.35</v>
          </cell>
        </row>
        <row r="4361">
          <cell r="A4361" t="str">
            <v>00007141</v>
          </cell>
          <cell r="B4361" t="str">
            <v xml:space="preserve">Te pvc sold 90g p/ agua fria predial 40mm </v>
          </cell>
          <cell r="C4361" t="str">
            <v>UN</v>
          </cell>
          <cell r="D4361">
            <v>6.02</v>
          </cell>
        </row>
        <row r="4362">
          <cell r="A4362" t="str">
            <v>00007142</v>
          </cell>
          <cell r="B4362" t="str">
            <v xml:space="preserve">Te pvc sold 90g p/ agua fria predial 50mm </v>
          </cell>
          <cell r="C4362" t="str">
            <v>UN</v>
          </cell>
          <cell r="D4362">
            <v>6.28</v>
          </cell>
        </row>
        <row r="4363">
          <cell r="A4363" t="str">
            <v>00007143</v>
          </cell>
          <cell r="B4363" t="str">
            <v xml:space="preserve">Te pvc sold 90g p/ agua fria predial 60mm </v>
          </cell>
          <cell r="C4363" t="str">
            <v>UN</v>
          </cell>
          <cell r="D4363">
            <v>24.06</v>
          </cell>
        </row>
        <row r="4364">
          <cell r="A4364" t="str">
            <v>00007144</v>
          </cell>
          <cell r="B4364" t="str">
            <v xml:space="preserve">Te pvc sold 90g p/ agua fria predial 75mm </v>
          </cell>
          <cell r="C4364" t="str">
            <v>UN</v>
          </cell>
          <cell r="D4364">
            <v>39.75</v>
          </cell>
        </row>
        <row r="4365">
          <cell r="A4365" t="str">
            <v>00007145</v>
          </cell>
          <cell r="B4365" t="str">
            <v xml:space="preserve">Te pvc sold 90g p/ agua fria predial 85mm </v>
          </cell>
          <cell r="C4365" t="str">
            <v>UN</v>
          </cell>
          <cell r="D4365">
            <v>54.82</v>
          </cell>
        </row>
        <row r="4366">
          <cell r="A4366" t="str">
            <v>00007116</v>
          </cell>
          <cell r="B4366" t="str">
            <v xml:space="preserve">Te pvc sold 90g p/ esg predial bbb dn 40mm </v>
          </cell>
          <cell r="C4366" t="str">
            <v>UN</v>
          </cell>
          <cell r="D4366">
            <v>2.2000000000000002</v>
          </cell>
        </row>
        <row r="4367">
          <cell r="A4367" t="str">
            <v>00007082</v>
          </cell>
          <cell r="B4367" t="str">
            <v xml:space="preserve">Te pvc 90g nbr 10569 p/ rede colet esg je bbb dn 100mm </v>
          </cell>
          <cell r="C4367" t="str">
            <v>UN</v>
          </cell>
          <cell r="D4367">
            <v>75.42</v>
          </cell>
        </row>
        <row r="4368">
          <cell r="A4368" t="str">
            <v>00007083</v>
          </cell>
          <cell r="B4368" t="str">
            <v xml:space="preserve">Te pvc 90g nbr 10569 p/ rede colet esg je bbb dn 125mm </v>
          </cell>
          <cell r="C4368" t="str">
            <v>UN</v>
          </cell>
          <cell r="D4368">
            <v>131.49</v>
          </cell>
        </row>
        <row r="4369">
          <cell r="A4369" t="str">
            <v>00007069</v>
          </cell>
          <cell r="B4369" t="str">
            <v xml:space="preserve">Te pvc 90g nbr 10569 p/ rede colet esg je bbb dn 150mm </v>
          </cell>
          <cell r="C4369" t="str">
            <v>UN</v>
          </cell>
          <cell r="D4369">
            <v>124.29</v>
          </cell>
        </row>
        <row r="4370">
          <cell r="A4370" t="str">
            <v>00007070</v>
          </cell>
          <cell r="B4370" t="str">
            <v xml:space="preserve">Te pvc 90g nbr 10569 p/ rede colet esg je bbb dn 200mm </v>
          </cell>
          <cell r="C4370" t="str">
            <v>UN</v>
          </cell>
          <cell r="D4370">
            <v>211.31</v>
          </cell>
        </row>
        <row r="4371">
          <cell r="A4371" t="str">
            <v>00007060</v>
          </cell>
          <cell r="B4371" t="str">
            <v xml:space="preserve">Te pvc 90g nbr 10569 p/ rede colet esg je bbb dn 250mm </v>
          </cell>
          <cell r="C4371" t="str">
            <v>UN</v>
          </cell>
          <cell r="D4371">
            <v>806.32</v>
          </cell>
        </row>
        <row r="4372">
          <cell r="A4372" t="str">
            <v>00007061</v>
          </cell>
          <cell r="B4372" t="str">
            <v xml:space="preserve">Te pvc 90g nbr 10569 p/ rede colet esg je bbb dn 300mm </v>
          </cell>
          <cell r="C4372" t="str">
            <v>UN</v>
          </cell>
          <cell r="D4372">
            <v>1237.33</v>
          </cell>
        </row>
        <row r="4373">
          <cell r="A4373" t="str">
            <v>00007065</v>
          </cell>
          <cell r="B4373" t="str">
            <v xml:space="preserve">Te pvc 90g nbr 10569 p/ rede colet esg je bbb dn 400mm </v>
          </cell>
          <cell r="C4373" t="str">
            <v>UN</v>
          </cell>
          <cell r="D4373">
            <v>1368.18</v>
          </cell>
        </row>
        <row r="4374">
          <cell r="A4374" t="str">
            <v>00020172</v>
          </cell>
          <cell r="B4374" t="str">
            <v xml:space="preserve">Te pvc 90g nbr 10569 p/ rede colet esg je bbp dn 100mm </v>
          </cell>
          <cell r="C4374" t="str">
            <v>UN</v>
          </cell>
          <cell r="D4374">
            <v>30.17</v>
          </cell>
        </row>
        <row r="4375">
          <cell r="A4375" t="str">
            <v>00006314</v>
          </cell>
          <cell r="B4375" t="str">
            <v xml:space="preserve">Te reducao ferro galv 90g c/ rosca 3" x 2.1/2" </v>
          </cell>
          <cell r="C4375" t="str">
            <v>UN</v>
          </cell>
          <cell r="D4375">
            <v>61.79</v>
          </cell>
        </row>
        <row r="4376">
          <cell r="A4376" t="str">
            <v>00006313</v>
          </cell>
          <cell r="B4376" t="str">
            <v xml:space="preserve">Te reducao ferro galv 90g c/ rosca 3" x 2" </v>
          </cell>
          <cell r="C4376" t="str">
            <v>UN</v>
          </cell>
          <cell r="D4376">
            <v>61.29</v>
          </cell>
        </row>
        <row r="4377">
          <cell r="A4377" t="str">
            <v>00006315</v>
          </cell>
          <cell r="B4377" t="str">
            <v xml:space="preserve">Te reducao ferro galv 90g c/ rosca 4" x 2" </v>
          </cell>
          <cell r="C4377" t="str">
            <v>UN</v>
          </cell>
          <cell r="D4377">
            <v>114.86</v>
          </cell>
        </row>
        <row r="4378">
          <cell r="A4378" t="str">
            <v>00006316</v>
          </cell>
          <cell r="B4378" t="str">
            <v xml:space="preserve">Te reducao ferro galv 90g c/ rosca 4" x 3" </v>
          </cell>
          <cell r="C4378" t="str">
            <v>UN</v>
          </cell>
          <cell r="D4378">
            <v>114.86</v>
          </cell>
        </row>
        <row r="4379">
          <cell r="A4379" t="str">
            <v>00006319</v>
          </cell>
          <cell r="B4379" t="str">
            <v xml:space="preserve">Te reducao ferro galv 90g rosca 1.1/2" x 1" </v>
          </cell>
          <cell r="C4379" t="str">
            <v>UN</v>
          </cell>
          <cell r="D4379">
            <v>14.71</v>
          </cell>
        </row>
        <row r="4380">
          <cell r="A4380" t="str">
            <v>00006304</v>
          </cell>
          <cell r="B4380" t="str">
            <v xml:space="preserve">Te reducao ferro galv 90g rosca 1.1/2" x 3/4" </v>
          </cell>
          <cell r="C4380" t="str">
            <v>UN</v>
          </cell>
          <cell r="D4380">
            <v>14.37</v>
          </cell>
        </row>
        <row r="4381">
          <cell r="A4381" t="str">
            <v>00021116</v>
          </cell>
          <cell r="B4381" t="str">
            <v xml:space="preserve">Te reducao ferro galv 90g rosca 1.1/4" x 3/4" </v>
          </cell>
          <cell r="C4381" t="str">
            <v>UN</v>
          </cell>
          <cell r="D4381">
            <v>13.65</v>
          </cell>
        </row>
        <row r="4382">
          <cell r="A4382" t="str">
            <v>00006320</v>
          </cell>
          <cell r="B4382" t="str">
            <v xml:space="preserve">Te reducao ferro galv 90g rosca 1" x 1/2" </v>
          </cell>
          <cell r="C4382" t="str">
            <v>UN</v>
          </cell>
          <cell r="D4382">
            <v>8.17</v>
          </cell>
        </row>
        <row r="4383">
          <cell r="A4383" t="str">
            <v>00006303</v>
          </cell>
          <cell r="B4383" t="str">
            <v xml:space="preserve">Te reducao ferro galv 90g rosca 1" x 3/4" </v>
          </cell>
          <cell r="C4383" t="str">
            <v>UN</v>
          </cell>
          <cell r="D4383">
            <v>8.36</v>
          </cell>
        </row>
        <row r="4384">
          <cell r="A4384" t="str">
            <v>00006308</v>
          </cell>
          <cell r="B4384" t="str">
            <v xml:space="preserve">Te reducao ferro galv 90g rosca 2.1/2" x 1.1/2" </v>
          </cell>
          <cell r="C4384" t="str">
            <v>UN</v>
          </cell>
          <cell r="D4384">
            <v>47.43</v>
          </cell>
        </row>
        <row r="4385">
          <cell r="A4385" t="str">
            <v>00006317</v>
          </cell>
          <cell r="B4385" t="str">
            <v xml:space="preserve">Te reducao ferro galv 90g rosca 2.1/2" x 1.1/4" </v>
          </cell>
          <cell r="C4385" t="str">
            <v>UN</v>
          </cell>
          <cell r="D4385">
            <v>46.86</v>
          </cell>
        </row>
        <row r="4386">
          <cell r="A4386" t="str">
            <v>00006307</v>
          </cell>
          <cell r="B4386" t="str">
            <v xml:space="preserve">Te reducao ferro galv 90g rosca 2.1/2" x 1" código descriçao do insumo unid preço mediano (r$) </v>
          </cell>
          <cell r="C4386" t="str">
            <v>UN</v>
          </cell>
          <cell r="D4386">
            <v>47.24</v>
          </cell>
        </row>
        <row r="4387">
          <cell r="A4387" t="str">
            <v>00006309</v>
          </cell>
          <cell r="B4387" t="str">
            <v xml:space="preserve">Te reducao ferro galv 90g rosca 2.1/2" x 2" </v>
          </cell>
          <cell r="C4387" t="str">
            <v>UN</v>
          </cell>
          <cell r="D4387">
            <v>47.24</v>
          </cell>
        </row>
        <row r="4388">
          <cell r="A4388" t="str">
            <v>00006318</v>
          </cell>
          <cell r="B4388" t="str">
            <v xml:space="preserve">Te reducao ferro galv 90g rosca 2" x 1.1/2" </v>
          </cell>
          <cell r="C4388" t="str">
            <v>UN</v>
          </cell>
          <cell r="D4388">
            <v>26.7</v>
          </cell>
        </row>
        <row r="4389">
          <cell r="A4389" t="str">
            <v>00006306</v>
          </cell>
          <cell r="B4389" t="str">
            <v xml:space="preserve">Te reducao ferro galv 90g rosca 2" x 1.1/4" </v>
          </cell>
          <cell r="C4389" t="str">
            <v>UN</v>
          </cell>
          <cell r="D4389">
            <v>26.26</v>
          </cell>
        </row>
        <row r="4390">
          <cell r="A4390" t="str">
            <v>00006305</v>
          </cell>
          <cell r="B4390" t="str">
            <v xml:space="preserve">Te reducao ferro galv 90g rosca 2" x 1" </v>
          </cell>
          <cell r="C4390" t="str">
            <v>UN</v>
          </cell>
          <cell r="D4390">
            <v>25.95</v>
          </cell>
        </row>
        <row r="4391">
          <cell r="A4391" t="str">
            <v>00006302</v>
          </cell>
          <cell r="B4391" t="str">
            <v xml:space="preserve">Te reducao ferro galv 90g rosca 3/4" x 1/2" </v>
          </cell>
          <cell r="C4391" t="str">
            <v>UN</v>
          </cell>
          <cell r="D4391">
            <v>5.01</v>
          </cell>
        </row>
        <row r="4392">
          <cell r="A4392" t="str">
            <v>00006312</v>
          </cell>
          <cell r="B4392" t="str">
            <v xml:space="preserve">Te reducao ferro galv 90g rosca 3" x 1.1/2" </v>
          </cell>
          <cell r="C4392" t="str">
            <v>UN</v>
          </cell>
          <cell r="D4392">
            <v>61.29</v>
          </cell>
        </row>
        <row r="4393">
          <cell r="A4393" t="str">
            <v>00006311</v>
          </cell>
          <cell r="B4393" t="str">
            <v xml:space="preserve">Te reducao ferro galv 90g rosca 3" x 1.1/4" </v>
          </cell>
          <cell r="C4393" t="str">
            <v>UN</v>
          </cell>
          <cell r="D4393">
            <v>60.54</v>
          </cell>
        </row>
        <row r="4394">
          <cell r="A4394" t="str">
            <v>00006310</v>
          </cell>
          <cell r="B4394" t="str">
            <v xml:space="preserve">Te reducao ferro galv 90g rosca 3" x 1" </v>
          </cell>
          <cell r="C4394" t="str">
            <v>UN</v>
          </cell>
          <cell r="D4394">
            <v>59.79</v>
          </cell>
        </row>
        <row r="4395">
          <cell r="A4395" t="str">
            <v>00007119</v>
          </cell>
          <cell r="B4395" t="str">
            <v xml:space="preserve">Te reducao pvc c/ rosca 90g p/ agua fria predial 1 x 3/4" </v>
          </cell>
          <cell r="C4395" t="str">
            <v>UN</v>
          </cell>
          <cell r="D4395">
            <v>4.71</v>
          </cell>
        </row>
        <row r="4396">
          <cell r="A4396" t="str">
            <v>00007126</v>
          </cell>
          <cell r="B4396" t="str">
            <v xml:space="preserve">Te reducao pvc c/ rosca 90g p/ agua fria predial 1.1/2" x 3/4" </v>
          </cell>
          <cell r="C4396" t="str">
            <v>UN</v>
          </cell>
          <cell r="D4396">
            <v>9.5500000000000007</v>
          </cell>
        </row>
        <row r="4397">
          <cell r="A4397" t="str">
            <v>00007120</v>
          </cell>
          <cell r="B4397" t="str">
            <v xml:space="preserve">Te reducao pvc c/ rosca 90g p/ agua fria predial 3/4 x 1/2" </v>
          </cell>
          <cell r="C4397" t="str">
            <v>UN</v>
          </cell>
          <cell r="D4397">
            <v>3.19</v>
          </cell>
        </row>
        <row r="4398">
          <cell r="A4398" t="str">
            <v>00020176</v>
          </cell>
          <cell r="B4398" t="str">
            <v xml:space="preserve">Te reducao pvc leve 90g curto c/ bolsa p/ anel 150 x 100mm </v>
          </cell>
          <cell r="C4398" t="str">
            <v>UN</v>
          </cell>
          <cell r="D4398">
            <v>52.52</v>
          </cell>
        </row>
        <row r="4399">
          <cell r="A4399" t="str">
            <v>00011378</v>
          </cell>
          <cell r="B4399" t="str">
            <v xml:space="preserve">Te reducao pvc pba nbr 10351 p/ rede agua bbb je dn 100 x 50 /de 110 x 60mm </v>
          </cell>
          <cell r="C4399" t="str">
            <v>UN</v>
          </cell>
          <cell r="D4399">
            <v>81.61</v>
          </cell>
        </row>
        <row r="4400">
          <cell r="A4400" t="str">
            <v>00011379</v>
          </cell>
          <cell r="B4400" t="str">
            <v xml:space="preserve">Te reducao pvc pba nbr 10351 p/ rede agua bbb je dn 100 x 75 /de 110 x 85mm </v>
          </cell>
          <cell r="C4400" t="str">
            <v>UN</v>
          </cell>
          <cell r="D4400">
            <v>89.13</v>
          </cell>
        </row>
        <row r="4401">
          <cell r="A4401" t="str">
            <v>00011493</v>
          </cell>
          <cell r="B4401" t="str">
            <v xml:space="preserve">Te reducao pvc pba nbr 10351 p/ rede agua bbb je dn 75 x 50 /de 85 x 60mm </v>
          </cell>
          <cell r="C4401" t="str">
            <v>UN</v>
          </cell>
          <cell r="D4401">
            <v>45.11</v>
          </cell>
        </row>
        <row r="4402">
          <cell r="A4402" t="str">
            <v>00007106</v>
          </cell>
          <cell r="B4402" t="str">
            <v xml:space="preserve">Te reducao pvc sold 90g p/ agua fria predial 110 mm x 60 mm </v>
          </cell>
          <cell r="C4402" t="str">
            <v>UN</v>
          </cell>
          <cell r="D4402">
            <v>73.39</v>
          </cell>
        </row>
        <row r="4403">
          <cell r="A4403" t="str">
            <v>00007104</v>
          </cell>
          <cell r="B4403" t="str">
            <v xml:space="preserve">Te reducao pvc sold 90g p/ agua fria predial 25 mm x 20 mm </v>
          </cell>
          <cell r="C4403" t="str">
            <v>UN</v>
          </cell>
          <cell r="D4403">
            <v>2.09</v>
          </cell>
        </row>
        <row r="4404">
          <cell r="A4404" t="str">
            <v>00007136</v>
          </cell>
          <cell r="B4404" t="str">
            <v xml:space="preserve">Te reducao pvc sold 90g p/ agua fria predial 32 mm x 25 mm </v>
          </cell>
          <cell r="C4404" t="str">
            <v>UN</v>
          </cell>
          <cell r="D4404">
            <v>4.03</v>
          </cell>
        </row>
        <row r="4405">
          <cell r="A4405" t="str">
            <v>00007128</v>
          </cell>
          <cell r="B4405" t="str">
            <v xml:space="preserve">Te reducao pvc sold 90g p/ agua fria predial 40 mm x 32 mm </v>
          </cell>
          <cell r="C4405" t="str">
            <v>UN</v>
          </cell>
          <cell r="D4405">
            <v>5.6</v>
          </cell>
        </row>
        <row r="4406">
          <cell r="A4406" t="str">
            <v>00007108</v>
          </cell>
          <cell r="B4406" t="str">
            <v xml:space="preserve">Te reducao pvc sold 90g p/ agua fria predial 50 mm x 20 mm </v>
          </cell>
          <cell r="C4406" t="str">
            <v>UN</v>
          </cell>
          <cell r="D4406">
            <v>7.58</v>
          </cell>
        </row>
        <row r="4407">
          <cell r="A4407" t="str">
            <v>00007129</v>
          </cell>
          <cell r="B4407" t="str">
            <v xml:space="preserve">Te reducao pvc sold 90g p/ agua fria predial 50 mm x 25 mm </v>
          </cell>
          <cell r="C4407" t="str">
            <v>UN</v>
          </cell>
          <cell r="D4407">
            <v>6.38</v>
          </cell>
        </row>
        <row r="4408">
          <cell r="A4408" t="str">
            <v>00007130</v>
          </cell>
          <cell r="B4408" t="str">
            <v xml:space="preserve">Te reducao pvc sold 90g p/ agua fria predial 50 mm x 32 mm </v>
          </cell>
          <cell r="C4408" t="str">
            <v>UN</v>
          </cell>
          <cell r="D4408">
            <v>9.99</v>
          </cell>
        </row>
        <row r="4409">
          <cell r="A4409" t="str">
            <v>00007131</v>
          </cell>
          <cell r="B4409" t="str">
            <v xml:space="preserve">Te reducao pvc sold 90g p/ agua fria predial 50 mm x 40 mm </v>
          </cell>
          <cell r="C4409" t="str">
            <v>UN</v>
          </cell>
          <cell r="D4409">
            <v>12.45</v>
          </cell>
        </row>
        <row r="4410">
          <cell r="A4410" t="str">
            <v>00007132</v>
          </cell>
          <cell r="B4410" t="str">
            <v xml:space="preserve">Te reducao pvc sold 90g p/ agua fria predial 75 mm x 50 mm </v>
          </cell>
          <cell r="C4410" t="str">
            <v>UN</v>
          </cell>
          <cell r="D4410">
            <v>27.62</v>
          </cell>
        </row>
        <row r="4411">
          <cell r="A4411" t="str">
            <v>00007133</v>
          </cell>
          <cell r="B4411" t="str">
            <v xml:space="preserve">Te reducao pvc sold 90g p/ agua fria predial 85 mm x 60 mm </v>
          </cell>
          <cell r="C4411" t="str">
            <v>UN</v>
          </cell>
          <cell r="D4411">
            <v>59.26</v>
          </cell>
        </row>
        <row r="4412">
          <cell r="A4412" t="str">
            <v>00007066</v>
          </cell>
          <cell r="B4412" t="str">
            <v xml:space="preserve">Te reducao pvc 90g nbr 10569 p/ rede colet esg je bbb dn 200 x 150mm </v>
          </cell>
          <cell r="C4412" t="str">
            <v>UN</v>
          </cell>
          <cell r="D4412">
            <v>247.67</v>
          </cell>
        </row>
        <row r="4413">
          <cell r="A4413" t="str">
            <v>00007068</v>
          </cell>
          <cell r="B4413" t="str">
            <v xml:space="preserve">Te reducao pvc 90g nbr 10569 p/ rede colet esg je bbb dn 250 x 150mm </v>
          </cell>
          <cell r="C4413" t="str">
            <v>UN</v>
          </cell>
          <cell r="D4413">
            <v>437.8</v>
          </cell>
        </row>
        <row r="4414">
          <cell r="A4414" t="str">
            <v>00007091</v>
          </cell>
          <cell r="B4414" t="str">
            <v xml:space="preserve">Te sanitario pvc p/ esg predial dn 100 x 100mm </v>
          </cell>
          <cell r="C4414" t="str">
            <v>UN</v>
          </cell>
          <cell r="D4414">
            <v>11.56</v>
          </cell>
        </row>
        <row r="4415">
          <cell r="A4415" t="str">
            <v>00011655</v>
          </cell>
          <cell r="B4415" t="str">
            <v xml:space="preserve">Te sanitario pvc p/ esg predial dn 100x50mm </v>
          </cell>
          <cell r="C4415" t="str">
            <v>UN</v>
          </cell>
          <cell r="D4415">
            <v>10.62</v>
          </cell>
        </row>
        <row r="4416">
          <cell r="A4416" t="str">
            <v>00011656</v>
          </cell>
          <cell r="B4416" t="str">
            <v xml:space="preserve">Te sanitario pvc p/ esg predial dn 100x75mm </v>
          </cell>
          <cell r="C4416" t="str">
            <v>UN</v>
          </cell>
          <cell r="D4416">
            <v>10.1</v>
          </cell>
        </row>
        <row r="4417">
          <cell r="A4417" t="str">
            <v>00007097</v>
          </cell>
          <cell r="B4417" t="str">
            <v xml:space="preserve">Te sanitario pvc p/ esg predial dn 50 x 50mm </v>
          </cell>
          <cell r="C4417" t="str">
            <v>UN</v>
          </cell>
          <cell r="D4417">
            <v>4.55</v>
          </cell>
        </row>
        <row r="4418">
          <cell r="A4418" t="str">
            <v>00011657</v>
          </cell>
          <cell r="B4418" t="str">
            <v xml:space="preserve">Te sanitario pvc p/ esg predial dn 75x50 mm </v>
          </cell>
          <cell r="C4418" t="str">
            <v>UN</v>
          </cell>
          <cell r="D4418">
            <v>8.5299999999999994</v>
          </cell>
        </row>
        <row r="4419">
          <cell r="A4419" t="str">
            <v>00011658</v>
          </cell>
          <cell r="B4419" t="str">
            <v xml:space="preserve">Te sanitario pvc p/ esg predial dn 75x75 mm </v>
          </cell>
          <cell r="C4419" t="str">
            <v>UN</v>
          </cell>
          <cell r="D4419">
            <v>11.77</v>
          </cell>
        </row>
        <row r="4420">
          <cell r="A4420" t="str">
            <v>00007153</v>
          </cell>
          <cell r="B4420" t="str">
            <v xml:space="preserve">Tecnico de laboratorio </v>
          </cell>
          <cell r="C4420" t="str">
            <v>H</v>
          </cell>
          <cell r="D4420">
            <v>22.87</v>
          </cell>
        </row>
        <row r="4421">
          <cell r="A4421" t="str">
            <v>00006175</v>
          </cell>
          <cell r="B4421" t="str">
            <v xml:space="preserve">Tecnico de sondagem </v>
          </cell>
          <cell r="C4421" t="str">
            <v>H</v>
          </cell>
          <cell r="D4421">
            <v>27.48</v>
          </cell>
        </row>
        <row r="4422">
          <cell r="A4422" t="str">
            <v>00010914</v>
          </cell>
          <cell r="B4422" t="str">
            <v xml:space="preserve">Tela aco soldada l-92 15x30cm ca-60 fio 4,2x3,4mm 0,99kg/m2 larg=2,45m </v>
          </cell>
          <cell r="C4422" t="str">
            <v>KG</v>
          </cell>
          <cell r="D4422">
            <v>13.03</v>
          </cell>
        </row>
        <row r="4423">
          <cell r="A4423" t="str">
            <v>00010915</v>
          </cell>
          <cell r="B4423" t="str">
            <v xml:space="preserve">Tela aco soldada nervurada ca - 60, q-61, (0,97 kg/m2), diâmetro do fio = 3,4 mm, largura = 2,45 x 120 metros de comprimento, espaçamento da malha = 15x15cm </v>
          </cell>
          <cell r="C4423" t="str">
            <v>KG</v>
          </cell>
          <cell r="D4423">
            <v>4.92</v>
          </cell>
        </row>
        <row r="4424">
          <cell r="A4424" t="str">
            <v>00010916</v>
          </cell>
          <cell r="B4424" t="str">
            <v xml:space="preserve">Tela aco soldada nervurada ca - 60, q-92 (1,48 kg/m2), diâmetro do fio = 4,2 mm, largura = 2,45 x 60 metros de comprimento, espaçamento da malha = 15x15cm </v>
          </cell>
          <cell r="C4424" t="str">
            <v>KG</v>
          </cell>
          <cell r="D4424">
            <v>4.88</v>
          </cell>
        </row>
        <row r="4425">
          <cell r="A4425" t="str">
            <v>00021141</v>
          </cell>
          <cell r="B4425" t="str">
            <v xml:space="preserve">Tela aco soldada nervurada ca - 60, q-92 (1,48 kg/m2), diâmetro do fio = 4,2 mm, largura =2,45 x 60 metros de comprimento, espaçamento da malha = 15x15cm cms </v>
          </cell>
          <cell r="C4425" t="str">
            <v>M2</v>
          </cell>
          <cell r="D4425">
            <v>7.57</v>
          </cell>
        </row>
        <row r="4426">
          <cell r="A4426" t="str">
            <v>00007154</v>
          </cell>
          <cell r="B4426" t="str">
            <v xml:space="preserve">Tela aco soldada nervurada ca-60, q-138, (2,20 kg/m2), diâmetro do fio=4,2mm, largura=2,45 x 120 metros de comprimento, espaçamento da malha = 10 x 10 cm </v>
          </cell>
          <cell r="C4426" t="str">
            <v>KG</v>
          </cell>
          <cell r="D4426">
            <v>4.96</v>
          </cell>
        </row>
        <row r="4427">
          <cell r="A4427" t="str">
            <v>00007155</v>
          </cell>
          <cell r="B4427" t="str">
            <v xml:space="preserve">Tela aco soldada nervurada ca-60, q-138, (2,20kg/m2), diâmetro do fio =4,2mm, largura=2,45 x 120 metros de comprimento, espaçamento da malha = 10 x 10 cm </v>
          </cell>
          <cell r="C4427" t="str">
            <v>M2</v>
          </cell>
          <cell r="D4427">
            <v>11.02</v>
          </cell>
        </row>
        <row r="4428">
          <cell r="A4428" t="str">
            <v>00007156</v>
          </cell>
          <cell r="B4428" t="str">
            <v xml:space="preserve">Tela aco soldada nervurada ca-60, q-196, (3,11 kg/m2), diâmetro do fio = 5,0 mm, largura = 2,45 x 6,0 metros de comprimento, espaçamento da malha = 10 x 10 cm </v>
          </cell>
          <cell r="C4428" t="str">
            <v>M2</v>
          </cell>
          <cell r="D4428">
            <v>14.22</v>
          </cell>
        </row>
        <row r="4429">
          <cell r="A4429" t="str">
            <v>00010917</v>
          </cell>
          <cell r="B4429" t="str">
            <v xml:space="preserve">Tela aco soldada nervurada ca-60, q-61, (0,97 kg/m2), diâmetro do fio = 3,4 mm, largura = 2,45 x 120 metros de comprimento, espaçamento da malha = 15x15cm </v>
          </cell>
          <cell r="C4429" t="str">
            <v>M2</v>
          </cell>
          <cell r="D4429">
            <v>4.78</v>
          </cell>
        </row>
        <row r="4430">
          <cell r="A4430" t="str">
            <v>00010919</v>
          </cell>
          <cell r="B4430" t="str">
            <v xml:space="preserve">Tela aco soldada q-47 15x15cm fio 3,0 x 3,0mm 0,75kg/m2 </v>
          </cell>
          <cell r="C4430" t="str">
            <v>M2</v>
          </cell>
          <cell r="D4430">
            <v>14.77</v>
          </cell>
        </row>
        <row r="4431">
          <cell r="A4431" t="str">
            <v>00010932</v>
          </cell>
          <cell r="B4431" t="str">
            <v xml:space="preserve">Tela arame galv fio 8 bwg (4,19mm) malha 2" (5x5cm) quadrada ou losango h=2,0m </v>
          </cell>
          <cell r="C4431" t="str">
            <v>M2</v>
          </cell>
          <cell r="D4431">
            <v>47.73</v>
          </cell>
        </row>
        <row r="4432">
          <cell r="A4432" t="str">
            <v>00007162</v>
          </cell>
          <cell r="B4432" t="str">
            <v xml:space="preserve">Tela arame galv fio 10 bwg (3,4mm) malha 2" (5 x 5cm) quadrada ou losango h= 2,0m </v>
          </cell>
          <cell r="C4432" t="str">
            <v>M2</v>
          </cell>
          <cell r="D4432">
            <v>25.45</v>
          </cell>
        </row>
        <row r="4433">
          <cell r="A4433" t="str">
            <v>00010925</v>
          </cell>
          <cell r="B4433" t="str">
            <v xml:space="preserve">Tela arame galv fio 10 bwg (3,4mm) malha 8 x 8cm quadrada ou losango h=2,0m </v>
          </cell>
          <cell r="C4433" t="str">
            <v>M2</v>
          </cell>
          <cell r="D4433">
            <v>17.899999999999999</v>
          </cell>
        </row>
        <row r="4434">
          <cell r="A4434" t="str">
            <v>00010926</v>
          </cell>
          <cell r="B4434" t="str">
            <v xml:space="preserve">Tela arame galv fio 12 bwg (2,77mm) malha 1.1/2" (4 x 4cm) quadrada ou losango h=2,0m </v>
          </cell>
          <cell r="C4434" t="str">
            <v>M2</v>
          </cell>
          <cell r="D4434">
            <v>21.88</v>
          </cell>
        </row>
        <row r="4435">
          <cell r="A4435" t="str">
            <v>00010933</v>
          </cell>
          <cell r="B4435" t="str">
            <v xml:space="preserve">Tela arame galv fio 12 bwg (2,77mm) malha 4" (10 x 10cm) quadrada ou losango h=2,0m </v>
          </cell>
          <cell r="C4435" t="str">
            <v>M2</v>
          </cell>
          <cell r="D4435">
            <v>13.56</v>
          </cell>
        </row>
        <row r="4436">
          <cell r="A4436" t="str">
            <v>00010927</v>
          </cell>
          <cell r="B4436" t="str">
            <v xml:space="preserve">Tela arame galv fio 12 bwg (2,77mm) malha 8 x 8cm quadrada ou losango h = 2,0m código descriçao do insumo unid preço mediano (r$) </v>
          </cell>
          <cell r="C4436" t="str">
            <v>M2</v>
          </cell>
          <cell r="D4436">
            <v>11.53</v>
          </cell>
        </row>
        <row r="4437">
          <cell r="A4437" t="str">
            <v>00007167</v>
          </cell>
          <cell r="B4437" t="str">
            <v xml:space="preserve">Tela arame galv fio 14 bwg (2,11mm) malha 2" (5x5cm) quadrada ou losango h = 2,0m </v>
          </cell>
          <cell r="C4437" t="str">
            <v>M2</v>
          </cell>
          <cell r="D4437">
            <v>11.41</v>
          </cell>
        </row>
        <row r="4438">
          <cell r="A4438" t="str">
            <v>00010928</v>
          </cell>
          <cell r="B4438" t="str">
            <v xml:space="preserve">Tela arame galv fio 14 bwg (2,11mm) malha 8 x 8cm quadrada ou losango h=2,0m </v>
          </cell>
          <cell r="C4438" t="str">
            <v>M2</v>
          </cell>
          <cell r="D4438">
            <v>9.86</v>
          </cell>
        </row>
        <row r="4439">
          <cell r="A4439" t="str">
            <v>00010929</v>
          </cell>
          <cell r="B4439" t="str">
            <v xml:space="preserve">Tela arame galv fio 18 bwg (1,24mm) malha 2 x 2cm quadrada ou losango </v>
          </cell>
          <cell r="C4439" t="str">
            <v>M2</v>
          </cell>
          <cell r="D4439">
            <v>19.09</v>
          </cell>
        </row>
        <row r="4440">
          <cell r="A4440" t="str">
            <v>00010931</v>
          </cell>
          <cell r="B4440" t="str">
            <v xml:space="preserve">Tela arame galv fio 24 bwg malha 1/2" p/ viveiros </v>
          </cell>
          <cell r="C4440" t="str">
            <v>M2</v>
          </cell>
          <cell r="D4440">
            <v>9.82</v>
          </cell>
        </row>
        <row r="4441">
          <cell r="A4441" t="str">
            <v>00007164</v>
          </cell>
          <cell r="B4441" t="str">
            <v xml:space="preserve">Tela arame galv prensado fio 12 (2,77mm) malha 2" (5 x 5cm) </v>
          </cell>
          <cell r="C4441" t="str">
            <v>M2</v>
          </cell>
          <cell r="D4441">
            <v>23.86</v>
          </cell>
        </row>
        <row r="4442">
          <cell r="A4442" t="str">
            <v>00011589</v>
          </cell>
          <cell r="B4442" t="str">
            <v xml:space="preserve">Tela arame galv revest c/ pvc fio 14 bwg (2,11mm) malha 6 x 8cm p/gabiao manta 4 x 2 x 0,3m </v>
          </cell>
          <cell r="C4442" t="str">
            <v>UN</v>
          </cell>
          <cell r="D4442">
            <v>468.95</v>
          </cell>
        </row>
        <row r="4443">
          <cell r="A4443" t="str">
            <v>00010935</v>
          </cell>
          <cell r="B4443" t="str">
            <v xml:space="preserve">Tela arame galv revestido c/ pvc fio 12 bwg (2,77mm) malha 3" (7,5 x 7,5cm) </v>
          </cell>
          <cell r="C4443" t="str">
            <v>M2</v>
          </cell>
          <cell r="D4443">
            <v>19.41</v>
          </cell>
        </row>
        <row r="4444">
          <cell r="A4444" t="str">
            <v>00010937</v>
          </cell>
          <cell r="B4444" t="str">
            <v xml:space="preserve">Tela arame galv revestido c/ pvc fio 14 bwg (2,11mm) malha 2" (5 x 5cm) </v>
          </cell>
          <cell r="C4444" t="str">
            <v>M2</v>
          </cell>
          <cell r="D4444">
            <v>18.059999999999999</v>
          </cell>
        </row>
        <row r="4445">
          <cell r="A4445" t="str">
            <v>00007158</v>
          </cell>
          <cell r="B4445" t="str">
            <v xml:space="preserve">Tela de arame galvanizado, diâmetro do fio = 2,77 mm (12 bwg), espaçamento da malha 5 x 5 cm, h=2m para alambrado </v>
          </cell>
          <cell r="C4445" t="str">
            <v>M2</v>
          </cell>
          <cell r="D4445">
            <v>17.5</v>
          </cell>
        </row>
        <row r="4446">
          <cell r="A4446" t="str">
            <v>00007169</v>
          </cell>
          <cell r="B4446" t="str">
            <v xml:space="preserve">Tela de estuque - tipo standard </v>
          </cell>
          <cell r="C4446" t="str">
            <v>M2</v>
          </cell>
          <cell r="D4446">
            <v>2.35</v>
          </cell>
        </row>
        <row r="4447">
          <cell r="A4447" t="str">
            <v>00007170</v>
          </cell>
          <cell r="B4447" t="str">
            <v xml:space="preserve">Tela de nylon ou plástica com malha de 5 mm, tipo fachadeira, para proteção de obras em edifícios </v>
          </cell>
          <cell r="C4447" t="str">
            <v>M2</v>
          </cell>
          <cell r="D4447">
            <v>2.39</v>
          </cell>
        </row>
        <row r="4448">
          <cell r="A4448" t="str">
            <v>00007161</v>
          </cell>
          <cell r="B4448" t="str">
            <v xml:space="preserve">Tela metal expandido deploye malha losango 3/4" cordao 0,9mm esp 0,6mm </v>
          </cell>
          <cell r="C4448" t="str">
            <v>M2</v>
          </cell>
          <cell r="D4448">
            <v>1.83</v>
          </cell>
        </row>
        <row r="4449">
          <cell r="A4449" t="str">
            <v>00010936</v>
          </cell>
          <cell r="B4449" t="str">
            <v xml:space="preserve">Tela metal reforcada fio 12 bwg (2,77mm) malha quadrada 3 x 3cm </v>
          </cell>
          <cell r="C4449" t="str">
            <v>M2</v>
          </cell>
          <cell r="D4449">
            <v>37.74</v>
          </cell>
        </row>
        <row r="4450">
          <cell r="A4450" t="str">
            <v>00025069</v>
          </cell>
          <cell r="B4450" t="str">
            <v xml:space="preserve">Tela nylon p/revestimento poco filtrante </v>
          </cell>
          <cell r="C4450" t="str">
            <v>M2</v>
          </cell>
          <cell r="D4450">
            <v>8.8000000000000007</v>
          </cell>
        </row>
        <row r="4451">
          <cell r="A4451" t="str">
            <v>00010920</v>
          </cell>
          <cell r="B4451" t="str">
            <v xml:space="preserve">Tela soldada arame galvanizado 12 bwg (2,77mm) malha 15 x 5cm </v>
          </cell>
          <cell r="C4451" t="str">
            <v>M2</v>
          </cell>
          <cell r="D4451">
            <v>8.65</v>
          </cell>
        </row>
        <row r="4452">
          <cell r="A4452" t="str">
            <v>00007243</v>
          </cell>
          <cell r="B4452" t="str">
            <v xml:space="preserve">Telha aco zincado trapezoidal esp=0,5mm </v>
          </cell>
          <cell r="C4452" t="str">
            <v>M2</v>
          </cell>
          <cell r="D4452">
            <v>24.57</v>
          </cell>
        </row>
        <row r="4453">
          <cell r="A4453" t="str">
            <v>00007238</v>
          </cell>
          <cell r="B4453" t="str">
            <v xml:space="preserve">Telha aluminio ondulada e = 0,5mm </v>
          </cell>
          <cell r="C4453" t="str">
            <v>M2</v>
          </cell>
          <cell r="D4453">
            <v>36.75</v>
          </cell>
        </row>
        <row r="4454">
          <cell r="A4454" t="str">
            <v>00007239</v>
          </cell>
          <cell r="B4454" t="str">
            <v xml:space="preserve">Telha aluminio ondulada e = 0,6mm </v>
          </cell>
          <cell r="C4454" t="str">
            <v>M2</v>
          </cell>
          <cell r="D4454">
            <v>41.9</v>
          </cell>
        </row>
        <row r="4455">
          <cell r="A4455" t="str">
            <v>00007240</v>
          </cell>
          <cell r="B4455" t="str">
            <v xml:space="preserve">Telha aluminio ondulada e = 0,7mm </v>
          </cell>
          <cell r="C4455" t="str">
            <v>M2</v>
          </cell>
          <cell r="D4455">
            <v>51.53</v>
          </cell>
        </row>
        <row r="4456">
          <cell r="A4456" t="str">
            <v>00011067</v>
          </cell>
          <cell r="B4456" t="str">
            <v xml:space="preserve">Telha aluminio trapezoidal e = 0,5 mm </v>
          </cell>
          <cell r="C4456" t="str">
            <v>KG</v>
          </cell>
          <cell r="D4456">
            <v>25.77</v>
          </cell>
        </row>
        <row r="4457">
          <cell r="A4457" t="str">
            <v>00011068</v>
          </cell>
          <cell r="B4457" t="str">
            <v xml:space="preserve">Telha aluminio trapezoidal e = 0,7 mm </v>
          </cell>
          <cell r="C4457" t="str">
            <v>KG</v>
          </cell>
          <cell r="D4457">
            <v>29.1</v>
          </cell>
        </row>
        <row r="4458">
          <cell r="A4458" t="str">
            <v>00014171</v>
          </cell>
          <cell r="B4458" t="str">
            <v xml:space="preserve">Telha auto-portante aco zincado a-120 c/ pre-pintura e=0,95mm </v>
          </cell>
          <cell r="C4458" t="str">
            <v>M2</v>
          </cell>
          <cell r="D4458">
            <v>116.44</v>
          </cell>
        </row>
        <row r="4459">
          <cell r="A4459" t="str">
            <v>00014170</v>
          </cell>
          <cell r="B4459" t="str">
            <v xml:space="preserve">Telha auto-portante aco zincado a-120 sem pintura e=0,95mm </v>
          </cell>
          <cell r="C4459" t="str">
            <v>M2</v>
          </cell>
          <cell r="D4459">
            <v>83.71</v>
          </cell>
        </row>
        <row r="4460">
          <cell r="A4460" t="str">
            <v>00014173</v>
          </cell>
          <cell r="B4460" t="str">
            <v xml:space="preserve">Telha auto-portante aco zincado a-259 c/ pre-pintura e= 0,95mm </v>
          </cell>
          <cell r="C4460" t="str">
            <v>M2</v>
          </cell>
          <cell r="D4460">
            <v>82.27</v>
          </cell>
        </row>
        <row r="4461">
          <cell r="A4461" t="str">
            <v>00014172</v>
          </cell>
          <cell r="B4461" t="str">
            <v xml:space="preserve">Telha auto-portante aco zincado a-259 sem pintura e= 0,95mm </v>
          </cell>
          <cell r="C4461" t="str">
            <v>M2</v>
          </cell>
          <cell r="D4461">
            <v>55</v>
          </cell>
        </row>
        <row r="4462">
          <cell r="A4462" t="str">
            <v>00014175</v>
          </cell>
          <cell r="B4462" t="str">
            <v xml:space="preserve">Telha auto-portante aco zincado a-440 c/ pre-pintura e= 1,25mm </v>
          </cell>
          <cell r="C4462" t="str">
            <v>M2</v>
          </cell>
          <cell r="D4462">
            <v>116.44</v>
          </cell>
        </row>
        <row r="4463">
          <cell r="A4463" t="str">
            <v>00014174</v>
          </cell>
          <cell r="B4463" t="str">
            <v xml:space="preserve">Telha auto-portante aco zincado a-440 sem pintura e=1,25mm </v>
          </cell>
          <cell r="C4463" t="str">
            <v>M2</v>
          </cell>
          <cell r="D4463">
            <v>83.71</v>
          </cell>
        </row>
        <row r="4464">
          <cell r="A4464" t="str">
            <v>00014177</v>
          </cell>
          <cell r="B4464" t="str">
            <v xml:space="preserve">Telha auto-portante aco zincado a-494 c/ pre-pintura - e=1,55mm </v>
          </cell>
          <cell r="C4464" t="str">
            <v>M2</v>
          </cell>
          <cell r="D4464">
            <v>145.84</v>
          </cell>
        </row>
        <row r="4465">
          <cell r="A4465" t="str">
            <v>00014179</v>
          </cell>
          <cell r="B4465" t="str">
            <v xml:space="preserve">Telha auto-portante aco zincado a-530 c/ pre-pintura - e= 1,95mm </v>
          </cell>
          <cell r="C4465" t="str">
            <v>M2</v>
          </cell>
          <cell r="D4465">
            <v>204.23</v>
          </cell>
        </row>
        <row r="4466">
          <cell r="A4466" t="str">
            <v>00014178</v>
          </cell>
          <cell r="B4466" t="str">
            <v xml:space="preserve">Telha auto-portante aco zincado a-530 sem pintura e= 1,95mm </v>
          </cell>
          <cell r="C4466" t="str">
            <v>M2</v>
          </cell>
          <cell r="D4466">
            <v>151.59</v>
          </cell>
        </row>
        <row r="4467">
          <cell r="A4467" t="str">
            <v>00014176</v>
          </cell>
          <cell r="B4467" t="str">
            <v xml:space="preserve">Telha auto-portante aco zincado sem pintura a-494 e=1,55mm </v>
          </cell>
          <cell r="C4467" t="str">
            <v>M2</v>
          </cell>
          <cell r="D4467">
            <v>110.34</v>
          </cell>
        </row>
        <row r="4468">
          <cell r="A4468" t="str">
            <v>00007172</v>
          </cell>
          <cell r="B4468" t="str">
            <v xml:space="preserve">Telha ceramica tipo canal comp = 50cm - 26un/m2 </v>
          </cell>
          <cell r="C4468" t="str">
            <v>UN</v>
          </cell>
          <cell r="D4468">
            <v>0.4</v>
          </cell>
        </row>
        <row r="4469">
          <cell r="A4469" t="str">
            <v>00007177</v>
          </cell>
          <cell r="B4469" t="str">
            <v xml:space="preserve">Telha ceramica tipo capanal - 17un/m2 </v>
          </cell>
          <cell r="C4469" t="str">
            <v>UN</v>
          </cell>
          <cell r="D4469">
            <v>0.44</v>
          </cell>
        </row>
        <row r="4470">
          <cell r="A4470" t="str">
            <v>00007176</v>
          </cell>
          <cell r="B4470" t="str">
            <v xml:space="preserve">Telha ceramica tipo colonial comp = 46,0 a 50,0cm - 25 a 27 un/m2 </v>
          </cell>
          <cell r="C4470" t="str">
            <v>UN</v>
          </cell>
          <cell r="D4470">
            <v>0.42</v>
          </cell>
        </row>
        <row r="4471">
          <cell r="A4471" t="str">
            <v>00007173</v>
          </cell>
          <cell r="B4471" t="str">
            <v xml:space="preserve">Telha ceramica tipo colonial comp = 46,0 a 50,0cm - 25 a 27 un/m2 </v>
          </cell>
          <cell r="C4471" t="str">
            <v>MIL</v>
          </cell>
          <cell r="D4471">
            <v>422.5</v>
          </cell>
        </row>
        <row r="4472">
          <cell r="A4472" t="str">
            <v>00020194</v>
          </cell>
          <cell r="B4472" t="str">
            <v xml:space="preserve">Telha ceramica tipo colonial comp = 56cm - 16un/m2 </v>
          </cell>
          <cell r="C4472" t="str">
            <v>UN</v>
          </cell>
          <cell r="D4472">
            <v>0.86</v>
          </cell>
        </row>
        <row r="4473">
          <cell r="A4473" t="str">
            <v>00011087</v>
          </cell>
          <cell r="B4473" t="str">
            <v xml:space="preserve">Telha ceramica tipo colonial de 2a. qualidade comp = 46 a 50,0cm - 25 a 27un/m2 </v>
          </cell>
          <cell r="C4473" t="str">
            <v>UN</v>
          </cell>
          <cell r="D4473">
            <v>0.21</v>
          </cell>
        </row>
        <row r="4474">
          <cell r="A4474" t="str">
            <v>00020273</v>
          </cell>
          <cell r="B4474" t="str">
            <v xml:space="preserve">Telha ceramica tipo duplana </v>
          </cell>
          <cell r="C4474" t="str">
            <v>UN</v>
          </cell>
          <cell r="D4474">
            <v>1.05</v>
          </cell>
        </row>
        <row r="4475">
          <cell r="A4475" t="str">
            <v>00007183</v>
          </cell>
          <cell r="B4475" t="str">
            <v xml:space="preserve">Telha ceramica tipo francesa - 16un/m2 </v>
          </cell>
          <cell r="C4475" t="str">
            <v>UN</v>
          </cell>
          <cell r="D4475">
            <v>0.84</v>
          </cell>
        </row>
        <row r="4476">
          <cell r="A4476" t="str">
            <v>00007180</v>
          </cell>
          <cell r="B4476" t="str">
            <v xml:space="preserve">Telha ceramica tipo paulista - 26un/m2 </v>
          </cell>
          <cell r="C4476" t="str">
            <v>UN</v>
          </cell>
          <cell r="D4476">
            <v>0.85</v>
          </cell>
        </row>
        <row r="4477">
          <cell r="A4477" t="str">
            <v>00007178</v>
          </cell>
          <cell r="B4477" t="str">
            <v xml:space="preserve">Telha ceramica tipo paulistinha (trapezoidal) - 26un/m2 </v>
          </cell>
          <cell r="C4477" t="str">
            <v>UN</v>
          </cell>
          <cell r="D4477">
            <v>0.85</v>
          </cell>
        </row>
        <row r="4478">
          <cell r="A4478" t="str">
            <v>00011088</v>
          </cell>
          <cell r="B4478" t="str">
            <v xml:space="preserve">Telha ceramica tipo plan comp = 46 a 50,0cm - 26 a 33un/m2 </v>
          </cell>
          <cell r="C4478" t="str">
            <v>UN</v>
          </cell>
          <cell r="D4478">
            <v>0.85</v>
          </cell>
        </row>
        <row r="4479">
          <cell r="A4479" t="str">
            <v>00007175</v>
          </cell>
          <cell r="B4479" t="str">
            <v xml:space="preserve">Telha ceramica tipo romana comp = 41cm - 18un/m2 </v>
          </cell>
          <cell r="C4479" t="str">
            <v>UN</v>
          </cell>
          <cell r="D4479">
            <v>1.25</v>
          </cell>
        </row>
        <row r="4480">
          <cell r="A4480" t="str">
            <v>00025007</v>
          </cell>
          <cell r="B4480" t="str">
            <v xml:space="preserve">Telha chapa aco ondulada zincada e = 0,5 mm </v>
          </cell>
          <cell r="C4480" t="str">
            <v>M2</v>
          </cell>
          <cell r="D4480">
            <v>20.399999999999999</v>
          </cell>
        </row>
        <row r="4481">
          <cell r="A4481" t="str">
            <v>00007186</v>
          </cell>
          <cell r="B4481" t="str">
            <v xml:space="preserve">Telha de fibrocimento ondulada e=6mm, de 1,83 x 1,10m (sem amianto) </v>
          </cell>
          <cell r="C4481" t="str">
            <v>UN</v>
          </cell>
          <cell r="D4481">
            <v>34.799999999999997</v>
          </cell>
        </row>
        <row r="4482">
          <cell r="A4482" t="str">
            <v>00007212</v>
          </cell>
          <cell r="B4482" t="str">
            <v xml:space="preserve">Telha estrutural fibrocimento canalete 49 ou kalheta c = 7,20 m </v>
          </cell>
          <cell r="C4482" t="str">
            <v>UN</v>
          </cell>
          <cell r="D4482">
            <v>184.84</v>
          </cell>
        </row>
        <row r="4483">
          <cell r="A4483" t="str">
            <v>00007223</v>
          </cell>
          <cell r="B4483" t="str">
            <v xml:space="preserve">Telha estrutural fibrocimento canalete 49 ou kalheta, 1 aba c = 2,50m </v>
          </cell>
          <cell r="C4483" t="str">
            <v>UN</v>
          </cell>
          <cell r="D4483">
            <v>70.38</v>
          </cell>
        </row>
        <row r="4484">
          <cell r="A4484" t="str">
            <v>00007235</v>
          </cell>
          <cell r="B4484" t="str">
            <v xml:space="preserve">Telha estrutural fibrocimento canalete 49 ou kalheta, 1 aba c = 3,00m </v>
          </cell>
          <cell r="C4484" t="str">
            <v>UN</v>
          </cell>
          <cell r="D4484">
            <v>81.42</v>
          </cell>
        </row>
        <row r="4485">
          <cell r="A4485" t="str">
            <v>00007234</v>
          </cell>
          <cell r="B4485" t="str">
            <v xml:space="preserve">Telha estrutural fibrocimento canalete 49 ou kalheta, 1 aba c = 3,60m </v>
          </cell>
          <cell r="C4485" t="str">
            <v>UN</v>
          </cell>
          <cell r="D4485">
            <v>97.99</v>
          </cell>
        </row>
        <row r="4486">
          <cell r="A4486" t="str">
            <v>00007224</v>
          </cell>
          <cell r="B4486" t="str">
            <v xml:space="preserve">Telha estrutural fibrocimento canalete 49 ou kalheta, 1 aba c = 4,00m </v>
          </cell>
          <cell r="C4486" t="str">
            <v>UN</v>
          </cell>
          <cell r="D4486">
            <v>107.48</v>
          </cell>
        </row>
        <row r="4487">
          <cell r="A4487" t="str">
            <v>00007221</v>
          </cell>
          <cell r="B4487" t="str">
            <v xml:space="preserve">Telha estrutural fibrocimento canalete 49 ou kalheta, 1 aba c = 4,5cm </v>
          </cell>
          <cell r="C4487" t="str">
            <v>M2</v>
          </cell>
          <cell r="D4487">
            <v>50.64</v>
          </cell>
        </row>
        <row r="4488">
          <cell r="A4488" t="str">
            <v>00007210</v>
          </cell>
          <cell r="B4488" t="str">
            <v xml:space="preserve">Telha estrutural fibrocimento canalete 49 ou kalheta, 1 aba c = 4,50m código descriçao do insumo unid preço mediano (r$) </v>
          </cell>
          <cell r="C4488" t="str">
            <v>UN</v>
          </cell>
          <cell r="D4488">
            <v>118.74</v>
          </cell>
        </row>
        <row r="4489">
          <cell r="A4489" t="str">
            <v>00007225</v>
          </cell>
          <cell r="B4489" t="str">
            <v xml:space="preserve">Telha estrutural fibrocimento canalete 49 ou kalheta, 1 aba c = 5,00m </v>
          </cell>
          <cell r="C4489" t="str">
            <v>UN</v>
          </cell>
          <cell r="D4489">
            <v>130.78</v>
          </cell>
        </row>
        <row r="4490">
          <cell r="A4490" t="str">
            <v>00007226</v>
          </cell>
          <cell r="B4490" t="str">
            <v xml:space="preserve">Telha estrutural fibrocimento canalete 49 ou kalheta, 1 aba c = 5,50m </v>
          </cell>
          <cell r="C4490" t="str">
            <v>UN</v>
          </cell>
          <cell r="D4490">
            <v>142.76</v>
          </cell>
        </row>
        <row r="4491">
          <cell r="A4491" t="str">
            <v>00007236</v>
          </cell>
          <cell r="B4491" t="str">
            <v xml:space="preserve">Telha estrutural fibrocimento canalete 49 ou kalheta, 1 aba c = 6,00m </v>
          </cell>
          <cell r="C4491" t="str">
            <v>UN</v>
          </cell>
          <cell r="D4491">
            <v>155.06</v>
          </cell>
        </row>
        <row r="4492">
          <cell r="A4492" t="str">
            <v>00007227</v>
          </cell>
          <cell r="B4492" t="str">
            <v xml:space="preserve">Telha estrutural fibrocimento canalete 49 ou kalheta, 1 aba c = 6,50m </v>
          </cell>
          <cell r="C4492" t="str">
            <v>UN</v>
          </cell>
          <cell r="D4492">
            <v>164.13</v>
          </cell>
        </row>
        <row r="4493">
          <cell r="A4493" t="str">
            <v>00007229</v>
          </cell>
          <cell r="B4493" t="str">
            <v xml:space="preserve">Telha estrutural fibrocimento canalete 90 ou kalhetao c = 3,00m </v>
          </cell>
          <cell r="C4493" t="str">
            <v>UN</v>
          </cell>
          <cell r="D4493">
            <v>119.26</v>
          </cell>
        </row>
        <row r="4494">
          <cell r="A4494" t="str">
            <v>00007211</v>
          </cell>
          <cell r="B4494" t="str">
            <v xml:space="preserve">Telha estrutural fibrocimento canalete 90 ou kalhetao c = 3,70m </v>
          </cell>
          <cell r="C4494" t="str">
            <v>UN</v>
          </cell>
          <cell r="D4494">
            <v>145.63999999999999</v>
          </cell>
        </row>
        <row r="4495">
          <cell r="A4495" t="str">
            <v>00007230</v>
          </cell>
          <cell r="B4495" t="str">
            <v xml:space="preserve">Telha estrutural fibrocimento canalete 90 ou kalhetao c = 4,60m </v>
          </cell>
          <cell r="C4495" t="str">
            <v>UN</v>
          </cell>
          <cell r="D4495">
            <v>181.25</v>
          </cell>
        </row>
        <row r="4496">
          <cell r="A4496" t="str">
            <v>00007231</v>
          </cell>
          <cell r="B4496" t="str">
            <v xml:space="preserve">Telha estrutural fibrocimento canalete 90 ou kalhetao c = 6,00m </v>
          </cell>
          <cell r="C4496" t="str">
            <v>UN</v>
          </cell>
          <cell r="D4496">
            <v>223.01</v>
          </cell>
        </row>
        <row r="4497">
          <cell r="A4497" t="str">
            <v>00007232</v>
          </cell>
          <cell r="B4497" t="str">
            <v xml:space="preserve">Telha estrutural fibrocimento canalete 90 ou kalhetao c = 6,70m </v>
          </cell>
          <cell r="C4497" t="str">
            <v>UN</v>
          </cell>
          <cell r="D4497">
            <v>259.14</v>
          </cell>
        </row>
        <row r="4498">
          <cell r="A4498" t="str">
            <v>00007220</v>
          </cell>
          <cell r="B4498" t="str">
            <v xml:space="preserve">Telha estrutural fibrocimento canalete 90 ou kalhetao c = 7,40m </v>
          </cell>
          <cell r="C4498" t="str">
            <v>UN</v>
          </cell>
          <cell r="D4498">
            <v>286.39999999999998</v>
          </cell>
        </row>
        <row r="4499">
          <cell r="A4499" t="str">
            <v>00007233</v>
          </cell>
          <cell r="B4499" t="str">
            <v xml:space="preserve">Telha estrutural fibrocimento canalete 90 ou kalhetao c = 9,20m </v>
          </cell>
          <cell r="C4499" t="str">
            <v>UN</v>
          </cell>
          <cell r="D4499">
            <v>364.45</v>
          </cell>
        </row>
        <row r="4500">
          <cell r="A4500" t="str">
            <v>00007228</v>
          </cell>
          <cell r="B4500" t="str">
            <v xml:space="preserve">Telha estrutural fibrocimento canalete 90 ou kalhetao, c = 6,70m </v>
          </cell>
          <cell r="C4500" t="str">
            <v>M2</v>
          </cell>
          <cell r="D4500">
            <v>38.35</v>
          </cell>
        </row>
        <row r="4501">
          <cell r="A4501" t="str">
            <v>00007184</v>
          </cell>
          <cell r="B4501" t="str">
            <v xml:space="preserve">Telha fibra vidro ondulada colorida 2,44 x0,50m e = 0,6mm </v>
          </cell>
          <cell r="C4501" t="str">
            <v>M2</v>
          </cell>
          <cell r="D4501">
            <v>19.3</v>
          </cell>
        </row>
        <row r="4502">
          <cell r="A4502" t="str">
            <v>00007190</v>
          </cell>
          <cell r="B4502" t="str">
            <v xml:space="preserve">Telha fibrocimento ondulada 4 mm 1,22 x 0,50 m </v>
          </cell>
          <cell r="C4502" t="str">
            <v>UN</v>
          </cell>
          <cell r="D4502">
            <v>5.44</v>
          </cell>
        </row>
        <row r="4503">
          <cell r="A4503" t="str">
            <v>00007213</v>
          </cell>
          <cell r="B4503" t="str">
            <v xml:space="preserve">Telha fibrocimento ondulada 4 mm 2,44 x 0,50 m </v>
          </cell>
          <cell r="C4503" t="str">
            <v>M2</v>
          </cell>
          <cell r="D4503">
            <v>10.39</v>
          </cell>
        </row>
        <row r="4504">
          <cell r="A4504" t="str">
            <v>00007191</v>
          </cell>
          <cell r="B4504" t="str">
            <v xml:space="preserve">Telha fibrocimento ondulada 4 mm 2,44 x 0,50 m </v>
          </cell>
          <cell r="C4504" t="str">
            <v>UN</v>
          </cell>
          <cell r="D4504">
            <v>10.68</v>
          </cell>
        </row>
        <row r="4505">
          <cell r="A4505" t="str">
            <v>00007194</v>
          </cell>
          <cell r="B4505" t="str">
            <v xml:space="preserve">Telha fibrocimento ondulada 6mm - 2,44 x 1,10m </v>
          </cell>
          <cell r="C4505" t="str">
            <v>M2</v>
          </cell>
          <cell r="D4505">
            <v>16.72</v>
          </cell>
        </row>
        <row r="4506">
          <cell r="A4506" t="str">
            <v>00007197</v>
          </cell>
          <cell r="B4506" t="str">
            <v xml:space="preserve">Telha fibrocimento ondulada 6mm - 3,66 x 1,10m </v>
          </cell>
          <cell r="C4506" t="str">
            <v>UN</v>
          </cell>
          <cell r="D4506">
            <v>64.06</v>
          </cell>
        </row>
        <row r="4507">
          <cell r="A4507" t="str">
            <v>00007208</v>
          </cell>
          <cell r="B4507" t="str">
            <v xml:space="preserve">Telha fibrocimento ondulada 6mm 1,22 x 1,10m </v>
          </cell>
          <cell r="C4507" t="str">
            <v>UN</v>
          </cell>
          <cell r="D4507">
            <v>22.5</v>
          </cell>
        </row>
        <row r="4508">
          <cell r="A4508" t="str">
            <v>00007195</v>
          </cell>
          <cell r="B4508" t="str">
            <v xml:space="preserve">Telha fibrocimento ondulada 6mm 1,53 x 1,10m </v>
          </cell>
          <cell r="C4508" t="str">
            <v>UN</v>
          </cell>
          <cell r="D4508">
            <v>28.62</v>
          </cell>
        </row>
        <row r="4509">
          <cell r="A4509" t="str">
            <v>00007196</v>
          </cell>
          <cell r="B4509" t="str">
            <v xml:space="preserve">Telha fibrocimento ondulada 6mm 2,13 x 1,10m </v>
          </cell>
          <cell r="C4509" t="str">
            <v>UN</v>
          </cell>
          <cell r="D4509">
            <v>39.33</v>
          </cell>
        </row>
        <row r="4510">
          <cell r="A4510" t="str">
            <v>00007207</v>
          </cell>
          <cell r="B4510" t="str">
            <v xml:space="preserve">Telha fibrocimento ondulada 6mm 2,44 x 1,10m </v>
          </cell>
          <cell r="C4510" t="str">
            <v>UN</v>
          </cell>
          <cell r="D4510">
            <v>44.87</v>
          </cell>
        </row>
        <row r="4511">
          <cell r="A4511" t="str">
            <v>00007198</v>
          </cell>
          <cell r="B4511" t="str">
            <v xml:space="preserve">Telha fibrocimento ondulada 8mm - 3,66 x 1,10m </v>
          </cell>
          <cell r="C4511" t="str">
            <v>M2</v>
          </cell>
          <cell r="D4511">
            <v>22.59</v>
          </cell>
        </row>
        <row r="4512">
          <cell r="A4512" t="str">
            <v>00007200</v>
          </cell>
          <cell r="B4512" t="str">
            <v xml:space="preserve">Telha fibrocimento ondulada 8mm 1,22 x 1,10m </v>
          </cell>
          <cell r="C4512" t="str">
            <v>UN</v>
          </cell>
          <cell r="D4512">
            <v>30.11</v>
          </cell>
        </row>
        <row r="4513">
          <cell r="A4513" t="str">
            <v>00007192</v>
          </cell>
          <cell r="B4513" t="str">
            <v xml:space="preserve">Telha fibrocimento ondulada 8mm 1,53 x 1,10m </v>
          </cell>
          <cell r="C4513" t="str">
            <v>UN</v>
          </cell>
          <cell r="D4513">
            <v>37.81</v>
          </cell>
        </row>
        <row r="4514">
          <cell r="A4514" t="str">
            <v>00007193</v>
          </cell>
          <cell r="B4514" t="str">
            <v xml:space="preserve">Telha fibrocimento ondulada 8mm 1,83 x 1,10m </v>
          </cell>
          <cell r="C4514" t="str">
            <v>UN</v>
          </cell>
          <cell r="D4514">
            <v>40.5</v>
          </cell>
        </row>
        <row r="4515">
          <cell r="A4515" t="str">
            <v>00007188</v>
          </cell>
          <cell r="B4515" t="str">
            <v xml:space="preserve">Telha fibrocimento ondulada 8mm 2,13 x 1,10m </v>
          </cell>
          <cell r="C4515" t="str">
            <v>UN</v>
          </cell>
          <cell r="D4515">
            <v>49.82</v>
          </cell>
        </row>
        <row r="4516">
          <cell r="A4516" t="str">
            <v>00007189</v>
          </cell>
          <cell r="B4516" t="str">
            <v xml:space="preserve">Telha fibrocimento ondulada 8mm 2,44 x 1,10m </v>
          </cell>
          <cell r="C4516" t="str">
            <v>UN</v>
          </cell>
          <cell r="D4516">
            <v>59.05</v>
          </cell>
        </row>
        <row r="4517">
          <cell r="A4517" t="str">
            <v>00007202</v>
          </cell>
          <cell r="B4517" t="str">
            <v xml:space="preserve">Telha fibrocimento 8mm 3,70 x 1,06 m </v>
          </cell>
          <cell r="C4517" t="str">
            <v>M2</v>
          </cell>
          <cell r="D4517">
            <v>32.630000000000003</v>
          </cell>
        </row>
        <row r="4518">
          <cell r="A4518" t="str">
            <v>00007246</v>
          </cell>
          <cell r="B4518" t="str">
            <v xml:space="preserve">Telha vidro tipo canal ou colonial (c = 46 a 50,0cm) </v>
          </cell>
          <cell r="C4518" t="str">
            <v>UN</v>
          </cell>
          <cell r="D4518">
            <v>29.97</v>
          </cell>
        </row>
        <row r="4519">
          <cell r="A4519" t="str">
            <v>00007245</v>
          </cell>
          <cell r="B4519" t="str">
            <v xml:space="preserve">Telha vidro tipo francesa (38 x 24cm) </v>
          </cell>
          <cell r="C4519" t="str">
            <v>UN</v>
          </cell>
          <cell r="D4519">
            <v>23.44</v>
          </cell>
        </row>
        <row r="4520">
          <cell r="A4520" t="str">
            <v>00012869</v>
          </cell>
          <cell r="B4520" t="str">
            <v xml:space="preserve">Telhadista </v>
          </cell>
          <cell r="C4520" t="str">
            <v>H</v>
          </cell>
          <cell r="D4520">
            <v>9.56</v>
          </cell>
        </row>
        <row r="4521">
          <cell r="A4521" t="str">
            <v>00007247</v>
          </cell>
          <cell r="B4521" t="str">
            <v xml:space="preserve">Teodolito c/ precisao +/- 6 segundos, inclusive tripe tipo wild t-1 ou equiv </v>
          </cell>
          <cell r="C4521" t="str">
            <v>H</v>
          </cell>
          <cell r="D4521">
            <v>3.19</v>
          </cell>
        </row>
        <row r="4522">
          <cell r="A4522" t="str">
            <v>00001574</v>
          </cell>
          <cell r="B4522" t="str">
            <v xml:space="preserve">Terminal a compressao em cobre estanhado p/ cabo 10mm2 </v>
          </cell>
          <cell r="C4522" t="str">
            <v>UN</v>
          </cell>
          <cell r="D4522">
            <v>0.87</v>
          </cell>
        </row>
        <row r="4523">
          <cell r="A4523" t="str">
            <v>00001575</v>
          </cell>
          <cell r="B4523" t="str">
            <v xml:space="preserve">Terminal a compressao em cobre estanhado p/ cabo 16mm2 </v>
          </cell>
          <cell r="C4523" t="str">
            <v>UN</v>
          </cell>
          <cell r="D4523">
            <v>1.08</v>
          </cell>
        </row>
        <row r="4524">
          <cell r="A4524" t="str">
            <v>00001570</v>
          </cell>
          <cell r="B4524" t="str">
            <v xml:space="preserve">Terminal a compressao em cobre estanhado p/ cabo 2,5mm2 </v>
          </cell>
          <cell r="C4524" t="str">
            <v>UN</v>
          </cell>
          <cell r="D4524">
            <v>0.45</v>
          </cell>
        </row>
        <row r="4525">
          <cell r="A4525" t="str">
            <v>00001576</v>
          </cell>
          <cell r="B4525" t="str">
            <v xml:space="preserve">Terminal a compressao em cobre estanhado p/ cabo 25mm2 </v>
          </cell>
          <cell r="C4525" t="str">
            <v>UN</v>
          </cell>
          <cell r="D4525">
            <v>1.04</v>
          </cell>
        </row>
        <row r="4526">
          <cell r="A4526" t="str">
            <v>00001577</v>
          </cell>
          <cell r="B4526" t="str">
            <v xml:space="preserve">Terminal a compressao em cobre estanhado p/ cabo 35mm2 </v>
          </cell>
          <cell r="C4526" t="str">
            <v>UN</v>
          </cell>
          <cell r="D4526">
            <v>1.21</v>
          </cell>
        </row>
        <row r="4527">
          <cell r="A4527" t="str">
            <v>00001571</v>
          </cell>
          <cell r="B4527" t="str">
            <v xml:space="preserve">Terminal a compressao em cobre estanhado p/ cabo 4mm2 </v>
          </cell>
          <cell r="C4527" t="str">
            <v>UN</v>
          </cell>
          <cell r="D4527">
            <v>0.69</v>
          </cell>
        </row>
        <row r="4528">
          <cell r="A4528" t="str">
            <v>00001578</v>
          </cell>
          <cell r="B4528" t="str">
            <v xml:space="preserve">Terminal a compressao em cobre estanhado p/ cabo 50mm2 </v>
          </cell>
          <cell r="C4528" t="str">
            <v>UN</v>
          </cell>
          <cell r="D4528">
            <v>1.87</v>
          </cell>
        </row>
        <row r="4529">
          <cell r="A4529" t="str">
            <v>00001573</v>
          </cell>
          <cell r="B4529" t="str">
            <v xml:space="preserve">Terminal a compressao em cobre estanhado p/ cabo 6mm2 </v>
          </cell>
          <cell r="C4529" t="str">
            <v>UN</v>
          </cell>
          <cell r="D4529">
            <v>1.01</v>
          </cell>
        </row>
        <row r="4530">
          <cell r="A4530" t="str">
            <v>00001579</v>
          </cell>
          <cell r="B4530" t="str">
            <v xml:space="preserve">Terminal a compressao em cobre estanhado p/ cabo 70mm2 </v>
          </cell>
          <cell r="C4530" t="str">
            <v>UN</v>
          </cell>
          <cell r="D4530">
            <v>1.94</v>
          </cell>
        </row>
        <row r="4531">
          <cell r="A4531" t="str">
            <v>00001580</v>
          </cell>
          <cell r="B4531" t="str">
            <v xml:space="preserve">Terminal a compressao em cobre estanhado p/ cabo 95mm2 </v>
          </cell>
          <cell r="C4531" t="str">
            <v>UN</v>
          </cell>
          <cell r="D4531">
            <v>2.77</v>
          </cell>
        </row>
        <row r="4532">
          <cell r="A4532" t="str">
            <v>00001581</v>
          </cell>
          <cell r="B4532" t="str">
            <v xml:space="preserve">Terminal a compressao em cobre estanhado p/ cabo120mm2 </v>
          </cell>
          <cell r="C4532" t="str">
            <v>UN</v>
          </cell>
          <cell r="D4532">
            <v>4.58</v>
          </cell>
        </row>
        <row r="4533">
          <cell r="A4533" t="str">
            <v>00001535</v>
          </cell>
          <cell r="B4533" t="str">
            <v xml:space="preserve">Terminal a pressao de bronze p/ cabo a barra, cabo 1,5 a 10mm2, c/ 1 furo de fixacao </v>
          </cell>
          <cell r="C4533" t="str">
            <v>UN</v>
          </cell>
          <cell r="D4533">
            <v>2.08</v>
          </cell>
        </row>
        <row r="4534">
          <cell r="A4534" t="str">
            <v>00001536</v>
          </cell>
          <cell r="B4534" t="str">
            <v xml:space="preserve">Terminal a pressao de bronze p/ cabo a barra, cabo 10 a 16mm2, c/ 1 furo de fixacao </v>
          </cell>
          <cell r="C4534" t="str">
            <v>UN</v>
          </cell>
          <cell r="D4534">
            <v>2.6</v>
          </cell>
        </row>
        <row r="4535">
          <cell r="A4535" t="str">
            <v>00001541</v>
          </cell>
          <cell r="B4535" t="str">
            <v xml:space="preserve">Terminal a pressao de bronze p/ cabo a barra, cabo 120 a 185mm2 c/ 1 furo p/ fixacao </v>
          </cell>
          <cell r="C4535" t="str">
            <v>UN</v>
          </cell>
          <cell r="D4535">
            <v>8.32</v>
          </cell>
        </row>
        <row r="4536">
          <cell r="A4536" t="str">
            <v>00001543</v>
          </cell>
          <cell r="B4536" t="str">
            <v xml:space="preserve">Terminal a pressao de bronze p/ cabo a barra, cabo 16 a 25mm2 c/ 2 furos p/ fixacao </v>
          </cell>
          <cell r="C4536" t="str">
            <v>UN</v>
          </cell>
          <cell r="D4536">
            <v>2.77</v>
          </cell>
        </row>
        <row r="4537">
          <cell r="A4537" t="str">
            <v>00011838</v>
          </cell>
          <cell r="B4537" t="str">
            <v xml:space="preserve">Terminal a pressao de bronze p/ cabo a barra, cabo 240mm2 c/ 1 furo de fixacao </v>
          </cell>
          <cell r="C4537" t="str">
            <v>UN</v>
          </cell>
          <cell r="D4537">
            <v>14.43</v>
          </cell>
        </row>
        <row r="4538">
          <cell r="A4538" t="str">
            <v>00001537</v>
          </cell>
          <cell r="B4538" t="str">
            <v xml:space="preserve">Terminal a pressao de bronze p/ cabo a barra, cabo 25 a 35mm2 c/ 1 furo de fixacao </v>
          </cell>
          <cell r="C4538" t="str">
            <v>UN</v>
          </cell>
          <cell r="D4538">
            <v>3.47</v>
          </cell>
        </row>
        <row r="4539">
          <cell r="A4539" t="str">
            <v>00011839</v>
          </cell>
          <cell r="B4539" t="str">
            <v xml:space="preserve">Terminal a pressao de bronze p/ cabo a barra, cabo 300mm2 c/ 1 furo de fixacao </v>
          </cell>
          <cell r="C4539" t="str">
            <v>UN</v>
          </cell>
          <cell r="D4539">
            <v>11.1</v>
          </cell>
        </row>
        <row r="4540">
          <cell r="A4540" t="str">
            <v>00001538</v>
          </cell>
          <cell r="B4540" t="str">
            <v xml:space="preserve">Terminal a pressao de bronze p/ cabo a barra, cabo 50 a 70mm2, c/ 1 furo de fixacao </v>
          </cell>
          <cell r="C4540" t="str">
            <v>UN</v>
          </cell>
          <cell r="D4540">
            <v>4.51</v>
          </cell>
        </row>
        <row r="4541">
          <cell r="A4541" t="str">
            <v>00001540</v>
          </cell>
          <cell r="B4541" t="str">
            <v xml:space="preserve">Terminal a pressao de bronze p/ cabo a barra, cabo 70 a 95mm2 c/ 1 furop/ fixacao código descriçao do insumo unid preço mediano (r$) </v>
          </cell>
          <cell r="C4541" t="str">
            <v>UN</v>
          </cell>
          <cell r="D4541">
            <v>6.24</v>
          </cell>
        </row>
        <row r="4542">
          <cell r="A4542" t="str">
            <v>00001554</v>
          </cell>
          <cell r="B4542" t="str">
            <v xml:space="preserve">Terminal a pressao de bronze p/ cabo a barra, cabo/barra p/ 2 cabos bitola 150 a 185mm2 c/ 2 furos p/ fixacao </v>
          </cell>
          <cell r="C4542" t="str">
            <v>UN</v>
          </cell>
          <cell r="D4542">
            <v>87.42</v>
          </cell>
        </row>
        <row r="4543">
          <cell r="A4543" t="str">
            <v>00001553</v>
          </cell>
          <cell r="B4543" t="str">
            <v xml:space="preserve">Terminal a pressao de bronze p/ cabo a barra, cabo/barra p/ 2 cabos bitola 95 a 120mm2 c/ 2 furos p/ fixacao </v>
          </cell>
          <cell r="C4543" t="str">
            <v>UN</v>
          </cell>
          <cell r="D4543">
            <v>61.66</v>
          </cell>
        </row>
        <row r="4544">
          <cell r="A4544" t="str">
            <v>00001547</v>
          </cell>
          <cell r="B4544" t="str">
            <v xml:space="preserve">Terminal a pressao de bronze p/ cabo a barra, cabos 150 a 185mm2 c/ 2 furos p/ fixacao </v>
          </cell>
          <cell r="C4544" t="str">
            <v>UN</v>
          </cell>
          <cell r="D4544">
            <v>49.24</v>
          </cell>
        </row>
        <row r="4545">
          <cell r="A4545" t="str">
            <v>00001542</v>
          </cell>
          <cell r="B4545" t="str">
            <v xml:space="preserve">Terminal a pressao de bronze p/ cabo a barra, cabos 4 a 10mm2 c/ 2 furos p/ fixacao </v>
          </cell>
          <cell r="C4545" t="str">
            <v>UN</v>
          </cell>
          <cell r="D4545">
            <v>2.6</v>
          </cell>
        </row>
        <row r="4546">
          <cell r="A4546" t="str">
            <v>00001545</v>
          </cell>
          <cell r="B4546" t="str">
            <v xml:space="preserve">Terminal a pressao de bronze p/ cabo a barra, cabos 50 a 70mm2 c/ 2 furos p/ fixacao </v>
          </cell>
          <cell r="C4546" t="str">
            <v>UN</v>
          </cell>
          <cell r="D4546">
            <v>10.51</v>
          </cell>
        </row>
        <row r="4547">
          <cell r="A4547" t="str">
            <v>00001546</v>
          </cell>
          <cell r="B4547" t="str">
            <v xml:space="preserve">Terminal a pressao de bronze p/ cabo a barra, cabos 95 a 120mm2 c/ 2 furos p/ fixacao </v>
          </cell>
          <cell r="C4547" t="str">
            <v>UN</v>
          </cell>
          <cell r="D4547">
            <v>23.3</v>
          </cell>
        </row>
        <row r="4548">
          <cell r="A4548" t="str">
            <v>00011876</v>
          </cell>
          <cell r="B4548" t="str">
            <v xml:space="preserve">Terminal a pressao p/ cabo a barra, cabo 150 a 180mm2 </v>
          </cell>
          <cell r="C4548" t="str">
            <v>UN</v>
          </cell>
          <cell r="D4548">
            <v>10.75</v>
          </cell>
        </row>
        <row r="4549">
          <cell r="A4549" t="str">
            <v>00011872</v>
          </cell>
          <cell r="B4549" t="str">
            <v xml:space="preserve">Terminal a pressao p/ cabo a barra, cabo 16 a 25mm2 </v>
          </cell>
          <cell r="C4549" t="str">
            <v>UN</v>
          </cell>
          <cell r="D4549">
            <v>3.09</v>
          </cell>
        </row>
        <row r="4550">
          <cell r="A4550" t="str">
            <v>00011877</v>
          </cell>
          <cell r="B4550" t="str">
            <v xml:space="preserve">Terminal a pressao p/ cabo a barra, cabo 240 a 300mm2 </v>
          </cell>
          <cell r="C4550" t="str">
            <v>UN</v>
          </cell>
          <cell r="D4550">
            <v>13.87</v>
          </cell>
        </row>
        <row r="4551">
          <cell r="A4551" t="str">
            <v>00001594</v>
          </cell>
          <cell r="B4551" t="str">
            <v xml:space="preserve">Terminal a pressao p/ cabo a barra, cabo 25-35mm2 c/ 2 furos p/ fixacao </v>
          </cell>
          <cell r="C4551" t="str">
            <v>UN</v>
          </cell>
          <cell r="D4551">
            <v>5.96</v>
          </cell>
        </row>
        <row r="4552">
          <cell r="A4552" t="str">
            <v>00011873</v>
          </cell>
          <cell r="B4552" t="str">
            <v xml:space="preserve">Terminal a pressao p/ cabo a barra, cabo 35mm2 </v>
          </cell>
          <cell r="C4552" t="str">
            <v>UN</v>
          </cell>
          <cell r="D4552">
            <v>3.23</v>
          </cell>
        </row>
        <row r="4553">
          <cell r="A4553" t="str">
            <v>00001605</v>
          </cell>
          <cell r="B4553" t="str">
            <v xml:space="preserve">Terminal a pressao p/ cabo a barra, cabo 50-70mm2 c/ 2 furos p/ fixacao </v>
          </cell>
          <cell r="C4553" t="str">
            <v>UN</v>
          </cell>
          <cell r="D4553">
            <v>9.4700000000000006</v>
          </cell>
        </row>
        <row r="4554">
          <cell r="A4554" t="str">
            <v>00011875</v>
          </cell>
          <cell r="B4554" t="str">
            <v xml:space="preserve">Terminal a pressao p/ cabo a barra, cabo 95 a120mm2 </v>
          </cell>
          <cell r="C4554" t="str">
            <v>UN</v>
          </cell>
          <cell r="D4554">
            <v>7.98</v>
          </cell>
        </row>
        <row r="4555">
          <cell r="A4555" t="str">
            <v>00011874</v>
          </cell>
          <cell r="B4555" t="str">
            <v xml:space="preserve">Terminal a pressao p/cabo a barra, cabo 50 a 70mm2 </v>
          </cell>
          <cell r="C4555" t="str">
            <v>UN</v>
          </cell>
          <cell r="D4555">
            <v>4.8899999999999997</v>
          </cell>
        </row>
        <row r="4556">
          <cell r="A4556" t="str">
            <v>00001591</v>
          </cell>
          <cell r="B4556" t="str">
            <v xml:space="preserve">Terminal a pressao 1 cabo 120mm2 c/ 1 furo de fixacao </v>
          </cell>
          <cell r="C4556" t="str">
            <v>UN</v>
          </cell>
          <cell r="D4556">
            <v>6.14</v>
          </cell>
        </row>
        <row r="4557">
          <cell r="A4557" t="str">
            <v>00001585</v>
          </cell>
          <cell r="B4557" t="str">
            <v xml:space="preserve">Terminal a pressao 1 cabo 16mm2 c/ 1 furo de fixacao </v>
          </cell>
          <cell r="C4557" t="str">
            <v>UN</v>
          </cell>
          <cell r="D4557">
            <v>1.87</v>
          </cell>
        </row>
        <row r="4558">
          <cell r="A4558" t="str">
            <v>00001593</v>
          </cell>
          <cell r="B4558" t="str">
            <v xml:space="preserve">Terminal a pressao 1 cabo 185mm2 c/ 1 furo de fixacao </v>
          </cell>
          <cell r="C4558" t="str">
            <v>UN</v>
          </cell>
          <cell r="D4558">
            <v>7.25</v>
          </cell>
        </row>
        <row r="4559">
          <cell r="A4559" t="str">
            <v>00001586</v>
          </cell>
          <cell r="B4559" t="str">
            <v xml:space="preserve">Terminal a pressao 1 cabo 25mm2 c/ 1 furo de fixacao </v>
          </cell>
          <cell r="C4559" t="str">
            <v>UN</v>
          </cell>
          <cell r="D4559">
            <v>1.98</v>
          </cell>
        </row>
        <row r="4560">
          <cell r="A4560" t="str">
            <v>00001587</v>
          </cell>
          <cell r="B4560" t="str">
            <v xml:space="preserve">Terminal a pressao 1 cabo 35mm2 c/ 1 furo de fixacao </v>
          </cell>
          <cell r="C4560" t="str">
            <v>UN</v>
          </cell>
          <cell r="D4560">
            <v>3.12</v>
          </cell>
        </row>
        <row r="4561">
          <cell r="A4561" t="str">
            <v>00001588</v>
          </cell>
          <cell r="B4561" t="str">
            <v xml:space="preserve">Terminal a pressao 1 cabo 50mm2 c/ 1 furo de fixacao </v>
          </cell>
          <cell r="C4561" t="str">
            <v>UN</v>
          </cell>
          <cell r="D4561">
            <v>3.64</v>
          </cell>
        </row>
        <row r="4562">
          <cell r="A4562" t="str">
            <v>00001589</v>
          </cell>
          <cell r="B4562" t="str">
            <v xml:space="preserve">Terminal a pressao 1 cabo 70mm2 c/ 1 furo de fixacao </v>
          </cell>
          <cell r="C4562" t="str">
            <v>UN</v>
          </cell>
          <cell r="D4562">
            <v>4.4400000000000004</v>
          </cell>
        </row>
        <row r="4563">
          <cell r="A4563" t="str">
            <v>00001590</v>
          </cell>
          <cell r="B4563" t="str">
            <v xml:space="preserve">Terminal a pressao 1 cabo 95mm2 c/ 1 furo de fixacao </v>
          </cell>
          <cell r="C4563" t="str">
            <v>UN</v>
          </cell>
          <cell r="D4563">
            <v>4.4400000000000004</v>
          </cell>
        </row>
        <row r="4564">
          <cell r="A4564" t="str">
            <v>00007571</v>
          </cell>
          <cell r="B4564" t="str">
            <v xml:space="preserve">Terminal aereo em aco galv dn 3/8'', comprim= 300mm c/ base de fixacao horizontal </v>
          </cell>
          <cell r="C4564" t="str">
            <v>UN</v>
          </cell>
          <cell r="D4564">
            <v>6.66</v>
          </cell>
        </row>
        <row r="4565">
          <cell r="A4565" t="str">
            <v>00012356</v>
          </cell>
          <cell r="B4565" t="str">
            <v xml:space="preserve">Terminal aereo em aco galv, c/ base de fixacao horizontal dn 1/2" </v>
          </cell>
          <cell r="C4565" t="str">
            <v>UN</v>
          </cell>
          <cell r="D4565">
            <v>7.48</v>
          </cell>
        </row>
        <row r="4566">
          <cell r="A4566" t="str">
            <v>00021122</v>
          </cell>
          <cell r="B4566" t="str">
            <v xml:space="preserve">Terminal cpvc (aquatherm) soldavel ref.15mm x 1/2" </v>
          </cell>
          <cell r="C4566" t="str">
            <v>UN</v>
          </cell>
          <cell r="D4566">
            <v>11.4</v>
          </cell>
        </row>
        <row r="4567">
          <cell r="A4567" t="str">
            <v>00002669</v>
          </cell>
          <cell r="B4567" t="str">
            <v xml:space="preserve">Terminal p/ acabamento na parede caixa kanaflex 3" </v>
          </cell>
          <cell r="C4567" t="str">
            <v>UN</v>
          </cell>
          <cell r="D4567">
            <v>4.1100000000000003</v>
          </cell>
        </row>
        <row r="4568">
          <cell r="A4568" t="str">
            <v>00007253</v>
          </cell>
          <cell r="B4568" t="str">
            <v xml:space="preserve">Terra vegetal </v>
          </cell>
          <cell r="C4568" t="str">
            <v>M3</v>
          </cell>
          <cell r="D4568">
            <v>64.010000000000005</v>
          </cell>
        </row>
        <row r="4569">
          <cell r="A4569" t="str">
            <v>00004807</v>
          </cell>
          <cell r="B4569" t="str">
            <v xml:space="preserve">Testeira borracha lisa tdci p/ piso 65x33mm esp = 8,5mm p/ argamassa </v>
          </cell>
          <cell r="C4569" t="str">
            <v>M</v>
          </cell>
          <cell r="D4569">
            <v>19.989999999999998</v>
          </cell>
        </row>
        <row r="4570">
          <cell r="A4570" t="str">
            <v>00004805</v>
          </cell>
          <cell r="B4570" t="str">
            <v xml:space="preserve">Testeira borracha lisa tdi p/ piso 65 x 33mm esp = 15mm p/ argamassa </v>
          </cell>
          <cell r="C4570" t="str">
            <v>M</v>
          </cell>
          <cell r="D4570">
            <v>33.32</v>
          </cell>
        </row>
        <row r="4571">
          <cell r="A4571" t="str">
            <v>00004806</v>
          </cell>
          <cell r="B4571" t="str">
            <v xml:space="preserve">Testeira vinilica - peca 5m </v>
          </cell>
          <cell r="C4571" t="str">
            <v>M</v>
          </cell>
          <cell r="D4571">
            <v>16.66</v>
          </cell>
        </row>
        <row r="4572">
          <cell r="A4572" t="str">
            <v>00007256</v>
          </cell>
          <cell r="B4572" t="str">
            <v xml:space="preserve">Tijolo ceramico macico aparente 2 furos 6,5 x 10 x 20cm </v>
          </cell>
          <cell r="C4572" t="str">
            <v>UN</v>
          </cell>
          <cell r="D4572">
            <v>0.51</v>
          </cell>
        </row>
        <row r="4573">
          <cell r="A4573" t="str">
            <v>00007262</v>
          </cell>
          <cell r="B4573" t="str">
            <v xml:space="preserve">Tijolo ceramico macico aparente 5,5 x 11x 23cm </v>
          </cell>
          <cell r="C4573" t="str">
            <v>MIL</v>
          </cell>
          <cell r="D4573">
            <v>666.67</v>
          </cell>
        </row>
        <row r="4574">
          <cell r="A4574" t="str">
            <v>00007260</v>
          </cell>
          <cell r="B4574" t="str">
            <v xml:space="preserve">Tijolo ceramico macico aparente 6 x 12 x 24cm </v>
          </cell>
          <cell r="C4574" t="str">
            <v>UN</v>
          </cell>
          <cell r="D4574">
            <v>0.68</v>
          </cell>
        </row>
        <row r="4575">
          <cell r="A4575" t="str">
            <v>00007258</v>
          </cell>
          <cell r="B4575" t="str">
            <v xml:space="preserve">Tijolo ceramico macico 5 x 10 x 20cm </v>
          </cell>
          <cell r="C4575" t="str">
            <v>UN</v>
          </cell>
          <cell r="D4575">
            <v>0.35</v>
          </cell>
        </row>
        <row r="4576">
          <cell r="A4576" t="str">
            <v>00007255</v>
          </cell>
          <cell r="B4576" t="str">
            <v xml:space="preserve">Tijolo ceramico macico 5 x 10 x 20cm </v>
          </cell>
          <cell r="C4576" t="str">
            <v>MIL</v>
          </cell>
          <cell r="D4576">
            <v>350</v>
          </cell>
        </row>
        <row r="4577">
          <cell r="A4577" t="str">
            <v>00010617</v>
          </cell>
          <cell r="B4577" t="str">
            <v xml:space="preserve">Tijolo ceramico refratario 6,3 x 11,4 x 22,9cm </v>
          </cell>
          <cell r="C4577" t="str">
            <v>UN</v>
          </cell>
          <cell r="D4577">
            <v>3.32</v>
          </cell>
        </row>
        <row r="4578">
          <cell r="A4578" t="str">
            <v>00007274</v>
          </cell>
          <cell r="B4578" t="str">
            <v xml:space="preserve">Til pvc ligacao predial nbr 10569 p/rede colet esg je bbb dn 100 x 100mm </v>
          </cell>
          <cell r="C4578" t="str">
            <v>UN</v>
          </cell>
          <cell r="D4578">
            <v>56.12</v>
          </cell>
        </row>
        <row r="4579">
          <cell r="A4579" t="str">
            <v>00007280</v>
          </cell>
          <cell r="B4579" t="str">
            <v xml:space="preserve">Til pvc passagem nbr 10569 p/rede colet esg je bbb dn 100x100mm </v>
          </cell>
          <cell r="C4579" t="str">
            <v>UN</v>
          </cell>
          <cell r="D4579">
            <v>204.61</v>
          </cell>
        </row>
        <row r="4580">
          <cell r="A4580" t="str">
            <v>00007281</v>
          </cell>
          <cell r="B4580" t="str">
            <v xml:space="preserve">Til pvc passagem nbr 10569 p/rede colet esg je bbb dn 125x125mm </v>
          </cell>
          <cell r="C4580" t="str">
            <v>UN</v>
          </cell>
          <cell r="D4580">
            <v>206.26</v>
          </cell>
        </row>
        <row r="4581">
          <cell r="A4581" t="str">
            <v>00007282</v>
          </cell>
          <cell r="B4581" t="str">
            <v xml:space="preserve">Til pvc passagem nbr 10569 p/rede colet esg je bbb dn 150x150mm </v>
          </cell>
          <cell r="C4581" t="str">
            <v>UN</v>
          </cell>
          <cell r="D4581">
            <v>208.02</v>
          </cell>
        </row>
        <row r="4582">
          <cell r="A4582" t="str">
            <v>00007276</v>
          </cell>
          <cell r="B4582" t="str">
            <v xml:space="preserve">Til pvc passagem nbr 10569 p/rede colet esg je bbb dn 200x150mm </v>
          </cell>
          <cell r="C4582" t="str">
            <v>UN</v>
          </cell>
          <cell r="D4582">
            <v>295.57</v>
          </cell>
        </row>
        <row r="4583">
          <cell r="A4583" t="str">
            <v>00007277</v>
          </cell>
          <cell r="B4583" t="str">
            <v xml:space="preserve">Til pvc passagem nbr 10569 p/rede colet esg je bbb dn 250x150mm </v>
          </cell>
          <cell r="C4583" t="str">
            <v>UN</v>
          </cell>
          <cell r="D4583">
            <v>351.3</v>
          </cell>
        </row>
        <row r="4584">
          <cell r="A4584" t="str">
            <v>00007278</v>
          </cell>
          <cell r="B4584" t="str">
            <v xml:space="preserve">Til pvc passagem nbr 10569 p/rede colet esg je bbb dn 300x150mm </v>
          </cell>
          <cell r="C4584" t="str">
            <v>UN</v>
          </cell>
          <cell r="D4584">
            <v>526.65</v>
          </cell>
        </row>
        <row r="4585">
          <cell r="A4585" t="str">
            <v>00007286</v>
          </cell>
          <cell r="B4585" t="str">
            <v xml:space="preserve">Til pvc radial nbr 10569 p/rede colet esg je bbb dn 125x200mm </v>
          </cell>
          <cell r="C4585" t="str">
            <v>UN</v>
          </cell>
          <cell r="D4585">
            <v>288.36</v>
          </cell>
        </row>
        <row r="4586">
          <cell r="A4586" t="str">
            <v>00007275</v>
          </cell>
          <cell r="B4586" t="str">
            <v xml:space="preserve">Til pvc radial nbr 10569 p/rede colet esg je bbb dn 150x200mm </v>
          </cell>
          <cell r="C4586" t="str">
            <v>UN</v>
          </cell>
          <cell r="D4586">
            <v>533.79</v>
          </cell>
        </row>
        <row r="4587">
          <cell r="A4587" t="str">
            <v>00007285</v>
          </cell>
          <cell r="B4587" t="str">
            <v xml:space="preserve">Til pvc radial nbr 10569 p/rede colet esg je bbb dn 200x200mm </v>
          </cell>
          <cell r="C4587" t="str">
            <v>UN</v>
          </cell>
          <cell r="D4587">
            <v>583.72</v>
          </cell>
        </row>
        <row r="4588">
          <cell r="A4588" t="str">
            <v>00007283</v>
          </cell>
          <cell r="B4588" t="str">
            <v xml:space="preserve">Til pvc radial nbr 10569 p/rede colet esg je bbb dn 250x200mm </v>
          </cell>
          <cell r="C4588" t="str">
            <v>UN</v>
          </cell>
          <cell r="D4588">
            <v>650.87</v>
          </cell>
        </row>
        <row r="4589">
          <cell r="A4589" t="str">
            <v>00007284</v>
          </cell>
          <cell r="B4589" t="str">
            <v xml:space="preserve">Til pvc radial nbr 10569 p/rede colet esg je bbb dn 300x200mm </v>
          </cell>
          <cell r="C4589" t="str">
            <v>UN</v>
          </cell>
          <cell r="D4589">
            <v>736.7</v>
          </cell>
        </row>
        <row r="4590">
          <cell r="A4590" t="str">
            <v>00011663</v>
          </cell>
          <cell r="B4590" t="str">
            <v xml:space="preserve">Til tubo queda pvc nbr 10569 p/ rede colet esg bbb je dn 100 x 100mm </v>
          </cell>
          <cell r="C4590" t="str">
            <v>UN</v>
          </cell>
          <cell r="D4590">
            <v>86.42</v>
          </cell>
        </row>
        <row r="4591">
          <cell r="A4591" t="str">
            <v>00011664</v>
          </cell>
          <cell r="B4591" t="str">
            <v xml:space="preserve">Til tubo queda pvc nbr 10569 p/ rede colet esg bbb je dn 125 x 125mm </v>
          </cell>
          <cell r="C4591" t="str">
            <v>UN</v>
          </cell>
          <cell r="D4591">
            <v>109.32</v>
          </cell>
        </row>
        <row r="4592">
          <cell r="A4592" t="str">
            <v>00011665</v>
          </cell>
          <cell r="B4592" t="str">
            <v xml:space="preserve">Til tubo queda pvc nbr 10569 p/ rede colet esg bbb je dn 150 x 150mm </v>
          </cell>
          <cell r="C4592" t="str">
            <v>UN</v>
          </cell>
          <cell r="D4592">
            <v>156.96</v>
          </cell>
        </row>
        <row r="4593">
          <cell r="A4593" t="str">
            <v>00011666</v>
          </cell>
          <cell r="B4593" t="str">
            <v xml:space="preserve">Til tubo queda pvc nbr 10569 p/ rede colet esg bbb je dn 200 x 150mm código descriçao do insumo unid preço mediano (r$) </v>
          </cell>
          <cell r="C4593" t="str">
            <v>UN</v>
          </cell>
          <cell r="D4593">
            <v>195.86</v>
          </cell>
        </row>
        <row r="4594">
          <cell r="A4594" t="str">
            <v>00011667</v>
          </cell>
          <cell r="B4594" t="str">
            <v xml:space="preserve">Til tubo queda pvc nbr 10569 p/ rede colet esg bbb je dn 250 x 150mm </v>
          </cell>
          <cell r="C4594" t="str">
            <v>UN</v>
          </cell>
          <cell r="D4594">
            <v>274.25</v>
          </cell>
        </row>
        <row r="4595">
          <cell r="A4595" t="str">
            <v>00011668</v>
          </cell>
          <cell r="B4595" t="str">
            <v xml:space="preserve">Til tubo queda pvc nbr 10569 p/ rede colet esg bbb je dn 300 x 150mm </v>
          </cell>
          <cell r="C4595" t="str">
            <v>UN</v>
          </cell>
          <cell r="D4595">
            <v>346.35</v>
          </cell>
        </row>
        <row r="4596">
          <cell r="A4596" t="str">
            <v>00007343</v>
          </cell>
          <cell r="B4596" t="str">
            <v xml:space="preserve">Tinta para sinalização horizontal à base de resina acrílica , tipo coberit trafego - otto baumgart (nbr 11862) </v>
          </cell>
          <cell r="C4596" t="str">
            <v>L</v>
          </cell>
          <cell r="D4596">
            <v>22.09</v>
          </cell>
        </row>
        <row r="4597">
          <cell r="A4597" t="str">
            <v>00000155</v>
          </cell>
          <cell r="B4597" t="str">
            <v xml:space="preserve">Tinta à base de alcatrão e epoxi, compound coal tar epoxi, otto baumgart ou equivalente </v>
          </cell>
          <cell r="C4597" t="str">
            <v>L</v>
          </cell>
          <cell r="D4597">
            <v>25.1</v>
          </cell>
        </row>
        <row r="4598">
          <cell r="A4598" t="str">
            <v>00007314</v>
          </cell>
          <cell r="B4598" t="str">
            <v xml:space="preserve">Tinta à base de borracha clorada - cores </v>
          </cell>
          <cell r="C4598" t="str">
            <v>L</v>
          </cell>
          <cell r="D4598">
            <v>33.979999999999997</v>
          </cell>
        </row>
        <row r="4599">
          <cell r="A4599" t="str">
            <v>00026031</v>
          </cell>
          <cell r="B4599" t="str">
            <v xml:space="preserve">Tinta à base de resina acrílica, para sinalização de pistas de pouso e pátios de aeronaves (nbr 8169) </v>
          </cell>
          <cell r="C4599" t="str">
            <v>L</v>
          </cell>
          <cell r="D4599">
            <v>16.940000000000001</v>
          </cell>
        </row>
        <row r="4600">
          <cell r="A4600" t="str">
            <v>00011630</v>
          </cell>
          <cell r="B4600" t="str">
            <v xml:space="preserve">Tinta à de base borracha clorada - cores </v>
          </cell>
          <cell r="C4600" t="str">
            <v>GL</v>
          </cell>
          <cell r="D4600">
            <v>122.33</v>
          </cell>
        </row>
        <row r="4601">
          <cell r="A4601" t="str">
            <v>00000154</v>
          </cell>
          <cell r="B4601" t="str">
            <v xml:space="preserve">Tinta a base de resina epoxi alcatrão, (pasta para revestimento) </v>
          </cell>
          <cell r="C4601" t="str">
            <v>L</v>
          </cell>
          <cell r="D4601">
            <v>32.799999999999997</v>
          </cell>
        </row>
        <row r="4602">
          <cell r="A4602" t="str">
            <v>00007338</v>
          </cell>
          <cell r="B4602" t="str">
            <v xml:space="preserve">Tinta a base epoxi/alcatrao compound coaltar - otto baumgart ou marca equivalente </v>
          </cell>
          <cell r="C4602" t="str">
            <v>KG</v>
          </cell>
          <cell r="D4602">
            <v>19.190000000000001</v>
          </cell>
        </row>
        <row r="4603">
          <cell r="A4603" t="str">
            <v>00007287</v>
          </cell>
          <cell r="B4603" t="str">
            <v xml:space="preserve">Tinta a oleo brilhante </v>
          </cell>
          <cell r="C4603" t="str">
            <v>GL</v>
          </cell>
          <cell r="D4603">
            <v>48.95</v>
          </cell>
        </row>
        <row r="4604">
          <cell r="A4604" t="str">
            <v>00007350</v>
          </cell>
          <cell r="B4604" t="str">
            <v xml:space="preserve">Tinta acrilica p/ceramica </v>
          </cell>
          <cell r="C4604" t="str">
            <v>L</v>
          </cell>
          <cell r="D4604">
            <v>22.13</v>
          </cell>
        </row>
        <row r="4605">
          <cell r="A4605" t="str">
            <v>00007348</v>
          </cell>
          <cell r="B4605" t="str">
            <v xml:space="preserve">Tinta acrilica para piso </v>
          </cell>
          <cell r="C4605" t="str">
            <v>L</v>
          </cell>
          <cell r="D4605">
            <v>10.25</v>
          </cell>
        </row>
        <row r="4606">
          <cell r="A4606" t="str">
            <v>00007347</v>
          </cell>
          <cell r="B4606" t="str">
            <v xml:space="preserve">Tinta acrilica para piso </v>
          </cell>
          <cell r="C4606" t="str">
            <v>GL</v>
          </cell>
          <cell r="D4606">
            <v>36.89</v>
          </cell>
        </row>
        <row r="4607">
          <cell r="A4607" t="str">
            <v>00007300</v>
          </cell>
          <cell r="B4607" t="str">
            <v xml:space="preserve">Tinta aluminio esmalte protetora superficie metalica </v>
          </cell>
          <cell r="C4607" t="str">
            <v>GL</v>
          </cell>
          <cell r="D4607">
            <v>83.75</v>
          </cell>
        </row>
        <row r="4608">
          <cell r="A4608" t="str">
            <v>00007320</v>
          </cell>
          <cell r="B4608" t="str">
            <v xml:space="preserve">Tinta asfaltica p/ concreto e argamassa - galao 3,6l </v>
          </cell>
          <cell r="C4608" t="str">
            <v>L</v>
          </cell>
          <cell r="D4608">
            <v>11.39</v>
          </cell>
        </row>
        <row r="4609">
          <cell r="A4609" t="str">
            <v>00007319</v>
          </cell>
          <cell r="B4609" t="str">
            <v xml:space="preserve">Tinta asfaltica p/ concreto e argamassa tipo neutrolin otto baumgart ou marca equivalente </v>
          </cell>
          <cell r="C4609" t="str">
            <v>L</v>
          </cell>
          <cell r="D4609">
            <v>5.38</v>
          </cell>
        </row>
        <row r="4610">
          <cell r="A4610" t="str">
            <v>00011632</v>
          </cell>
          <cell r="B4610" t="str">
            <v xml:space="preserve">Tinta base borracha clorada tipo perclor 100 ou marca equivalente </v>
          </cell>
          <cell r="C4610" t="str">
            <v>GL</v>
          </cell>
          <cell r="D4610">
            <v>196.49</v>
          </cell>
        </row>
        <row r="4611">
          <cell r="A4611" t="str">
            <v>00007337</v>
          </cell>
          <cell r="B4611" t="str">
            <v xml:space="preserve">Tinta base resina epoxi tp coberit epoxy otto baumgart ou marca equivalente </v>
          </cell>
          <cell r="C4611" t="str">
            <v>L</v>
          </cell>
          <cell r="D4611">
            <v>30.15</v>
          </cell>
        </row>
        <row r="4612">
          <cell r="A4612" t="str">
            <v>00007318</v>
          </cell>
          <cell r="B4612" t="str">
            <v xml:space="preserve">Tinta betuminosa base emulsao tp negrolin otto baumgart ou marca equivalente </v>
          </cell>
          <cell r="C4612" t="str">
            <v>KG</v>
          </cell>
          <cell r="D4612">
            <v>4.46</v>
          </cell>
        </row>
        <row r="4613">
          <cell r="A4613" t="str">
            <v>00007313</v>
          </cell>
          <cell r="B4613" t="str">
            <v xml:space="preserve">Tinta betuminosa p/ concreto e alvenaria tp neutrol 45 otto baumgart ou marca equivalente </v>
          </cell>
          <cell r="C4613" t="str">
            <v>L</v>
          </cell>
          <cell r="D4613">
            <v>6.96</v>
          </cell>
        </row>
        <row r="4614">
          <cell r="A4614" t="str">
            <v>00007303</v>
          </cell>
          <cell r="B4614" t="str">
            <v xml:space="preserve">Tinta epoxi </v>
          </cell>
          <cell r="C4614" t="str">
            <v>GL</v>
          </cell>
          <cell r="D4614">
            <v>167.66</v>
          </cell>
        </row>
        <row r="4615">
          <cell r="A4615" t="str">
            <v>00007304</v>
          </cell>
          <cell r="B4615" t="str">
            <v xml:space="preserve">Tinta epoxi </v>
          </cell>
          <cell r="C4615" t="str">
            <v>L</v>
          </cell>
          <cell r="D4615">
            <v>46.58</v>
          </cell>
        </row>
        <row r="4616">
          <cell r="A4616" t="str">
            <v>00007290</v>
          </cell>
          <cell r="B4616" t="str">
            <v xml:space="preserve">Tinta esmalte sintetico acetinado </v>
          </cell>
          <cell r="C4616" t="str">
            <v>GL</v>
          </cell>
          <cell r="D4616">
            <v>74.849999999999994</v>
          </cell>
        </row>
        <row r="4617">
          <cell r="A4617" t="str">
            <v>00007311</v>
          </cell>
          <cell r="B4617" t="str">
            <v xml:space="preserve">Tinta esmalte sintetico acetinado </v>
          </cell>
          <cell r="C4617" t="str">
            <v>L</v>
          </cell>
          <cell r="D4617">
            <v>20.79</v>
          </cell>
        </row>
        <row r="4618">
          <cell r="A4618" t="str">
            <v>00007292</v>
          </cell>
          <cell r="B4618" t="str">
            <v xml:space="preserve">Tinta esmalte sintetico alto brilho </v>
          </cell>
          <cell r="C4618" t="str">
            <v>L</v>
          </cell>
          <cell r="D4618">
            <v>19.61</v>
          </cell>
        </row>
        <row r="4619">
          <cell r="A4619" t="str">
            <v>00007294</v>
          </cell>
          <cell r="B4619" t="str">
            <v xml:space="preserve">Tinta esmalte sintetico alto brilho </v>
          </cell>
          <cell r="C4619" t="str">
            <v>GL</v>
          </cell>
          <cell r="D4619">
            <v>70.599999999999994</v>
          </cell>
        </row>
        <row r="4620">
          <cell r="A4620" t="str">
            <v>00007288</v>
          </cell>
          <cell r="B4620" t="str">
            <v xml:space="preserve">Tinta esmalte sintetico fosco </v>
          </cell>
          <cell r="C4620" t="str">
            <v>L</v>
          </cell>
          <cell r="D4620">
            <v>21.28</v>
          </cell>
        </row>
        <row r="4621">
          <cell r="A4621" t="str">
            <v>00007312</v>
          </cell>
          <cell r="B4621" t="str">
            <v xml:space="preserve">Tinta esmalte sintetico fosco </v>
          </cell>
          <cell r="C4621" t="str">
            <v>GL</v>
          </cell>
          <cell r="D4621">
            <v>76.58</v>
          </cell>
        </row>
        <row r="4622">
          <cell r="A4622" t="str">
            <v>00007293</v>
          </cell>
          <cell r="B4622" t="str">
            <v xml:space="preserve">Tinta grafite esmalte protetora de superficie metalica </v>
          </cell>
          <cell r="C4622" t="str">
            <v>L</v>
          </cell>
          <cell r="D4622">
            <v>20.21</v>
          </cell>
        </row>
        <row r="4623">
          <cell r="A4623" t="str">
            <v>00007364</v>
          </cell>
          <cell r="B4623" t="str">
            <v xml:space="preserve">Tinta hidracor </v>
          </cell>
          <cell r="C4623" t="str">
            <v>L</v>
          </cell>
          <cell r="D4623">
            <v>0.63</v>
          </cell>
        </row>
        <row r="4624">
          <cell r="A4624" t="str">
            <v>00007363</v>
          </cell>
          <cell r="B4624" t="str">
            <v xml:space="preserve">Tinta hidracor </v>
          </cell>
          <cell r="C4624" t="str">
            <v>KG</v>
          </cell>
          <cell r="D4624">
            <v>2.5</v>
          </cell>
        </row>
        <row r="4625">
          <cell r="A4625" t="str">
            <v>00007356</v>
          </cell>
          <cell r="B4625" t="str">
            <v xml:space="preserve">Tinta latex acrilica </v>
          </cell>
          <cell r="C4625" t="str">
            <v>L</v>
          </cell>
          <cell r="D4625">
            <v>14.68</v>
          </cell>
        </row>
        <row r="4626">
          <cell r="A4626" t="str">
            <v>00007355</v>
          </cell>
          <cell r="B4626" t="str">
            <v xml:space="preserve">Tinta latex acrilica </v>
          </cell>
          <cell r="C4626" t="str">
            <v>GL</v>
          </cell>
          <cell r="D4626">
            <v>54.75</v>
          </cell>
        </row>
        <row r="4627">
          <cell r="A4627" t="str">
            <v>00007345</v>
          </cell>
          <cell r="B4627" t="str">
            <v xml:space="preserve">Tinta latex pva </v>
          </cell>
          <cell r="C4627" t="str">
            <v>L</v>
          </cell>
          <cell r="D4627">
            <v>11.83</v>
          </cell>
        </row>
        <row r="4628">
          <cell r="A4628" t="str">
            <v>00007344</v>
          </cell>
          <cell r="B4628" t="str">
            <v xml:space="preserve">Tinta latex pva </v>
          </cell>
          <cell r="C4628" t="str">
            <v>GL</v>
          </cell>
          <cell r="D4628">
            <v>44</v>
          </cell>
        </row>
        <row r="4629">
          <cell r="A4629" t="str">
            <v>00007362</v>
          </cell>
          <cell r="B4629" t="str">
            <v xml:space="preserve">Tinta mineral impermeavel em po - super conservado "p" sika </v>
          </cell>
          <cell r="C4629" t="str">
            <v>KG</v>
          </cell>
          <cell r="D4629">
            <v>5.47</v>
          </cell>
        </row>
        <row r="4630">
          <cell r="A4630" t="str">
            <v>00007342</v>
          </cell>
          <cell r="B4630" t="str">
            <v xml:space="preserve">Tinta mineral impermeavel po - tipo cimentol otto baumgart ou marca equivalente </v>
          </cell>
          <cell r="C4630" t="str">
            <v>KG</v>
          </cell>
          <cell r="D4630">
            <v>2.92</v>
          </cell>
        </row>
        <row r="4631">
          <cell r="A4631" t="str">
            <v>00011163</v>
          </cell>
          <cell r="B4631" t="str">
            <v xml:space="preserve">Tinta para sinalização horizontal, à base de resina acrílica, emulsionada em água, tipo aquaplast - indutil (nbr 13699) </v>
          </cell>
          <cell r="C4631" t="str">
            <v>GL</v>
          </cell>
          <cell r="D4631">
            <v>113.82</v>
          </cell>
        </row>
        <row r="4632">
          <cell r="A4632" t="str">
            <v>00000153</v>
          </cell>
          <cell r="B4632" t="str">
            <v xml:space="preserve">Tinta protetora emulsao aquosa, base epoxi, tipo sikaguard 67 </v>
          </cell>
          <cell r="C4632" t="str">
            <v>L</v>
          </cell>
          <cell r="D4632">
            <v>83.31</v>
          </cell>
        </row>
        <row r="4633">
          <cell r="A4633" t="str">
            <v>00007306</v>
          </cell>
          <cell r="B4633" t="str">
            <v xml:space="preserve">Tinta protetora superficie metalica aluminio </v>
          </cell>
          <cell r="C4633" t="str">
            <v>L</v>
          </cell>
          <cell r="D4633">
            <v>23.95</v>
          </cell>
        </row>
        <row r="4634">
          <cell r="A4634" t="str">
            <v>00007295</v>
          </cell>
          <cell r="B4634" t="str">
            <v xml:space="preserve">Tinta protetora superficie metalica grafite </v>
          </cell>
          <cell r="C4634" t="str">
            <v>GL</v>
          </cell>
          <cell r="D4634">
            <v>72.75</v>
          </cell>
        </row>
        <row r="4635">
          <cell r="A4635" t="str">
            <v>00026032</v>
          </cell>
          <cell r="B4635" t="str">
            <v xml:space="preserve">Tinta retrorrefletivas a base de resina acrílica com microesfera de vidro, db-800 cor branca n 9,5 </v>
          </cell>
          <cell r="C4635" t="str">
            <v>L</v>
          </cell>
          <cell r="D4635">
            <v>16.850000000000001</v>
          </cell>
        </row>
        <row r="4636">
          <cell r="A4636" t="str">
            <v>00007360</v>
          </cell>
          <cell r="B4636" t="str">
            <v xml:space="preserve">Tinta texturizada acrilica p/ pintura interna/externa </v>
          </cell>
          <cell r="C4636" t="str">
            <v>L</v>
          </cell>
          <cell r="D4636">
            <v>11.37</v>
          </cell>
        </row>
        <row r="4637">
          <cell r="A4637" t="str">
            <v>00011060</v>
          </cell>
          <cell r="B4637" t="str">
            <v xml:space="preserve">Tirante em fg p/ contraventamento de telha canalete 90 - 1/4" x 400mm " </v>
          </cell>
          <cell r="C4637" t="str">
            <v>UN</v>
          </cell>
          <cell r="D4637">
            <v>20.89</v>
          </cell>
        </row>
        <row r="4638">
          <cell r="A4638" t="str">
            <v>00020245</v>
          </cell>
          <cell r="B4638" t="str">
            <v xml:space="preserve">Tomada completa p/ radio e tv </v>
          </cell>
          <cell r="C4638" t="str">
            <v>UN</v>
          </cell>
          <cell r="D4638">
            <v>5.55</v>
          </cell>
        </row>
        <row r="4639">
          <cell r="A4639" t="str">
            <v>00012145</v>
          </cell>
          <cell r="B4639" t="str">
            <v xml:space="preserve">Tomada de piso 2p universal 10a/250v c/ placa 4'' x 4'' em termoplastico alta resistencia, tipo pial ou equiv </v>
          </cell>
          <cell r="C4639" t="str">
            <v>UN</v>
          </cell>
          <cell r="D4639">
            <v>17.399999999999999</v>
          </cell>
        </row>
        <row r="4640">
          <cell r="A4640" t="str">
            <v>00007535</v>
          </cell>
          <cell r="B4640" t="str">
            <v xml:space="preserve">Tomada dupla embutir 2 x 2p universal 10a/250v c/placa, tipo silentoque pial ou equiv </v>
          </cell>
          <cell r="C4640" t="str">
            <v>UN</v>
          </cell>
          <cell r="D4640">
            <v>9.39</v>
          </cell>
        </row>
        <row r="4641">
          <cell r="A4641" t="str">
            <v>00007536</v>
          </cell>
          <cell r="B4641" t="str">
            <v xml:space="preserve">Tomada dupla embutir 2 x 2p universal 10a/250v s/placa, tipo silentoque pial ou equiv </v>
          </cell>
          <cell r="C4641" t="str">
            <v>UN</v>
          </cell>
          <cell r="D4641">
            <v>8.5</v>
          </cell>
        </row>
        <row r="4642">
          <cell r="A4642" t="str">
            <v>00007526</v>
          </cell>
          <cell r="B4642" t="str">
            <v xml:space="preserve">Tomada embutir p/ telefone padrao telebras c/ placa, tipo silentoque pial ou equiv </v>
          </cell>
          <cell r="C4642" t="str">
            <v>UN</v>
          </cell>
          <cell r="D4642">
            <v>10.67</v>
          </cell>
        </row>
        <row r="4643">
          <cell r="A4643" t="str">
            <v>00007529</v>
          </cell>
          <cell r="B4643" t="str">
            <v xml:space="preserve">Tomada embutir 2p + t 15a/250v c/placa, tipo silentoque ou equiv </v>
          </cell>
          <cell r="C4643" t="str">
            <v>UN</v>
          </cell>
          <cell r="D4643">
            <v>12.86</v>
          </cell>
        </row>
        <row r="4644">
          <cell r="A4644" t="str">
            <v>00007528</v>
          </cell>
          <cell r="B4644" t="str">
            <v xml:space="preserve">Tomada embutir 2p universal redonda 10a/250v c/ placa, tipo silentoque pial ou equiv código descriçao do insumo unid preço mediano (r$) </v>
          </cell>
          <cell r="C4644" t="str">
            <v>UN</v>
          </cell>
          <cell r="D4644">
            <v>5.5</v>
          </cell>
        </row>
        <row r="4645">
          <cell r="A4645" t="str">
            <v>00007533</v>
          </cell>
          <cell r="B4645" t="str">
            <v xml:space="preserve">Tomada embutir 2p universal 10a/250v s/placa, tipo silentoque pial ou equiv </v>
          </cell>
          <cell r="C4645" t="str">
            <v>UN</v>
          </cell>
          <cell r="D4645">
            <v>3.78</v>
          </cell>
        </row>
        <row r="4646">
          <cell r="A4646" t="str">
            <v>00007524</v>
          </cell>
          <cell r="B4646" t="str">
            <v xml:space="preserve">Tomada embutir 3p + t 30a/440v ref 56403 uso industrial sem placa, pial ou equiv </v>
          </cell>
          <cell r="C4646" t="str">
            <v>UN</v>
          </cell>
          <cell r="D4646">
            <v>16.48</v>
          </cell>
        </row>
        <row r="4647">
          <cell r="A4647" t="str">
            <v>00007525</v>
          </cell>
          <cell r="B4647" t="str">
            <v xml:space="preserve">Tomada embutir 3p + t 30a/440v ref 56404 uso industrial c/ placa, pial ou equiv </v>
          </cell>
          <cell r="C4647" t="str">
            <v>UN</v>
          </cell>
          <cell r="D4647">
            <v>21.1</v>
          </cell>
        </row>
        <row r="4648">
          <cell r="A4648" t="str">
            <v>00007531</v>
          </cell>
          <cell r="B4648" t="str">
            <v xml:space="preserve">Tomada embutir 3p 20a/250v c/placa, tipo silentoque pial ou equiv </v>
          </cell>
          <cell r="C4648" t="str">
            <v>UN</v>
          </cell>
          <cell r="D4648">
            <v>11.33</v>
          </cell>
        </row>
        <row r="4649">
          <cell r="A4649" t="str">
            <v>00012143</v>
          </cell>
          <cell r="B4649" t="str">
            <v xml:space="preserve">Tomada especial c/ pino 15a, revestimento em borracha, tipo savel ou equiv </v>
          </cell>
          <cell r="C4649" t="str">
            <v>UN</v>
          </cell>
          <cell r="D4649">
            <v>19</v>
          </cell>
        </row>
        <row r="4650">
          <cell r="A4650" t="str">
            <v>00012142</v>
          </cell>
          <cell r="B4650" t="str">
            <v xml:space="preserve">Tomada sobrepor p/ telefone padrao telebras, tipo silentoque pial ou equiv </v>
          </cell>
          <cell r="C4650" t="str">
            <v>UN</v>
          </cell>
          <cell r="D4650">
            <v>6.96</v>
          </cell>
        </row>
        <row r="4651">
          <cell r="A4651" t="str">
            <v>00012147</v>
          </cell>
          <cell r="B4651" t="str">
            <v xml:space="preserve">Tomada sobrepor 2p universal 10a/250v, tipo silentoque pial ou equiv </v>
          </cell>
          <cell r="C4651" t="str">
            <v>UN</v>
          </cell>
          <cell r="D4651">
            <v>8.5</v>
          </cell>
        </row>
        <row r="4652">
          <cell r="A4652" t="str">
            <v>00007527</v>
          </cell>
          <cell r="B4652" t="str">
            <v xml:space="preserve">Tomada telefone 4p telebras s/placa pial ou similar </v>
          </cell>
          <cell r="C4652" t="str">
            <v>UN</v>
          </cell>
          <cell r="D4652">
            <v>8.73</v>
          </cell>
        </row>
        <row r="4653">
          <cell r="A4653" t="str">
            <v>00007592</v>
          </cell>
          <cell r="B4653" t="str">
            <v xml:space="preserve">Topografo </v>
          </cell>
          <cell r="C4653" t="str">
            <v>H</v>
          </cell>
          <cell r="D4653">
            <v>18.43</v>
          </cell>
        </row>
        <row r="4654">
          <cell r="A4654" t="str">
            <v>00013984</v>
          </cell>
          <cell r="B4654" t="str">
            <v xml:space="preserve">Torneira cromada curta sem arejador 1/2" ou 3/4" ref 1152 - uso geral </v>
          </cell>
          <cell r="C4654" t="str">
            <v>UN</v>
          </cell>
          <cell r="D4654">
            <v>43.94</v>
          </cell>
        </row>
        <row r="4655">
          <cell r="A4655" t="str">
            <v>00020252</v>
          </cell>
          <cell r="B4655" t="str">
            <v xml:space="preserve">Torneira cromada longa 1/2" ou 3/4" ref 1158 p/ pia coz - padrao medio </v>
          </cell>
          <cell r="C4655" t="str">
            <v>UN</v>
          </cell>
          <cell r="D4655">
            <v>39.619999999999997</v>
          </cell>
        </row>
        <row r="4656">
          <cell r="A4656" t="str">
            <v>00013416</v>
          </cell>
          <cell r="B4656" t="str">
            <v xml:space="preserve">Torneira cromada longa 1/2" ou 3/4" ref 1158 p/ pia coz - padrao popular </v>
          </cell>
          <cell r="C4656" t="str">
            <v>UN</v>
          </cell>
          <cell r="D4656">
            <v>25.9</v>
          </cell>
        </row>
        <row r="4657">
          <cell r="A4657" t="str">
            <v>00013417</v>
          </cell>
          <cell r="B4657" t="str">
            <v xml:space="preserve">Torneira cromada media 1/2" ou 3/4" ref 1143 - padrao popular </v>
          </cell>
          <cell r="C4657" t="str">
            <v>UN</v>
          </cell>
          <cell r="D4657">
            <v>27.1</v>
          </cell>
        </row>
        <row r="4658">
          <cell r="A4658" t="str">
            <v>00020251</v>
          </cell>
          <cell r="B4658" t="str">
            <v xml:space="preserve">Torneira cromada media 1/2" ou 3/4" ref 1143 p/ tanque - padrao medio </v>
          </cell>
          <cell r="C4658" t="str">
            <v>UN</v>
          </cell>
          <cell r="D4658">
            <v>23.7</v>
          </cell>
        </row>
        <row r="4659">
          <cell r="A4659" t="str">
            <v>00011772</v>
          </cell>
          <cell r="B4659" t="str">
            <v xml:space="preserve">Torneira cromada tubo movel p/ bancada 1/2" ou 3/4" ref 1167 p/ pia coz - padrao alto </v>
          </cell>
          <cell r="C4659" t="str">
            <v>UN</v>
          </cell>
          <cell r="D4659">
            <v>165.76</v>
          </cell>
        </row>
        <row r="4660">
          <cell r="A4660" t="str">
            <v>00011773</v>
          </cell>
          <cell r="B4660" t="str">
            <v xml:space="preserve">Torneira cromada tubo movel p/ parede 1/2" ou 3/4" ref 1168 p/ pia coz - padrao medio </v>
          </cell>
          <cell r="C4660" t="str">
            <v>UN</v>
          </cell>
          <cell r="D4660">
            <v>96.23</v>
          </cell>
        </row>
        <row r="4661">
          <cell r="A4661" t="str">
            <v>00013418</v>
          </cell>
          <cell r="B4661" t="str">
            <v xml:space="preserve">Torneira cromada 1/2" ou 3/4" curta ref 1140 p/ tanque - padrao popular </v>
          </cell>
          <cell r="C4661" t="str">
            <v>UN</v>
          </cell>
          <cell r="D4661">
            <v>21.11</v>
          </cell>
        </row>
        <row r="4662">
          <cell r="A4662" t="str">
            <v>00007604</v>
          </cell>
          <cell r="B4662" t="str">
            <v xml:space="preserve">Torneira cromada 1/2" ou 3/4" ref 1126 p/ tanque - padrao popular </v>
          </cell>
          <cell r="C4662" t="str">
            <v>UN</v>
          </cell>
          <cell r="D4662">
            <v>13.6</v>
          </cell>
        </row>
        <row r="4663">
          <cell r="A4663" t="str">
            <v>00011762</v>
          </cell>
          <cell r="B4663" t="str">
            <v xml:space="preserve">Torneira cromada 1/2" ou 3/4" ref 1153 p/ jardim/tanque - padrao alto </v>
          </cell>
          <cell r="C4663" t="str">
            <v>UN</v>
          </cell>
          <cell r="D4663">
            <v>46.68</v>
          </cell>
        </row>
        <row r="4664">
          <cell r="A4664" t="str">
            <v>00011775</v>
          </cell>
          <cell r="B4664" t="str">
            <v xml:space="preserve">Torneira cromada 1/2" ou 3/4" ref 1157 p/ pia coz - c/ arejador - padrao medio </v>
          </cell>
          <cell r="C4664" t="str">
            <v>UN</v>
          </cell>
          <cell r="D4664">
            <v>83.08</v>
          </cell>
        </row>
        <row r="4665">
          <cell r="A4665" t="str">
            <v>00013983</v>
          </cell>
          <cell r="B4665" t="str">
            <v xml:space="preserve">Torneira cromada 1/2" ou 3/4" ref 1159 p/ pia coz - padrao popular </v>
          </cell>
          <cell r="C4665" t="str">
            <v>UN</v>
          </cell>
          <cell r="D4665">
            <v>33.630000000000003</v>
          </cell>
        </row>
        <row r="4666">
          <cell r="A4666" t="str">
            <v>00013415</v>
          </cell>
          <cell r="B4666" t="str">
            <v xml:space="preserve">Torneira cromada 1/2" ou 3/4" ref 1193 p/ lavatorio - padrao popular </v>
          </cell>
          <cell r="C4666" t="str">
            <v>UN</v>
          </cell>
          <cell r="D4666">
            <v>27.01</v>
          </cell>
        </row>
        <row r="4667">
          <cell r="A4667" t="str">
            <v>00011823</v>
          </cell>
          <cell r="B4667" t="str">
            <v xml:space="preserve">Torneira de boia pvc 1/2" p/ caixa descarga externa </v>
          </cell>
          <cell r="C4667" t="str">
            <v>UN</v>
          </cell>
          <cell r="D4667">
            <v>8.24</v>
          </cell>
        </row>
        <row r="4668">
          <cell r="A4668" t="str">
            <v>00011763</v>
          </cell>
          <cell r="B4668" t="str">
            <v xml:space="preserve">Torneira de boia real 1.1/2" c/ balao plastico </v>
          </cell>
          <cell r="C4668" t="str">
            <v>UN</v>
          </cell>
          <cell r="D4668">
            <v>72.3</v>
          </cell>
        </row>
        <row r="4669">
          <cell r="A4669" t="str">
            <v>00011764</v>
          </cell>
          <cell r="B4669" t="str">
            <v xml:space="preserve">Torneira de boia real 1.1/4" c/ balao plastico </v>
          </cell>
          <cell r="C4669" t="str">
            <v>UN</v>
          </cell>
          <cell r="D4669">
            <v>61.57</v>
          </cell>
        </row>
        <row r="4670">
          <cell r="A4670" t="str">
            <v>00011826</v>
          </cell>
          <cell r="B4670" t="str">
            <v xml:space="preserve">Torneira de boia real 1/2" c/ balao metalico </v>
          </cell>
          <cell r="C4670" t="str">
            <v>UN</v>
          </cell>
          <cell r="D4670">
            <v>27.24</v>
          </cell>
        </row>
        <row r="4671">
          <cell r="A4671" t="str">
            <v>00011829</v>
          </cell>
          <cell r="B4671" t="str">
            <v xml:space="preserve">Torneira de boia real 1/2" c/ balao plastico </v>
          </cell>
          <cell r="C4671" t="str">
            <v>UN</v>
          </cell>
          <cell r="D4671">
            <v>13.44</v>
          </cell>
        </row>
        <row r="4672">
          <cell r="A4672" t="str">
            <v>00011825</v>
          </cell>
          <cell r="B4672" t="str">
            <v xml:space="preserve">Torneira de boia real 1" c/ balao plastico </v>
          </cell>
          <cell r="C4672" t="str">
            <v>UN</v>
          </cell>
          <cell r="D4672">
            <v>39.200000000000003</v>
          </cell>
        </row>
        <row r="4673">
          <cell r="A4673" t="str">
            <v>00011767</v>
          </cell>
          <cell r="B4673" t="str">
            <v xml:space="preserve">Torneira de boia real 2" c/ balao plastico </v>
          </cell>
          <cell r="C4673" t="str">
            <v>UN</v>
          </cell>
          <cell r="D4673">
            <v>85.93</v>
          </cell>
        </row>
        <row r="4674">
          <cell r="A4674" t="str">
            <v>00007606</v>
          </cell>
          <cell r="B4674" t="str">
            <v xml:space="preserve">Torneira de boia real 3/4" c/ balao metalico </v>
          </cell>
          <cell r="C4674" t="str">
            <v>UN</v>
          </cell>
          <cell r="D4674">
            <v>29.41</v>
          </cell>
        </row>
        <row r="4675">
          <cell r="A4675" t="str">
            <v>00011830</v>
          </cell>
          <cell r="B4675" t="str">
            <v xml:space="preserve">Torneira de boia real 3/4" c/ balao plastico </v>
          </cell>
          <cell r="C4675" t="str">
            <v>UN</v>
          </cell>
          <cell r="D4675">
            <v>13.76</v>
          </cell>
        </row>
        <row r="4676">
          <cell r="A4676" t="str">
            <v>00011766</v>
          </cell>
          <cell r="B4676" t="str">
            <v xml:space="preserve">Torneira de boia vazao total 1/2" c/ balao plastico ou metalico </v>
          </cell>
          <cell r="C4676" t="str">
            <v>UN</v>
          </cell>
          <cell r="D4676">
            <v>28.46</v>
          </cell>
        </row>
        <row r="4677">
          <cell r="A4677" t="str">
            <v>00011765</v>
          </cell>
          <cell r="B4677" t="str">
            <v xml:space="preserve">Torneira de boia vazao total 1" c/ balao plastico ou metalico </v>
          </cell>
          <cell r="C4677" t="str">
            <v>UN</v>
          </cell>
          <cell r="D4677">
            <v>40.5</v>
          </cell>
        </row>
        <row r="4678">
          <cell r="A4678" t="str">
            <v>00011824</v>
          </cell>
          <cell r="B4678" t="str">
            <v xml:space="preserve">Torneira de boia vazao total 3/4" c/ balao plastico ou metalico </v>
          </cell>
          <cell r="C4678" t="str">
            <v>UN</v>
          </cell>
          <cell r="D4678">
            <v>31.94</v>
          </cell>
        </row>
        <row r="4679">
          <cell r="A4679" t="str">
            <v>00011777</v>
          </cell>
          <cell r="B4679" t="str">
            <v xml:space="preserve">Torneira eletrica p/ cozinha </v>
          </cell>
          <cell r="C4679" t="str">
            <v>UN</v>
          </cell>
          <cell r="D4679">
            <v>97.48</v>
          </cell>
        </row>
        <row r="4680">
          <cell r="A4680" t="str">
            <v>00021099</v>
          </cell>
          <cell r="B4680" t="str">
            <v xml:space="preserve">Torneira longa metal amarelo 1/2" ou 3/4" ref 1126 </v>
          </cell>
          <cell r="C4680" t="str">
            <v>UN</v>
          </cell>
          <cell r="D4680">
            <v>12.81</v>
          </cell>
        </row>
        <row r="4681">
          <cell r="A4681" t="str">
            <v>00007603</v>
          </cell>
          <cell r="B4681" t="str">
            <v xml:space="preserve">Torneira metal amarelo 1/2" ou 3/4" curta ref 1120 p/ tanque </v>
          </cell>
          <cell r="C4681" t="str">
            <v>UN</v>
          </cell>
          <cell r="D4681">
            <v>10.41</v>
          </cell>
        </row>
        <row r="4682">
          <cell r="A4682" t="str">
            <v>00007602</v>
          </cell>
          <cell r="B4682" t="str">
            <v xml:space="preserve">Torneira metal amarelo 3/4" curta ref 1128 p/ jardim </v>
          </cell>
          <cell r="C4682" t="str">
            <v>UN</v>
          </cell>
          <cell r="D4682">
            <v>11.96</v>
          </cell>
        </row>
        <row r="4683">
          <cell r="A4683" t="str">
            <v>00011778</v>
          </cell>
          <cell r="B4683" t="str">
            <v xml:space="preserve">Torneira ou registro cromado 1/2" ou 3/4" ref 1147 p/ filtro - padrao popular </v>
          </cell>
          <cell r="C4683" t="str">
            <v>UN</v>
          </cell>
          <cell r="D4683">
            <v>20.190000000000001</v>
          </cell>
        </row>
        <row r="4684">
          <cell r="A4684" t="str">
            <v>00011832</v>
          </cell>
          <cell r="B4684" t="str">
            <v xml:space="preserve">Torneira plástica de 1/2" para lavatório </v>
          </cell>
          <cell r="C4684" t="str">
            <v>UN</v>
          </cell>
          <cell r="D4684">
            <v>7.2</v>
          </cell>
        </row>
        <row r="4685">
          <cell r="A4685" t="str">
            <v>00011831</v>
          </cell>
          <cell r="B4685" t="str">
            <v xml:space="preserve">Torneira plastica 3/4" p/tanque </v>
          </cell>
          <cell r="C4685" t="str">
            <v>UN</v>
          </cell>
          <cell r="D4685">
            <v>6.88</v>
          </cell>
        </row>
        <row r="4686">
          <cell r="A4686" t="str">
            <v>00011822</v>
          </cell>
          <cell r="B4686" t="str">
            <v xml:space="preserve">Torneira plastico 1/2" p/ pia </v>
          </cell>
          <cell r="C4686" t="str">
            <v>UN</v>
          </cell>
          <cell r="D4686">
            <v>7.2</v>
          </cell>
        </row>
        <row r="4687">
          <cell r="A4687" t="str">
            <v>00007613</v>
          </cell>
          <cell r="B4687" t="str">
            <v xml:space="preserve">Transformador trifasico 13,8kv/220-127v; 1000kva imerso em oleo mineral" </v>
          </cell>
          <cell r="C4687" t="str">
            <v>UN</v>
          </cell>
          <cell r="D4687">
            <v>75268.070000000007</v>
          </cell>
        </row>
        <row r="4688">
          <cell r="A4688" t="str">
            <v>00007619</v>
          </cell>
          <cell r="B4688" t="str">
            <v xml:space="preserve">Transformador trifasico 13,8kv/220-127v; 112,5kva imerso em oleo mineral" </v>
          </cell>
          <cell r="C4688" t="str">
            <v>UN</v>
          </cell>
          <cell r="D4688">
            <v>9351.7199999999993</v>
          </cell>
        </row>
        <row r="4689">
          <cell r="A4689" t="str">
            <v>00012076</v>
          </cell>
          <cell r="B4689" t="str">
            <v xml:space="preserve">Transformador trifasico 13,8kv/220-127v; 15 kva imerso em oleo mineral" </v>
          </cell>
          <cell r="C4689" t="str">
            <v>UN</v>
          </cell>
          <cell r="D4689">
            <v>4011.77</v>
          </cell>
        </row>
        <row r="4690">
          <cell r="A4690" t="str">
            <v>00007614</v>
          </cell>
          <cell r="B4690" t="str">
            <v xml:space="preserve">Transformador trifasico 13,8kv/220-127v; 150kva imerso em oleo mineral" </v>
          </cell>
          <cell r="C4690" t="str">
            <v>UN</v>
          </cell>
          <cell r="D4690">
            <v>10852.24</v>
          </cell>
        </row>
        <row r="4691">
          <cell r="A4691" t="str">
            <v>00007618</v>
          </cell>
          <cell r="B4691" t="str">
            <v xml:space="preserve">Transformador trifasico 13,8kv/220-127v; 1500kva imerso em oleo mineral" </v>
          </cell>
          <cell r="C4691" t="str">
            <v>UN</v>
          </cell>
          <cell r="D4691">
            <v>116522.9</v>
          </cell>
        </row>
        <row r="4692">
          <cell r="A4692" t="str">
            <v>00007620</v>
          </cell>
          <cell r="B4692" t="str">
            <v xml:space="preserve">Transformador trifasico 13,8kv/220-127v; 225kva imerso em oleo mineral" </v>
          </cell>
          <cell r="C4692" t="str">
            <v>UN</v>
          </cell>
          <cell r="D4692">
            <v>15614.81</v>
          </cell>
        </row>
        <row r="4693">
          <cell r="A4693" t="str">
            <v>00007610</v>
          </cell>
          <cell r="B4693" t="str">
            <v xml:space="preserve">Transformador trifasico 13,8kv/220-127v; 30 kva imerso em oleo mineral" </v>
          </cell>
          <cell r="C4693" t="str">
            <v>UN</v>
          </cell>
          <cell r="D4693">
            <v>4849.75</v>
          </cell>
        </row>
        <row r="4694">
          <cell r="A4694" t="str">
            <v>00007615</v>
          </cell>
          <cell r="B4694" t="str">
            <v xml:space="preserve">Transformador trifasico 13,8kv/220-127v; 300kva imerso em oleo mineral" </v>
          </cell>
          <cell r="C4694" t="str">
            <v>UN</v>
          </cell>
          <cell r="D4694">
            <v>19223.04</v>
          </cell>
        </row>
        <row r="4695">
          <cell r="A4695" t="str">
            <v>00007617</v>
          </cell>
          <cell r="B4695" t="str">
            <v xml:space="preserve">Transformador trifasico 13,8kv/220-127v; 45 kva imerso em oleo mineral" </v>
          </cell>
          <cell r="C4695" t="str">
            <v>UN</v>
          </cell>
          <cell r="D4695">
            <v>5651.38</v>
          </cell>
        </row>
        <row r="4696">
          <cell r="A4696" t="str">
            <v>00007616</v>
          </cell>
          <cell r="B4696" t="str">
            <v xml:space="preserve">Transformador trifasico 13,8kv/220-127v; 500kva imerso em oleo mineral" </v>
          </cell>
          <cell r="C4696" t="str">
            <v>UN</v>
          </cell>
          <cell r="D4696">
            <v>28779.56</v>
          </cell>
        </row>
        <row r="4697">
          <cell r="A4697" t="str">
            <v>00007611</v>
          </cell>
          <cell r="B4697" t="str">
            <v xml:space="preserve">Transformador trifasico 13,8kv/220-127v; 75kva imerso em oleo mineral" código descriçao do insumo unid preço mediano (r$) </v>
          </cell>
          <cell r="C4697" t="str">
            <v>UN</v>
          </cell>
          <cell r="D4697">
            <v>7241.65</v>
          </cell>
        </row>
        <row r="4698">
          <cell r="A4698" t="str">
            <v>00007612</v>
          </cell>
          <cell r="B4698" t="str">
            <v xml:space="preserve">Transformador trifasico 13,8kv/220-127v; 750kva imerso em oleo mineral" </v>
          </cell>
          <cell r="C4698" t="str">
            <v>UN</v>
          </cell>
          <cell r="D4698">
            <v>50931.59</v>
          </cell>
        </row>
        <row r="4699">
          <cell r="A4699" t="str">
            <v>00007626</v>
          </cell>
          <cell r="B4699" t="str">
            <v xml:space="preserve">Trator de esteiras ate 90hp c/ lamina peso operacional * 9t * (incl manut/operacao) </v>
          </cell>
          <cell r="C4699" t="str">
            <v>H</v>
          </cell>
          <cell r="D4699">
            <v>87.1</v>
          </cell>
        </row>
        <row r="4700">
          <cell r="A4700" t="str">
            <v>00007622</v>
          </cell>
          <cell r="B4700" t="str">
            <v xml:space="preserve">Trator de esteiras caterpillar d5g -pot.99hp, peso operacional 8,5t **caixa** </v>
          </cell>
          <cell r="C4700" t="str">
            <v>UN</v>
          </cell>
          <cell r="D4700">
            <v>363376.2</v>
          </cell>
        </row>
        <row r="4701">
          <cell r="A4701" t="str">
            <v>00007624</v>
          </cell>
          <cell r="B4701" t="str">
            <v xml:space="preserve">Trator de esteiras caterpillar d6m 153hp peso operacional 15t, c/ roda motriz elevada </v>
          </cell>
          <cell r="C4701" t="str">
            <v>UN</v>
          </cell>
          <cell r="D4701">
            <v>660000</v>
          </cell>
        </row>
        <row r="4702">
          <cell r="A4702" t="str">
            <v>00013627</v>
          </cell>
          <cell r="B4702" t="str">
            <v xml:space="preserve">Trator de esteiras caterpillar d6m, 140hp, peso operacional 15,5t, **caixa** </v>
          </cell>
          <cell r="C4702" t="str">
            <v>UN</v>
          </cell>
          <cell r="D4702">
            <v>686525.4</v>
          </cell>
        </row>
        <row r="4703">
          <cell r="A4703" t="str">
            <v>00013878</v>
          </cell>
          <cell r="B4703" t="str">
            <v xml:space="preserve">Trator de esteiras caterpillar d6rds,pot.185hp, s/hiper **caixa** </v>
          </cell>
          <cell r="C4703" t="str">
            <v>UN</v>
          </cell>
          <cell r="D4703">
            <v>1064309.3999999999</v>
          </cell>
        </row>
        <row r="4704">
          <cell r="A4704" t="str">
            <v>00025021</v>
          </cell>
          <cell r="B4704" t="str">
            <v xml:space="preserve">Trator de esteiras caterpillar d8r com escarificador - potencia 305 hp - peso operacional 37 t**caixa** </v>
          </cell>
          <cell r="C4704" t="str">
            <v>UN</v>
          </cell>
          <cell r="D4704">
            <v>1934110.2</v>
          </cell>
        </row>
        <row r="4705">
          <cell r="A4705" t="str">
            <v>00007623</v>
          </cell>
          <cell r="B4705" t="str">
            <v xml:space="preserve">Trator de esteiras caterpillar d8r com lamina - potencia 305 hp - peso operacional 37 t**caixa** </v>
          </cell>
          <cell r="C4705" t="str">
            <v>UN</v>
          </cell>
          <cell r="D4705">
            <v>1673034</v>
          </cell>
        </row>
        <row r="4706">
          <cell r="A4706" t="str">
            <v>00025020</v>
          </cell>
          <cell r="B4706" t="str">
            <v xml:space="preserve">Trator de esteiras caterpillar d8r com lamina e escarificador - potencia 305 hp - peso operacional 37 t**caixa** </v>
          </cell>
          <cell r="C4706" t="str">
            <v>UN</v>
          </cell>
          <cell r="D4706">
            <v>2112244.2000000002</v>
          </cell>
        </row>
        <row r="4707">
          <cell r="A4707" t="str">
            <v>00013338</v>
          </cell>
          <cell r="B4707" t="str">
            <v xml:space="preserve">Trator de esteiras fiat allis fd-130,pot.120hp,peso operacional 12,10t**caixa** </v>
          </cell>
          <cell r="C4707" t="str">
            <v>UN</v>
          </cell>
          <cell r="D4707">
            <v>357423</v>
          </cell>
        </row>
        <row r="4708">
          <cell r="A4708" t="str">
            <v>00013332</v>
          </cell>
          <cell r="B4708" t="str">
            <v xml:space="preserve">Trator de esteiras komatsu d41 e6, 105hp, nacional peso operacional 10,2t**caixa** </v>
          </cell>
          <cell r="C4708" t="str">
            <v>UN</v>
          </cell>
          <cell r="D4708">
            <v>446780.4</v>
          </cell>
        </row>
        <row r="4709">
          <cell r="A4709" t="str">
            <v>00007625</v>
          </cell>
          <cell r="B4709" t="str">
            <v xml:space="preserve">Trator de esteiras komatsu,nacional , mod d61-ex-12, pot 165 hp, peso operacional 17,1t, cacamba 5,2 m³**caixa** </v>
          </cell>
          <cell r="C4709" t="str">
            <v>UN</v>
          </cell>
          <cell r="D4709">
            <v>643361.4</v>
          </cell>
        </row>
        <row r="4710">
          <cell r="A4710" t="str">
            <v>00007628</v>
          </cell>
          <cell r="B4710" t="str">
            <v xml:space="preserve">Trator de esteiras 110 a 160hp c/ lamina peso operacional * 13t * (incl manut/operacao) </v>
          </cell>
          <cell r="C4710" t="str">
            <v>H</v>
          </cell>
          <cell r="D4710">
            <v>103.83</v>
          </cell>
        </row>
        <row r="4711">
          <cell r="A4711" t="str">
            <v>00007629</v>
          </cell>
          <cell r="B4711" t="str">
            <v xml:space="preserve">Trator de esteiras 160 a 300hp c/ lamina peso operacional * 16t * (incl manut/operacao) </v>
          </cell>
          <cell r="C4711" t="str">
            <v>H</v>
          </cell>
          <cell r="D4711">
            <v>131.52000000000001</v>
          </cell>
        </row>
        <row r="4712">
          <cell r="A4712" t="str">
            <v>00007641</v>
          </cell>
          <cell r="B4712" t="str">
            <v xml:space="preserve">Trator de pneus acima de 75hp (incl manut/operacao) </v>
          </cell>
          <cell r="C4712" t="str">
            <v>H</v>
          </cell>
          <cell r="D4712">
            <v>37.74</v>
          </cell>
        </row>
        <row r="4713">
          <cell r="A4713" t="str">
            <v>00007642</v>
          </cell>
          <cell r="B4713" t="str">
            <v xml:space="preserve">Trator de pneus ate 75hp (incl manut/operacao) </v>
          </cell>
          <cell r="C4713" t="str">
            <v>H</v>
          </cell>
          <cell r="D4713">
            <v>22.64</v>
          </cell>
        </row>
        <row r="4714">
          <cell r="A4714" t="str">
            <v>00014240</v>
          </cell>
          <cell r="B4714" t="str">
            <v xml:space="preserve">Trator de pneus case mod. 4240, 85 hp**caixa** </v>
          </cell>
          <cell r="C4714" t="str">
            <v>UN</v>
          </cell>
          <cell r="D4714">
            <v>786967.38</v>
          </cell>
        </row>
        <row r="4715">
          <cell r="A4715" t="str">
            <v>00013603</v>
          </cell>
          <cell r="B4715" t="str">
            <v xml:space="preserve">Trator de pneus cbt mod. 2105 pot. * 110 a 126 hp ***caixa** </v>
          </cell>
          <cell r="C4715" t="str">
            <v>UN</v>
          </cell>
          <cell r="D4715">
            <v>199864.8</v>
          </cell>
        </row>
        <row r="4716">
          <cell r="A4716" t="str">
            <v>00010598</v>
          </cell>
          <cell r="B4716" t="str">
            <v xml:space="preserve">Trator de pneus massey fergusson mf-25ox standard 51hp**caixa** </v>
          </cell>
          <cell r="C4716" t="str">
            <v>UN</v>
          </cell>
          <cell r="D4716">
            <v>68919.78</v>
          </cell>
        </row>
        <row r="4717">
          <cell r="A4717" t="str">
            <v>00007640</v>
          </cell>
          <cell r="B4717" t="str">
            <v xml:space="preserve">Trator de pneus massey fergusson mf-290, 82cv, tracao 4 x 2, peso c/ lastro 4,32t </v>
          </cell>
          <cell r="C4717" t="str">
            <v>UN</v>
          </cell>
          <cell r="D4717">
            <v>106594.56</v>
          </cell>
        </row>
        <row r="4718">
          <cell r="A4718" t="str">
            <v>00013238</v>
          </cell>
          <cell r="B4718" t="str">
            <v xml:space="preserve">Trator de pneus massey fergusson mod. mf-292 turbo, 105hp, peso c/ lastro 4,32t, tracao 4 x 2**caixa** </v>
          </cell>
          <cell r="C4718" t="str">
            <v>UN</v>
          </cell>
          <cell r="D4718">
            <v>122083.82</v>
          </cell>
        </row>
        <row r="4719">
          <cell r="A4719" t="str">
            <v>00014270</v>
          </cell>
          <cell r="B4719" t="str">
            <v xml:space="preserve">Trator de pneus valmet 1180 t 108 cv**caixa** </v>
          </cell>
          <cell r="C4719" t="str">
            <v>UN</v>
          </cell>
          <cell r="D4719">
            <v>147400.01999999999</v>
          </cell>
        </row>
        <row r="4720">
          <cell r="A4720" t="str">
            <v>00004237</v>
          </cell>
          <cell r="B4720" t="str">
            <v xml:space="preserve">Tratorista </v>
          </cell>
          <cell r="C4720" t="str">
            <v>H</v>
          </cell>
          <cell r="D4720">
            <v>22.54</v>
          </cell>
        </row>
        <row r="4721">
          <cell r="A4721" t="str">
            <v>00007250</v>
          </cell>
          <cell r="B4721" t="str">
            <v xml:space="preserve">Trena em fibra de vidro l = 30m </v>
          </cell>
          <cell r="C4721" t="str">
            <v>H</v>
          </cell>
          <cell r="D4721">
            <v>0.28999999999999998</v>
          </cell>
        </row>
        <row r="4722">
          <cell r="A4722" t="str">
            <v>00011581</v>
          </cell>
          <cell r="B4722" t="str">
            <v xml:space="preserve">Trilho "u" aluminio 40 x 40mm p/ roldana </v>
          </cell>
          <cell r="C4722" t="str">
            <v>M</v>
          </cell>
          <cell r="D4722">
            <v>4.91</v>
          </cell>
        </row>
        <row r="4723">
          <cell r="A4723" t="str">
            <v>00011580</v>
          </cell>
          <cell r="B4723" t="str">
            <v xml:space="preserve">Trilho quadrado aluminio 1/4'' p/ rodizios </v>
          </cell>
          <cell r="C4723" t="str">
            <v>M</v>
          </cell>
          <cell r="D4723">
            <v>8.9</v>
          </cell>
        </row>
        <row r="4724">
          <cell r="A4724" t="str">
            <v>00011421</v>
          </cell>
          <cell r="B4724" t="str">
            <v xml:space="preserve">Trilho semi-novo para estacas </v>
          </cell>
          <cell r="C4724" t="str">
            <v>KG</v>
          </cell>
          <cell r="D4724">
            <v>1.72</v>
          </cell>
        </row>
        <row r="4725">
          <cell r="A4725" t="str">
            <v>00010743</v>
          </cell>
          <cell r="B4725" t="str">
            <v xml:space="preserve">Troley manual cap. 1t </v>
          </cell>
          <cell r="C4725" t="str">
            <v>UN</v>
          </cell>
          <cell r="D4725">
            <v>586.22</v>
          </cell>
        </row>
        <row r="4726">
          <cell r="A4726" t="str">
            <v>00007697</v>
          </cell>
          <cell r="B4726" t="str">
            <v xml:space="preserve">Tubo aco galv c/ costura din 2440/nbr 5580 classe media dn 1.1/2" (40mm) e=3,25mm - 3,61kg/m </v>
          </cell>
          <cell r="C4726" t="str">
            <v>M</v>
          </cell>
          <cell r="D4726">
            <v>26.82</v>
          </cell>
        </row>
        <row r="4727">
          <cell r="A4727" t="str">
            <v>00007698</v>
          </cell>
          <cell r="B4727" t="str">
            <v xml:space="preserve">Tubo aco galv c/ costura din 2440/nbr 5580 classe media dn 1.1/4" (32mm) e=3,25mm - 3,14kg/m </v>
          </cell>
          <cell r="C4727" t="str">
            <v>M</v>
          </cell>
          <cell r="D4727">
            <v>24.28</v>
          </cell>
        </row>
        <row r="4728">
          <cell r="A4728" t="str">
            <v>00007691</v>
          </cell>
          <cell r="B4728" t="str">
            <v xml:space="preserve">Tubo aco galv c/ costura din 2440/nbr 5580 classe media dn 1/2" (15mm) e = 2,65mm - 1,22kg/m </v>
          </cell>
          <cell r="C4728" t="str">
            <v>M</v>
          </cell>
          <cell r="D4728">
            <v>9.1</v>
          </cell>
        </row>
        <row r="4729">
          <cell r="A4729" t="str">
            <v>00007701</v>
          </cell>
          <cell r="B4729" t="str">
            <v xml:space="preserve">Tubo aco galv c/ costura din 2440/nbr 5580 classe media dn 2.1/2" (65mm) e=3,65mm - 6,51kg/m </v>
          </cell>
          <cell r="C4729" t="str">
            <v>M</v>
          </cell>
          <cell r="D4729">
            <v>49.56</v>
          </cell>
        </row>
        <row r="4730">
          <cell r="A4730" t="str">
            <v>00007696</v>
          </cell>
          <cell r="B4730" t="str">
            <v xml:space="preserve">Tubo aco galv c/ costura din 2440/nbr 5580 classe media dn 2" (50mm) e=3,65mm - 5,10kg/m </v>
          </cell>
          <cell r="C4730" t="str">
            <v>M</v>
          </cell>
          <cell r="D4730">
            <v>37.46</v>
          </cell>
        </row>
        <row r="4731">
          <cell r="A4731" t="str">
            <v>00007700</v>
          </cell>
          <cell r="B4731" t="str">
            <v xml:space="preserve">Tubo aco galv c/ costura din 2440/nbr 5580 classe media dn 3/4" (20mm) e = 2,65mm - 1,58kg/m </v>
          </cell>
          <cell r="C4731" t="str">
            <v>M</v>
          </cell>
          <cell r="D4731">
            <v>12.4</v>
          </cell>
        </row>
        <row r="4732">
          <cell r="A4732" t="str">
            <v>00007694</v>
          </cell>
          <cell r="B4732" t="str">
            <v xml:space="preserve">Tubo aco galv c/ costura din 2440/nbr 5580 classe media dn 3" (80mm) e = 4,05mm - 8,47kg/m </v>
          </cell>
          <cell r="C4732" t="str">
            <v>M</v>
          </cell>
          <cell r="D4732">
            <v>56.16</v>
          </cell>
        </row>
        <row r="4733">
          <cell r="A4733" t="str">
            <v>00007693</v>
          </cell>
          <cell r="B4733" t="str">
            <v xml:space="preserve">Tubo aco galv c/ costura din 2440/nbr 5580 classe media dn 4" (100mm) e = 4,50mm - 12,10kg/m </v>
          </cell>
          <cell r="C4733" t="str">
            <v>M</v>
          </cell>
          <cell r="D4733">
            <v>90.83</v>
          </cell>
        </row>
        <row r="4734">
          <cell r="A4734" t="str">
            <v>00007692</v>
          </cell>
          <cell r="B4734" t="str">
            <v xml:space="preserve">Tubo aco galv c/ costura din 2440/nbr 5580 classe media dn 5" (125mm) e=5,40mm - 17,80kg/m </v>
          </cell>
          <cell r="C4734" t="str">
            <v>M</v>
          </cell>
          <cell r="D4734">
            <v>125.2</v>
          </cell>
        </row>
        <row r="4735">
          <cell r="A4735" t="str">
            <v>00007695</v>
          </cell>
          <cell r="B4735" t="str">
            <v xml:space="preserve">Tubo aco galv c/ costura din 2440/nbr 5580 classe media dn 6" (150mm) e=4,85mm - 19,20kg/m </v>
          </cell>
          <cell r="C4735" t="str">
            <v>M</v>
          </cell>
          <cell r="D4735">
            <v>140.72999999999999</v>
          </cell>
        </row>
        <row r="4736">
          <cell r="A4736" t="str">
            <v>00021016</v>
          </cell>
          <cell r="B4736" t="str">
            <v xml:space="preserve">Tubo aco galv c/ costura nbr 5580 classe leve dn 100mm ( 4" ) e = 3,75mm - 10,55kg/m </v>
          </cell>
          <cell r="C4736" t="str">
            <v>M</v>
          </cell>
          <cell r="D4736">
            <v>79.12</v>
          </cell>
        </row>
        <row r="4737">
          <cell r="A4737" t="str">
            <v>00021014</v>
          </cell>
          <cell r="B4737" t="str">
            <v xml:space="preserve">Tubo aco galv c/ costura nbr 5580 classe leve dn 65mm ( 2.1/2" ) e = 3,35mm - 6,23kg/m </v>
          </cell>
          <cell r="C4737" t="str">
            <v>M</v>
          </cell>
          <cell r="D4737">
            <v>42.61</v>
          </cell>
        </row>
        <row r="4738">
          <cell r="A4738" t="str">
            <v>00021015</v>
          </cell>
          <cell r="B4738" t="str">
            <v xml:space="preserve">Tubo aco galv c/ costura nbr 5580 classe leve dn 80mm ( 3" ) e = 3,35mm - 7,32kg/m </v>
          </cell>
          <cell r="C4738" t="str">
            <v>M</v>
          </cell>
          <cell r="D4738">
            <v>54.87</v>
          </cell>
        </row>
        <row r="4739">
          <cell r="A4739" t="str">
            <v>00021008</v>
          </cell>
          <cell r="B4739" t="str">
            <v xml:space="preserve">Tubo aco galv c/ costura nbr 5580 classe leve dn 15mm ( 1/2" ) e = 2,25mm - 1,12kg/m </v>
          </cell>
          <cell r="C4739" t="str">
            <v>M</v>
          </cell>
          <cell r="D4739">
            <v>9.34</v>
          </cell>
        </row>
        <row r="4740">
          <cell r="A4740" t="str">
            <v>00021009</v>
          </cell>
          <cell r="B4740" t="str">
            <v xml:space="preserve">Tubo aco galv c/ costura nbr 5580 classe leve dn 20mm ( 3/4" ) e = 2,25mm - 1,43kg/m </v>
          </cell>
          <cell r="C4740" t="str">
            <v>M</v>
          </cell>
          <cell r="D4740">
            <v>13.08</v>
          </cell>
        </row>
        <row r="4741">
          <cell r="A4741" t="str">
            <v>00021010</v>
          </cell>
          <cell r="B4741" t="str">
            <v xml:space="preserve">Tubo aco galv c/ costura nbr 5580 classe leve dn 25mm ( 1" ) e = 2,65mm - 2,11kg/m </v>
          </cell>
          <cell r="C4741" t="str">
            <v>M</v>
          </cell>
          <cell r="D4741">
            <v>15.51</v>
          </cell>
        </row>
        <row r="4742">
          <cell r="A4742" t="str">
            <v>00021011</v>
          </cell>
          <cell r="B4742" t="str">
            <v xml:space="preserve">Tubo aco galv c/ costura nbr 5580 classe leve dn 32mm ( 1.1/4" ) e = 2,65mm - 2,71kg/m </v>
          </cell>
          <cell r="C4742" t="str">
            <v>M</v>
          </cell>
          <cell r="D4742">
            <v>19.86</v>
          </cell>
        </row>
        <row r="4743">
          <cell r="A4743" t="str">
            <v>00021012</v>
          </cell>
          <cell r="B4743" t="str">
            <v xml:space="preserve">Tubo aco galv c/ costura nbr 5580 classe leve dn 40mm ( 1.1/2" ) e = 3,00mm - 3,48kg/m comprim= 1,0 a 1,5m, lider </v>
          </cell>
          <cell r="C4743" t="str">
            <v>M</v>
          </cell>
          <cell r="D4743">
            <v>26.64</v>
          </cell>
        </row>
        <row r="4744">
          <cell r="A4744" t="str">
            <v>00021013</v>
          </cell>
          <cell r="B4744" t="str">
            <v xml:space="preserve">Tubo aco galv c/ costura nbr 5580 classe leve dn 50mm ( 2" ) e = 3,00mm - 4,40kg/m </v>
          </cell>
          <cell r="C4744" t="str">
            <v>M</v>
          </cell>
          <cell r="D4744">
            <v>33.409999999999997</v>
          </cell>
        </row>
        <row r="4745">
          <cell r="A4745" t="str">
            <v>00013356</v>
          </cell>
          <cell r="B4745" t="str">
            <v xml:space="preserve">Tubo aco industrial dn 2" (50,8mm)ch 16 (e=1,50mm) - 1,8237kg/m </v>
          </cell>
          <cell r="C4745" t="str">
            <v>M</v>
          </cell>
          <cell r="D4745">
            <v>3.17</v>
          </cell>
        </row>
        <row r="4746">
          <cell r="A4746" t="str">
            <v>00021025</v>
          </cell>
          <cell r="B4746" t="str">
            <v xml:space="preserve">Tubo aco preto c/ costura din 2440/nbr 5580 classe media dn 100mm ( 4" ) e = 4,50mm - 12,19kg/m </v>
          </cell>
          <cell r="C4746" t="str">
            <v>M</v>
          </cell>
          <cell r="D4746">
            <v>54.9</v>
          </cell>
        </row>
        <row r="4747">
          <cell r="A4747" t="str">
            <v>00021026</v>
          </cell>
          <cell r="B4747" t="str">
            <v xml:space="preserve">Tubo aco preto c/ costura din 2440/nbr 5580 classe media dn 125mm ( 5" ) e = 4,85mm - 16,20kg/m </v>
          </cell>
          <cell r="C4747" t="str">
            <v>M</v>
          </cell>
          <cell r="D4747">
            <v>85.55</v>
          </cell>
        </row>
        <row r="4748">
          <cell r="A4748" t="str">
            <v>00021017</v>
          </cell>
          <cell r="B4748" t="str">
            <v xml:space="preserve">Tubo aco preto c/ costura din 2440/nbr 5580 classe media dn 15mm ( 1/2" ) e = 2,65mm - 1,22kg/m código descriçao do insumo unid preço mediano (r$) </v>
          </cell>
          <cell r="C4748" t="str">
            <v>M</v>
          </cell>
          <cell r="D4748">
            <v>5.95</v>
          </cell>
        </row>
        <row r="4749">
          <cell r="A4749" t="str">
            <v>00021018</v>
          </cell>
          <cell r="B4749" t="str">
            <v xml:space="preserve">Tubo aco preto c/ costura din 2440/nbr 5580 classe media dn 20mm ( 3/4" ) e = 2,65mm - 1,58kg/m </v>
          </cell>
          <cell r="C4749" t="str">
            <v>M</v>
          </cell>
          <cell r="D4749">
            <v>7.52</v>
          </cell>
        </row>
        <row r="4750">
          <cell r="A4750" t="str">
            <v>00021019</v>
          </cell>
          <cell r="B4750" t="str">
            <v xml:space="preserve">Tubo aco preto c/ costura din 2440/nbr 5580 classe media dn 25mm ( 1" ) e = 3,35mm - 2,50kg/m </v>
          </cell>
          <cell r="C4750" t="str">
            <v>M</v>
          </cell>
          <cell r="D4750">
            <v>11.58</v>
          </cell>
        </row>
        <row r="4751">
          <cell r="A4751" t="str">
            <v>00021020</v>
          </cell>
          <cell r="B4751" t="str">
            <v xml:space="preserve">Tubo aco preto c/ costura din 2440/nbr 5580 classe media dn 32mm ( 1.1/4" ) e = 3,35mm - 3,22kg/m </v>
          </cell>
          <cell r="C4751" t="str">
            <v>M</v>
          </cell>
          <cell r="D4751">
            <v>14.81</v>
          </cell>
        </row>
        <row r="4752">
          <cell r="A4752" t="str">
            <v>00021021</v>
          </cell>
          <cell r="B4752" t="str">
            <v xml:space="preserve">Tubo aco preto c/ costura din 2440/nbr 5580 classe media dn 40mm ( 1.1/2" ) e = 3,35mm - 3,71kg/m </v>
          </cell>
          <cell r="C4752" t="str">
            <v>M</v>
          </cell>
          <cell r="D4752">
            <v>17.059999999999999</v>
          </cell>
        </row>
        <row r="4753">
          <cell r="A4753" t="str">
            <v>00021022</v>
          </cell>
          <cell r="B4753" t="str">
            <v xml:space="preserve">Tubo aco preto c/ costura din 2440/nbr 5580 classe media dn 50mm ( 2" ) e = 3,75mm - 5,22kg/m </v>
          </cell>
          <cell r="C4753" t="str">
            <v>M</v>
          </cell>
          <cell r="D4753">
            <v>24.08</v>
          </cell>
        </row>
        <row r="4754">
          <cell r="A4754" t="str">
            <v>00021023</v>
          </cell>
          <cell r="B4754" t="str">
            <v xml:space="preserve">Tubo aco preto c/ costura din 2440/nbr 5580 classe media dn 65mm ( 2.1/2" ) e = 3,75mm - 6,68kg/m </v>
          </cell>
          <cell r="C4754" t="str">
            <v>M</v>
          </cell>
          <cell r="D4754">
            <v>30.41</v>
          </cell>
        </row>
        <row r="4755">
          <cell r="A4755" t="str">
            <v>00021024</v>
          </cell>
          <cell r="B4755" t="str">
            <v xml:space="preserve">Tubo aco preto c/ costura din 2440/nbr 5580 classe media dn 80mm ( 3" ) e = 3,75mm - 7,87kg/m </v>
          </cell>
          <cell r="C4755" t="str">
            <v>M</v>
          </cell>
          <cell r="D4755">
            <v>35.83</v>
          </cell>
        </row>
        <row r="4756">
          <cell r="A4756" t="str">
            <v>00021027</v>
          </cell>
          <cell r="B4756" t="str">
            <v xml:space="preserve">Tubo aco preto c/ costura din 2440/nbr 5580 classe media dn 90mm ( 3.1/2" ) e = 4,25mm - 10,20kg/m </v>
          </cell>
          <cell r="C4756" t="str">
            <v>M</v>
          </cell>
          <cell r="D4756">
            <v>97.45</v>
          </cell>
        </row>
        <row r="4757">
          <cell r="A4757" t="str">
            <v>00021007</v>
          </cell>
          <cell r="B4757" t="str">
            <v xml:space="preserve">Tubo aco preto c/ costura nbr 5580 classe leve dn 100mm ( 4" ) e = 3,75mm - 10,22kg/m </v>
          </cell>
          <cell r="C4757" t="str">
            <v>M</v>
          </cell>
          <cell r="D4757">
            <v>47.9</v>
          </cell>
        </row>
        <row r="4758">
          <cell r="A4758" t="str">
            <v>00020999</v>
          </cell>
          <cell r="B4758" t="str">
            <v xml:space="preserve">Tubo aco preto c/ costura nbr 5580 classe leve dn 15mm ( 1/2" ) e = 2,25mm - 1,06kg/m </v>
          </cell>
          <cell r="C4758" t="str">
            <v>M</v>
          </cell>
          <cell r="D4758">
            <v>5.25</v>
          </cell>
        </row>
        <row r="4759">
          <cell r="A4759" t="str">
            <v>00021000</v>
          </cell>
          <cell r="B4759" t="str">
            <v xml:space="preserve">Tubo aco preto c/ costura nbr 5580 classe leve dn 20mm ( 3/4" ) e = 2,25mm - 1,36kg/m </v>
          </cell>
          <cell r="C4759" t="str">
            <v>M</v>
          </cell>
          <cell r="D4759">
            <v>6.5</v>
          </cell>
        </row>
        <row r="4760">
          <cell r="A4760" t="str">
            <v>00021001</v>
          </cell>
          <cell r="B4760" t="str">
            <v xml:space="preserve">Tubo aco preto c/ costura nbr 5580 classe leve dn 25mm ( 1" ) e = 2,65mm - 2,02kg/m </v>
          </cell>
          <cell r="C4760" t="str">
            <v>M</v>
          </cell>
          <cell r="D4760">
            <v>9.36</v>
          </cell>
        </row>
        <row r="4761">
          <cell r="A4761" t="str">
            <v>00021002</v>
          </cell>
          <cell r="B4761" t="str">
            <v xml:space="preserve">Tubo aco preto c/ costura nbr 5580 classe leve dn 32mm ( 1.1/4" ) e= 2,65mm - 2,59 kgm </v>
          </cell>
          <cell r="C4761" t="str">
            <v>M</v>
          </cell>
          <cell r="D4761">
            <v>12.03</v>
          </cell>
        </row>
        <row r="4762">
          <cell r="A4762" t="str">
            <v>00021003</v>
          </cell>
          <cell r="B4762" t="str">
            <v xml:space="preserve">Tubo aco preto c/ costura nbr 5580 classe leve dn 40mm ( 1.1/2" ) e= 3,00mm - 3,34kg/m </v>
          </cell>
          <cell r="C4762" t="str">
            <v>M</v>
          </cell>
          <cell r="D4762">
            <v>15.5</v>
          </cell>
        </row>
        <row r="4763">
          <cell r="A4763" t="str">
            <v>00021004</v>
          </cell>
          <cell r="B4763" t="str">
            <v xml:space="preserve">Tubo aco preto c/ costura nbr 5580 classe leve dn 50mm ( 2" ) e = 3,00mm - 4,23kg/m </v>
          </cell>
          <cell r="C4763" t="str">
            <v>M</v>
          </cell>
          <cell r="D4763">
            <v>19.73</v>
          </cell>
        </row>
        <row r="4764">
          <cell r="A4764" t="str">
            <v>00021005</v>
          </cell>
          <cell r="B4764" t="str">
            <v xml:space="preserve">Tubo aco preto c/ costura nbr 5580 classe leve dn 65mm ( 2.1/2" ) e = 3,35mm - 6,02kg/m </v>
          </cell>
          <cell r="C4764" t="str">
            <v>M</v>
          </cell>
          <cell r="D4764">
            <v>27.89</v>
          </cell>
        </row>
        <row r="4765">
          <cell r="A4765" t="str">
            <v>00021006</v>
          </cell>
          <cell r="B4765" t="str">
            <v xml:space="preserve">Tubo aco preto c/ costura nbr 5580 classe leve dn 80mm ( 3" ) e = 3,35mm - 7,07kg/m </v>
          </cell>
          <cell r="C4765" t="str">
            <v>M</v>
          </cell>
          <cell r="D4765">
            <v>32.92</v>
          </cell>
        </row>
        <row r="4766">
          <cell r="A4766" t="str">
            <v>00013039</v>
          </cell>
          <cell r="B4766" t="str">
            <v xml:space="preserve">Tubo aco preto sem costura schedule 10 dn int 14" e = 6,35mm - 54,69kg/m </v>
          </cell>
          <cell r="C4766" t="str">
            <v>M</v>
          </cell>
          <cell r="D4766">
            <v>341.13</v>
          </cell>
        </row>
        <row r="4767">
          <cell r="A4767" t="str">
            <v>00013040</v>
          </cell>
          <cell r="B4767" t="str">
            <v xml:space="preserve">Tubo aco preto sem costura schedule 10 dn int 16" e = 6,35mm - 62,57kg/m </v>
          </cell>
          <cell r="C4767" t="str">
            <v>M</v>
          </cell>
          <cell r="D4767">
            <v>375.89</v>
          </cell>
        </row>
        <row r="4768">
          <cell r="A4768" t="str">
            <v>00013041</v>
          </cell>
          <cell r="B4768" t="str">
            <v xml:space="preserve">Tubo aco preto sem costura schedule 10 dn int 18" e = 6,35mm - 70,52kg/m </v>
          </cell>
          <cell r="C4768" t="str">
            <v>M</v>
          </cell>
          <cell r="D4768">
            <v>423.62</v>
          </cell>
        </row>
        <row r="4769">
          <cell r="A4769" t="str">
            <v>00013042</v>
          </cell>
          <cell r="B4769" t="str">
            <v xml:space="preserve">Tubo aco preto sem costura schedule 10 dn int 20" e = 6,35mm - 78,46kg/m </v>
          </cell>
          <cell r="C4769" t="str">
            <v>M</v>
          </cell>
          <cell r="D4769">
            <v>506.79</v>
          </cell>
        </row>
        <row r="4770">
          <cell r="A4770" t="str">
            <v>00013043</v>
          </cell>
          <cell r="B4770" t="str">
            <v xml:space="preserve">Tubo aco preto sem costura schedule 10 dn int 22" e = 6,35mm - 86,41kg/m </v>
          </cell>
          <cell r="C4770" t="str">
            <v>M</v>
          </cell>
          <cell r="D4770">
            <v>579.20000000000005</v>
          </cell>
        </row>
        <row r="4771">
          <cell r="A4771" t="str">
            <v>00013044</v>
          </cell>
          <cell r="B4771" t="str">
            <v xml:space="preserve">Tubo aco preto sem costura schedule 10 dn int 24" e = 6,35mm - 94,35kg/m </v>
          </cell>
          <cell r="C4771" t="str">
            <v>M</v>
          </cell>
          <cell r="D4771">
            <v>667.84</v>
          </cell>
        </row>
        <row r="4772">
          <cell r="A4772" t="str">
            <v>00007665</v>
          </cell>
          <cell r="B4772" t="str">
            <v xml:space="preserve">Tubo aco preto sem costura schedule 20 dn int 10" e = 6,35mm - 41,74kg/m </v>
          </cell>
          <cell r="C4772" t="str">
            <v>M</v>
          </cell>
          <cell r="D4772">
            <v>277.35000000000002</v>
          </cell>
        </row>
        <row r="4773">
          <cell r="A4773" t="str">
            <v>00007664</v>
          </cell>
          <cell r="B4773" t="str">
            <v xml:space="preserve">Tubo aco preto sem costura schedule 20 dn int 12" e = 6,35mm - 49,57kg/m </v>
          </cell>
          <cell r="C4773" t="str">
            <v>M</v>
          </cell>
          <cell r="D4773">
            <v>355.14</v>
          </cell>
        </row>
        <row r="4774">
          <cell r="A4774" t="str">
            <v>00013048</v>
          </cell>
          <cell r="B4774" t="str">
            <v xml:space="preserve">Tubo aco preto sem costura schedule 20 dn int 14" e = 7,92mm - 67,89kg/m </v>
          </cell>
          <cell r="C4774" t="str">
            <v>M</v>
          </cell>
          <cell r="D4774">
            <v>502.95</v>
          </cell>
        </row>
        <row r="4775">
          <cell r="A4775" t="str">
            <v>00013049</v>
          </cell>
          <cell r="B4775" t="str">
            <v xml:space="preserve">Tubo aco preto sem costura schedule 20 dn int 16" e = 7,92mm - 77,78kg/m </v>
          </cell>
          <cell r="C4775" t="str">
            <v>M</v>
          </cell>
          <cell r="D4775">
            <v>512.57000000000005</v>
          </cell>
        </row>
        <row r="4776">
          <cell r="A4776" t="str">
            <v>00020978</v>
          </cell>
          <cell r="B4776" t="str">
            <v xml:space="preserve">Tubo aco preto sem costura schedule 20 dn int 22" e = 9,52mm - 128,88kg/m </v>
          </cell>
          <cell r="C4776" t="str">
            <v>M</v>
          </cell>
          <cell r="D4776">
            <v>1238.56</v>
          </cell>
        </row>
        <row r="4777">
          <cell r="A4777" t="str">
            <v>00020979</v>
          </cell>
          <cell r="B4777" t="str">
            <v xml:space="preserve">Tubo aco preto sem costura schedule 20 dn int 24" e = 9,52mm - 140,80kg/m </v>
          </cell>
          <cell r="C4777" t="str">
            <v>M</v>
          </cell>
          <cell r="D4777">
            <v>1486.49</v>
          </cell>
        </row>
        <row r="4778">
          <cell r="A4778" t="str">
            <v>00007690</v>
          </cell>
          <cell r="B4778" t="str">
            <v xml:space="preserve">Tubo aco preto sem costura schedule 20 dn int 8" e = 6,35mm - 33,27kg/m </v>
          </cell>
          <cell r="C4778" t="str">
            <v>M</v>
          </cell>
          <cell r="D4778">
            <v>203.04</v>
          </cell>
        </row>
        <row r="4779">
          <cell r="A4779" t="str">
            <v>00013052</v>
          </cell>
          <cell r="B4779" t="str">
            <v xml:space="preserve">Tubo aco preto sem costura schedule 30 dn int 10" e = 7,80mm - 50,95kg/m </v>
          </cell>
          <cell r="C4779" t="str">
            <v>M</v>
          </cell>
          <cell r="D4779">
            <v>363.86</v>
          </cell>
        </row>
        <row r="4780">
          <cell r="A4780" t="str">
            <v>00013053</v>
          </cell>
          <cell r="B4780" t="str">
            <v xml:space="preserve">Tubo aco preto sem costura schedule 30 dn int 12" e = 8,38mm - 65,13kg/m </v>
          </cell>
          <cell r="C4780" t="str">
            <v>M</v>
          </cell>
          <cell r="D4780">
            <v>535.76</v>
          </cell>
        </row>
        <row r="4781">
          <cell r="A4781" t="str">
            <v>00020981</v>
          </cell>
          <cell r="B4781" t="str">
            <v xml:space="preserve">Tubo aco preto sem costura schedule 30 dn int 14 e = 9,52mm - 81,20kg/m </v>
          </cell>
          <cell r="C4781" t="str">
            <v>M</v>
          </cell>
          <cell r="D4781">
            <v>668.12</v>
          </cell>
        </row>
        <row r="4782">
          <cell r="A4782" t="str">
            <v>00020982</v>
          </cell>
          <cell r="B4782" t="str">
            <v xml:space="preserve">Tubo aco preto sem costura schedule 30 dn int 16" e = 9,52mm - 93,19kg/m </v>
          </cell>
          <cell r="C4782" t="str">
            <v>M</v>
          </cell>
          <cell r="D4782">
            <v>1706.3</v>
          </cell>
        </row>
        <row r="4783">
          <cell r="A4783" t="str">
            <v>00020983</v>
          </cell>
          <cell r="B4783" t="str">
            <v xml:space="preserve">Tubo aco preto sem costura schedule 30 dn int 18" e = 11,13mm - 122,24kg/m </v>
          </cell>
          <cell r="C4783" t="str">
            <v>M</v>
          </cell>
          <cell r="D4783">
            <v>2238.1999999999998</v>
          </cell>
        </row>
        <row r="4784">
          <cell r="A4784" t="str">
            <v>00020984</v>
          </cell>
          <cell r="B4784" t="str">
            <v xml:space="preserve">Tubo aco preto sem costura schedule 30 dn int 20" e = 12,70mm - 164,95kg/m </v>
          </cell>
          <cell r="C4784" t="str">
            <v>M</v>
          </cell>
          <cell r="D4784">
            <v>3020.21</v>
          </cell>
        </row>
        <row r="4785">
          <cell r="A4785" t="str">
            <v>00013054</v>
          </cell>
          <cell r="B4785" t="str">
            <v xml:space="preserve">Tubo aco preto sem costura schedule 30 dn int 22" e = 12,70mm - 182,32kg/m </v>
          </cell>
          <cell r="C4785" t="str">
            <v>M</v>
          </cell>
          <cell r="D4785">
            <v>3337.6</v>
          </cell>
        </row>
        <row r="4786">
          <cell r="A4786" t="str">
            <v>00020985</v>
          </cell>
          <cell r="B4786" t="str">
            <v xml:space="preserve">Tubo aco preto sem costura schedule 30 dn int 24" e = 14,27mm - 209,33kg/m </v>
          </cell>
          <cell r="C4786" t="str">
            <v>M</v>
          </cell>
          <cell r="D4786">
            <v>4088.32</v>
          </cell>
        </row>
        <row r="4787">
          <cell r="A4787" t="str">
            <v>00020980</v>
          </cell>
          <cell r="B4787" t="str">
            <v xml:space="preserve">Tubo aco preto sem costura schedule 30 dn int 8" e = 7,04mm - 36,75kg/m </v>
          </cell>
          <cell r="C4787" t="str">
            <v>M</v>
          </cell>
          <cell r="D4787">
            <v>266.68</v>
          </cell>
        </row>
        <row r="4788">
          <cell r="A4788" t="str">
            <v>00013124</v>
          </cell>
          <cell r="B4788" t="str">
            <v xml:space="preserve">Tubo aco preto sem costura schedule 40/nbr 5590 dn int 1 1/2" e = 3,68mm - 4,05kg/m </v>
          </cell>
          <cell r="C4788" t="str">
            <v>M</v>
          </cell>
          <cell r="D4788">
            <v>31.12</v>
          </cell>
        </row>
        <row r="4789">
          <cell r="A4789" t="str">
            <v>00013125</v>
          </cell>
          <cell r="B4789" t="str">
            <v xml:space="preserve">Tubo aco preto sem costura schedule 40/nbr 5590 dn int 1 1/4" e = 3,56mm - 3,38kg/m </v>
          </cell>
          <cell r="C4789" t="str">
            <v>M</v>
          </cell>
          <cell r="D4789">
            <v>27.35</v>
          </cell>
        </row>
        <row r="4790">
          <cell r="A4790" t="str">
            <v>00013127</v>
          </cell>
          <cell r="B4790" t="str">
            <v xml:space="preserve">Tubo aco preto sem costura schedule 40/nbr 5590 dn int 1/2" e = 2,77mm - 1,27kg/m </v>
          </cell>
          <cell r="C4790" t="str">
            <v>M</v>
          </cell>
          <cell r="D4790">
            <v>15.1</v>
          </cell>
        </row>
        <row r="4791">
          <cell r="A4791" t="str">
            <v>00020987</v>
          </cell>
          <cell r="B4791" t="str">
            <v xml:space="preserve">Tubo aco preto sem costura schedule 40/nbr 5590 dn int 1/4" e = 2,24mm - 0,63kg/m </v>
          </cell>
          <cell r="C4791" t="str">
            <v>M</v>
          </cell>
          <cell r="D4791">
            <v>10</v>
          </cell>
        </row>
        <row r="4792">
          <cell r="A4792" t="str">
            <v>00021146</v>
          </cell>
          <cell r="B4792" t="str">
            <v xml:space="preserve">Tubo aco preto sem costura schedule 40/nbr 5590 dn int 1" e = 3,38mm - 2,50kg/m </v>
          </cell>
          <cell r="C4792" t="str">
            <v>M</v>
          </cell>
          <cell r="D4792">
            <v>19.32</v>
          </cell>
        </row>
        <row r="4793">
          <cell r="A4793" t="str">
            <v>00007689</v>
          </cell>
          <cell r="B4793" t="str">
            <v xml:space="preserve">Tubo aco preto sem costura schedule 40/nbr 5590 dn int 10" e = 9,27mm - 60,31kg/m </v>
          </cell>
          <cell r="C4793" t="str">
            <v>M</v>
          </cell>
          <cell r="D4793">
            <v>436.23</v>
          </cell>
        </row>
        <row r="4794">
          <cell r="A4794" t="str">
            <v>00013055</v>
          </cell>
          <cell r="B4794" t="str">
            <v xml:space="preserve">Tubo aco preto sem costura schedule 40/nbr 5590 dn int 12" e = 10,31mm - 79,70kg/m </v>
          </cell>
          <cell r="C4794" t="str">
            <v>M</v>
          </cell>
          <cell r="D4794">
            <v>648.80999999999995</v>
          </cell>
        </row>
        <row r="4795">
          <cell r="A4795" t="str">
            <v>00020989</v>
          </cell>
          <cell r="B4795" t="str">
            <v xml:space="preserve">Tubo aco preto sem costura schedule 40/nbr 5590 dn int 14" e = 11,13mm - 94,55kg/m </v>
          </cell>
          <cell r="C4795" t="str">
            <v>M</v>
          </cell>
          <cell r="D4795">
            <v>769.85</v>
          </cell>
        </row>
        <row r="4796">
          <cell r="A4796" t="str">
            <v>00021147</v>
          </cell>
          <cell r="B4796" t="str">
            <v xml:space="preserve">Tubo aco preto sem costura schedule 40/nbr 5590 dn int 2 1/2" e = 5,16mm - 8,62kg/m </v>
          </cell>
          <cell r="C4796" t="str">
            <v>M</v>
          </cell>
          <cell r="D4796">
            <v>52.6</v>
          </cell>
        </row>
        <row r="4797">
          <cell r="A4797" t="str">
            <v>00021148</v>
          </cell>
          <cell r="B4797" t="str">
            <v xml:space="preserve">Tubo aco preto sem costura schedule 40/nbr 5590 dn int 2" e = 3,91mm - 5,43kg/m </v>
          </cell>
          <cell r="C4797" t="str">
            <v>M</v>
          </cell>
          <cell r="D4797">
            <v>41.97</v>
          </cell>
        </row>
        <row r="4798">
          <cell r="A4798" t="str">
            <v>00021150</v>
          </cell>
          <cell r="B4798" t="str">
            <v xml:space="preserve">Tubo aco preto sem costura schedule 40/nbr 5590 dn int 3/4" e = 2,87mm - 1,69kg/m </v>
          </cell>
          <cell r="C4798" t="str">
            <v>M</v>
          </cell>
          <cell r="D4798">
            <v>17.260000000000002</v>
          </cell>
        </row>
        <row r="4799">
          <cell r="A4799" t="str">
            <v>00020988</v>
          </cell>
          <cell r="B4799" t="str">
            <v xml:space="preserve">Tubo aco preto sem costura schedule 40/nbr 5590 dn int 3/8" e = 2,31mm - 0,85kg/m </v>
          </cell>
          <cell r="C4799" t="str">
            <v>M</v>
          </cell>
          <cell r="D4799">
            <v>13.1</v>
          </cell>
        </row>
        <row r="4800">
          <cell r="A4800" t="str">
            <v>00021149</v>
          </cell>
          <cell r="B4800" t="str">
            <v xml:space="preserve">Tubo aco preto sem costura schedule 40/nbr 5590 dn int 3" e = 5,49mm - 11,28kg/m </v>
          </cell>
          <cell r="C4800" t="str">
            <v>M</v>
          </cell>
          <cell r="D4800">
            <v>63.73</v>
          </cell>
        </row>
        <row r="4801">
          <cell r="A4801" t="str">
            <v>00021151</v>
          </cell>
          <cell r="B4801" t="str">
            <v xml:space="preserve">Tubo aco preto sem costura schedule 40/nbr 5590 dn int 4" e = 6,02mm - 16,06kg/m código descriçao do insumo unid preço mediano (r$) </v>
          </cell>
          <cell r="C4801" t="str">
            <v>M</v>
          </cell>
          <cell r="D4801">
            <v>100.9</v>
          </cell>
        </row>
        <row r="4802">
          <cell r="A4802" t="str">
            <v>00013133</v>
          </cell>
          <cell r="B4802" t="str">
            <v xml:space="preserve">Tubo aco preto sem costura schedule 40/nbr 5590 dn int 5" e = 6,55mm - 21,76kg/m </v>
          </cell>
          <cell r="C4802" t="str">
            <v>M</v>
          </cell>
          <cell r="D4802">
            <v>137.69999999999999</v>
          </cell>
        </row>
        <row r="4803">
          <cell r="A4803" t="str">
            <v>00007672</v>
          </cell>
          <cell r="B4803" t="str">
            <v xml:space="preserve">Tubo aco preto sem costura schedule 40/nbr 5590 dn int 6" e = 7,11mm - 28,26kg/m </v>
          </cell>
          <cell r="C4803" t="str">
            <v>M</v>
          </cell>
          <cell r="D4803">
            <v>166.07</v>
          </cell>
        </row>
        <row r="4804">
          <cell r="A4804" t="str">
            <v>00007661</v>
          </cell>
          <cell r="B4804" t="str">
            <v xml:space="preserve">Tubo aco preto sem costura schedule 40/nbr 5590 dn int 8" e = 8,18mm - 42,55kg/m </v>
          </cell>
          <cell r="C4804" t="str">
            <v>M</v>
          </cell>
          <cell r="D4804">
            <v>305.77999999999997</v>
          </cell>
        </row>
        <row r="4805">
          <cell r="A4805" t="str">
            <v>00013134</v>
          </cell>
          <cell r="B4805" t="str">
            <v xml:space="preserve">Tubo aco preto sem costura schedule 80 dn int 1 1/2" e = 5,08mm - 5,41kg/m </v>
          </cell>
          <cell r="C4805" t="str">
            <v>M</v>
          </cell>
          <cell r="D4805">
            <v>44.02</v>
          </cell>
        </row>
        <row r="4806">
          <cell r="A4806" t="str">
            <v>00013135</v>
          </cell>
          <cell r="B4806" t="str">
            <v xml:space="preserve">Tubo aco preto sem costura schedule 80 dn int 1 1/4" e = 4,85mm - 4,47kg/m </v>
          </cell>
          <cell r="C4806" t="str">
            <v>M</v>
          </cell>
          <cell r="D4806">
            <v>36.369999999999997</v>
          </cell>
        </row>
        <row r="4807">
          <cell r="A4807" t="str">
            <v>00013137</v>
          </cell>
          <cell r="B4807" t="str">
            <v xml:space="preserve">Tubo aco preto sem costura schedule 80 dn int 1/2" e = 3,73mm - 1,62kg/m </v>
          </cell>
          <cell r="C4807" t="str">
            <v>M</v>
          </cell>
          <cell r="D4807">
            <v>20.5</v>
          </cell>
        </row>
        <row r="4808">
          <cell r="A4808" t="str">
            <v>00020990</v>
          </cell>
          <cell r="B4808" t="str">
            <v xml:space="preserve">Tubo aco preto sem costura schedule 80 dn int 1/4" e = 3,02mm - 0,80kg/m </v>
          </cell>
          <cell r="C4808" t="str">
            <v>M</v>
          </cell>
          <cell r="D4808">
            <v>13.67</v>
          </cell>
        </row>
        <row r="4809">
          <cell r="A4809" t="str">
            <v>00013136</v>
          </cell>
          <cell r="B4809" t="str">
            <v xml:space="preserve">Tubo aco preto sem costura schedule 80 dn int 1" e = 4,55mm - 3,23kg/m </v>
          </cell>
          <cell r="C4809" t="str">
            <v>M</v>
          </cell>
          <cell r="D4809">
            <v>28.91</v>
          </cell>
        </row>
        <row r="4810">
          <cell r="A4810" t="str">
            <v>00020996</v>
          </cell>
          <cell r="B4810" t="str">
            <v xml:space="preserve">Tubo aco preto sem costura schedule 80 dn int 10" e = 15,09mm - 96,01kg/m </v>
          </cell>
          <cell r="C4810" t="str">
            <v>M</v>
          </cell>
          <cell r="D4810">
            <v>703.25</v>
          </cell>
        </row>
        <row r="4811">
          <cell r="A4811" t="str">
            <v>00020997</v>
          </cell>
          <cell r="B4811" t="str">
            <v xml:space="preserve">Tubo aco preto sem costura schedule 80 dn int 12" e = 17,48mm - 132,04kg/m </v>
          </cell>
          <cell r="C4811" t="str">
            <v>M</v>
          </cell>
          <cell r="D4811">
            <v>1086.44</v>
          </cell>
        </row>
        <row r="4812">
          <cell r="A4812" t="str">
            <v>00020998</v>
          </cell>
          <cell r="B4812" t="str">
            <v xml:space="preserve">Tubo aco preto sem costura schedule 80 dn int 14" e = 19,05mm - 158,10kg/m </v>
          </cell>
          <cell r="C4812" t="str">
            <v>M</v>
          </cell>
          <cell r="D4812">
            <v>1306.5899999999999</v>
          </cell>
        </row>
        <row r="4813">
          <cell r="A4813" t="str">
            <v>00013138</v>
          </cell>
          <cell r="B4813" t="str">
            <v xml:space="preserve">Tubo aco preto sem costura schedule 80 dn int 2 1/2" e = 7,01mm - 11,41kg/m </v>
          </cell>
          <cell r="C4813" t="str">
            <v>M</v>
          </cell>
          <cell r="D4813">
            <v>76.33</v>
          </cell>
        </row>
        <row r="4814">
          <cell r="A4814" t="str">
            <v>00013139</v>
          </cell>
          <cell r="B4814" t="str">
            <v xml:space="preserve">Tubo aco preto sem costura schedule 80 dn int 2" e = 5,54mm - 7,48kg/m </v>
          </cell>
          <cell r="C4814" t="str">
            <v>M</v>
          </cell>
          <cell r="D4814">
            <v>57.81</v>
          </cell>
        </row>
        <row r="4815">
          <cell r="A4815" t="str">
            <v>00020992</v>
          </cell>
          <cell r="B4815" t="str">
            <v xml:space="preserve">Tubo aco preto sem costura schedule 80 dn int 3 1/2" e = 8,08mm - 18,63kg/m </v>
          </cell>
          <cell r="C4815" t="str">
            <v>M</v>
          </cell>
          <cell r="D4815">
            <v>125.92</v>
          </cell>
        </row>
        <row r="4816">
          <cell r="A4816" t="str">
            <v>00013141</v>
          </cell>
          <cell r="B4816" t="str">
            <v xml:space="preserve">Tubo aco preto sem costura schedule 80 dn int 3/4" e = 3,91mm - 2,19kg/m </v>
          </cell>
          <cell r="C4816" t="str">
            <v>M</v>
          </cell>
          <cell r="D4816">
            <v>25.24</v>
          </cell>
        </row>
        <row r="4817">
          <cell r="A4817" t="str">
            <v>00020991</v>
          </cell>
          <cell r="B4817" t="str">
            <v xml:space="preserve">Tubo aco preto sem costura schedule 80 dn int 3/8" e = 3,20mm - 1,11kg/m </v>
          </cell>
          <cell r="C4817" t="str">
            <v>M</v>
          </cell>
          <cell r="D4817">
            <v>18.97</v>
          </cell>
        </row>
        <row r="4818">
          <cell r="A4818" t="str">
            <v>00013140</v>
          </cell>
          <cell r="B4818" t="str">
            <v xml:space="preserve">Tubo aco preto sem costura schedule 80 dn int 3" e = 7,62mm - 15,27kg/m </v>
          </cell>
          <cell r="C4818" t="str">
            <v>M</v>
          </cell>
          <cell r="D4818">
            <v>97.32</v>
          </cell>
        </row>
        <row r="4819">
          <cell r="A4819" t="str">
            <v>00013142</v>
          </cell>
          <cell r="B4819" t="str">
            <v xml:space="preserve">Tubo aco preto sem costura schedule 80 dn int 4" e = 8,56mm - 22,31kg/m </v>
          </cell>
          <cell r="C4819" t="str">
            <v>M</v>
          </cell>
          <cell r="D4819">
            <v>142.19</v>
          </cell>
        </row>
        <row r="4820">
          <cell r="A4820" t="str">
            <v>00020993</v>
          </cell>
          <cell r="B4820" t="str">
            <v xml:space="preserve">Tubo aco preto sem costura schedule 80 dn int 5" e = 9,52mm - 30,92kg/m </v>
          </cell>
          <cell r="C4820" t="str">
            <v>M</v>
          </cell>
          <cell r="D4820">
            <v>224.36</v>
          </cell>
        </row>
        <row r="4821">
          <cell r="A4821" t="str">
            <v>00020994</v>
          </cell>
          <cell r="B4821" t="str">
            <v xml:space="preserve">Tubo aco preto sem costura schedule 80 dn int 6" e = 10,97mm - 42,56kg/m </v>
          </cell>
          <cell r="C4821" t="str">
            <v>M</v>
          </cell>
          <cell r="D4821">
            <v>308.82</v>
          </cell>
        </row>
        <row r="4822">
          <cell r="A4822" t="str">
            <v>00020995</v>
          </cell>
          <cell r="B4822" t="str">
            <v xml:space="preserve">Tubo aco preto sem costura schedule 80 dn int 8" e = 12,70mm - 64,64kg/m </v>
          </cell>
          <cell r="C4822" t="str">
            <v>M</v>
          </cell>
          <cell r="D4822">
            <v>469.03</v>
          </cell>
        </row>
        <row r="4823">
          <cell r="A4823" t="str">
            <v>00012613</v>
          </cell>
          <cell r="B4823" t="str">
            <v xml:space="preserve">Tubo bengala pvc p/ ligacao cx descarga embutir - 40mm x 73cm </v>
          </cell>
          <cell r="C4823" t="str">
            <v>UN</v>
          </cell>
          <cell r="D4823">
            <v>4.45</v>
          </cell>
        </row>
        <row r="4824">
          <cell r="A4824" t="str">
            <v>00007706</v>
          </cell>
          <cell r="B4824" t="str">
            <v xml:space="preserve">Tubo ceramica esg eb-5 pb dn 100 </v>
          </cell>
          <cell r="C4824" t="str">
            <v>M</v>
          </cell>
          <cell r="D4824">
            <v>9.15</v>
          </cell>
        </row>
        <row r="4825">
          <cell r="A4825" t="str">
            <v>00007703</v>
          </cell>
          <cell r="B4825" t="str">
            <v xml:space="preserve">Tubo ceramica esg eb-5 pb dn 150 </v>
          </cell>
          <cell r="C4825" t="str">
            <v>M</v>
          </cell>
          <cell r="D4825">
            <v>12.69</v>
          </cell>
        </row>
        <row r="4826">
          <cell r="A4826" t="str">
            <v>00007708</v>
          </cell>
          <cell r="B4826" t="str">
            <v xml:space="preserve">Tubo ceramica esg eb-5 pb dn 200 </v>
          </cell>
          <cell r="C4826" t="str">
            <v>M</v>
          </cell>
          <cell r="D4826">
            <v>21.25</v>
          </cell>
        </row>
        <row r="4827">
          <cell r="A4827" t="str">
            <v>00007704</v>
          </cell>
          <cell r="B4827" t="str">
            <v xml:space="preserve">Tubo ceramica esg eb-5 pb dn 250 </v>
          </cell>
          <cell r="C4827" t="str">
            <v>M</v>
          </cell>
          <cell r="D4827">
            <v>36.54</v>
          </cell>
        </row>
        <row r="4828">
          <cell r="A4828" t="str">
            <v>00007705</v>
          </cell>
          <cell r="B4828" t="str">
            <v xml:space="preserve">Tubo ceramica esg eb-5 pb dn 300 </v>
          </cell>
          <cell r="C4828" t="str">
            <v>M</v>
          </cell>
          <cell r="D4828">
            <v>55.25</v>
          </cell>
        </row>
        <row r="4829">
          <cell r="A4829" t="str">
            <v>00007707</v>
          </cell>
          <cell r="B4829" t="str">
            <v xml:space="preserve">Tubo ceramica esg eb-5 pb dn 350 </v>
          </cell>
          <cell r="C4829" t="str">
            <v>M</v>
          </cell>
          <cell r="D4829">
            <v>75.27</v>
          </cell>
        </row>
        <row r="4830">
          <cell r="A4830" t="str">
            <v>00007712</v>
          </cell>
          <cell r="B4830" t="str">
            <v xml:space="preserve">Tubo ceramica esg eb-5 pb dn 375 </v>
          </cell>
          <cell r="C4830" t="str">
            <v>M</v>
          </cell>
          <cell r="D4830">
            <v>82.88</v>
          </cell>
        </row>
        <row r="4831">
          <cell r="A4831" t="str">
            <v>00007711</v>
          </cell>
          <cell r="B4831" t="str">
            <v xml:space="preserve">Tubo ceramica esg eb-5 pb dn 400 </v>
          </cell>
          <cell r="C4831" t="str">
            <v>M</v>
          </cell>
          <cell r="D4831">
            <v>98.23</v>
          </cell>
        </row>
        <row r="4832">
          <cell r="A4832" t="str">
            <v>00007709</v>
          </cell>
          <cell r="B4832" t="str">
            <v xml:space="preserve">Tubo ceramica esg eb-5 pb dn 450 </v>
          </cell>
          <cell r="C4832" t="str">
            <v>M</v>
          </cell>
          <cell r="D4832">
            <v>138.49</v>
          </cell>
        </row>
        <row r="4833">
          <cell r="A4833" t="str">
            <v>00007702</v>
          </cell>
          <cell r="B4833" t="str">
            <v xml:space="preserve">Tubo ceramica esg eb-5 pb dn 75 </v>
          </cell>
          <cell r="C4833" t="str">
            <v>M</v>
          </cell>
          <cell r="D4833">
            <v>8.8800000000000008</v>
          </cell>
        </row>
        <row r="4834">
          <cell r="A4834" t="str">
            <v>00012334</v>
          </cell>
          <cell r="B4834" t="str">
            <v xml:space="preserve">Tubo ceramico perfurado dn 100 mm - p/ drenagem </v>
          </cell>
          <cell r="C4834" t="str">
            <v>M</v>
          </cell>
          <cell r="D4834">
            <v>9.65</v>
          </cell>
        </row>
        <row r="4835">
          <cell r="A4835" t="str">
            <v>00012335</v>
          </cell>
          <cell r="B4835" t="str">
            <v xml:space="preserve">Tubo ceramico perfurado dn 150 mm - p/ drenagem </v>
          </cell>
          <cell r="C4835" t="str">
            <v>M</v>
          </cell>
          <cell r="D4835">
            <v>13.28</v>
          </cell>
        </row>
        <row r="4836">
          <cell r="A4836" t="str">
            <v>00012336</v>
          </cell>
          <cell r="B4836" t="str">
            <v xml:space="preserve">Tubo ceramico perfurado dn 200 mm - p/ drenagem </v>
          </cell>
          <cell r="C4836" t="str">
            <v>M</v>
          </cell>
          <cell r="D4836">
            <v>23.02</v>
          </cell>
        </row>
        <row r="4837">
          <cell r="A4837" t="str">
            <v>00007660</v>
          </cell>
          <cell r="B4837" t="str">
            <v xml:space="preserve">Tubo chapa preta e = 1/4" - 30" - 175kg </v>
          </cell>
          <cell r="C4837" t="str">
            <v>M</v>
          </cell>
          <cell r="D4837">
            <v>949.21</v>
          </cell>
        </row>
        <row r="4838">
          <cell r="A4838" t="str">
            <v>00007681</v>
          </cell>
          <cell r="B4838" t="str">
            <v xml:space="preserve">Tubo chapa preta e = 3/16" - 12" - 36kg </v>
          </cell>
          <cell r="C4838" t="str">
            <v>M</v>
          </cell>
          <cell r="D4838">
            <v>195.27</v>
          </cell>
        </row>
        <row r="4839">
          <cell r="A4839" t="str">
            <v>00007682</v>
          </cell>
          <cell r="B4839" t="str">
            <v xml:space="preserve">Tubo chapa preta e = 3/16" - 14" - 42kg </v>
          </cell>
          <cell r="C4839" t="str">
            <v>M</v>
          </cell>
          <cell r="D4839">
            <v>227.81</v>
          </cell>
        </row>
        <row r="4840">
          <cell r="A4840" t="str">
            <v>00007671</v>
          </cell>
          <cell r="B4840" t="str">
            <v xml:space="preserve">Tubo chapa preta e = 3/16" - 16" - 47kg </v>
          </cell>
          <cell r="C4840" t="str">
            <v>M</v>
          </cell>
          <cell r="D4840">
            <v>254.93</v>
          </cell>
        </row>
        <row r="4841">
          <cell r="A4841" t="str">
            <v>00007670</v>
          </cell>
          <cell r="B4841" t="str">
            <v xml:space="preserve">Tubo chapa preta e = 3/16" - 18" - 53kg </v>
          </cell>
          <cell r="C4841" t="str">
            <v>M</v>
          </cell>
          <cell r="D4841">
            <v>287.48</v>
          </cell>
        </row>
        <row r="4842">
          <cell r="A4842" t="str">
            <v>00007668</v>
          </cell>
          <cell r="B4842" t="str">
            <v xml:space="preserve">Tubo chapa preta e = 3/16" - 20" - 71kg </v>
          </cell>
          <cell r="C4842" t="str">
            <v>M</v>
          </cell>
          <cell r="D4842">
            <v>385.11</v>
          </cell>
        </row>
        <row r="4843">
          <cell r="A4843" t="str">
            <v>00007666</v>
          </cell>
          <cell r="B4843" t="str">
            <v xml:space="preserve">Tubo chapa preta e = 3/16" - 22" - 88kg </v>
          </cell>
          <cell r="C4843" t="str">
            <v>M</v>
          </cell>
          <cell r="D4843">
            <v>477.32</v>
          </cell>
        </row>
        <row r="4844">
          <cell r="A4844" t="str">
            <v>00007667</v>
          </cell>
          <cell r="B4844" t="str">
            <v xml:space="preserve">Tubo chapa preta e = 3/16" - 26" - 147kg </v>
          </cell>
          <cell r="C4844" t="str">
            <v>M</v>
          </cell>
          <cell r="D4844">
            <v>797.34</v>
          </cell>
        </row>
        <row r="4845">
          <cell r="A4845" t="str">
            <v>00007685</v>
          </cell>
          <cell r="B4845" t="str">
            <v xml:space="preserve">Tubo chapa preta e = 3/8" - 20" -117 kg </v>
          </cell>
          <cell r="C4845" t="str">
            <v>M</v>
          </cell>
          <cell r="D4845">
            <v>634.61</v>
          </cell>
        </row>
        <row r="4846">
          <cell r="A4846" t="str">
            <v>00007686</v>
          </cell>
          <cell r="B4846" t="str">
            <v xml:space="preserve">Tubo chapa preta e = 3/8" - 26" -153 kg </v>
          </cell>
          <cell r="C4846" t="str">
            <v>M</v>
          </cell>
          <cell r="D4846">
            <v>829.88</v>
          </cell>
        </row>
        <row r="4847">
          <cell r="A4847" t="str">
            <v>00007676</v>
          </cell>
          <cell r="B4847" t="str">
            <v xml:space="preserve">Tubo chapa preta e = 3/8" - 30" -177kg </v>
          </cell>
          <cell r="C4847" t="str">
            <v>M</v>
          </cell>
          <cell r="D4847">
            <v>960.06</v>
          </cell>
        </row>
        <row r="4848">
          <cell r="A4848" t="str">
            <v>00012742</v>
          </cell>
          <cell r="B4848" t="str">
            <v xml:space="preserve">Tubo cobre classe "e" dn 104 mm </v>
          </cell>
          <cell r="C4848" t="str">
            <v>M</v>
          </cell>
          <cell r="D4848">
            <v>132.91999999999999</v>
          </cell>
        </row>
        <row r="4849">
          <cell r="A4849" t="str">
            <v>00012713</v>
          </cell>
          <cell r="B4849" t="str">
            <v xml:space="preserve">Tubo cobre classe "e" dn 15 mm </v>
          </cell>
          <cell r="C4849" t="str">
            <v>M</v>
          </cell>
          <cell r="D4849">
            <v>9.1300000000000008</v>
          </cell>
        </row>
        <row r="4850">
          <cell r="A4850" t="str">
            <v>00012743</v>
          </cell>
          <cell r="B4850" t="str">
            <v xml:space="preserve">Tubo cobre classe "e" dn 22 mm </v>
          </cell>
          <cell r="C4850" t="str">
            <v>M</v>
          </cell>
          <cell r="D4850">
            <v>12.72</v>
          </cell>
        </row>
        <row r="4851">
          <cell r="A4851" t="str">
            <v>00012744</v>
          </cell>
          <cell r="B4851" t="str">
            <v xml:space="preserve">Tubo cobre classe "e" dn 28 mm </v>
          </cell>
          <cell r="C4851" t="str">
            <v>M</v>
          </cell>
          <cell r="D4851">
            <v>15.41</v>
          </cell>
        </row>
        <row r="4852">
          <cell r="A4852" t="str">
            <v>00012745</v>
          </cell>
          <cell r="B4852" t="str">
            <v xml:space="preserve">Tubo cobre classe "e" dn 35 mm </v>
          </cell>
          <cell r="C4852" t="str">
            <v>M</v>
          </cell>
          <cell r="D4852">
            <v>23.1</v>
          </cell>
        </row>
        <row r="4853">
          <cell r="A4853" t="str">
            <v>00012746</v>
          </cell>
          <cell r="B4853" t="str">
            <v xml:space="preserve">Tubo cobre classe "e" dn 42 mm </v>
          </cell>
          <cell r="C4853" t="str">
            <v>M</v>
          </cell>
          <cell r="D4853">
            <v>37.549999999999997</v>
          </cell>
        </row>
        <row r="4854">
          <cell r="A4854" t="str">
            <v>00012747</v>
          </cell>
          <cell r="B4854" t="str">
            <v xml:space="preserve">Tubo cobre classe "e" dn 54 mm código descriçao do insumo unid preço mediano (r$) </v>
          </cell>
          <cell r="C4854" t="str">
            <v>M</v>
          </cell>
          <cell r="D4854">
            <v>46.28</v>
          </cell>
        </row>
        <row r="4855">
          <cell r="A4855" t="str">
            <v>00012748</v>
          </cell>
          <cell r="B4855" t="str">
            <v xml:space="preserve">Tubo cobre classe "e" dn 66 mm </v>
          </cell>
          <cell r="C4855" t="str">
            <v>M</v>
          </cell>
          <cell r="D4855">
            <v>64.98</v>
          </cell>
        </row>
        <row r="4856">
          <cell r="A4856" t="str">
            <v>00012749</v>
          </cell>
          <cell r="B4856" t="str">
            <v xml:space="preserve">Tubo cobre classe "e" dn 79 mm </v>
          </cell>
          <cell r="C4856" t="str">
            <v>M</v>
          </cell>
          <cell r="D4856">
            <v>92.85</v>
          </cell>
        </row>
        <row r="4857">
          <cell r="A4857" t="str">
            <v>00007720</v>
          </cell>
          <cell r="B4857" t="str">
            <v xml:space="preserve">Tubo concreto armado classe ea-2 pb je nbr-8890/2007 dn 1000mm p/ esg sanitario </v>
          </cell>
          <cell r="C4857" t="str">
            <v>M</v>
          </cell>
          <cell r="D4857">
            <v>367.24</v>
          </cell>
        </row>
        <row r="4858">
          <cell r="A4858" t="str">
            <v>00007749</v>
          </cell>
          <cell r="B4858" t="str">
            <v xml:space="preserve">Tubo concreto armado classe ea-2 pb je nbr-8890/2007 dn 1200mm p/ esg sanitario </v>
          </cell>
          <cell r="C4858" t="str">
            <v>M</v>
          </cell>
          <cell r="D4858">
            <v>568.20000000000005</v>
          </cell>
        </row>
        <row r="4859">
          <cell r="A4859" t="str">
            <v>00007723</v>
          </cell>
          <cell r="B4859" t="str">
            <v xml:space="preserve">Tubo concreto armado classe ea-2 pb je nbr-8890/2007 dn 1500mm p/ esg sanitario </v>
          </cell>
          <cell r="C4859" t="str">
            <v>M</v>
          </cell>
          <cell r="D4859">
            <v>900.07</v>
          </cell>
        </row>
        <row r="4860">
          <cell r="A4860" t="str">
            <v>00007718</v>
          </cell>
          <cell r="B4860" t="str">
            <v xml:space="preserve">Tubo concreto armado classe ea-2 pb je nbr-8890/2007 dn 2000mm p/ esg sanitario </v>
          </cell>
          <cell r="C4860" t="str">
            <v>M</v>
          </cell>
          <cell r="D4860">
            <v>1613.85</v>
          </cell>
        </row>
        <row r="4861">
          <cell r="A4861" t="str">
            <v>00007740</v>
          </cell>
          <cell r="B4861" t="str">
            <v xml:space="preserve">Tubo concreto armado classe ea-2 pb je nbr-8890/2007 dn 400mm p/ esg sanitario </v>
          </cell>
          <cell r="C4861" t="str">
            <v>M</v>
          </cell>
          <cell r="D4861">
            <v>98.17</v>
          </cell>
        </row>
        <row r="4862">
          <cell r="A4862" t="str">
            <v>00007741</v>
          </cell>
          <cell r="B4862" t="str">
            <v xml:space="preserve">Tubo concreto armado classe ea-2 pb je nbr-8890/2007 dn 500mm p/ esg sanitario </v>
          </cell>
          <cell r="C4862" t="str">
            <v>M</v>
          </cell>
          <cell r="D4862">
            <v>134.97999999999999</v>
          </cell>
        </row>
        <row r="4863">
          <cell r="A4863" t="str">
            <v>00007774</v>
          </cell>
          <cell r="B4863" t="str">
            <v xml:space="preserve">Tubo concreto armado classe ea-2 pb je nbr-8890/2007 dn 600mm p/ esg sanitario </v>
          </cell>
          <cell r="C4863" t="str">
            <v>M</v>
          </cell>
          <cell r="D4863">
            <v>154.54</v>
          </cell>
        </row>
        <row r="4864">
          <cell r="A4864" t="str">
            <v>00007744</v>
          </cell>
          <cell r="B4864" t="str">
            <v xml:space="preserve">Tubo concreto armado classe ea-2 pb je nbr-8890/2007 dn 700mm p/ esg sanitario </v>
          </cell>
          <cell r="C4864" t="str">
            <v>M</v>
          </cell>
          <cell r="D4864">
            <v>216.69</v>
          </cell>
        </row>
        <row r="4865">
          <cell r="A4865" t="str">
            <v>00007773</v>
          </cell>
          <cell r="B4865" t="str">
            <v xml:space="preserve">Tubo concreto armado classe ea-2 pb je nbr-8890/2007 dn 800mm p/ esg sanitario </v>
          </cell>
          <cell r="C4865" t="str">
            <v>M</v>
          </cell>
          <cell r="D4865">
            <v>250.39</v>
          </cell>
        </row>
        <row r="4866">
          <cell r="A4866" t="str">
            <v>00007754</v>
          </cell>
          <cell r="B4866" t="str">
            <v xml:space="preserve">Tubo concreto armado classe ea-2 pb je nbr-8890/2007 dn 900mm p/ esg sanitario </v>
          </cell>
          <cell r="C4866" t="str">
            <v>M</v>
          </cell>
          <cell r="D4866">
            <v>343.08</v>
          </cell>
        </row>
        <row r="4867">
          <cell r="A4867" t="str">
            <v>00007735</v>
          </cell>
          <cell r="B4867" t="str">
            <v xml:space="preserve">Tubo concreto armado classe ea-3 pb je nbr-8890/2007 dn 1000mm p/ esg sanitario </v>
          </cell>
          <cell r="C4867" t="str">
            <v>M</v>
          </cell>
          <cell r="D4867">
            <v>471.59</v>
          </cell>
        </row>
        <row r="4868">
          <cell r="A4868" t="str">
            <v>00007729</v>
          </cell>
          <cell r="B4868" t="str">
            <v xml:space="preserve">Tubo concreto armado classe ea-3 pb je nbr-8890/2007 dn 1200mm p/ esg sanitario </v>
          </cell>
          <cell r="C4868" t="str">
            <v>M</v>
          </cell>
          <cell r="D4868">
            <v>672.63</v>
          </cell>
        </row>
        <row r="4869">
          <cell r="A4869" t="str">
            <v>00007730</v>
          </cell>
          <cell r="B4869" t="str">
            <v xml:space="preserve">Tubo concreto armado classe ea-3 pb je nbr-8890/2007 dn 1500mm p/ esg sanitario </v>
          </cell>
          <cell r="C4869" t="str">
            <v>M</v>
          </cell>
          <cell r="D4869">
            <v>1061.01</v>
          </cell>
        </row>
        <row r="4870">
          <cell r="A4870" t="str">
            <v>00007731</v>
          </cell>
          <cell r="B4870" t="str">
            <v xml:space="preserve">Tubo concreto armado classe ea-3 pb je nbr-8890/2007 dn 2000mm p/ esg sanitario </v>
          </cell>
          <cell r="C4870" t="str">
            <v>M</v>
          </cell>
          <cell r="D4870">
            <v>1941.14</v>
          </cell>
        </row>
        <row r="4871">
          <cell r="A4871" t="str">
            <v>00007755</v>
          </cell>
          <cell r="B4871" t="str">
            <v xml:space="preserve">Tubo concreto armado classe ea-3 pb je nbr-8890/2007 dn 400mm p/ esg sanitario </v>
          </cell>
          <cell r="C4871" t="str">
            <v>M</v>
          </cell>
          <cell r="D4871">
            <v>131.29</v>
          </cell>
        </row>
        <row r="4872">
          <cell r="A4872" t="str">
            <v>00007776</v>
          </cell>
          <cell r="B4872" t="str">
            <v xml:space="preserve">Tubo concreto armado classe ea-3 pb je nbr-8890/2007 dn 500mm p/ esg sanitario </v>
          </cell>
          <cell r="C4872" t="str">
            <v>M</v>
          </cell>
          <cell r="D4872">
            <v>171.76</v>
          </cell>
        </row>
        <row r="4873">
          <cell r="A4873" t="str">
            <v>00007743</v>
          </cell>
          <cell r="B4873" t="str">
            <v xml:space="preserve">Tubo concreto armado classe ea-3 pb je nbr-8890/2007 dn 600mm p/ esg sanitario </v>
          </cell>
          <cell r="C4873" t="str">
            <v>M</v>
          </cell>
          <cell r="D4873">
            <v>230.31</v>
          </cell>
        </row>
        <row r="4874">
          <cell r="A4874" t="str">
            <v>00007733</v>
          </cell>
          <cell r="B4874" t="str">
            <v xml:space="preserve">Tubo concreto armado classe ea-3 pb je nbr-8890/2007 dn 700mm p/ esg sanitario </v>
          </cell>
          <cell r="C4874" t="str">
            <v>M</v>
          </cell>
          <cell r="D4874">
            <v>277.85000000000002</v>
          </cell>
        </row>
        <row r="4875">
          <cell r="A4875" t="str">
            <v>00007775</v>
          </cell>
          <cell r="B4875" t="str">
            <v xml:space="preserve">Tubo concreto armado classe ea-3 pb je nbr-8890/2007 dn 800mm p/ esg sanitario </v>
          </cell>
          <cell r="C4875" t="str">
            <v>M</v>
          </cell>
          <cell r="D4875">
            <v>320.25</v>
          </cell>
        </row>
        <row r="4876">
          <cell r="A4876" t="str">
            <v>00007734</v>
          </cell>
          <cell r="B4876" t="str">
            <v xml:space="preserve">Tubo concreto armado classe ea-3 pb je nbr-8890/2007 dn 900mm p/ esg sanitario </v>
          </cell>
          <cell r="C4876" t="str">
            <v>M</v>
          </cell>
          <cell r="D4876">
            <v>408.99</v>
          </cell>
        </row>
        <row r="4877">
          <cell r="A4877" t="str">
            <v>00007753</v>
          </cell>
          <cell r="B4877" t="str">
            <v xml:space="preserve">Tubo concreto armado classe pa-1 pb nbr-8890/2007 dn 1000mm para águas pluviais </v>
          </cell>
          <cell r="C4877" t="str">
            <v>M</v>
          </cell>
          <cell r="D4877">
            <v>218.78</v>
          </cell>
        </row>
        <row r="4878">
          <cell r="A4878" t="str">
            <v>00007757</v>
          </cell>
          <cell r="B4878" t="str">
            <v xml:space="preserve">Tubo concreto armado classe pa-1 pb nbr-8890/2007 dn 1200mm para águas pluviais </v>
          </cell>
          <cell r="C4878" t="str">
            <v>M</v>
          </cell>
          <cell r="D4878">
            <v>257.04000000000002</v>
          </cell>
        </row>
        <row r="4879">
          <cell r="A4879" t="str">
            <v>00007758</v>
          </cell>
          <cell r="B4879" t="str">
            <v xml:space="preserve">Tubo concreto armado classe pa-1 pb nbr-8890/2007 dn 1500mm para águas pluviais </v>
          </cell>
          <cell r="C4879" t="str">
            <v>M</v>
          </cell>
          <cell r="D4879">
            <v>460.46</v>
          </cell>
        </row>
        <row r="4880">
          <cell r="A4880" t="str">
            <v>00007759</v>
          </cell>
          <cell r="B4880" t="str">
            <v xml:space="preserve">Tubo concreto armado classe pa-1 pb nbr-8890/2007 dn 2000mm para águas pluviais </v>
          </cell>
          <cell r="C4880" t="str">
            <v>M</v>
          </cell>
          <cell r="D4880">
            <v>1140.6099999999999</v>
          </cell>
        </row>
        <row r="4881">
          <cell r="A4881" t="str">
            <v>00007745</v>
          </cell>
          <cell r="B4881" t="str">
            <v xml:space="preserve">Tubo concreto armado classe pa-1 pb nbr-8890/2007 dn 400mm para águas pluviais </v>
          </cell>
          <cell r="C4881" t="str">
            <v>M</v>
          </cell>
          <cell r="D4881">
            <v>56.73</v>
          </cell>
        </row>
        <row r="4882">
          <cell r="A4882" t="str">
            <v>00007714</v>
          </cell>
          <cell r="B4882" t="str">
            <v xml:space="preserve">Tubo concreto armado classe pa-1 pb nbr-8890/2007 dn 500mm para águas pluviais </v>
          </cell>
          <cell r="C4882" t="str">
            <v>M</v>
          </cell>
          <cell r="D4882">
            <v>70.3</v>
          </cell>
        </row>
        <row r="4883">
          <cell r="A4883" t="str">
            <v>00007725</v>
          </cell>
          <cell r="B4883" t="str">
            <v xml:space="preserve">Tubo concreto armado classe pa-1 pb nbr-8890/2007 dn 600mm para águas pluviais </v>
          </cell>
          <cell r="C4883" t="str">
            <v>M</v>
          </cell>
          <cell r="D4883">
            <v>83.01</v>
          </cell>
        </row>
        <row r="4884">
          <cell r="A4884" t="str">
            <v>00007742</v>
          </cell>
          <cell r="B4884" t="str">
            <v xml:space="preserve">Tubo concreto armado classe pa-1 pb nbr-8890/2007 dn 700mm para águas pluviais </v>
          </cell>
          <cell r="C4884" t="str">
            <v>M</v>
          </cell>
          <cell r="D4884">
            <v>135.43</v>
          </cell>
        </row>
        <row r="4885">
          <cell r="A4885" t="str">
            <v>00007750</v>
          </cell>
          <cell r="B4885" t="str">
            <v xml:space="preserve">Tubo concreto armado classe pa-1 pb nbr-8890/2007 dn 800mm para águas pluviais </v>
          </cell>
          <cell r="C4885" t="str">
            <v>M</v>
          </cell>
          <cell r="D4885">
            <v>142.94999999999999</v>
          </cell>
        </row>
        <row r="4886">
          <cell r="A4886" t="str">
            <v>00007756</v>
          </cell>
          <cell r="B4886" t="str">
            <v xml:space="preserve">Tubo concreto armado classe pa-1 pb nbr-8890/2007 dn 900mm para águas pluviais </v>
          </cell>
          <cell r="C4886" t="str">
            <v>M</v>
          </cell>
          <cell r="D4886">
            <v>215.18</v>
          </cell>
        </row>
        <row r="4887">
          <cell r="A4887" t="str">
            <v>00013256</v>
          </cell>
          <cell r="B4887" t="str">
            <v xml:space="preserve">Tubo concreto armado classe pa-1 pb nbr-8890/23007 dn 1100mm p/ drenagem </v>
          </cell>
          <cell r="C4887" t="str">
            <v>M</v>
          </cell>
          <cell r="D4887">
            <v>273.66000000000003</v>
          </cell>
        </row>
        <row r="4888">
          <cell r="A4888" t="str">
            <v>00007765</v>
          </cell>
          <cell r="B4888" t="str">
            <v xml:space="preserve">Tubo concreto armado classe pa-2 pb nbr-8890/2007 dn 1000 mm para águas pluviais </v>
          </cell>
          <cell r="C4888" t="str">
            <v>M</v>
          </cell>
          <cell r="D4888">
            <v>252.2</v>
          </cell>
        </row>
        <row r="4889">
          <cell r="A4889" t="str">
            <v>00012569</v>
          </cell>
          <cell r="B4889" t="str">
            <v xml:space="preserve">Tubo concreto armado classe pa-2 pb nbr-8890/2007 dn 1100mm para águas pluviais </v>
          </cell>
          <cell r="C4889" t="str">
            <v>M</v>
          </cell>
          <cell r="D4889">
            <v>287.86</v>
          </cell>
        </row>
        <row r="4890">
          <cell r="A4890" t="str">
            <v>00007766</v>
          </cell>
          <cell r="B4890" t="str">
            <v xml:space="preserve">Tubo concreto armado classe pa-2 pb nbr-8890/2007 dn 1200mm para águas pluviais </v>
          </cell>
          <cell r="C4890" t="str">
            <v>M</v>
          </cell>
          <cell r="D4890">
            <v>364.04</v>
          </cell>
        </row>
        <row r="4891">
          <cell r="A4891" t="str">
            <v>00007767</v>
          </cell>
          <cell r="B4891" t="str">
            <v xml:space="preserve">Tubo concreto armado classe pa-2 pb nbr-8890/2007 dn 1500 mm para águas pluviais </v>
          </cell>
          <cell r="C4891" t="str">
            <v>M</v>
          </cell>
          <cell r="D4891">
            <v>492.88</v>
          </cell>
        </row>
        <row r="4892">
          <cell r="A4892" t="str">
            <v>00007727</v>
          </cell>
          <cell r="B4892" t="str">
            <v xml:space="preserve">Tubo concreto armado classe pa-2 pb nbr-8890/2007 dn 2000 mm para águas pluviais </v>
          </cell>
          <cell r="C4892" t="str">
            <v>M</v>
          </cell>
          <cell r="D4892">
            <v>1242.18</v>
          </cell>
        </row>
        <row r="4893">
          <cell r="A4893" t="str">
            <v>00007760</v>
          </cell>
          <cell r="B4893" t="str">
            <v xml:space="preserve">Tubo concreto armado classe pa-2 pb nbr-8890/2007 dn 300 mm para águas pluviais </v>
          </cell>
          <cell r="C4893" t="str">
            <v>M</v>
          </cell>
          <cell r="D4893">
            <v>49.66</v>
          </cell>
        </row>
        <row r="4894">
          <cell r="A4894" t="str">
            <v>00007761</v>
          </cell>
          <cell r="B4894" t="str">
            <v xml:space="preserve">Tubo concreto armado classe pa-2 pb nbr-8890/2007 dn 400 mm para águas pluviais </v>
          </cell>
          <cell r="C4894" t="str">
            <v>M</v>
          </cell>
          <cell r="D4894">
            <v>57.18</v>
          </cell>
        </row>
        <row r="4895">
          <cell r="A4895" t="str">
            <v>00007752</v>
          </cell>
          <cell r="B4895" t="str">
            <v xml:space="preserve">Tubo concreto armado classe pa-2 pb nbr-8890/2007 dn 500 mm para águas pluviais </v>
          </cell>
          <cell r="C4895" t="str">
            <v>M</v>
          </cell>
          <cell r="D4895">
            <v>79.75</v>
          </cell>
        </row>
        <row r="4896">
          <cell r="A4896" t="str">
            <v>00007762</v>
          </cell>
          <cell r="B4896" t="str">
            <v xml:space="preserve">Tubo concreto armado classe pa-2 pb nbr-8890/2007 dn 600 mm para águas pluviais </v>
          </cell>
          <cell r="C4896" t="str">
            <v>M</v>
          </cell>
          <cell r="D4896">
            <v>98.86</v>
          </cell>
        </row>
        <row r="4897">
          <cell r="A4897" t="str">
            <v>00007722</v>
          </cell>
          <cell r="B4897" t="str">
            <v xml:space="preserve">Tubo concreto armado classe pa-2 pb nbr-8890/2007 dn 700 mm para águas pluviais </v>
          </cell>
          <cell r="C4897" t="str">
            <v>M</v>
          </cell>
          <cell r="D4897">
            <v>142.94999999999999</v>
          </cell>
        </row>
        <row r="4898">
          <cell r="A4898" t="str">
            <v>00007763</v>
          </cell>
          <cell r="B4898" t="str">
            <v xml:space="preserve">Tubo concreto armado classe pa-2 pb nbr-8890/2007 dn 800 mm para águas pluviais </v>
          </cell>
          <cell r="C4898" t="str">
            <v>M</v>
          </cell>
          <cell r="D4898">
            <v>150.47999999999999</v>
          </cell>
        </row>
        <row r="4899">
          <cell r="A4899" t="str">
            <v>00007764</v>
          </cell>
          <cell r="B4899" t="str">
            <v xml:space="preserve">Tubo concreto armado classe pa-2 pb nbr-8890/2007 dn 900 mm para águas pluviais </v>
          </cell>
          <cell r="C4899" t="str">
            <v>M</v>
          </cell>
          <cell r="D4899">
            <v>233.99</v>
          </cell>
        </row>
        <row r="4900">
          <cell r="A4900" t="str">
            <v>00012572</v>
          </cell>
          <cell r="B4900" t="str">
            <v xml:space="preserve">Tubo concreto armado classe pa-3 pb nbr-8890/2007 dn 1000 mm para águas pluviais </v>
          </cell>
          <cell r="C4900" t="str">
            <v>M</v>
          </cell>
          <cell r="D4900">
            <v>319.01</v>
          </cell>
        </row>
        <row r="4901">
          <cell r="A4901" t="str">
            <v>00012573</v>
          </cell>
          <cell r="B4901" t="str">
            <v xml:space="preserve">Tubo concreto armado classe pa-3 pb nbr-8890/2007 dn 1100 mm para águas pluviais </v>
          </cell>
          <cell r="C4901" t="str">
            <v>M</v>
          </cell>
          <cell r="D4901">
            <v>386.72</v>
          </cell>
        </row>
        <row r="4902">
          <cell r="A4902" t="str">
            <v>00012574</v>
          </cell>
          <cell r="B4902" t="str">
            <v xml:space="preserve">Tubo concreto armado classe pa-3 pb nbr-8890/2007 dn 1200 mm para águas pluviais </v>
          </cell>
          <cell r="C4902" t="str">
            <v>M</v>
          </cell>
          <cell r="D4902">
            <v>443.6</v>
          </cell>
        </row>
        <row r="4903">
          <cell r="A4903" t="str">
            <v>00012575</v>
          </cell>
          <cell r="B4903" t="str">
            <v xml:space="preserve">Tubo concreto armado classe pa-3 pb nbr-8890/2007 dn 1500 mm para águas pluviais </v>
          </cell>
          <cell r="C4903" t="str">
            <v>M</v>
          </cell>
          <cell r="D4903">
            <v>639.15</v>
          </cell>
        </row>
        <row r="4904">
          <cell r="A4904" t="str">
            <v>00012576</v>
          </cell>
          <cell r="B4904" t="str">
            <v xml:space="preserve">Tubo concreto armado classe pa-3 pb nbr-8890/2007 dn 400 mm para águas pluviais </v>
          </cell>
          <cell r="C4904" t="str">
            <v>M</v>
          </cell>
          <cell r="D4904">
            <v>75.239999999999995</v>
          </cell>
        </row>
        <row r="4905">
          <cell r="A4905" t="str">
            <v>00012577</v>
          </cell>
          <cell r="B4905" t="str">
            <v xml:space="preserve">Tubo concreto armado classe pa-3 pb nbr-8890/2007 dn 500 mm para águas pluviais </v>
          </cell>
          <cell r="C4905" t="str">
            <v>M</v>
          </cell>
          <cell r="D4905">
            <v>97.81</v>
          </cell>
        </row>
        <row r="4906">
          <cell r="A4906" t="str">
            <v>00012578</v>
          </cell>
          <cell r="B4906" t="str">
            <v xml:space="preserve">Tubo concreto armado classe pa-3 pb nbr-8890/2007 dn 600 mm para águas pluviais </v>
          </cell>
          <cell r="C4906" t="str">
            <v>M</v>
          </cell>
          <cell r="D4906">
            <v>115.11</v>
          </cell>
        </row>
        <row r="4907">
          <cell r="A4907" t="str">
            <v>00012579</v>
          </cell>
          <cell r="B4907" t="str">
            <v xml:space="preserve">Tubo concreto armado classe pa-3 pb nbr-8890/2007 dn 700 mm para águas pluviais código descriçao do insumo unid preço mediano (r$) </v>
          </cell>
          <cell r="C4907" t="str">
            <v>M</v>
          </cell>
          <cell r="D4907">
            <v>180.57</v>
          </cell>
        </row>
        <row r="4908">
          <cell r="A4908" t="str">
            <v>00012580</v>
          </cell>
          <cell r="B4908" t="str">
            <v xml:space="preserve">Tubo concreto armado classe pa-3 pb nbr-8890/2007 dn 800 mm para águas pluviais </v>
          </cell>
          <cell r="C4908" t="str">
            <v>M</v>
          </cell>
          <cell r="D4908">
            <v>191.1</v>
          </cell>
        </row>
        <row r="4909">
          <cell r="A4909" t="str">
            <v>00012581</v>
          </cell>
          <cell r="B4909" t="str">
            <v xml:space="preserve">Tubo concreto armado classe pa-3 pb nbr-8890/2007 dn 900 mm para águas pluviais </v>
          </cell>
          <cell r="C4909" t="str">
            <v>M</v>
          </cell>
          <cell r="D4909">
            <v>313.74</v>
          </cell>
        </row>
        <row r="4910">
          <cell r="A4910" t="str">
            <v>00007791</v>
          </cell>
          <cell r="B4910" t="str">
            <v xml:space="preserve">Tubo concreto simples classe - ps1 pb nbr-8890 dn 600mm p/aguas pluviais </v>
          </cell>
          <cell r="C4910" t="str">
            <v>M</v>
          </cell>
          <cell r="D4910">
            <v>55.11</v>
          </cell>
        </row>
        <row r="4911">
          <cell r="A4911" t="str">
            <v>00007795</v>
          </cell>
          <cell r="B4911" t="str">
            <v xml:space="preserve">Tubo concreto simples classe - ps1, pb nbr-8890 dn 500mm p/aguas pluviais </v>
          </cell>
          <cell r="C4911" t="str">
            <v>M</v>
          </cell>
          <cell r="D4911">
            <v>48.22</v>
          </cell>
        </row>
        <row r="4912">
          <cell r="A4912" t="str">
            <v>00007790</v>
          </cell>
          <cell r="B4912" t="str">
            <v xml:space="preserve">Tubo concreto simples classe - ps2 pb nbr-8890 dn 300mm p/aguas pluviais </v>
          </cell>
          <cell r="C4912" t="str">
            <v>M</v>
          </cell>
          <cell r="D4912">
            <v>26.18</v>
          </cell>
        </row>
        <row r="4913">
          <cell r="A4913" t="str">
            <v>00007785</v>
          </cell>
          <cell r="B4913" t="str">
            <v xml:space="preserve">Tubo concreto simples classe - ps2 pb nbr-8890 dn 400mm p/aguas pluviais </v>
          </cell>
          <cell r="C4913" t="str">
            <v>M</v>
          </cell>
          <cell r="D4913">
            <v>34.44</v>
          </cell>
        </row>
        <row r="4914">
          <cell r="A4914" t="str">
            <v>00007792</v>
          </cell>
          <cell r="B4914" t="str">
            <v xml:space="preserve">Tubo concreto simples classe - ps2 pb nbr-8890 dn 500mm p/aguas pluviais </v>
          </cell>
          <cell r="C4914" t="str">
            <v>M</v>
          </cell>
          <cell r="D4914">
            <v>50.98</v>
          </cell>
        </row>
        <row r="4915">
          <cell r="A4915" t="str">
            <v>00007793</v>
          </cell>
          <cell r="B4915" t="str">
            <v xml:space="preserve">Tubo concreto simples classe - ps2 pb nbr-8890 dn 600mm p/aguas pluviais </v>
          </cell>
          <cell r="C4915" t="str">
            <v>M</v>
          </cell>
          <cell r="D4915">
            <v>66.13</v>
          </cell>
        </row>
        <row r="4916">
          <cell r="A4916" t="str">
            <v>00007781</v>
          </cell>
          <cell r="B4916" t="str">
            <v xml:space="preserve">Tubo concreto simples classe -ps1 pb nbr-8890 dn 400 mm p/aguas pluviais </v>
          </cell>
          <cell r="C4916" t="str">
            <v>M</v>
          </cell>
          <cell r="D4916">
            <v>31.65</v>
          </cell>
        </row>
        <row r="4917">
          <cell r="A4917" t="str">
            <v>00007783</v>
          </cell>
          <cell r="B4917" t="str">
            <v xml:space="preserve">Tubo concreto simples classe -ps2 pb nbr-8890 dn 200mm p/aguas pluviais </v>
          </cell>
          <cell r="C4917" t="str">
            <v>M</v>
          </cell>
          <cell r="D4917">
            <v>19.98</v>
          </cell>
        </row>
        <row r="4918">
          <cell r="A4918" t="str">
            <v>00013159</v>
          </cell>
          <cell r="B4918" t="str">
            <v xml:space="preserve">Tubo concreto simples classe es, pb je nbr-8890 dn 400mm p/ esg sanitario </v>
          </cell>
          <cell r="C4918" t="str">
            <v>M</v>
          </cell>
          <cell r="D4918">
            <v>43.54</v>
          </cell>
        </row>
        <row r="4919">
          <cell r="A4919" t="str">
            <v>00013168</v>
          </cell>
          <cell r="B4919" t="str">
            <v xml:space="preserve">Tubo concreto simples classe es, pb je nbr-8890 dn 500mm p/ esg sanitario </v>
          </cell>
          <cell r="C4919" t="str">
            <v>M</v>
          </cell>
          <cell r="D4919">
            <v>55.11</v>
          </cell>
        </row>
        <row r="4920">
          <cell r="A4920" t="str">
            <v>00013173</v>
          </cell>
          <cell r="B4920" t="str">
            <v xml:space="preserve">Tubo concreto simples classe es, pb je nbr-8890 dn 600mm p/ esg sanitario </v>
          </cell>
          <cell r="C4920" t="str">
            <v>M</v>
          </cell>
          <cell r="D4920">
            <v>77.84</v>
          </cell>
        </row>
        <row r="4921">
          <cell r="A4921" t="str">
            <v>00007796</v>
          </cell>
          <cell r="B4921" t="str">
            <v xml:space="preserve">Tubo concreto simples classe ps1, pb nbr-8890 dn 300mm p/aguas pluviais </v>
          </cell>
          <cell r="C4921" t="str">
            <v>M</v>
          </cell>
          <cell r="D4921">
            <v>24.8</v>
          </cell>
        </row>
        <row r="4922">
          <cell r="A4922" t="str">
            <v>00007778</v>
          </cell>
          <cell r="B4922" t="str">
            <v xml:space="preserve">Tubo concreto simples classe- ps1, pb nbr-8890 dn 200mm p/aguas pluviais </v>
          </cell>
          <cell r="C4922" t="str">
            <v>M</v>
          </cell>
          <cell r="D4922">
            <v>17.91</v>
          </cell>
        </row>
        <row r="4923">
          <cell r="A4923" t="str">
            <v>00012583</v>
          </cell>
          <cell r="B4923" t="str">
            <v xml:space="preserve">Tubo concreto simples poroso dn 200 mm </v>
          </cell>
          <cell r="C4923" t="str">
            <v>M</v>
          </cell>
          <cell r="D4923">
            <v>17.91</v>
          </cell>
        </row>
        <row r="4924">
          <cell r="A4924" t="str">
            <v>00012584</v>
          </cell>
          <cell r="B4924" t="str">
            <v xml:space="preserve">Tubo concreto simples poroso dn 300 mm </v>
          </cell>
          <cell r="C4924" t="str">
            <v>M</v>
          </cell>
          <cell r="D4924">
            <v>24.8</v>
          </cell>
        </row>
        <row r="4925">
          <cell r="A4925" t="str">
            <v>00021123</v>
          </cell>
          <cell r="B4925" t="str">
            <v xml:space="preserve">Tubo cpvc(aquatherm) soldavel 15 mm </v>
          </cell>
          <cell r="C4925" t="str">
            <v>M</v>
          </cell>
          <cell r="D4925">
            <v>6.42</v>
          </cell>
        </row>
        <row r="4926">
          <cell r="A4926" t="str">
            <v>00021124</v>
          </cell>
          <cell r="B4926" t="str">
            <v xml:space="preserve">Tubo cpvc(aquatherm) soldavel 22 mm </v>
          </cell>
          <cell r="C4926" t="str">
            <v>M</v>
          </cell>
          <cell r="D4926">
            <v>11.41</v>
          </cell>
        </row>
        <row r="4927">
          <cell r="A4927" t="str">
            <v>00021125</v>
          </cell>
          <cell r="B4927" t="str">
            <v xml:space="preserve">Tubo cpvc(aquatherm) soldavel 28 mm </v>
          </cell>
          <cell r="C4927" t="str">
            <v>M</v>
          </cell>
          <cell r="D4927">
            <v>18.309999999999999</v>
          </cell>
        </row>
        <row r="4928">
          <cell r="A4928" t="str">
            <v>00001031</v>
          </cell>
          <cell r="B4928" t="str">
            <v xml:space="preserve">Tubo de descida (descarga) externo pvc p/ cx descarga externa - 40mm x 1,60m </v>
          </cell>
          <cell r="C4928" t="str">
            <v>UN</v>
          </cell>
          <cell r="D4928">
            <v>3.09</v>
          </cell>
        </row>
        <row r="4929">
          <cell r="A4929" t="str">
            <v>00025876</v>
          </cell>
          <cell r="B4929" t="str">
            <v xml:space="preserve">Tubo de polietileno de alta densidade, pead, pe-80, de 1000 mm x 38,5 mm parede, ( sdr 26 - pn 05 ) p/rede de agua, iso 4427/96 </v>
          </cell>
          <cell r="C4929" t="str">
            <v>M</v>
          </cell>
          <cell r="D4929">
            <v>1981.77</v>
          </cell>
        </row>
        <row r="4930">
          <cell r="A4930" t="str">
            <v>00025874</v>
          </cell>
          <cell r="B4930" t="str">
            <v xml:space="preserve">Tubo de polietileno de alta densidade, pead, pe-80, de 1200 mm x 37,2 mm parede, ( sdr 32,25 - pn 04 ) p/rede de agua, iso 4427/96 </v>
          </cell>
          <cell r="C4930" t="str">
            <v>M</v>
          </cell>
          <cell r="D4930">
            <v>2321.8000000000002</v>
          </cell>
        </row>
        <row r="4931">
          <cell r="A4931" t="str">
            <v>00025877</v>
          </cell>
          <cell r="B4931" t="str">
            <v xml:space="preserve">Tubo de polietileno de alta densidade, pead, pe-80, de 1400 mm x 42,9 mm parede, (sdr 32,25 - pn 04 ) p/rede de agua, iso 4427/96 </v>
          </cell>
          <cell r="C4931" t="str">
            <v>M</v>
          </cell>
          <cell r="D4931">
            <v>3125.99</v>
          </cell>
        </row>
        <row r="4932">
          <cell r="A4932" t="str">
            <v>00025878</v>
          </cell>
          <cell r="B4932" t="str">
            <v xml:space="preserve">Tubo de polietileno de alta densidade, pead, pe-80, de 160 mm x 14,6 mm parede, (sdr 11 - pn 12,5 ) p/rede de agua, iso 4427/96 </v>
          </cell>
          <cell r="C4932" t="str">
            <v>M</v>
          </cell>
          <cell r="D4932">
            <v>107.04</v>
          </cell>
        </row>
        <row r="4933">
          <cell r="A4933" t="str">
            <v>00025879</v>
          </cell>
          <cell r="B4933" t="str">
            <v xml:space="preserve">Tubo de polietileno de alta densidade, pead, pe-80, de 1600 mm x 49,0 mm parede, ( sdr 32,25 - pn 04 ) p/rede de agua, iso 4427/96 </v>
          </cell>
          <cell r="C4933" t="str">
            <v>M</v>
          </cell>
          <cell r="D4933">
            <v>4077.95</v>
          </cell>
        </row>
        <row r="4934">
          <cell r="A4934" t="str">
            <v>00025880</v>
          </cell>
          <cell r="B4934" t="str">
            <v xml:space="preserve">Tubo de polietileno de alta densidade, pead, pe-80, de 200 mm x 18,2 mm parede, ( sdr 11 - pn 12,5 ) p/rede de agua, iso 4427/96 </v>
          </cell>
          <cell r="C4934" t="str">
            <v>M</v>
          </cell>
          <cell r="D4934">
            <v>166.85</v>
          </cell>
        </row>
        <row r="4935">
          <cell r="A4935" t="str">
            <v>00025881</v>
          </cell>
          <cell r="B4935" t="str">
            <v xml:space="preserve">Tubo de polietileno de alta densidade, pead, pe-80, de 315 mm x 28,7 mm parede, ( sdr 11 - pn 12,5 ) p/rede de agua, iso 4427/96 </v>
          </cell>
          <cell r="C4935" t="str">
            <v>M</v>
          </cell>
          <cell r="D4935">
            <v>413.41</v>
          </cell>
        </row>
        <row r="4936">
          <cell r="A4936" t="str">
            <v>00025882</v>
          </cell>
          <cell r="B4936" t="str">
            <v xml:space="preserve">Tubo de polietileno de alta densidade, pead, pe-80, de 400 mm x 36,4 mm parede, ( sdr 11 - pn 12,5 ) p/rede de agua, iso 4427/96 </v>
          </cell>
          <cell r="C4936" t="str">
            <v>M</v>
          </cell>
          <cell r="D4936">
            <v>665.87</v>
          </cell>
        </row>
        <row r="4937">
          <cell r="A4937" t="str">
            <v>00025883</v>
          </cell>
          <cell r="B4937" t="str">
            <v xml:space="preserve">Tubo de polietileno de alta densidade, pead, pe-80, de 50 mm x 4,6 mm parede, (sdr 11 - pn 12,5) iso 4427/96, p/ rede de agua, iso 4427/96 </v>
          </cell>
          <cell r="C4937" t="str">
            <v>M</v>
          </cell>
          <cell r="D4937">
            <v>10.64</v>
          </cell>
        </row>
        <row r="4938">
          <cell r="A4938" t="str">
            <v>00025884</v>
          </cell>
          <cell r="B4938" t="str">
            <v xml:space="preserve">Tubo de polietileno de alta densidade, pead, pe-80, de 500 mm x 45,5 mm parede, ( sdr 11 - pn 12,5 ) p/rede de agua, iso 4427/96 </v>
          </cell>
          <cell r="C4938" t="str">
            <v>M</v>
          </cell>
          <cell r="D4938">
            <v>1039.9100000000001</v>
          </cell>
        </row>
        <row r="4939">
          <cell r="A4939" t="str">
            <v>00025885</v>
          </cell>
          <cell r="B4939" t="str">
            <v xml:space="preserve">Tubo de polietileno de alta densidade, pead, pe-80, de 630 mm x 57,3 mm parede, sdr 11 - pn 12,5 ) p/rede de agua, iso 4427/96 </v>
          </cell>
          <cell r="C4939" t="str">
            <v>M</v>
          </cell>
          <cell r="D4939">
            <v>1185.0999999999999</v>
          </cell>
        </row>
        <row r="4940">
          <cell r="A4940" t="str">
            <v>00025889</v>
          </cell>
          <cell r="B4940" t="str">
            <v xml:space="preserve">Tubo de polietileno de alta densidade, pead, pe-80, de 730 mm x 34,1 mm parede, ( sdr 21 - pn 06 ) p/rede de agua, iso 4427/96 </v>
          </cell>
          <cell r="C4940" t="str">
            <v>M</v>
          </cell>
          <cell r="D4940">
            <v>1294.03</v>
          </cell>
        </row>
        <row r="4941">
          <cell r="A4941" t="str">
            <v>00025886</v>
          </cell>
          <cell r="B4941" t="str">
            <v xml:space="preserve">Tubo de polietileno de alta densidade, pead, pe-80, de 75 mm x 6,9 mm parede, ( srd 11 - pn 12,5 ) p/rede de agua, iso 4427/96 </v>
          </cell>
          <cell r="C4941" t="str">
            <v>M</v>
          </cell>
          <cell r="D4941">
            <v>23.76</v>
          </cell>
        </row>
        <row r="4942">
          <cell r="A4942" t="str">
            <v>00025875</v>
          </cell>
          <cell r="B4942" t="str">
            <v xml:space="preserve">Tubo de polietileno de alta densidade, pead, pe-80, de 800 mm x 30,8 mm parede, ( sdr 26 - pn 05 ) p/rede de agua, iso 4427/96 </v>
          </cell>
          <cell r="C4942" t="str">
            <v>M</v>
          </cell>
          <cell r="D4942">
            <v>1268.1400000000001</v>
          </cell>
        </row>
        <row r="4943">
          <cell r="A4943" t="str">
            <v>00025887</v>
          </cell>
          <cell r="B4943" t="str">
            <v xml:space="preserve">Tubo de polietileno de alta densidade, pead, pe-80, de 900 mm x 34,7 mm parede, ( sdr 26 - pn 05 ) p/rede de agua, iso 4427/96 </v>
          </cell>
          <cell r="C4943" t="str">
            <v>M</v>
          </cell>
          <cell r="D4943">
            <v>1607.91</v>
          </cell>
        </row>
        <row r="4944">
          <cell r="A4944" t="str">
            <v>00009815</v>
          </cell>
          <cell r="B4944" t="str">
            <v xml:space="preserve">Tubo de polietileno de alta densidade, pead, pe-80, nbr-8417 32 mm, diâmetro externo 32 x 3,0 mm de parede, p/ligação predial de agua </v>
          </cell>
          <cell r="C4944" t="str">
            <v>M</v>
          </cell>
          <cell r="D4944">
            <v>4.08</v>
          </cell>
        </row>
        <row r="4945">
          <cell r="A4945" t="str">
            <v>00009813</v>
          </cell>
          <cell r="B4945" t="str">
            <v xml:space="preserve">Tubo de polietileno de alta densidade, pead, pe-80, nbr-8417, diametro ext. 20 mm x 2,3 mm de parede, p/ ligacao predial de agua </v>
          </cell>
          <cell r="C4945" t="str">
            <v>M</v>
          </cell>
          <cell r="D4945">
            <v>1.95</v>
          </cell>
        </row>
        <row r="4946">
          <cell r="A4946" t="str">
            <v>00025888</v>
          </cell>
          <cell r="B4946" t="str">
            <v xml:space="preserve">Tubo de polietileno de alta densidade, pead, pe-80, 110 mm x 10,0 mm parede, ( sdr 11 - pn 12,5 ) p/rede de agua, iso 4427/96 </v>
          </cell>
          <cell r="C4946" t="str">
            <v>M</v>
          </cell>
          <cell r="D4946">
            <v>50.42</v>
          </cell>
        </row>
        <row r="4947">
          <cell r="A4947" t="str">
            <v>00009876</v>
          </cell>
          <cell r="B4947" t="str">
            <v xml:space="preserve">Tubo de pvc , tipo leve, dn = 125 mm para ventilação / exaustão </v>
          </cell>
          <cell r="C4947" t="str">
            <v>M</v>
          </cell>
          <cell r="D4947">
            <v>17.86</v>
          </cell>
        </row>
        <row r="4948">
          <cell r="A4948" t="str">
            <v>00009836</v>
          </cell>
          <cell r="B4948" t="str">
            <v xml:space="preserve">Tubo pvc serie normal - esgoto predial dn 100mm - nbr 5688 </v>
          </cell>
          <cell r="C4948" t="str">
            <v>M</v>
          </cell>
          <cell r="D4948">
            <v>8.15</v>
          </cell>
        </row>
        <row r="4949">
          <cell r="A4949" t="str">
            <v>00009838</v>
          </cell>
          <cell r="B4949" t="str">
            <v xml:space="preserve">Tubo pvc serie normal - esgoto predial dn 50mm - nbr 5688 </v>
          </cell>
          <cell r="C4949" t="str">
            <v>M</v>
          </cell>
          <cell r="D4949">
            <v>5.33</v>
          </cell>
        </row>
        <row r="4950">
          <cell r="A4950" t="str">
            <v>00009850</v>
          </cell>
          <cell r="B4950" t="str">
            <v xml:space="preserve">Tubo pvc de revestimento geomecanico nervurado reforcado dn 150mm - comprim= 2 m </v>
          </cell>
          <cell r="C4950" t="str">
            <v>M</v>
          </cell>
          <cell r="D4950">
            <v>299.08999999999997</v>
          </cell>
        </row>
        <row r="4951">
          <cell r="A4951" t="str">
            <v>00009853</v>
          </cell>
          <cell r="B4951" t="str">
            <v xml:space="preserve">Tubo pvc de revestimento geomecanico nervurado reforcado dn 200mm - comprim= 2 m código descriçao do insumo unid preço mediano (r$) </v>
          </cell>
          <cell r="C4951" t="str">
            <v>M</v>
          </cell>
          <cell r="D4951">
            <v>533.42999999999995</v>
          </cell>
        </row>
        <row r="4952">
          <cell r="A4952" t="str">
            <v>00009854</v>
          </cell>
          <cell r="B4952" t="str">
            <v xml:space="preserve">Tubo pvc de revestimento geomecanico nervurado standard dn 154mm - comprim= 2 m </v>
          </cell>
          <cell r="C4952" t="str">
            <v>M</v>
          </cell>
          <cell r="D4952">
            <v>268.33999999999997</v>
          </cell>
        </row>
        <row r="4953">
          <cell r="A4953" t="str">
            <v>00009851</v>
          </cell>
          <cell r="B4953" t="str">
            <v xml:space="preserve">Tubo pvc de revestimento geomecanico nervurado standard dn 206mm - comprim= 2 m </v>
          </cell>
          <cell r="C4953" t="str">
            <v>M</v>
          </cell>
          <cell r="D4953">
            <v>432.09</v>
          </cell>
        </row>
        <row r="4954">
          <cell r="A4954" t="str">
            <v>00009855</v>
          </cell>
          <cell r="B4954" t="str">
            <v xml:space="preserve">Tubo pvc de revestimento geomecanico nervurado standard dn 250mm - comprim= 2 m </v>
          </cell>
          <cell r="C4954" t="str">
            <v>M</v>
          </cell>
          <cell r="D4954">
            <v>777.71</v>
          </cell>
        </row>
        <row r="4955">
          <cell r="A4955" t="str">
            <v>00009825</v>
          </cell>
          <cell r="B4955" t="str">
            <v xml:space="preserve">Tubo pvc defofo eb-1208 p/ rede agua je 1 mpa dn 100mm </v>
          </cell>
          <cell r="C4955" t="str">
            <v>M</v>
          </cell>
          <cell r="D4955">
            <v>37.81</v>
          </cell>
        </row>
        <row r="4956">
          <cell r="A4956" t="str">
            <v>00009828</v>
          </cell>
          <cell r="B4956" t="str">
            <v xml:space="preserve">Tubo pvc defofo eb-1208 p/ rede agua je 1 mpa dn 150mm </v>
          </cell>
          <cell r="C4956" t="str">
            <v>M</v>
          </cell>
          <cell r="D4956">
            <v>76.77</v>
          </cell>
        </row>
        <row r="4957">
          <cell r="A4957" t="str">
            <v>00009829</v>
          </cell>
          <cell r="B4957" t="str">
            <v xml:space="preserve">Tubo pvc defofo eb-1208 p/ rede agua je 1 mpa dn 200mm </v>
          </cell>
          <cell r="C4957" t="str">
            <v>M</v>
          </cell>
          <cell r="D4957">
            <v>130.65</v>
          </cell>
        </row>
        <row r="4958">
          <cell r="A4958" t="str">
            <v>00009826</v>
          </cell>
          <cell r="B4958" t="str">
            <v xml:space="preserve">Tubo pvc defofo eb-1208 p/ rede agua je 1 mpa dn 250mm </v>
          </cell>
          <cell r="C4958" t="str">
            <v>M</v>
          </cell>
          <cell r="D4958">
            <v>198.81</v>
          </cell>
        </row>
        <row r="4959">
          <cell r="A4959" t="str">
            <v>00009827</v>
          </cell>
          <cell r="B4959" t="str">
            <v xml:space="preserve">Tubo pvc defofo eb-1208 p/ rede agua je 1 mpa dn 300mm </v>
          </cell>
          <cell r="C4959" t="str">
            <v>M</v>
          </cell>
          <cell r="D4959">
            <v>281.2</v>
          </cell>
        </row>
        <row r="4960">
          <cell r="A4960" t="str">
            <v>00009833</v>
          </cell>
          <cell r="B4960" t="str">
            <v xml:space="preserve">Tubo pvc drenagem corrugado flexivel perfurado dn 100 ou 110 </v>
          </cell>
          <cell r="C4960" t="str">
            <v>M</v>
          </cell>
          <cell r="D4960">
            <v>41.96</v>
          </cell>
        </row>
        <row r="4961">
          <cell r="A4961" t="str">
            <v>00009830</v>
          </cell>
          <cell r="B4961" t="str">
            <v xml:space="preserve">Tubo pvc drenagem corrugado flexivel perfurado dn 65 </v>
          </cell>
          <cell r="C4961" t="str">
            <v>M</v>
          </cell>
          <cell r="D4961">
            <v>12.3</v>
          </cell>
        </row>
        <row r="4962">
          <cell r="A4962" t="str">
            <v>00009834</v>
          </cell>
          <cell r="B4962" t="str">
            <v xml:space="preserve">Tubo pvc drenagem corrugado rigido perfurado dn 150 </v>
          </cell>
          <cell r="C4962" t="str">
            <v>M</v>
          </cell>
          <cell r="D4962">
            <v>87.86</v>
          </cell>
        </row>
        <row r="4963">
          <cell r="A4963" t="str">
            <v>00009819</v>
          </cell>
          <cell r="B4963" t="str">
            <v xml:space="preserve">Tubo pvc eb 644 p/ rede colet esg je dn 200mm </v>
          </cell>
          <cell r="C4963" t="str">
            <v>M</v>
          </cell>
          <cell r="D4963">
            <v>38.44</v>
          </cell>
        </row>
        <row r="4964">
          <cell r="A4964" t="str">
            <v>00009817</v>
          </cell>
          <cell r="B4964" t="str">
            <v xml:space="preserve">Tubo pvc eb-644 p/ rede colet esg je dn 100mm </v>
          </cell>
          <cell r="C4964" t="str">
            <v>M</v>
          </cell>
          <cell r="D4964">
            <v>11.86</v>
          </cell>
        </row>
        <row r="4965">
          <cell r="A4965" t="str">
            <v>00009824</v>
          </cell>
          <cell r="B4965" t="str">
            <v xml:space="preserve">Tubo pvc eb-644 p/ rede colet esg je dn 125mm </v>
          </cell>
          <cell r="C4965" t="str">
            <v>M</v>
          </cell>
          <cell r="D4965">
            <v>15.16</v>
          </cell>
        </row>
        <row r="4966">
          <cell r="A4966" t="str">
            <v>00009818</v>
          </cell>
          <cell r="B4966" t="str">
            <v xml:space="preserve">Tubo pvc eb-644 p/ rede colet esg je dn 150mm </v>
          </cell>
          <cell r="C4966" t="str">
            <v>M</v>
          </cell>
          <cell r="D4966">
            <v>24.87</v>
          </cell>
        </row>
        <row r="4967">
          <cell r="A4967" t="str">
            <v>00009820</v>
          </cell>
          <cell r="B4967" t="str">
            <v xml:space="preserve">Tubo pvc eb-644 p/ rede colet esg je dn 250mm </v>
          </cell>
          <cell r="C4967" t="str">
            <v>M</v>
          </cell>
          <cell r="D4967">
            <v>65.540000000000006</v>
          </cell>
        </row>
        <row r="4968">
          <cell r="A4968" t="str">
            <v>00009821</v>
          </cell>
          <cell r="B4968" t="str">
            <v xml:space="preserve">Tubo pvc eb-644 p/ rede colet esg je dn 300mm </v>
          </cell>
          <cell r="C4968" t="str">
            <v>M</v>
          </cell>
          <cell r="D4968">
            <v>102.77</v>
          </cell>
        </row>
        <row r="4969">
          <cell r="A4969" t="str">
            <v>00009822</v>
          </cell>
          <cell r="B4969" t="str">
            <v xml:space="preserve">Tubo pvc eb-644 p/ rede colet esg je dn 350mm </v>
          </cell>
          <cell r="C4969" t="str">
            <v>M</v>
          </cell>
          <cell r="D4969">
            <v>131.97999999999999</v>
          </cell>
        </row>
        <row r="4970">
          <cell r="A4970" t="str">
            <v>00009823</v>
          </cell>
          <cell r="B4970" t="str">
            <v xml:space="preserve">Tubo pvc eb-644 p/ rede colet esg je dn 400mm </v>
          </cell>
          <cell r="C4970" t="str">
            <v>M</v>
          </cell>
          <cell r="D4970">
            <v>168.43</v>
          </cell>
        </row>
        <row r="4971">
          <cell r="A4971" t="str">
            <v>00009847</v>
          </cell>
          <cell r="B4971" t="str">
            <v xml:space="preserve">Tubo pvc pba 12 je nbr 5647 p/rede agua dn 100/de 110 mm </v>
          </cell>
          <cell r="C4971" t="str">
            <v>M</v>
          </cell>
          <cell r="D4971">
            <v>27.54</v>
          </cell>
        </row>
        <row r="4972">
          <cell r="A4972" t="str">
            <v>00009844</v>
          </cell>
          <cell r="B4972" t="str">
            <v xml:space="preserve">Tubo pvc pba 12 je nbr 5647 p/rede agua dn 50/de 60 mm </v>
          </cell>
          <cell r="C4972" t="str">
            <v>M</v>
          </cell>
          <cell r="D4972">
            <v>8.35</v>
          </cell>
        </row>
        <row r="4973">
          <cell r="A4973" t="str">
            <v>00009845</v>
          </cell>
          <cell r="B4973" t="str">
            <v xml:space="preserve">Tubo pvc pba 12 je nbr 5647 p/rede agua dn 65/de 75 mm </v>
          </cell>
          <cell r="C4973" t="str">
            <v>M</v>
          </cell>
          <cell r="D4973">
            <v>13.14</v>
          </cell>
        </row>
        <row r="4974">
          <cell r="A4974" t="str">
            <v>00009846</v>
          </cell>
          <cell r="B4974" t="str">
            <v xml:space="preserve">Tubo pvc pba 12 je nbr 5647 p/rede agua dn 75/de 85 mm </v>
          </cell>
          <cell r="C4974" t="str">
            <v>M</v>
          </cell>
          <cell r="D4974">
            <v>17.05</v>
          </cell>
        </row>
        <row r="4975">
          <cell r="A4975" t="str">
            <v>00012592</v>
          </cell>
          <cell r="B4975" t="str">
            <v xml:space="preserve">Tubo pvc pba 15 je nbr 5647 p/rede agua dn 100/de 110 mm </v>
          </cell>
          <cell r="C4975" t="str">
            <v>M</v>
          </cell>
          <cell r="D4975">
            <v>33.21</v>
          </cell>
        </row>
        <row r="4976">
          <cell r="A4976" t="str">
            <v>00012599</v>
          </cell>
          <cell r="B4976" t="str">
            <v xml:space="preserve">Tubo pvc pba 15 je nbr 5647 p/rede agua dn 50/de 60 mm </v>
          </cell>
          <cell r="C4976" t="str">
            <v>M</v>
          </cell>
          <cell r="D4976">
            <v>9.83</v>
          </cell>
        </row>
        <row r="4977">
          <cell r="A4977" t="str">
            <v>00012600</v>
          </cell>
          <cell r="B4977" t="str">
            <v xml:space="preserve">Tubo pvc pba 15 je nbr 5647 p/rede agua dn 65/de 75 mm </v>
          </cell>
          <cell r="C4977" t="str">
            <v>M</v>
          </cell>
          <cell r="D4977">
            <v>15.75</v>
          </cell>
        </row>
        <row r="4978">
          <cell r="A4978" t="str">
            <v>00012601</v>
          </cell>
          <cell r="B4978" t="str">
            <v xml:space="preserve">Tubo pvc pba 15 je nbr 5647 p/rede agua dn 75/de 85 mm </v>
          </cell>
          <cell r="C4978" t="str">
            <v>M</v>
          </cell>
          <cell r="D4978">
            <v>19.66</v>
          </cell>
        </row>
        <row r="4979">
          <cell r="A4979" t="str">
            <v>00012602</v>
          </cell>
          <cell r="B4979" t="str">
            <v xml:space="preserve">Tubo pvc pba 20 je nbr 5647 p/rede agua dn 100/de 110 mm </v>
          </cell>
          <cell r="C4979" t="str">
            <v>M</v>
          </cell>
          <cell r="D4979">
            <v>41.51</v>
          </cell>
        </row>
        <row r="4980">
          <cell r="A4980" t="str">
            <v>00012609</v>
          </cell>
          <cell r="B4980" t="str">
            <v xml:space="preserve">Tubo pvc pba 20 je nbr 5647 p/rede agua dn 50/de 60 mm </v>
          </cell>
          <cell r="C4980" t="str">
            <v>M</v>
          </cell>
          <cell r="D4980">
            <v>12.46</v>
          </cell>
        </row>
        <row r="4981">
          <cell r="A4981" t="str">
            <v>00012610</v>
          </cell>
          <cell r="B4981" t="str">
            <v xml:space="preserve">Tubo pvc pba 20 je nbr 5647 p/rede agua dn 65/de 75 mm </v>
          </cell>
          <cell r="C4981" t="str">
            <v>M</v>
          </cell>
          <cell r="D4981">
            <v>19.54</v>
          </cell>
        </row>
        <row r="4982">
          <cell r="A4982" t="str">
            <v>00012611</v>
          </cell>
          <cell r="B4982" t="str">
            <v xml:space="preserve">Tubo pvc pba 20 je nbr 5647 p/rede agua dn 75/de 85 mm </v>
          </cell>
          <cell r="C4982" t="str">
            <v>M</v>
          </cell>
          <cell r="D4982">
            <v>24.8</v>
          </cell>
        </row>
        <row r="4983">
          <cell r="A4983" t="str">
            <v>00009841</v>
          </cell>
          <cell r="B4983" t="str">
            <v xml:space="preserve">Tubo pvc pbv serie r p/ esg ou aguas pluviais predial dn 100mm </v>
          </cell>
          <cell r="C4983" t="str">
            <v>M</v>
          </cell>
          <cell r="D4983">
            <v>16.78</v>
          </cell>
        </row>
        <row r="4984">
          <cell r="A4984" t="str">
            <v>00009840</v>
          </cell>
          <cell r="B4984" t="str">
            <v xml:space="preserve">Tubo pvc pbv serie r p/ esg ou aguas pluviais predial dn 150mm </v>
          </cell>
          <cell r="C4984" t="str">
            <v>M</v>
          </cell>
          <cell r="D4984">
            <v>39.94</v>
          </cell>
        </row>
        <row r="4985">
          <cell r="A4985" t="str">
            <v>00020067</v>
          </cell>
          <cell r="B4985" t="str">
            <v xml:space="preserve">Tubo pvc pbv serie r p/ esg ou aguas pluviais predial dn 40mm </v>
          </cell>
          <cell r="C4985" t="str">
            <v>M</v>
          </cell>
          <cell r="D4985">
            <v>6.37</v>
          </cell>
        </row>
        <row r="4986">
          <cell r="A4986" t="str">
            <v>00020068</v>
          </cell>
          <cell r="B4986" t="str">
            <v xml:space="preserve">Tubo pvc pbv serie r p/ esg ou aguas pluviais predial dn 50mm </v>
          </cell>
          <cell r="C4986" t="str">
            <v>M</v>
          </cell>
          <cell r="D4986">
            <v>9.6199999999999992</v>
          </cell>
        </row>
        <row r="4987">
          <cell r="A4987" t="str">
            <v>00009839</v>
          </cell>
          <cell r="B4987" t="str">
            <v xml:space="preserve">Tubo pvc pbv serie r p/ esg ou aguas pluviais predial dn 75mm </v>
          </cell>
          <cell r="C4987" t="str">
            <v>M</v>
          </cell>
          <cell r="D4987">
            <v>11.79</v>
          </cell>
        </row>
        <row r="4988">
          <cell r="A4988" t="str">
            <v>00020072</v>
          </cell>
          <cell r="B4988" t="str">
            <v xml:space="preserve">Tubo pvc pl serie r p/ esg ou aguas pluviais predial dn 100mm </v>
          </cell>
          <cell r="C4988" t="str">
            <v>M</v>
          </cell>
          <cell r="D4988">
            <v>16.86</v>
          </cell>
        </row>
        <row r="4989">
          <cell r="A4989" t="str">
            <v>00020073</v>
          </cell>
          <cell r="B4989" t="str">
            <v xml:space="preserve">Tubo pvc pl serie r p/ esg ou aguas pluviais predial dn 150mm </v>
          </cell>
          <cell r="C4989" t="str">
            <v>M</v>
          </cell>
          <cell r="D4989">
            <v>35.869999999999997</v>
          </cell>
        </row>
        <row r="4990">
          <cell r="A4990" t="str">
            <v>00020069</v>
          </cell>
          <cell r="B4990" t="str">
            <v xml:space="preserve">Tubo pvc pl serie r p/ esg ou aguas pluviais predial dn 40mm </v>
          </cell>
          <cell r="C4990" t="str">
            <v>M</v>
          </cell>
          <cell r="D4990">
            <v>5.31</v>
          </cell>
        </row>
        <row r="4991">
          <cell r="A4991" t="str">
            <v>00020070</v>
          </cell>
          <cell r="B4991" t="str">
            <v xml:space="preserve">Tubo pvc pl serie r p/ esg ou aguas pluviais predial dn 50mm </v>
          </cell>
          <cell r="C4991" t="str">
            <v>M</v>
          </cell>
          <cell r="D4991">
            <v>8.2899999999999991</v>
          </cell>
        </row>
        <row r="4992">
          <cell r="A4992" t="str">
            <v>00020071</v>
          </cell>
          <cell r="B4992" t="str">
            <v xml:space="preserve">Tubo pvc pl serie r p/ esg ou aguas pluviais predial dn 75mm </v>
          </cell>
          <cell r="C4992" t="str">
            <v>M</v>
          </cell>
          <cell r="D4992">
            <v>10.02</v>
          </cell>
        </row>
        <row r="4993">
          <cell r="A4993" t="str">
            <v>00009862</v>
          </cell>
          <cell r="B4993" t="str">
            <v xml:space="preserve">Tubo pvc roscavel eb-892 p/ agua fria predial 1 1/2" </v>
          </cell>
          <cell r="C4993" t="str">
            <v>M</v>
          </cell>
          <cell r="D4993">
            <v>14.28</v>
          </cell>
        </row>
        <row r="4994">
          <cell r="A4994" t="str">
            <v>00009861</v>
          </cell>
          <cell r="B4994" t="str">
            <v xml:space="preserve">Tubo pvc roscavel eb-892 p/ agua fria predial 1 1/4" </v>
          </cell>
          <cell r="C4994" t="str">
            <v>M</v>
          </cell>
          <cell r="D4994">
            <v>11.86</v>
          </cell>
        </row>
        <row r="4995">
          <cell r="A4995" t="str">
            <v>00009856</v>
          </cell>
          <cell r="B4995" t="str">
            <v xml:space="preserve">Tubo pvc roscavel eb-892 p/ agua fria predial 1/2" </v>
          </cell>
          <cell r="C4995" t="str">
            <v>M</v>
          </cell>
          <cell r="D4995">
            <v>3.52</v>
          </cell>
        </row>
        <row r="4996">
          <cell r="A4996" t="str">
            <v>00009866</v>
          </cell>
          <cell r="B4996" t="str">
            <v xml:space="preserve">Tubo pvc roscavel eb-892 p/ agua fria predial 1" </v>
          </cell>
          <cell r="C4996" t="str">
            <v>M</v>
          </cell>
          <cell r="D4996">
            <v>9.3000000000000007</v>
          </cell>
        </row>
        <row r="4997">
          <cell r="A4997" t="str">
            <v>00009863</v>
          </cell>
          <cell r="B4997" t="str">
            <v xml:space="preserve">Tubo pvc roscavel eb-892 p/ agua fria predial 2 1/2" </v>
          </cell>
          <cell r="C4997" t="str">
            <v>M</v>
          </cell>
          <cell r="D4997">
            <v>43.06</v>
          </cell>
        </row>
        <row r="4998">
          <cell r="A4998" t="str">
            <v>00009860</v>
          </cell>
          <cell r="B4998" t="str">
            <v xml:space="preserve">Tubo pvc roscavel eb-892 p/ agua fria predial 2" </v>
          </cell>
          <cell r="C4998" t="str">
            <v>M</v>
          </cell>
          <cell r="D4998">
            <v>21.51</v>
          </cell>
        </row>
        <row r="4999">
          <cell r="A4999" t="str">
            <v>00009859</v>
          </cell>
          <cell r="B4999" t="str">
            <v xml:space="preserve">Tubo pvc roscavel eb-892 p/ agua fria predial 3/4" </v>
          </cell>
          <cell r="C4999" t="str">
            <v>M</v>
          </cell>
          <cell r="D4999">
            <v>4.8899999999999997</v>
          </cell>
        </row>
        <row r="5000">
          <cell r="A5000" t="str">
            <v>00009857</v>
          </cell>
          <cell r="B5000" t="str">
            <v xml:space="preserve">Tubo pvc roscavel eb-892 p/ agua fria predial 3" </v>
          </cell>
          <cell r="C5000" t="str">
            <v>M</v>
          </cell>
          <cell r="D5000">
            <v>55.81</v>
          </cell>
        </row>
        <row r="5001">
          <cell r="A5001" t="str">
            <v>00009864</v>
          </cell>
          <cell r="B5001" t="str">
            <v xml:space="preserve">Tubo pvc roscavel eb-892 p/ agua fria predial 4" </v>
          </cell>
          <cell r="C5001" t="str">
            <v>M</v>
          </cell>
          <cell r="D5001">
            <v>65.900000000000006</v>
          </cell>
        </row>
        <row r="5002">
          <cell r="A5002" t="str">
            <v>00009865</v>
          </cell>
          <cell r="B5002" t="str">
            <v xml:space="preserve">Tubo pvc roscavel eb-892 p/ agua fria predial 5" </v>
          </cell>
          <cell r="C5002" t="str">
            <v>M</v>
          </cell>
          <cell r="D5002">
            <v>93.89</v>
          </cell>
        </row>
        <row r="5003">
          <cell r="A5003" t="str">
            <v>00009858</v>
          </cell>
          <cell r="B5003" t="str">
            <v xml:space="preserve">Tubo pvc roscavel eb-892 p/ agua fria predial 6" </v>
          </cell>
          <cell r="C5003" t="str">
            <v>M</v>
          </cell>
          <cell r="D5003">
            <v>102.11</v>
          </cell>
        </row>
        <row r="5004">
          <cell r="A5004" t="str">
            <v>00020065</v>
          </cell>
          <cell r="B5004" t="str">
            <v xml:space="preserve">Tubo pvc serie normal - esgoto predial dn 150mm - nbr 5688 código descriçao do insumo unid preço mediano (r$) </v>
          </cell>
          <cell r="C5004" t="str">
            <v>M</v>
          </cell>
          <cell r="D5004">
            <v>22.66</v>
          </cell>
        </row>
        <row r="5005">
          <cell r="A5005" t="str">
            <v>00009835</v>
          </cell>
          <cell r="B5005" t="str">
            <v xml:space="preserve">Tubo pvc serie normal - esgoto predial dn 40mm - nbr 5688 </v>
          </cell>
          <cell r="C5005" t="str">
            <v>M</v>
          </cell>
          <cell r="D5005">
            <v>2.81</v>
          </cell>
        </row>
        <row r="5006">
          <cell r="A5006" t="str">
            <v>00009837</v>
          </cell>
          <cell r="B5006" t="str">
            <v xml:space="preserve">Tubo pvc serie normal - esgoto predial dn 75mm - nbr 5688 </v>
          </cell>
          <cell r="C5006" t="str">
            <v>M</v>
          </cell>
          <cell r="D5006">
            <v>6.73</v>
          </cell>
        </row>
        <row r="5007">
          <cell r="A5007" t="str">
            <v>00009870</v>
          </cell>
          <cell r="B5007" t="str">
            <v xml:space="preserve">Tubo pvc soldavel eb-892 p/agua fria predial dn 110mm </v>
          </cell>
          <cell r="C5007" t="str">
            <v>M</v>
          </cell>
          <cell r="D5007">
            <v>47.77</v>
          </cell>
        </row>
        <row r="5008">
          <cell r="A5008" t="str">
            <v>00009867</v>
          </cell>
          <cell r="B5008" t="str">
            <v xml:space="preserve">Tubo pvc soldavel eb-892 p/agua fria predial dn 20mm </v>
          </cell>
          <cell r="C5008" t="str">
            <v>M</v>
          </cell>
          <cell r="D5008">
            <v>1.65</v>
          </cell>
        </row>
        <row r="5009">
          <cell r="A5009" t="str">
            <v>00009868</v>
          </cell>
          <cell r="B5009" t="str">
            <v xml:space="preserve">Tubo pvc soldavel eb-892 p/agua fria predial dn 25mm </v>
          </cell>
          <cell r="C5009" t="str">
            <v>M</v>
          </cell>
          <cell r="D5009">
            <v>2.2400000000000002</v>
          </cell>
        </row>
        <row r="5010">
          <cell r="A5010" t="str">
            <v>00009869</v>
          </cell>
          <cell r="B5010" t="str">
            <v xml:space="preserve">Tubo pvc soldavel eb-892 p/agua fria predial dn 32mm </v>
          </cell>
          <cell r="C5010" t="str">
            <v>M</v>
          </cell>
          <cell r="D5010">
            <v>5.1100000000000003</v>
          </cell>
        </row>
        <row r="5011">
          <cell r="A5011" t="str">
            <v>00009874</v>
          </cell>
          <cell r="B5011" t="str">
            <v xml:space="preserve">Tubo pvc soldavel eb-892 p/agua fria predial dn 40mm </v>
          </cell>
          <cell r="C5011" t="str">
            <v>M</v>
          </cell>
          <cell r="D5011">
            <v>6.96</v>
          </cell>
        </row>
        <row r="5012">
          <cell r="A5012" t="str">
            <v>00009875</v>
          </cell>
          <cell r="B5012" t="str">
            <v xml:space="preserve">Tubo pvc soldavel eb-892 p/agua fria predial dn 50mm </v>
          </cell>
          <cell r="C5012" t="str">
            <v>M</v>
          </cell>
          <cell r="D5012">
            <v>8.17</v>
          </cell>
        </row>
        <row r="5013">
          <cell r="A5013" t="str">
            <v>00009873</v>
          </cell>
          <cell r="B5013" t="str">
            <v xml:space="preserve">Tubo pvc soldavel eb-892 p/agua fria predial dn 60mm </v>
          </cell>
          <cell r="C5013" t="str">
            <v>M</v>
          </cell>
          <cell r="D5013">
            <v>15.18</v>
          </cell>
        </row>
        <row r="5014">
          <cell r="A5014" t="str">
            <v>00009871</v>
          </cell>
          <cell r="B5014" t="str">
            <v xml:space="preserve">Tubo pvc soldavel eb-892 p/agua fria predial dn 75mm </v>
          </cell>
          <cell r="C5014" t="str">
            <v>M</v>
          </cell>
          <cell r="D5014">
            <v>23.27</v>
          </cell>
        </row>
        <row r="5015">
          <cell r="A5015" t="str">
            <v>00009872</v>
          </cell>
          <cell r="B5015" t="str">
            <v xml:space="preserve">Tubo pvc soldavel eb-892 p/agua fria predial dn 85mm </v>
          </cell>
          <cell r="C5015" t="str">
            <v>M</v>
          </cell>
          <cell r="D5015">
            <v>31.33</v>
          </cell>
        </row>
        <row r="5016">
          <cell r="A5016" t="str">
            <v>00009881</v>
          </cell>
          <cell r="B5016" t="str">
            <v xml:space="preserve">Tubo pvc tipo leve pbl dn 150mm </v>
          </cell>
          <cell r="C5016" t="str">
            <v>M</v>
          </cell>
          <cell r="D5016">
            <v>21.62</v>
          </cell>
        </row>
        <row r="5017">
          <cell r="A5017" t="str">
            <v>00009880</v>
          </cell>
          <cell r="B5017" t="str">
            <v xml:space="preserve">Tubo pvc tipo leve pbl dn 200mm </v>
          </cell>
          <cell r="C5017" t="str">
            <v>M</v>
          </cell>
          <cell r="D5017">
            <v>27.07</v>
          </cell>
        </row>
        <row r="5018">
          <cell r="A5018" t="str">
            <v>00009877</v>
          </cell>
          <cell r="B5018" t="str">
            <v xml:space="preserve">Tubo pvc tipo leve pbl dn 250mm para ventilação / exaustão </v>
          </cell>
          <cell r="C5018" t="str">
            <v>M</v>
          </cell>
          <cell r="D5018">
            <v>43</v>
          </cell>
        </row>
        <row r="5019">
          <cell r="A5019" t="str">
            <v>00009878</v>
          </cell>
          <cell r="B5019" t="str">
            <v xml:space="preserve">Tubo pvc tipo leve pbl dn 300mm para ventilação / exaustão </v>
          </cell>
          <cell r="C5019" t="str">
            <v>M</v>
          </cell>
          <cell r="D5019">
            <v>53.83</v>
          </cell>
        </row>
        <row r="5020">
          <cell r="A5020" t="str">
            <v>00009879</v>
          </cell>
          <cell r="B5020" t="str">
            <v xml:space="preserve">Tubo pvc tipo leve pbl dn 400mm para ventilação / exaustão </v>
          </cell>
          <cell r="C5020" t="str">
            <v>M</v>
          </cell>
          <cell r="D5020">
            <v>132.94</v>
          </cell>
        </row>
        <row r="5021">
          <cell r="A5021" t="str">
            <v>00009882</v>
          </cell>
          <cell r="B5021" t="str">
            <v xml:space="preserve">Tubo pvc tipo leve pbl dn 450mm para ventilação / exaustão </v>
          </cell>
          <cell r="C5021" t="str">
            <v>M</v>
          </cell>
          <cell r="D5021">
            <v>225.36</v>
          </cell>
        </row>
        <row r="5022">
          <cell r="A5022" t="str">
            <v>00020257</v>
          </cell>
          <cell r="B5022" t="str">
            <v xml:space="preserve">Tubo 1/2" din 2440 psi 300 c/ costura rosca conica </v>
          </cell>
          <cell r="C5022" t="str">
            <v>M</v>
          </cell>
          <cell r="D5022">
            <v>11.11</v>
          </cell>
        </row>
        <row r="5023">
          <cell r="A5023" t="str">
            <v>00020258</v>
          </cell>
          <cell r="B5023" t="str">
            <v xml:space="preserve">Tubo 3/4" din 2440 psi 300 c/ costura rosca conica </v>
          </cell>
          <cell r="C5023" t="str">
            <v>M</v>
          </cell>
          <cell r="D5023">
            <v>14.33</v>
          </cell>
        </row>
        <row r="5024">
          <cell r="A5024" t="str">
            <v>00012424</v>
          </cell>
          <cell r="B5024" t="str">
            <v xml:space="preserve">Uniao ferro galv c/assento conico bronze 1 1/2" </v>
          </cell>
          <cell r="C5024" t="str">
            <v>UN</v>
          </cell>
          <cell r="D5024">
            <v>52.53</v>
          </cell>
        </row>
        <row r="5025">
          <cell r="A5025" t="str">
            <v>00012426</v>
          </cell>
          <cell r="B5025" t="str">
            <v xml:space="preserve">Uniao ferro galv c/assento conico bronze 1/2" </v>
          </cell>
          <cell r="C5025" t="str">
            <v>UN</v>
          </cell>
          <cell r="D5025">
            <v>22.51</v>
          </cell>
        </row>
        <row r="5026">
          <cell r="A5026" t="str">
            <v>00012425</v>
          </cell>
          <cell r="B5026" t="str">
            <v xml:space="preserve">Uniao ferro galv c/assento conico bronze 1" </v>
          </cell>
          <cell r="C5026" t="str">
            <v>UN</v>
          </cell>
          <cell r="D5026">
            <v>26.73</v>
          </cell>
        </row>
        <row r="5027">
          <cell r="A5027" t="str">
            <v>00012427</v>
          </cell>
          <cell r="B5027" t="str">
            <v xml:space="preserve">Uniao ferro galv c/assento conico bronze 2 1/2" </v>
          </cell>
          <cell r="C5027" t="str">
            <v>UN</v>
          </cell>
          <cell r="D5027">
            <v>108.91</v>
          </cell>
        </row>
        <row r="5028">
          <cell r="A5028" t="str">
            <v>00012428</v>
          </cell>
          <cell r="B5028" t="str">
            <v xml:space="preserve">Uniao ferro galv c/assento conico bronze 2" </v>
          </cell>
          <cell r="C5028" t="str">
            <v>UN</v>
          </cell>
          <cell r="D5028">
            <v>73.16</v>
          </cell>
        </row>
        <row r="5029">
          <cell r="A5029" t="str">
            <v>00012430</v>
          </cell>
          <cell r="B5029" t="str">
            <v xml:space="preserve">Uniao ferro galv c/assento conico bronze 3/4" </v>
          </cell>
          <cell r="C5029" t="str">
            <v>UN</v>
          </cell>
          <cell r="D5029">
            <v>26.58</v>
          </cell>
        </row>
        <row r="5030">
          <cell r="A5030" t="str">
            <v>00012429</v>
          </cell>
          <cell r="B5030" t="str">
            <v xml:space="preserve">Uniao ferro galv c/assento conico bronze 3" </v>
          </cell>
          <cell r="C5030" t="str">
            <v>UN</v>
          </cell>
          <cell r="D5030">
            <v>157.27000000000001</v>
          </cell>
        </row>
        <row r="5031">
          <cell r="A5031" t="str">
            <v>00012431</v>
          </cell>
          <cell r="B5031" t="str">
            <v xml:space="preserve">Uniao ferro galv c/assento conico bronze 4" </v>
          </cell>
          <cell r="C5031" t="str">
            <v>UN</v>
          </cell>
          <cell r="D5031">
            <v>218.13</v>
          </cell>
        </row>
        <row r="5032">
          <cell r="A5032" t="str">
            <v>00012432</v>
          </cell>
          <cell r="B5032" t="str">
            <v xml:space="preserve">Uniao ferro galv c/assento conico ferro longo 1 1/2" </v>
          </cell>
          <cell r="C5032" t="str">
            <v>UN</v>
          </cell>
          <cell r="D5032">
            <v>30.46</v>
          </cell>
        </row>
        <row r="5033">
          <cell r="A5033" t="str">
            <v>00012434</v>
          </cell>
          <cell r="B5033" t="str">
            <v xml:space="preserve">Uniao ferro galv c/assento conico ferro longo 1/2" </v>
          </cell>
          <cell r="C5033" t="str">
            <v>UN</v>
          </cell>
          <cell r="D5033">
            <v>12.05</v>
          </cell>
        </row>
        <row r="5034">
          <cell r="A5034" t="str">
            <v>00012433</v>
          </cell>
          <cell r="B5034" t="str">
            <v xml:space="preserve">Uniao ferro galv c/assento conico ferro longo 1" </v>
          </cell>
          <cell r="C5034" t="str">
            <v>UN</v>
          </cell>
          <cell r="D5034">
            <v>16.72</v>
          </cell>
        </row>
        <row r="5035">
          <cell r="A5035" t="str">
            <v>00012435</v>
          </cell>
          <cell r="B5035" t="str">
            <v xml:space="preserve">Uniao ferro galv c/assento conico ferro longo 2 1/2" </v>
          </cell>
          <cell r="C5035" t="str">
            <v>UN</v>
          </cell>
          <cell r="D5035">
            <v>65.739999999999995</v>
          </cell>
        </row>
        <row r="5036">
          <cell r="A5036" t="str">
            <v>00012437</v>
          </cell>
          <cell r="B5036" t="str">
            <v xml:space="preserve">Uniao ferro galv c/assento conico ferro longo 2" </v>
          </cell>
          <cell r="C5036" t="str">
            <v>UN</v>
          </cell>
          <cell r="D5036">
            <v>43.83</v>
          </cell>
        </row>
        <row r="5037">
          <cell r="A5037" t="str">
            <v>00012439</v>
          </cell>
          <cell r="B5037" t="str">
            <v xml:space="preserve">Uniao ferro galv c/assento conico ferro longo 3/4" </v>
          </cell>
          <cell r="C5037" t="str">
            <v>UN</v>
          </cell>
          <cell r="D5037">
            <v>15.43</v>
          </cell>
        </row>
        <row r="5038">
          <cell r="A5038" t="str">
            <v>00012438</v>
          </cell>
          <cell r="B5038" t="str">
            <v xml:space="preserve">Uniao ferro galv c/assento conico ferro longo 3" </v>
          </cell>
          <cell r="C5038" t="str">
            <v>UN</v>
          </cell>
          <cell r="D5038">
            <v>97.04</v>
          </cell>
        </row>
        <row r="5039">
          <cell r="A5039" t="str">
            <v>00012436</v>
          </cell>
          <cell r="B5039" t="str">
            <v xml:space="preserve">Uniao ferro galv c/assento conico ferro longo 4" </v>
          </cell>
          <cell r="C5039" t="str">
            <v>UN</v>
          </cell>
          <cell r="D5039">
            <v>122.96</v>
          </cell>
        </row>
        <row r="5040">
          <cell r="A5040" t="str">
            <v>00012440</v>
          </cell>
          <cell r="B5040" t="str">
            <v xml:space="preserve">Uniao ferro galv c/assento plano c/junta nitripack 1 1/4" </v>
          </cell>
          <cell r="C5040" t="str">
            <v>UN</v>
          </cell>
          <cell r="D5040">
            <v>24.32</v>
          </cell>
        </row>
        <row r="5041">
          <cell r="A5041" t="str">
            <v>00009884</v>
          </cell>
          <cell r="B5041" t="str">
            <v xml:space="preserve">Uniao ferro galv rosca 1 1/2" </v>
          </cell>
          <cell r="C5041" t="str">
            <v>UN</v>
          </cell>
          <cell r="D5041">
            <v>28.8</v>
          </cell>
        </row>
        <row r="5042">
          <cell r="A5042" t="str">
            <v>00009888</v>
          </cell>
          <cell r="B5042" t="str">
            <v xml:space="preserve">Uniao ferro galv rosca 1 1/4" </v>
          </cell>
          <cell r="C5042" t="str">
            <v>UN</v>
          </cell>
          <cell r="D5042">
            <v>24.76</v>
          </cell>
        </row>
        <row r="5043">
          <cell r="A5043" t="str">
            <v>00009883</v>
          </cell>
          <cell r="B5043" t="str">
            <v xml:space="preserve">Uniao ferro galv rosca 1/2" </v>
          </cell>
          <cell r="C5043" t="str">
            <v>UN</v>
          </cell>
          <cell r="D5043">
            <v>10.3</v>
          </cell>
        </row>
        <row r="5044">
          <cell r="A5044" t="str">
            <v>00009886</v>
          </cell>
          <cell r="B5044" t="str">
            <v xml:space="preserve">Uniao ferro galv rosca 1" </v>
          </cell>
          <cell r="C5044" t="str">
            <v>UN</v>
          </cell>
          <cell r="D5044">
            <v>16.12</v>
          </cell>
        </row>
        <row r="5045">
          <cell r="A5045" t="str">
            <v>00009889</v>
          </cell>
          <cell r="B5045" t="str">
            <v xml:space="preserve">Uniao ferro galv rosca 2 1/2" </v>
          </cell>
          <cell r="C5045" t="str">
            <v>UN</v>
          </cell>
          <cell r="D5045">
            <v>68.09</v>
          </cell>
        </row>
        <row r="5046">
          <cell r="A5046" t="str">
            <v>00009887</v>
          </cell>
          <cell r="B5046" t="str">
            <v xml:space="preserve">Uniao ferro galv rosca 2" </v>
          </cell>
          <cell r="C5046" t="str">
            <v>UN</v>
          </cell>
          <cell r="D5046">
            <v>44.01</v>
          </cell>
        </row>
        <row r="5047">
          <cell r="A5047" t="str">
            <v>00009885</v>
          </cell>
          <cell r="B5047" t="str">
            <v xml:space="preserve">Uniao ferro galv rosca 3/4" </v>
          </cell>
          <cell r="C5047" t="str">
            <v>UN</v>
          </cell>
          <cell r="D5047">
            <v>14.37</v>
          </cell>
        </row>
        <row r="5048">
          <cell r="A5048" t="str">
            <v>00009890</v>
          </cell>
          <cell r="B5048" t="str">
            <v xml:space="preserve">Uniao ferro galv rosca 3" </v>
          </cell>
          <cell r="C5048" t="str">
            <v>UN</v>
          </cell>
          <cell r="D5048">
            <v>100.33</v>
          </cell>
        </row>
        <row r="5049">
          <cell r="A5049" t="str">
            <v>00009891</v>
          </cell>
          <cell r="B5049" t="str">
            <v xml:space="preserve">Uniao ferro galv rosca 4" </v>
          </cell>
          <cell r="C5049" t="str">
            <v>UN</v>
          </cell>
          <cell r="D5049">
            <v>134.51</v>
          </cell>
        </row>
        <row r="5050">
          <cell r="A5050" t="str">
            <v>00009901</v>
          </cell>
          <cell r="B5050" t="str">
            <v xml:space="preserve">Uniao pvc c/rosca p/agua fria predial 1 1/2" </v>
          </cell>
          <cell r="C5050" t="str">
            <v>UN</v>
          </cell>
          <cell r="D5050">
            <v>16.5</v>
          </cell>
        </row>
        <row r="5051">
          <cell r="A5051" t="str">
            <v>00009896</v>
          </cell>
          <cell r="B5051" t="str">
            <v xml:space="preserve">Uniao pvc c/rosca p/agua fria predial 1 1/4" </v>
          </cell>
          <cell r="C5051" t="str">
            <v>UN</v>
          </cell>
          <cell r="D5051">
            <v>19.88</v>
          </cell>
        </row>
        <row r="5052">
          <cell r="A5052" t="str">
            <v>00009892</v>
          </cell>
          <cell r="B5052" t="str">
            <v xml:space="preserve">Uniao pvc c/rosca p/agua fria predial 1/2" </v>
          </cell>
          <cell r="C5052" t="str">
            <v>UN</v>
          </cell>
          <cell r="D5052">
            <v>3.9</v>
          </cell>
        </row>
        <row r="5053">
          <cell r="A5053" t="str">
            <v>00009900</v>
          </cell>
          <cell r="B5053" t="str">
            <v xml:space="preserve">Uniao pvc c/rosca p/agua fria predial 1" </v>
          </cell>
          <cell r="C5053" t="str">
            <v>UN</v>
          </cell>
          <cell r="D5053">
            <v>9.1300000000000008</v>
          </cell>
        </row>
        <row r="5054">
          <cell r="A5054" t="str">
            <v>00009898</v>
          </cell>
          <cell r="B5054" t="str">
            <v xml:space="preserve">Uniao pvc c/rosca p/agua fria predial 2 1/2" </v>
          </cell>
          <cell r="C5054" t="str">
            <v>UN</v>
          </cell>
          <cell r="D5054">
            <v>40.94</v>
          </cell>
        </row>
        <row r="5055">
          <cell r="A5055" t="str">
            <v>00009893</v>
          </cell>
          <cell r="B5055" t="str">
            <v xml:space="preserve">Uniao pvc c/rosca p/agua fria predial 2" </v>
          </cell>
          <cell r="C5055" t="str">
            <v>UN</v>
          </cell>
          <cell r="D5055">
            <v>37.46</v>
          </cell>
        </row>
        <row r="5056">
          <cell r="A5056" t="str">
            <v>00009899</v>
          </cell>
          <cell r="B5056" t="str">
            <v xml:space="preserve">Uniao pvc c/rosca p/agua fria predial 3/4" </v>
          </cell>
          <cell r="C5056" t="str">
            <v>UN</v>
          </cell>
          <cell r="D5056">
            <v>5.34</v>
          </cell>
        </row>
        <row r="5057">
          <cell r="A5057" t="str">
            <v>00009902</v>
          </cell>
          <cell r="B5057" t="str">
            <v xml:space="preserve">Uniao pvc c/rosca p/agua fria predial 3" código descriçao do insumo unid preço mediano (r$) </v>
          </cell>
          <cell r="C5057" t="str">
            <v>UN</v>
          </cell>
          <cell r="D5057">
            <v>62.16</v>
          </cell>
        </row>
        <row r="5058">
          <cell r="A5058" t="str">
            <v>00009911</v>
          </cell>
          <cell r="B5058" t="str">
            <v xml:space="preserve">Uniao pvc c/rosca p/agua fria predial 4" </v>
          </cell>
          <cell r="C5058" t="str">
            <v>UN</v>
          </cell>
          <cell r="D5058">
            <v>96.59</v>
          </cell>
        </row>
        <row r="5059">
          <cell r="A5059" t="str">
            <v>00000064</v>
          </cell>
          <cell r="B5059" t="str">
            <v xml:space="preserve">Uniao pvc p/ polietileno pe-5 20 mm </v>
          </cell>
          <cell r="C5059" t="str">
            <v>UN</v>
          </cell>
          <cell r="D5059">
            <v>8.48</v>
          </cell>
        </row>
        <row r="5060">
          <cell r="A5060" t="str">
            <v>00009908</v>
          </cell>
          <cell r="B5060" t="str">
            <v xml:space="preserve">Uniao pvc sold p/agua fria predial 110mm </v>
          </cell>
          <cell r="C5060" t="str">
            <v>UN</v>
          </cell>
          <cell r="D5060">
            <v>315.18</v>
          </cell>
        </row>
        <row r="5061">
          <cell r="A5061" t="str">
            <v>00009905</v>
          </cell>
          <cell r="B5061" t="str">
            <v xml:space="preserve">Uniao pvc sold p/agua fria predial 20mm </v>
          </cell>
          <cell r="C5061" t="str">
            <v>UN</v>
          </cell>
          <cell r="D5061">
            <v>4.16</v>
          </cell>
        </row>
        <row r="5062">
          <cell r="A5062" t="str">
            <v>00009906</v>
          </cell>
          <cell r="B5062" t="str">
            <v xml:space="preserve">Uniao pvc sold p/agua fria predial 25mm </v>
          </cell>
          <cell r="C5062" t="str">
            <v>UN</v>
          </cell>
          <cell r="D5062">
            <v>4.26</v>
          </cell>
        </row>
        <row r="5063">
          <cell r="A5063" t="str">
            <v>00009895</v>
          </cell>
          <cell r="B5063" t="str">
            <v xml:space="preserve">Uniao pvc sold p/agua fria predial 32mm </v>
          </cell>
          <cell r="C5063" t="str">
            <v>UN</v>
          </cell>
          <cell r="D5063">
            <v>8.83</v>
          </cell>
        </row>
        <row r="5064">
          <cell r="A5064" t="str">
            <v>00009894</v>
          </cell>
          <cell r="B5064" t="str">
            <v xml:space="preserve">Uniao pvc sold p/agua fria predial 40mm </v>
          </cell>
          <cell r="C5064" t="str">
            <v>UN</v>
          </cell>
          <cell r="D5064">
            <v>17.399999999999999</v>
          </cell>
        </row>
        <row r="5065">
          <cell r="A5065" t="str">
            <v>00009897</v>
          </cell>
          <cell r="B5065" t="str">
            <v xml:space="preserve">Uniao pvc sold p/agua fria predial 50mm </v>
          </cell>
          <cell r="C5065" t="str">
            <v>UN</v>
          </cell>
          <cell r="D5065">
            <v>19.399999999999999</v>
          </cell>
        </row>
        <row r="5066">
          <cell r="A5066" t="str">
            <v>00009910</v>
          </cell>
          <cell r="B5066" t="str">
            <v xml:space="preserve">Uniao pvc sold p/agua fria predial 60mm </v>
          </cell>
          <cell r="C5066" t="str">
            <v>UN</v>
          </cell>
          <cell r="D5066">
            <v>42.8</v>
          </cell>
        </row>
        <row r="5067">
          <cell r="A5067" t="str">
            <v>00009909</v>
          </cell>
          <cell r="B5067" t="str">
            <v xml:space="preserve">Uniao pvc sold p/agua fria predial 75mm </v>
          </cell>
          <cell r="C5067" t="str">
            <v>UN</v>
          </cell>
          <cell r="D5067">
            <v>133.37</v>
          </cell>
        </row>
        <row r="5068">
          <cell r="A5068" t="str">
            <v>00009907</v>
          </cell>
          <cell r="B5068" t="str">
            <v xml:space="preserve">Uniao pvc sold p/agua fria predial 85mm </v>
          </cell>
          <cell r="C5068" t="str">
            <v>UN</v>
          </cell>
          <cell r="D5068">
            <v>197.98</v>
          </cell>
        </row>
        <row r="5069">
          <cell r="A5069" t="str">
            <v>00020973</v>
          </cell>
          <cell r="B5069" t="str">
            <v xml:space="preserve">Uniao tipo storz c/ empatacao interna tipo anel de expansao p/ mang de combate a incendio engate rapido 1 1/2" </v>
          </cell>
          <cell r="C5069" t="str">
            <v>UN</v>
          </cell>
          <cell r="D5069">
            <v>51.65</v>
          </cell>
        </row>
        <row r="5070">
          <cell r="A5070" t="str">
            <v>00020974</v>
          </cell>
          <cell r="B5070" t="str">
            <v xml:space="preserve">Uniao tipo storz c/ empatacao interna tipo anel de expansao p/ mang de combate a incendio engate rapido 2 1/2" </v>
          </cell>
          <cell r="C5070" t="str">
            <v>UN</v>
          </cell>
          <cell r="D5070">
            <v>86.77</v>
          </cell>
        </row>
        <row r="5071">
          <cell r="A5071" t="str">
            <v>00010601</v>
          </cell>
          <cell r="B5071" t="str">
            <v xml:space="preserve">Usina de asfalto à quente fixa, tipo "contra fluxo" terex, mod. magnum 140, capacidade 100 a 140 t/h, pot. 280 kw., com misturador externo rotativo </v>
          </cell>
          <cell r="C5071" t="str">
            <v>UN</v>
          </cell>
          <cell r="D5071">
            <v>2685824.16</v>
          </cell>
        </row>
        <row r="5072">
          <cell r="A5072" t="str">
            <v>00013883</v>
          </cell>
          <cell r="B5072" t="str">
            <v xml:space="preserve">Usina de asfalto a frio romanelli, modelo upmr 30/40, cap. 30 a 40 t/h**caixa** </v>
          </cell>
          <cell r="C5072" t="str">
            <v>UN</v>
          </cell>
          <cell r="D5072">
            <v>123636.8</v>
          </cell>
        </row>
        <row r="5073">
          <cell r="A5073" t="str">
            <v>00025015</v>
          </cell>
          <cell r="B5073" t="str">
            <v xml:space="preserve">Usina de asfalto a frio, tipo almeida mod. pmf-35d ou similar- capacidade 60 a 80 t/h - eletrica potencia 30 hp </v>
          </cell>
          <cell r="C5073" t="str">
            <v>UN</v>
          </cell>
          <cell r="D5073">
            <v>149146.60999999999</v>
          </cell>
        </row>
        <row r="5074">
          <cell r="A5074" t="str">
            <v>00026033</v>
          </cell>
          <cell r="B5074" t="str">
            <v xml:space="preserve">Usina de asfalto a quente fixa "contra fluxo" terex modelo magnum 80, capacidade 60 a 80 t/h, 188 kw, c/ misturador </v>
          </cell>
          <cell r="C5074" t="str">
            <v>UN</v>
          </cell>
          <cell r="D5074">
            <v>2130136.38</v>
          </cell>
        </row>
        <row r="5075">
          <cell r="A5075" t="str">
            <v>00009912</v>
          </cell>
          <cell r="B5075" t="str">
            <v xml:space="preserve">Usina de asfalto a quente fixa continua tipo contra-fluxo ciber mod. uacf-12, cap. 40 a 80t/h </v>
          </cell>
          <cell r="C5075" t="str">
            <v>UN</v>
          </cell>
          <cell r="D5075">
            <v>1576451</v>
          </cell>
        </row>
        <row r="5076">
          <cell r="A5076" t="str">
            <v>00013234</v>
          </cell>
          <cell r="B5076" t="str">
            <v xml:space="preserve">Usina de asfalto a quente, fixa, ciber uacf 15 p advanced, cap. 60 a 80 t/h, gravimetrica, **caixa** </v>
          </cell>
          <cell r="C5076" t="str">
            <v>UN</v>
          </cell>
          <cell r="D5076">
            <v>2204228.15</v>
          </cell>
        </row>
        <row r="5077">
          <cell r="A5077" t="str">
            <v>00026034</v>
          </cell>
          <cell r="B5077" t="str">
            <v xml:space="preserve">Usina de asfalto gravimetrica, terex, mod. h 50 c, capacidade 100/150 t/h, pot. 400 kw. </v>
          </cell>
          <cell r="C5077" t="str">
            <v>UN</v>
          </cell>
          <cell r="D5077">
            <v>5556877.6900000004</v>
          </cell>
        </row>
        <row r="5078">
          <cell r="A5078" t="str">
            <v>00013893</v>
          </cell>
          <cell r="B5078" t="str">
            <v xml:space="preserve">Usina de concreto fixa cap 100m3/h </v>
          </cell>
          <cell r="C5078" t="str">
            <v>UN</v>
          </cell>
          <cell r="D5078">
            <v>309942</v>
          </cell>
        </row>
        <row r="5079">
          <cell r="A5079" t="str">
            <v>00009914</v>
          </cell>
          <cell r="B5079" t="str">
            <v xml:space="preserve">Usina de concreto fixa cap 90 a 120m3/h, cibi , modelo astra s/h1 , sem silo </v>
          </cell>
          <cell r="C5079" t="str">
            <v>UN</v>
          </cell>
          <cell r="D5079">
            <v>309942</v>
          </cell>
        </row>
        <row r="5080">
          <cell r="A5080" t="str">
            <v>00013894</v>
          </cell>
          <cell r="B5080" t="str">
            <v xml:space="preserve">Usina de concreto fixa cap 40m3/h, cibi , modelo dea 40 h/1, sem silo </v>
          </cell>
          <cell r="C5080" t="str">
            <v>UN</v>
          </cell>
          <cell r="D5080">
            <v>173855.61</v>
          </cell>
        </row>
        <row r="5081">
          <cell r="A5081" t="str">
            <v>00013895</v>
          </cell>
          <cell r="B5081" t="str">
            <v xml:space="preserve">Usina de concreto fixa cap 60m3/h ,cibi, modelo compacta 5 h1 , sem silo </v>
          </cell>
          <cell r="C5081" t="str">
            <v>UN</v>
          </cell>
          <cell r="D5081">
            <v>216928.5</v>
          </cell>
        </row>
        <row r="5082">
          <cell r="A5082" t="str">
            <v>00013892</v>
          </cell>
          <cell r="B5082" t="str">
            <v xml:space="preserve">Usina de concreto fixa cap 80m3/h, cibi , modelo astra 4 s/h1- sem silo </v>
          </cell>
          <cell r="C5082" t="str">
            <v>UN</v>
          </cell>
          <cell r="D5082">
            <v>286489.15000000002</v>
          </cell>
        </row>
        <row r="5083">
          <cell r="A5083" t="str">
            <v>00009921</v>
          </cell>
          <cell r="B5083" t="str">
            <v xml:space="preserve">Usina misturadora de solos ciber usc-50 p, dosadores triplos, calha vibratoria cap. 200/500 t 201 hp **caixa** </v>
          </cell>
          <cell r="C5083" t="str">
            <v>UN</v>
          </cell>
          <cell r="D5083">
            <v>935407.69</v>
          </cell>
        </row>
        <row r="5084">
          <cell r="A5084" t="str">
            <v>00026035</v>
          </cell>
          <cell r="B5084" t="str">
            <v xml:space="preserve">Usina misturadora de solos, terex, mod. usf 600, capacidade 300/600 t/h, pot. 100 kw, </v>
          </cell>
          <cell r="C5084" t="str">
            <v>UN</v>
          </cell>
          <cell r="D5084">
            <v>852054.58</v>
          </cell>
        </row>
        <row r="5085">
          <cell r="A5085" t="str">
            <v>00010228</v>
          </cell>
          <cell r="B5085" t="str">
            <v xml:space="preserve">Válvula de descarga de *1 1/2"* com registro e acabamento em metal cromado </v>
          </cell>
          <cell r="C5085" t="str">
            <v>UN</v>
          </cell>
          <cell r="D5085">
            <v>168.53</v>
          </cell>
        </row>
        <row r="5086">
          <cell r="A5086" t="str">
            <v>00010404</v>
          </cell>
          <cell r="B5086" t="str">
            <v xml:space="preserve">Válvula de retenção horizontal, de bronze (pn-25) 1/2", 400 psi, tampa e porca de união, extremidades com rosca </v>
          </cell>
          <cell r="C5086" t="str">
            <v>UN</v>
          </cell>
          <cell r="D5086">
            <v>132.5</v>
          </cell>
        </row>
        <row r="5087">
          <cell r="A5087" t="str">
            <v>00011751</v>
          </cell>
          <cell r="B5087" t="str">
            <v xml:space="preserve">Valvula de esfera em bronze ref 1552-b 1 1/2" bruta </v>
          </cell>
          <cell r="C5087" t="str">
            <v>UN</v>
          </cell>
          <cell r="D5087">
            <v>60.9</v>
          </cell>
        </row>
        <row r="5088">
          <cell r="A5088" t="str">
            <v>00011750</v>
          </cell>
          <cell r="B5088" t="str">
            <v xml:space="preserve">Valvula de esfera em bronze ref 1552-b 1 1/4" bruta </v>
          </cell>
          <cell r="C5088" t="str">
            <v>UN</v>
          </cell>
          <cell r="D5088">
            <v>50.6</v>
          </cell>
        </row>
        <row r="5089">
          <cell r="A5089" t="str">
            <v>00011748</v>
          </cell>
          <cell r="B5089" t="str">
            <v xml:space="preserve">Valvula de esfera em bronze ref 1552-b 1/2" bruta </v>
          </cell>
          <cell r="C5089" t="str">
            <v>UN</v>
          </cell>
          <cell r="D5089">
            <v>20.69</v>
          </cell>
        </row>
        <row r="5090">
          <cell r="A5090" t="str">
            <v>00011746</v>
          </cell>
          <cell r="B5090" t="str">
            <v xml:space="preserve">Valvula de esfera em bronze ref 1552-b 1" bruta </v>
          </cell>
          <cell r="C5090" t="str">
            <v>UN</v>
          </cell>
          <cell r="D5090">
            <v>33.9</v>
          </cell>
        </row>
        <row r="5091">
          <cell r="A5091" t="str">
            <v>00011747</v>
          </cell>
          <cell r="B5091" t="str">
            <v xml:space="preserve">Valvula de esfera em bronze ref 1552-b 2" bruta </v>
          </cell>
          <cell r="C5091" t="str">
            <v>UN</v>
          </cell>
          <cell r="D5091">
            <v>94.88</v>
          </cell>
        </row>
        <row r="5092">
          <cell r="A5092" t="str">
            <v>00011749</v>
          </cell>
          <cell r="B5092" t="str">
            <v xml:space="preserve">Valvula de esfera em bronze ref 1552-b 3/4" bruta </v>
          </cell>
          <cell r="C5092" t="str">
            <v>UN</v>
          </cell>
          <cell r="D5092">
            <v>24.42</v>
          </cell>
        </row>
        <row r="5093">
          <cell r="A5093" t="str">
            <v>00021112</v>
          </cell>
          <cell r="B5093" t="str">
            <v xml:space="preserve">Valvula descarga p/ mictorio </v>
          </cell>
          <cell r="C5093" t="str">
            <v>UN</v>
          </cell>
          <cell r="D5093">
            <v>114.79</v>
          </cell>
        </row>
        <row r="5094">
          <cell r="A5094" t="str">
            <v>00011783</v>
          </cell>
          <cell r="B5094" t="str">
            <v xml:space="preserve">Valvula descarga 1 1/2" em pvc - acabamento em plastico cromado tipo lorenzetti ou similar </v>
          </cell>
          <cell r="C5094" t="str">
            <v>UN</v>
          </cell>
          <cell r="D5094">
            <v>87.3</v>
          </cell>
        </row>
        <row r="5095">
          <cell r="A5095" t="str">
            <v>00011781</v>
          </cell>
          <cell r="B5095" t="str">
            <v xml:space="preserve">Valvula descarga 1 1/4" c/ registro - acabamento em metal cromado </v>
          </cell>
          <cell r="C5095" t="str">
            <v>UN</v>
          </cell>
          <cell r="D5095">
            <v>168.53</v>
          </cell>
        </row>
        <row r="5096">
          <cell r="A5096" t="str">
            <v>00006157</v>
          </cell>
          <cell r="B5096" t="str">
            <v xml:space="preserve">Valvula em metal cromado tipo americana 3.1/2" x 1.1/2" p/ pia de cozinha </v>
          </cell>
          <cell r="C5096" t="str">
            <v>UN</v>
          </cell>
          <cell r="D5096">
            <v>39.340000000000003</v>
          </cell>
        </row>
        <row r="5097">
          <cell r="A5097" t="str">
            <v>00006152</v>
          </cell>
          <cell r="B5097" t="str">
            <v xml:space="preserve">Valvula em plastico branco 1.1/4" x 1.1/2" c/saida lisa 40mm p/ tanque </v>
          </cell>
          <cell r="C5097" t="str">
            <v>UN</v>
          </cell>
          <cell r="D5097">
            <v>1.86</v>
          </cell>
        </row>
        <row r="5098">
          <cell r="A5098" t="str">
            <v>00006156</v>
          </cell>
          <cell r="B5098" t="str">
            <v xml:space="preserve">Valvula em plastico branco 1.1/4" x 1.1/2" p/ tanque </v>
          </cell>
          <cell r="C5098" t="str">
            <v>UN</v>
          </cell>
          <cell r="D5098">
            <v>3.72</v>
          </cell>
        </row>
        <row r="5099">
          <cell r="A5099" t="str">
            <v>00006153</v>
          </cell>
          <cell r="B5099" t="str">
            <v xml:space="preserve">Valvula em plastico branco 1" s/ unho (p/ pia, tanque ou lavat sem ladrao) </v>
          </cell>
          <cell r="C5099" t="str">
            <v>UN</v>
          </cell>
          <cell r="D5099">
            <v>1.67</v>
          </cell>
        </row>
        <row r="5100">
          <cell r="A5100" t="str">
            <v>00006158</v>
          </cell>
          <cell r="B5100" t="str">
            <v xml:space="preserve">Valvula em plastico branco 1" sem unho c/ ladrao p/ lavatorio </v>
          </cell>
          <cell r="C5100" t="str">
            <v>UN</v>
          </cell>
          <cell r="D5100">
            <v>1.86</v>
          </cell>
        </row>
        <row r="5101">
          <cell r="A5101" t="str">
            <v>00006154</v>
          </cell>
          <cell r="B5101" t="str">
            <v xml:space="preserve">Valvula em plastico cromado 1" s/unho c/ladrao p/lavatorio </v>
          </cell>
          <cell r="C5101" t="str">
            <v>UN</v>
          </cell>
          <cell r="D5101">
            <v>4.5199999999999996</v>
          </cell>
        </row>
        <row r="5102">
          <cell r="A5102" t="str">
            <v>00010236</v>
          </cell>
          <cell r="B5102" t="str">
            <v xml:space="preserve">Valvula pe c/ crivo bronze 1 1/2" </v>
          </cell>
          <cell r="C5102" t="str">
            <v>UN</v>
          </cell>
          <cell r="D5102">
            <v>59.34</v>
          </cell>
        </row>
        <row r="5103">
          <cell r="A5103" t="str">
            <v>00010233</v>
          </cell>
          <cell r="B5103" t="str">
            <v xml:space="preserve">Valvula pe c/ crivo bronze 1 1/4" </v>
          </cell>
          <cell r="C5103" t="str">
            <v>UN</v>
          </cell>
          <cell r="D5103">
            <v>51.63</v>
          </cell>
        </row>
        <row r="5104">
          <cell r="A5104" t="str">
            <v>00010234</v>
          </cell>
          <cell r="B5104" t="str">
            <v xml:space="preserve">Valvula pe c/ crivo bronze 1" </v>
          </cell>
          <cell r="C5104" t="str">
            <v>UN</v>
          </cell>
          <cell r="D5104">
            <v>34.79</v>
          </cell>
        </row>
        <row r="5105">
          <cell r="A5105" t="str">
            <v>00010231</v>
          </cell>
          <cell r="B5105" t="str">
            <v xml:space="preserve">Valvula pe c/ crivo bronze 2 1/2" </v>
          </cell>
          <cell r="C5105" t="str">
            <v>UN</v>
          </cell>
          <cell r="D5105">
            <v>147.57</v>
          </cell>
        </row>
        <row r="5106">
          <cell r="A5106" t="str">
            <v>00010232</v>
          </cell>
          <cell r="B5106" t="str">
            <v xml:space="preserve">Valvula pe c/ crivo bronze 2" </v>
          </cell>
          <cell r="C5106" t="str">
            <v>UN</v>
          </cell>
          <cell r="D5106">
            <v>82.16</v>
          </cell>
        </row>
        <row r="5107">
          <cell r="A5107" t="str">
            <v>00010229</v>
          </cell>
          <cell r="B5107" t="str">
            <v xml:space="preserve">Valvula pe c/ crivo bronze 3/4" código descriçao do insumo unid preço mediano (r$) </v>
          </cell>
          <cell r="C5107" t="str">
            <v>UN</v>
          </cell>
          <cell r="D5107">
            <v>30.35</v>
          </cell>
        </row>
        <row r="5108">
          <cell r="A5108" t="str">
            <v>00010235</v>
          </cell>
          <cell r="B5108" t="str">
            <v xml:space="preserve">Valvula pe c/ crivo bronze 3" </v>
          </cell>
          <cell r="C5108" t="str">
            <v>UN</v>
          </cell>
          <cell r="D5108">
            <v>194.52</v>
          </cell>
        </row>
        <row r="5109">
          <cell r="A5109" t="str">
            <v>00010230</v>
          </cell>
          <cell r="B5109" t="str">
            <v xml:space="preserve">Valvula pe c/ crivo bronze 4" </v>
          </cell>
          <cell r="C5109" t="str">
            <v>UN</v>
          </cell>
          <cell r="D5109">
            <v>323.31</v>
          </cell>
        </row>
        <row r="5110">
          <cell r="A5110" t="str">
            <v>00006155</v>
          </cell>
          <cell r="B5110" t="str">
            <v xml:space="preserve">Valvula plastico cromado tipo americana 3.1/2" x 1.1/2" sem adaptador p/ pia de cozinha </v>
          </cell>
          <cell r="C5110" t="str">
            <v>UN</v>
          </cell>
          <cell r="D5110">
            <v>3.35</v>
          </cell>
        </row>
        <row r="5111">
          <cell r="A5111" t="str">
            <v>00010409</v>
          </cell>
          <cell r="B5111" t="str">
            <v xml:space="preserve">Valvula retencao horizontal bronze (pn-25) 1 1/2" 400psi tampa c/ porca de uniao - extremidades c/ rosca" </v>
          </cell>
          <cell r="C5111" t="str">
            <v>UN</v>
          </cell>
          <cell r="D5111">
            <v>306.86</v>
          </cell>
        </row>
        <row r="5112">
          <cell r="A5112" t="str">
            <v>00010411</v>
          </cell>
          <cell r="B5112" t="str">
            <v xml:space="preserve">Valvula retencao horizontal bronze (pn-25) 1 1/4" 400psi tampa c/ porca de uniao - extremidades c/ rosca" </v>
          </cell>
          <cell r="C5112" t="str">
            <v>UN</v>
          </cell>
          <cell r="D5112">
            <v>263.61</v>
          </cell>
        </row>
        <row r="5113">
          <cell r="A5113" t="str">
            <v>00010410</v>
          </cell>
          <cell r="B5113" t="str">
            <v xml:space="preserve">Valvula retencao horizontal bronze (pn-25) 1" 400psi tampa c/ porca de uniao - extremidades c/ rosca" </v>
          </cell>
          <cell r="C5113" t="str">
            <v>UN</v>
          </cell>
          <cell r="D5113">
            <v>182.19</v>
          </cell>
        </row>
        <row r="5114">
          <cell r="A5114" t="str">
            <v>00010405</v>
          </cell>
          <cell r="B5114" t="str">
            <v xml:space="preserve">Valvula retencao horizontal bronze (pn-25) 2 1/2" 400psi tampa c/ porca de uniao - extremidades c/ rosca" </v>
          </cell>
          <cell r="C5114" t="str">
            <v>UN</v>
          </cell>
          <cell r="D5114">
            <v>596.32000000000005</v>
          </cell>
        </row>
        <row r="5115">
          <cell r="A5115" t="str">
            <v>00010408</v>
          </cell>
          <cell r="B5115" t="str">
            <v xml:space="preserve">Valvula retencao horizontal bronze (pn-25) 2" 400psi tampa c/ porca de uniao - extremidades c/ rosca" </v>
          </cell>
          <cell r="C5115" t="str">
            <v>UN</v>
          </cell>
          <cell r="D5115">
            <v>450.44</v>
          </cell>
        </row>
        <row r="5116">
          <cell r="A5116" t="str">
            <v>00010412</v>
          </cell>
          <cell r="B5116" t="str">
            <v xml:space="preserve">Valvula retencao horizontal bronze (pn-25) 3/4" 400psi tampa c/ porca de uniao - extremidades c/ rosca" </v>
          </cell>
          <cell r="C5116" t="str">
            <v>UN</v>
          </cell>
          <cell r="D5116">
            <v>134.22999999999999</v>
          </cell>
        </row>
        <row r="5117">
          <cell r="A5117" t="str">
            <v>00010406</v>
          </cell>
          <cell r="B5117" t="str">
            <v xml:space="preserve">Valvula retencao horizontal bronze (pn-25) 3" 400psi tampa c/ porca de uniao - extremidades c/ rosca" </v>
          </cell>
          <cell r="C5117" t="str">
            <v>UN</v>
          </cell>
          <cell r="D5117">
            <v>699.92</v>
          </cell>
        </row>
        <row r="5118">
          <cell r="A5118" t="str">
            <v>00010407</v>
          </cell>
          <cell r="B5118" t="str">
            <v xml:space="preserve">Valvula retencao horizontal bronze (pn-25) 4" 400psi tampa c/ porca de uniao - extremidades c/ rosca" </v>
          </cell>
          <cell r="C5118" t="str">
            <v>UN</v>
          </cell>
          <cell r="D5118">
            <v>1359.65</v>
          </cell>
        </row>
        <row r="5119">
          <cell r="A5119" t="str">
            <v>00010416</v>
          </cell>
          <cell r="B5119" t="str">
            <v xml:space="preserve">Valvula retencao vertical bronze (pn-16) 1 1/2" 200psi - extremidades c/ rosca" </v>
          </cell>
          <cell r="C5119" t="str">
            <v>UN</v>
          </cell>
          <cell r="D5119">
            <v>179.55</v>
          </cell>
        </row>
        <row r="5120">
          <cell r="A5120" t="str">
            <v>00010419</v>
          </cell>
          <cell r="B5120" t="str">
            <v xml:space="preserve">Valvula retencao vertical bronze (pn-16) 1 1/4" 200psi - extremidades c/ rosca" </v>
          </cell>
          <cell r="C5120" t="str">
            <v>UN</v>
          </cell>
          <cell r="D5120">
            <v>143.72999999999999</v>
          </cell>
        </row>
        <row r="5121">
          <cell r="A5121" t="str">
            <v>00021092</v>
          </cell>
          <cell r="B5121" t="str">
            <v xml:space="preserve">Valvula retencao vertical bronze (pn-16) 1/2" 200psi extremidades c/ rosca" </v>
          </cell>
          <cell r="C5121" t="str">
            <v>UN</v>
          </cell>
          <cell r="D5121">
            <v>90.09</v>
          </cell>
        </row>
        <row r="5122">
          <cell r="A5122" t="str">
            <v>00010418</v>
          </cell>
          <cell r="B5122" t="str">
            <v xml:space="preserve">Valvula retencao vertical bronze (pn-16) 1" 200psi - extremidades c/ rosca" </v>
          </cell>
          <cell r="C5122" t="str">
            <v>UN</v>
          </cell>
          <cell r="D5122">
            <v>110.88</v>
          </cell>
        </row>
        <row r="5123">
          <cell r="A5123" t="str">
            <v>00012657</v>
          </cell>
          <cell r="B5123" t="str">
            <v xml:space="preserve">Valvula retencao vertical bronze (pn-16) 2 1/2" 200psi - extremidades c/ rosca" </v>
          </cell>
          <cell r="C5123" t="str">
            <v>UN</v>
          </cell>
          <cell r="D5123">
            <v>434.02</v>
          </cell>
        </row>
        <row r="5124">
          <cell r="A5124" t="str">
            <v>00010417</v>
          </cell>
          <cell r="B5124" t="str">
            <v xml:space="preserve">Valvula retencao vertical bronze (pn-16) 2" 200psi - extremidades c/ rosca" </v>
          </cell>
          <cell r="C5124" t="str">
            <v>UN</v>
          </cell>
          <cell r="D5124">
            <v>236.86</v>
          </cell>
        </row>
        <row r="5125">
          <cell r="A5125" t="str">
            <v>00010413</v>
          </cell>
          <cell r="B5125" t="str">
            <v xml:space="preserve">Valvula retencao vertical bronze (pn-16) 3/4" 200psi - extremidades c/ rosca" </v>
          </cell>
          <cell r="C5125" t="str">
            <v>UN</v>
          </cell>
          <cell r="D5125">
            <v>95.56</v>
          </cell>
        </row>
        <row r="5126">
          <cell r="A5126" t="str">
            <v>00010414</v>
          </cell>
          <cell r="B5126" t="str">
            <v xml:space="preserve">Valvula retencao vertical bronze (pn-16) 3" 200psi - extremidades c/ rosca" </v>
          </cell>
          <cell r="C5126" t="str">
            <v>UN</v>
          </cell>
          <cell r="D5126">
            <v>523.28</v>
          </cell>
        </row>
        <row r="5127">
          <cell r="A5127" t="str">
            <v>00010415</v>
          </cell>
          <cell r="B5127" t="str">
            <v xml:space="preserve">Valvula retencao vertical bronze (pn-16) 4" 200psi - extremidades c/ rosca" </v>
          </cell>
          <cell r="C5127" t="str">
            <v>UN</v>
          </cell>
          <cell r="D5127">
            <v>1012.46</v>
          </cell>
        </row>
        <row r="5128">
          <cell r="A5128" t="str">
            <v>00003115</v>
          </cell>
          <cell r="B5128" t="str">
            <v xml:space="preserve">Vara ferro cromado p/ cremona h = 120cm </v>
          </cell>
          <cell r="C5128" t="str">
            <v>UN</v>
          </cell>
          <cell r="D5128">
            <v>7.34</v>
          </cell>
        </row>
        <row r="5129">
          <cell r="A5129" t="str">
            <v>00003116</v>
          </cell>
          <cell r="B5129" t="str">
            <v xml:space="preserve">Vara ferro cromado p/ cremona h = 150cm </v>
          </cell>
          <cell r="C5129" t="str">
            <v>UN</v>
          </cell>
          <cell r="D5129">
            <v>8.6</v>
          </cell>
        </row>
        <row r="5130">
          <cell r="A5130" t="str">
            <v>00003117</v>
          </cell>
          <cell r="B5130" t="str">
            <v xml:space="preserve">Vara latao cromado p/ cremona h = 120cm </v>
          </cell>
          <cell r="C5130" t="str">
            <v>M</v>
          </cell>
          <cell r="D5130">
            <v>14.79</v>
          </cell>
        </row>
        <row r="5131">
          <cell r="A5131" t="str">
            <v>00010422</v>
          </cell>
          <cell r="B5131" t="str">
            <v xml:space="preserve">Vaso sanitario sifonado c/caixa acoplada louca branca - padrao medio </v>
          </cell>
          <cell r="C5131" t="str">
            <v>UN</v>
          </cell>
          <cell r="D5131">
            <v>199.14</v>
          </cell>
        </row>
        <row r="5132">
          <cell r="A5132" t="str">
            <v>00011786</v>
          </cell>
          <cell r="B5132" t="str">
            <v xml:space="preserve">Vaso sanitario sifonado infantil - branco </v>
          </cell>
          <cell r="C5132" t="str">
            <v>UN</v>
          </cell>
          <cell r="D5132">
            <v>94.5</v>
          </cell>
        </row>
        <row r="5133">
          <cell r="A5133" t="str">
            <v>00011787</v>
          </cell>
          <cell r="B5133" t="str">
            <v xml:space="preserve">Vaso sanitario sifonado infantil - cor </v>
          </cell>
          <cell r="C5133" t="str">
            <v>UN</v>
          </cell>
          <cell r="D5133">
            <v>101.07</v>
          </cell>
        </row>
        <row r="5134">
          <cell r="A5134" t="str">
            <v>00010420</v>
          </cell>
          <cell r="B5134" t="str">
            <v xml:space="preserve">Vaso sanitario sifonado louca branca - padrao popular </v>
          </cell>
          <cell r="C5134" t="str">
            <v>UN</v>
          </cell>
          <cell r="D5134">
            <v>79.23</v>
          </cell>
        </row>
        <row r="5135">
          <cell r="A5135" t="str">
            <v>00010421</v>
          </cell>
          <cell r="B5135" t="str">
            <v xml:space="preserve">Vaso sanitario sifonado louca cor - padrao medio </v>
          </cell>
          <cell r="C5135" t="str">
            <v>UN</v>
          </cell>
          <cell r="D5135">
            <v>85.52</v>
          </cell>
        </row>
        <row r="5136">
          <cell r="A5136" t="str">
            <v>00010433</v>
          </cell>
          <cell r="B5136" t="str">
            <v xml:space="preserve">Vassoura mecanica rebocavel c/ escova cilindrica largura varrimento = 2,44m consmaq vu uliana**caixa** </v>
          </cell>
          <cell r="C5136" t="str">
            <v>UN</v>
          </cell>
          <cell r="D5136">
            <v>17395.689999999999</v>
          </cell>
        </row>
        <row r="5137">
          <cell r="A5137" t="str">
            <v>00010435</v>
          </cell>
          <cell r="B5137" t="str">
            <v xml:space="preserve">Vassoura mecanica rebocavel c/ largura de varrimento 2,66m tipo ferlex vm - 7 ou equiv </v>
          </cell>
          <cell r="C5137" t="str">
            <v>H</v>
          </cell>
          <cell r="D5137">
            <v>7.88</v>
          </cell>
        </row>
        <row r="5138">
          <cell r="A5138" t="str">
            <v>00013726</v>
          </cell>
          <cell r="B5138" t="str">
            <v xml:space="preserve">Vassoura mecanica rebocavel ferlex vm - 7 </v>
          </cell>
          <cell r="C5138" t="str">
            <v>UN</v>
          </cell>
          <cell r="D5138">
            <v>14580</v>
          </cell>
        </row>
        <row r="5139">
          <cell r="A5139" t="str">
            <v>00002717</v>
          </cell>
          <cell r="B5139" t="str">
            <v xml:space="preserve">Vassourao simples, sem cabo, nylon, 35-40cm p/ limpeza de pisos/ruas </v>
          </cell>
          <cell r="C5139" t="str">
            <v>UN</v>
          </cell>
          <cell r="D5139">
            <v>14.38</v>
          </cell>
        </row>
        <row r="5140">
          <cell r="A5140" t="str">
            <v>00012627</v>
          </cell>
          <cell r="B5140" t="str">
            <v xml:space="preserve">Vedacao pvc aquapluv d = 125 mm </v>
          </cell>
          <cell r="C5140" t="str">
            <v>UN</v>
          </cell>
          <cell r="D5140">
            <v>2.38</v>
          </cell>
        </row>
        <row r="5141">
          <cell r="A5141" t="str">
            <v>00006138</v>
          </cell>
          <cell r="B5141" t="str">
            <v xml:space="preserve">Vedacao pvc 100 mm p/saida vaso sanitario tipo eg-27 tigre ou similar </v>
          </cell>
          <cell r="C5141" t="str">
            <v>UN</v>
          </cell>
          <cell r="D5141">
            <v>2.66</v>
          </cell>
        </row>
        <row r="5142">
          <cell r="A5142" t="str">
            <v>00006094</v>
          </cell>
          <cell r="B5142" t="str">
            <v xml:space="preserve">Vedante acrilico para trincas </v>
          </cell>
          <cell r="C5142" t="str">
            <v>KG</v>
          </cell>
          <cell r="D5142">
            <v>11.58</v>
          </cell>
        </row>
        <row r="5143">
          <cell r="A5143" t="str">
            <v>00006093</v>
          </cell>
          <cell r="B5143" t="str">
            <v xml:space="preserve">Vedante acrilico para trincas - bisnaga 90g </v>
          </cell>
          <cell r="C5143" t="str">
            <v>UN</v>
          </cell>
          <cell r="D5143">
            <v>11.27</v>
          </cell>
        </row>
        <row r="5144">
          <cell r="A5144" t="str">
            <v>00001160</v>
          </cell>
          <cell r="B5144" t="str">
            <v xml:space="preserve">Veiculo comercial leve - capacidade de carga ate 700 kg com motor a gasolina tipo vw-saveiro ou similar </v>
          </cell>
          <cell r="C5144" t="str">
            <v>H</v>
          </cell>
          <cell r="D5144">
            <v>8.86</v>
          </cell>
        </row>
        <row r="5145">
          <cell r="A5145" t="str">
            <v>00010438</v>
          </cell>
          <cell r="B5145" t="str">
            <v xml:space="preserve">Ventosa simples fofo c/ flanges pn-10/16/25 dn 50 </v>
          </cell>
          <cell r="C5145" t="str">
            <v>UN</v>
          </cell>
          <cell r="D5145">
            <v>276.52999999999997</v>
          </cell>
        </row>
        <row r="5146">
          <cell r="A5146" t="str">
            <v>00010443</v>
          </cell>
          <cell r="B5146" t="str">
            <v xml:space="preserve">Ventosa simples fofo c/rosca pn-25 dn 1 </v>
          </cell>
          <cell r="C5146" t="str">
            <v>UN</v>
          </cell>
          <cell r="D5146">
            <v>281.48</v>
          </cell>
        </row>
        <row r="5147">
          <cell r="A5147" t="str">
            <v>00010441</v>
          </cell>
          <cell r="B5147" t="str">
            <v xml:space="preserve">Ventosa simples fofo c/rosca pn-25 dn 1 1/2 </v>
          </cell>
          <cell r="C5147" t="str">
            <v>UN</v>
          </cell>
          <cell r="D5147">
            <v>281.48</v>
          </cell>
        </row>
        <row r="5148">
          <cell r="A5148" t="str">
            <v>00010444</v>
          </cell>
          <cell r="B5148" t="str">
            <v xml:space="preserve">Ventosa simples fofo c/rosca pn-25 dn 1 1/4 </v>
          </cell>
          <cell r="C5148" t="str">
            <v>UN</v>
          </cell>
          <cell r="D5148">
            <v>281.48</v>
          </cell>
        </row>
        <row r="5149">
          <cell r="A5149" t="str">
            <v>00010439</v>
          </cell>
          <cell r="B5149" t="str">
            <v xml:space="preserve">Ventosa simples fofo c/rosca pn-25 dn 2 </v>
          </cell>
          <cell r="C5149" t="str">
            <v>UN</v>
          </cell>
          <cell r="D5149">
            <v>276.52999999999997</v>
          </cell>
        </row>
        <row r="5150">
          <cell r="A5150" t="str">
            <v>00010442</v>
          </cell>
          <cell r="B5150" t="str">
            <v xml:space="preserve">Ventosa simples fofo c/rosca pn-25 dn 3/4 </v>
          </cell>
          <cell r="C5150" t="str">
            <v>UN</v>
          </cell>
          <cell r="D5150">
            <v>281.48</v>
          </cell>
        </row>
        <row r="5151">
          <cell r="A5151" t="str">
            <v>00010459</v>
          </cell>
          <cell r="B5151" t="str">
            <v xml:space="preserve">Ventosa triplice funcao fofo c/ flanges pn-10 dn 200 </v>
          </cell>
          <cell r="C5151" t="str">
            <v>UN</v>
          </cell>
          <cell r="D5151">
            <v>3685.52</v>
          </cell>
        </row>
        <row r="5152">
          <cell r="A5152" t="str">
            <v>00010458</v>
          </cell>
          <cell r="B5152" t="str">
            <v xml:space="preserve">Ventosa triplice funcao fofo c/ flanges pn-10/16 dn 100 </v>
          </cell>
          <cell r="C5152" t="str">
            <v>UN</v>
          </cell>
          <cell r="D5152">
            <v>1686.42</v>
          </cell>
        </row>
        <row r="5153">
          <cell r="A5153" t="str">
            <v>00010451</v>
          </cell>
          <cell r="B5153" t="str">
            <v xml:space="preserve">Ventosa triplice funcao fofo c/ flanges pn-10/16 dn 150 </v>
          </cell>
          <cell r="C5153" t="str">
            <v>UN</v>
          </cell>
          <cell r="D5153">
            <v>2416.4</v>
          </cell>
        </row>
        <row r="5154">
          <cell r="A5154" t="str">
            <v>00010447</v>
          </cell>
          <cell r="B5154" t="str">
            <v xml:space="preserve">Ventosa triplice funcao fofo c/ flanges pn-10/16/25 dn 50 </v>
          </cell>
          <cell r="C5154" t="str">
            <v>UN</v>
          </cell>
          <cell r="D5154">
            <v>1010.67</v>
          </cell>
        </row>
        <row r="5155">
          <cell r="A5155" t="str">
            <v>00010462</v>
          </cell>
          <cell r="B5155" t="str">
            <v xml:space="preserve">Ventosa triplice funcao fofo c/ flanges pn-16 dn 200 código descriçao do insumo unid preço mediano (r$) </v>
          </cell>
          <cell r="C5155" t="str">
            <v>UN</v>
          </cell>
          <cell r="D5155">
            <v>3685.52</v>
          </cell>
        </row>
        <row r="5156">
          <cell r="A5156" t="str">
            <v>00010448</v>
          </cell>
          <cell r="B5156" t="str">
            <v xml:space="preserve">Ventosa triplice funcao fofo c/ flanges pn-25 dn 100 </v>
          </cell>
          <cell r="C5156" t="str">
            <v>UN</v>
          </cell>
          <cell r="D5156">
            <v>1686.42</v>
          </cell>
        </row>
        <row r="5157">
          <cell r="A5157" t="str">
            <v>00010464</v>
          </cell>
          <cell r="B5157" t="str">
            <v xml:space="preserve">Ventosa triplice funcao fofo c/ flanges pn-25 dn 150 </v>
          </cell>
          <cell r="C5157" t="str">
            <v>UN</v>
          </cell>
          <cell r="D5157">
            <v>2416.4</v>
          </cell>
        </row>
        <row r="5158">
          <cell r="A5158" t="str">
            <v>00010465</v>
          </cell>
          <cell r="B5158" t="str">
            <v xml:space="preserve">Ventosa triplice funcao fofo c/ flanges pn-25 dn 200 </v>
          </cell>
          <cell r="C5158" t="str">
            <v>UN</v>
          </cell>
          <cell r="D5158">
            <v>3685.52</v>
          </cell>
        </row>
        <row r="5159">
          <cell r="A5159" t="str">
            <v>00011169</v>
          </cell>
          <cell r="B5159" t="str">
            <v xml:space="preserve">Verniz acrilico em po </v>
          </cell>
          <cell r="C5159" t="str">
            <v>KG</v>
          </cell>
          <cell r="D5159">
            <v>47.11</v>
          </cell>
        </row>
        <row r="5160">
          <cell r="A5160" t="str">
            <v>00010476</v>
          </cell>
          <cell r="B5160" t="str">
            <v xml:space="preserve">Verniz copal </v>
          </cell>
          <cell r="C5160" t="str">
            <v>GL</v>
          </cell>
          <cell r="D5160">
            <v>39.86</v>
          </cell>
        </row>
        <row r="5161">
          <cell r="A5161" t="str">
            <v>00010475</v>
          </cell>
          <cell r="B5161" t="str">
            <v xml:space="preserve">Verniz copal </v>
          </cell>
          <cell r="C5161" t="str">
            <v>L</v>
          </cell>
          <cell r="D5161">
            <v>12.68</v>
          </cell>
        </row>
        <row r="5162">
          <cell r="A5162" t="str">
            <v>00011171</v>
          </cell>
          <cell r="B5162" t="str">
            <v xml:space="preserve">Verniz isoterpoxi </v>
          </cell>
          <cell r="C5162" t="str">
            <v>L</v>
          </cell>
          <cell r="D5162">
            <v>45.62</v>
          </cell>
        </row>
        <row r="5163">
          <cell r="A5163" t="str">
            <v>00010478</v>
          </cell>
          <cell r="B5163" t="str">
            <v xml:space="preserve">Verniz poliuretano brilhante </v>
          </cell>
          <cell r="C5163" t="str">
            <v>L</v>
          </cell>
          <cell r="D5163">
            <v>15.78</v>
          </cell>
        </row>
        <row r="5164">
          <cell r="A5164" t="str">
            <v>00010471</v>
          </cell>
          <cell r="B5164" t="str">
            <v xml:space="preserve">Verniz poliuretano brilhante incolor </v>
          </cell>
          <cell r="C5164" t="str">
            <v>GL</v>
          </cell>
          <cell r="D5164">
            <v>47.39</v>
          </cell>
        </row>
        <row r="5165">
          <cell r="A5165" t="str">
            <v>00010480</v>
          </cell>
          <cell r="B5165" t="str">
            <v xml:space="preserve">Verniz poliuretano fosco </v>
          </cell>
          <cell r="C5165" t="str">
            <v>L</v>
          </cell>
          <cell r="D5165">
            <v>17.88</v>
          </cell>
        </row>
        <row r="5166">
          <cell r="A5166" t="str">
            <v>00010479</v>
          </cell>
          <cell r="B5166" t="str">
            <v xml:space="preserve">Verniz poliuretano fosco </v>
          </cell>
          <cell r="C5166" t="str">
            <v>GL</v>
          </cell>
          <cell r="D5166">
            <v>55.34</v>
          </cell>
        </row>
        <row r="5167">
          <cell r="A5167" t="str">
            <v>00011628</v>
          </cell>
          <cell r="B5167" t="str">
            <v xml:space="preserve">Verniz protetor tipo sika acril ou marca equivalente </v>
          </cell>
          <cell r="C5167" t="str">
            <v>L</v>
          </cell>
          <cell r="D5167">
            <v>22.5</v>
          </cell>
        </row>
        <row r="5168">
          <cell r="A5168" t="str">
            <v>00010481</v>
          </cell>
          <cell r="B5168" t="str">
            <v xml:space="preserve">Verniz sintetico brilhante </v>
          </cell>
          <cell r="C5168" t="str">
            <v>L</v>
          </cell>
          <cell r="D5168">
            <v>15.1</v>
          </cell>
        </row>
        <row r="5169">
          <cell r="A5169" t="str">
            <v>00010472</v>
          </cell>
          <cell r="B5169" t="str">
            <v xml:space="preserve">Verniz sintetico brilhante </v>
          </cell>
          <cell r="C5169" t="str">
            <v>GL</v>
          </cell>
          <cell r="D5169">
            <v>45.72</v>
          </cell>
        </row>
        <row r="5170">
          <cell r="A5170" t="str">
            <v>00010473</v>
          </cell>
          <cell r="B5170" t="str">
            <v xml:space="preserve">Verniz sintetico fosco </v>
          </cell>
          <cell r="C5170" t="str">
            <v>GL</v>
          </cell>
          <cell r="D5170">
            <v>55.13</v>
          </cell>
        </row>
        <row r="5171">
          <cell r="A5171" t="str">
            <v>00010482</v>
          </cell>
          <cell r="B5171" t="str">
            <v xml:space="preserve">Verniz sintetico fosco </v>
          </cell>
          <cell r="C5171" t="str">
            <v>L</v>
          </cell>
          <cell r="D5171">
            <v>18.12</v>
          </cell>
        </row>
        <row r="5172">
          <cell r="A5172" t="str">
            <v>00004031</v>
          </cell>
          <cell r="B5172" t="str">
            <v xml:space="preserve">Veu fibra de vidro aeroglass/rhodia ou similar 0,04 kg/m2 </v>
          </cell>
          <cell r="C5172" t="str">
            <v>M2</v>
          </cell>
          <cell r="D5172">
            <v>3.08</v>
          </cell>
        </row>
        <row r="5173">
          <cell r="A5173" t="str">
            <v>00004030</v>
          </cell>
          <cell r="B5173" t="str">
            <v xml:space="preserve">Veu poliester </v>
          </cell>
          <cell r="C5173" t="str">
            <v>M2</v>
          </cell>
          <cell r="D5173">
            <v>7.92</v>
          </cell>
        </row>
        <row r="5174">
          <cell r="A5174" t="str">
            <v>00013475</v>
          </cell>
          <cell r="B5174" t="str">
            <v xml:space="preserve">Vibrador de imersao c/ motor diesel ou gasolina 4,5 hp dynapac aa548 c/ponteira 48mm**caixa** </v>
          </cell>
          <cell r="C5174" t="str">
            <v>UN</v>
          </cell>
          <cell r="D5174">
            <v>1774.48</v>
          </cell>
        </row>
        <row r="5175">
          <cell r="A5175" t="str">
            <v>00010486</v>
          </cell>
          <cell r="B5175" t="str">
            <v xml:space="preserve">Vibrador de imersao c/ motor diesel 4,5hp diam 48mm c/ mangote </v>
          </cell>
          <cell r="C5175" t="str">
            <v>H</v>
          </cell>
          <cell r="D5175">
            <v>1.74</v>
          </cell>
        </row>
        <row r="5176">
          <cell r="A5176" t="str">
            <v>00010487</v>
          </cell>
          <cell r="B5176" t="str">
            <v xml:space="preserve">Vibrador de imersao c/ motor eletrico trifasico acima de 2hp qualquer diam c/ mangote </v>
          </cell>
          <cell r="C5176" t="str">
            <v>H</v>
          </cell>
          <cell r="D5176">
            <v>0.77</v>
          </cell>
        </row>
        <row r="5177">
          <cell r="A5177" t="str">
            <v>00010485</v>
          </cell>
          <cell r="B5177" t="str">
            <v xml:space="preserve">Vibrador de imersao c/ motor eletrico 2hp monofasico qualquer diam c/ mangote </v>
          </cell>
          <cell r="C5177" t="str">
            <v>H</v>
          </cell>
          <cell r="D5177">
            <v>0.87</v>
          </cell>
        </row>
        <row r="5178">
          <cell r="A5178" t="str">
            <v>00013896</v>
          </cell>
          <cell r="B5178" t="str">
            <v xml:space="preserve">Vibrador de imersao diam = 45mm, wacker mod h45, c/ motor eletrico m2000 de 1,33kw (1,75hp)**caixa** </v>
          </cell>
          <cell r="C5178" t="str">
            <v>UN</v>
          </cell>
          <cell r="D5178">
            <v>1701.56</v>
          </cell>
        </row>
        <row r="5179">
          <cell r="A5179" t="str">
            <v>00011652</v>
          </cell>
          <cell r="B5179" t="str">
            <v xml:space="preserve">Vibrador de imersao marca dynapac mod. az - 25, diam 25mm, ou similar, c/motor a gasolina </v>
          </cell>
          <cell r="C5179" t="str">
            <v>UN</v>
          </cell>
          <cell r="D5179">
            <v>1800</v>
          </cell>
        </row>
        <row r="5180">
          <cell r="A5180" t="str">
            <v>00025970</v>
          </cell>
          <cell r="B5180" t="str">
            <v xml:space="preserve">Vibroacabadora de asfalto sobre esteira, cifali - terex mod. vda 400, a diesel, 76 cv (57 kw), producao 400 t/h </v>
          </cell>
          <cell r="C5180" t="str">
            <v>UN</v>
          </cell>
          <cell r="D5180">
            <v>689545.51</v>
          </cell>
        </row>
        <row r="5181">
          <cell r="A5181" t="str">
            <v>00025971</v>
          </cell>
          <cell r="B5181" t="str">
            <v xml:space="preserve">Vibroacabadora de asfalto sobre esteira, vögele super af 5500, a diesel, 100 kw, producao 600 t/h. (nacional) </v>
          </cell>
          <cell r="C5181" t="str">
            <v>UN</v>
          </cell>
          <cell r="D5181">
            <v>1026382.87</v>
          </cell>
        </row>
        <row r="5182">
          <cell r="A5182" t="str">
            <v>00010488</v>
          </cell>
          <cell r="B5182" t="str">
            <v xml:space="preserve">Vibroacabadora de asfalto sobre esteiras, ciber, mod. af 5000, (largura de pavimentacao = 1,9 a 5,3 m, potência = 78/105 kw/cv; capacidade = 450 t/h) </v>
          </cell>
          <cell r="C5182" t="str">
            <v>UN</v>
          </cell>
          <cell r="D5182">
            <v>806292</v>
          </cell>
        </row>
        <row r="5183">
          <cell r="A5183" t="str">
            <v>00013476</v>
          </cell>
          <cell r="B5183" t="str">
            <v xml:space="preserve">Vibroacabadora de asfalto sobre esteiras, terex, mod. vda - 600, 117 hp, larg. pavim. 2,6 m a 6,0 m, cap. 450 t/ h </v>
          </cell>
          <cell r="C5183" t="str">
            <v>UN</v>
          </cell>
          <cell r="D5183">
            <v>754273.18</v>
          </cell>
        </row>
        <row r="5184">
          <cell r="A5184" t="str">
            <v>00013606</v>
          </cell>
          <cell r="B5184" t="str">
            <v xml:space="preserve">Vibroacabadora de asfalto, ciber, mod. sa 230, potência 31 a 45 cv, capacidade de pavimentação 100 t/h, larg. pav. 2,00 a 3,8 m, de pneus </v>
          </cell>
          <cell r="C5184" t="str">
            <v>UN</v>
          </cell>
          <cell r="D5184">
            <v>400453.71</v>
          </cell>
        </row>
        <row r="5185">
          <cell r="A5185" t="str">
            <v>00010489</v>
          </cell>
          <cell r="B5185" t="str">
            <v xml:space="preserve">Vidraceiro </v>
          </cell>
          <cell r="C5185" t="str">
            <v>H</v>
          </cell>
          <cell r="D5185">
            <v>9.56</v>
          </cell>
        </row>
        <row r="5186">
          <cell r="A5186" t="str">
            <v>00010500</v>
          </cell>
          <cell r="B5186" t="str">
            <v xml:space="preserve">Vidro canelado 4 mm - sem colocacao </v>
          </cell>
          <cell r="C5186" t="str">
            <v>M2</v>
          </cell>
          <cell r="D5186">
            <v>45</v>
          </cell>
        </row>
        <row r="5187">
          <cell r="A5187" t="str">
            <v>00010496</v>
          </cell>
          <cell r="B5187" t="str">
            <v xml:space="preserve">Vidro comum laminado liso incolor duplo, espessura total 6mm (cada camada de 3mm) - colocado </v>
          </cell>
          <cell r="C5187" t="str">
            <v>M2</v>
          </cell>
          <cell r="D5187">
            <v>221.76</v>
          </cell>
        </row>
        <row r="5188">
          <cell r="A5188" t="str">
            <v>00010497</v>
          </cell>
          <cell r="B5188" t="str">
            <v xml:space="preserve">Vidro comum laminado liso incolor triplo, espessura total 12mm (cada camada de 4mm) - colocado </v>
          </cell>
          <cell r="C5188" t="str">
            <v>M2</v>
          </cell>
          <cell r="D5188">
            <v>367.5</v>
          </cell>
        </row>
        <row r="5189">
          <cell r="A5189" t="str">
            <v>00010504</v>
          </cell>
          <cell r="B5189" t="str">
            <v xml:space="preserve">Vidro comum laminado liso incolor triplo, espessura total 15mm (cada camada de 5mm) - colocado </v>
          </cell>
          <cell r="C5189" t="str">
            <v>M2</v>
          </cell>
          <cell r="D5189">
            <v>480</v>
          </cell>
        </row>
        <row r="5190">
          <cell r="A5190" t="str">
            <v>00011187</v>
          </cell>
          <cell r="B5190" t="str">
            <v xml:space="preserve">Vidro liso fume e = 4mm - colocado </v>
          </cell>
          <cell r="C5190" t="str">
            <v>M2</v>
          </cell>
          <cell r="D5190">
            <v>100.99</v>
          </cell>
        </row>
        <row r="5191">
          <cell r="A5191" t="str">
            <v>00011188</v>
          </cell>
          <cell r="B5191" t="str">
            <v xml:space="preserve">Vidro liso fume e = 4mm - sem colocacao </v>
          </cell>
          <cell r="C5191" t="str">
            <v>M2</v>
          </cell>
          <cell r="D5191">
            <v>81</v>
          </cell>
        </row>
        <row r="5192">
          <cell r="A5192" t="str">
            <v>00021107</v>
          </cell>
          <cell r="B5192" t="str">
            <v xml:space="preserve">Vidro liso fume e = 5mm - sem colocacao </v>
          </cell>
          <cell r="C5192" t="str">
            <v>M2</v>
          </cell>
          <cell r="D5192">
            <v>97.47</v>
          </cell>
        </row>
        <row r="5193">
          <cell r="A5193" t="str">
            <v>00011189</v>
          </cell>
          <cell r="B5193" t="str">
            <v xml:space="preserve">Vidro liso fume e = 6mm - sem colocacao </v>
          </cell>
          <cell r="C5193" t="str">
            <v>M2</v>
          </cell>
          <cell r="D5193">
            <v>135</v>
          </cell>
        </row>
        <row r="5194">
          <cell r="A5194" t="str">
            <v>00010494</v>
          </cell>
          <cell r="B5194" t="str">
            <v xml:space="preserve">Vidro liso incolor 2mm - sem colocacao </v>
          </cell>
          <cell r="C5194" t="str">
            <v>M2</v>
          </cell>
          <cell r="D5194">
            <v>33</v>
          </cell>
        </row>
        <row r="5195">
          <cell r="A5195" t="str">
            <v>00010490</v>
          </cell>
          <cell r="B5195" t="str">
            <v xml:space="preserve">Vidro liso incolor 3mm - sem colocacao </v>
          </cell>
          <cell r="C5195" t="str">
            <v>M2</v>
          </cell>
          <cell r="D5195">
            <v>45</v>
          </cell>
        </row>
        <row r="5196">
          <cell r="A5196" t="str">
            <v>00010492</v>
          </cell>
          <cell r="B5196" t="str">
            <v xml:space="preserve">Vidro liso incolor 4mm - sem colocacao </v>
          </cell>
          <cell r="C5196" t="str">
            <v>M2</v>
          </cell>
          <cell r="D5196">
            <v>60</v>
          </cell>
        </row>
        <row r="5197">
          <cell r="A5197" t="str">
            <v>00010493</v>
          </cell>
          <cell r="B5197" t="str">
            <v xml:space="preserve">Vidro liso incolor 5mm - sem colocacao </v>
          </cell>
          <cell r="C5197" t="str">
            <v>M2</v>
          </cell>
          <cell r="D5197">
            <v>79.5</v>
          </cell>
        </row>
        <row r="5198">
          <cell r="A5198" t="str">
            <v>00010491</v>
          </cell>
          <cell r="B5198" t="str">
            <v xml:space="preserve">Vidro liso incolor 6mm - sem colocacao </v>
          </cell>
          <cell r="C5198" t="str">
            <v>M2</v>
          </cell>
          <cell r="D5198">
            <v>119.25</v>
          </cell>
        </row>
        <row r="5199">
          <cell r="A5199" t="str">
            <v>00010499</v>
          </cell>
          <cell r="B5199" t="str">
            <v xml:space="preserve">Vidro martelado 4 mm - sem colocacao </v>
          </cell>
          <cell r="C5199" t="str">
            <v>M2</v>
          </cell>
          <cell r="D5199">
            <v>45</v>
          </cell>
        </row>
        <row r="5200">
          <cell r="A5200" t="str">
            <v>00011185</v>
          </cell>
          <cell r="B5200" t="str">
            <v xml:space="preserve">Vidro plano armado e = 7mm - sem colocacao </v>
          </cell>
          <cell r="C5200" t="str">
            <v>M2</v>
          </cell>
          <cell r="D5200">
            <v>172.5</v>
          </cell>
        </row>
        <row r="5201">
          <cell r="A5201" t="str">
            <v>00010507</v>
          </cell>
          <cell r="B5201" t="str">
            <v xml:space="preserve">Vidro temperado incolor e=10mm, sem colocação </v>
          </cell>
          <cell r="C5201" t="str">
            <v>M2</v>
          </cell>
          <cell r="D5201">
            <v>162.16999999999999</v>
          </cell>
        </row>
        <row r="5202">
          <cell r="A5202" t="str">
            <v>00010505</v>
          </cell>
          <cell r="B5202" t="str">
            <v xml:space="preserve">Vidro temperado incolor e=6mm, sem colocação </v>
          </cell>
          <cell r="C5202" t="str">
            <v>M2</v>
          </cell>
          <cell r="D5202">
            <v>113.52</v>
          </cell>
        </row>
        <row r="5203">
          <cell r="A5203" t="str">
            <v>00010506</v>
          </cell>
          <cell r="B5203" t="str">
            <v xml:space="preserve">Vidro temperado incolor e=8mm, sem colocação </v>
          </cell>
          <cell r="C5203" t="str">
            <v>M2</v>
          </cell>
          <cell r="D5203">
            <v>136.4</v>
          </cell>
        </row>
        <row r="5204">
          <cell r="A5204" t="str">
            <v>00010501</v>
          </cell>
          <cell r="B5204" t="str">
            <v xml:space="preserve">Vidro temperado verde e= 6mm, sem colocação </v>
          </cell>
          <cell r="C5204" t="str">
            <v>M2</v>
          </cell>
          <cell r="D5204">
            <v>126.5</v>
          </cell>
        </row>
        <row r="5205">
          <cell r="A5205" t="str">
            <v>00010502</v>
          </cell>
          <cell r="B5205" t="str">
            <v xml:space="preserve">Vidro temperado verde e=10mm, sem colocação código descriçao do insumo unid preço mediano (r$) </v>
          </cell>
          <cell r="C5205" t="str">
            <v>M2</v>
          </cell>
          <cell r="D5205">
            <v>194.61</v>
          </cell>
        </row>
        <row r="5206">
          <cell r="A5206" t="str">
            <v>00010503</v>
          </cell>
          <cell r="B5206" t="str">
            <v xml:space="preserve">Vidro temperado verde e=8mm, sem colocação </v>
          </cell>
          <cell r="C5206" t="str">
            <v>M2</v>
          </cell>
          <cell r="D5206">
            <v>161.36000000000001</v>
          </cell>
        </row>
        <row r="5207">
          <cell r="A5207" t="str">
            <v>00010508</v>
          </cell>
          <cell r="B5207" t="str">
            <v xml:space="preserve">Vigia noturno </v>
          </cell>
          <cell r="C5207" t="str">
            <v>H</v>
          </cell>
          <cell r="D5207">
            <v>7.72</v>
          </cell>
        </row>
        <row r="5208">
          <cell r="A5208" t="str">
            <v>00011643</v>
          </cell>
          <cell r="B5208" t="str">
            <v xml:space="preserve">Vigota concreto armado pre-moldado 0,10x0,10x1,00m </v>
          </cell>
          <cell r="C5208" t="str">
            <v>UN</v>
          </cell>
          <cell r="D5208">
            <v>9.16</v>
          </cell>
        </row>
        <row r="5209">
          <cell r="A5209" t="str">
            <v>00010615</v>
          </cell>
          <cell r="B5209" t="str">
            <v xml:space="preserve">Volkswagen gol 1.0 motor a gasolina**caixa** </v>
          </cell>
          <cell r="C5209" t="str">
            <v>UN</v>
          </cell>
          <cell r="D5209">
            <v>35848.629999999997</v>
          </cell>
        </row>
        <row r="5210">
          <cell r="A5210" t="str">
            <v>00013860</v>
          </cell>
          <cell r="B5210" t="str">
            <v xml:space="preserve">Volkswagen gol 1.6 a alcool**caixa** </v>
          </cell>
          <cell r="C5210" t="str">
            <v>UN</v>
          </cell>
          <cell r="D5210">
            <v>49313.77</v>
          </cell>
        </row>
        <row r="5211">
          <cell r="A5211" t="str">
            <v>00013440</v>
          </cell>
          <cell r="B5211" t="str">
            <v xml:space="preserve">Volkswagen gol 1.6 a gasolina**caixa** </v>
          </cell>
          <cell r="C5211" t="str">
            <v>UN</v>
          </cell>
          <cell r="D5211">
            <v>49401.66</v>
          </cell>
        </row>
        <row r="5212">
          <cell r="A5212" t="str">
            <v>00011613</v>
          </cell>
          <cell r="B5212" t="str">
            <v xml:space="preserve">Volkswagen kombi standard pick up a gasolina refrig a ar, 55cv, c/ injecao eletronica, cap 1170kg**caixa** </v>
          </cell>
          <cell r="C5212" t="str">
            <v>UN</v>
          </cell>
          <cell r="D5212">
            <v>46127.93</v>
          </cell>
        </row>
        <row r="5213">
          <cell r="A5213" t="str">
            <v>00011157</v>
          </cell>
          <cell r="B5213" t="str">
            <v xml:space="preserve">Wash primer para tinta automotiva </v>
          </cell>
          <cell r="C5213" t="str">
            <v>GL</v>
          </cell>
          <cell r="D5213">
            <v>120.93</v>
          </cell>
        </row>
        <row r="5214">
          <cell r="A5214" t="str">
            <v>00004227</v>
          </cell>
          <cell r="B5214" t="str">
            <v xml:space="preserve">Óleo lubrificante para motores de equipamentos pesados (caminhões, tratores, retros e etc...) </v>
          </cell>
          <cell r="C5214" t="str">
            <v>L</v>
          </cell>
          <cell r="D5214">
            <v>14.75</v>
          </cell>
        </row>
      </sheetData>
      <sheetData sheetId="5" refreshError="1">
        <row r="2">
          <cell r="C2" t="str">
            <v>Cond. Residencial Alameda Sul</v>
          </cell>
        </row>
        <row r="3">
          <cell r="C3" t="str">
            <v>Macedo Fortes Empreendimentos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lanilha"/>
      <sheetName val="Quantidade"/>
      <sheetName val="Financeiro"/>
      <sheetName val="memoria"/>
      <sheetName val="Contrato"/>
      <sheetName val="DMT ÁGUA"/>
      <sheetName val="Orca"/>
      <sheetName val="Paramentros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L1">
            <v>3</v>
          </cell>
          <cell r="N1" t="str">
            <v>#.##0,000</v>
          </cell>
          <cell r="P1" t="str">
            <v>#.##0,00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lanilha"/>
      <sheetName val="Quantidade"/>
      <sheetName val="Financeiro"/>
      <sheetName val="memoria"/>
      <sheetName val="Contrato"/>
      <sheetName val="DMT ÁGUA"/>
      <sheetName val="PL-PL -Termo Aditivo 01"/>
      <sheetName val="Pontes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L1">
            <v>3</v>
          </cell>
          <cell r="N1" t="str">
            <v>#.##0,000</v>
          </cell>
          <cell r="P1" t="str">
            <v>#.##0,00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AMENTO"/>
      <sheetName val="COMPOSIÇÕES"/>
      <sheetName val="ADM.LOCAL DA OBRA"/>
      <sheetName val="BDI"/>
      <sheetName val="LSO"/>
      <sheetName val="CRONOGRAMA"/>
      <sheetName val="CS#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Plan1"/>
      <sheetName val="CAPUAUX"/>
      <sheetName val="CAPUSER"/>
      <sheetName val="Distancias"/>
      <sheetName val="mapa2"/>
      <sheetName val="mapa1"/>
      <sheetName val="Insumos"/>
      <sheetName val="Material"/>
      <sheetName val="Orcamento S. DESON."/>
      <sheetName val="Parametrizar"/>
      <sheetName val="Asfalto S. DES."/>
      <sheetName val="Projeto"/>
      <sheetName val="secao"/>
      <sheetName val="Servicos"/>
      <sheetName val="sicro2"/>
      <sheetName val="Planilha1"/>
      <sheetName val="Transporte"/>
      <sheetName val="Transporte Memoria"/>
    </sheetNames>
    <sheetDataSet>
      <sheetData sheetId="0"/>
      <sheetData sheetId="1">
        <row r="2">
          <cell r="B2" t="str">
            <v>#.##0,000</v>
          </cell>
        </row>
      </sheetData>
      <sheetData sheetId="2">
        <row r="1">
          <cell r="C1">
            <v>3</v>
          </cell>
        </row>
      </sheetData>
      <sheetData sheetId="3">
        <row r="1">
          <cell r="M1">
            <v>13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NAPI"/>
      <sheetName val="ABC_S"/>
      <sheetName val="ABC_I"/>
      <sheetName val="COMPRAS"/>
      <sheetName val="CONTRATOS"/>
      <sheetName val="S"/>
      <sheetName val="I"/>
    </sheetNames>
    <sheetDataSet>
      <sheetData sheetId="0">
        <row r="1">
          <cell r="A1" t="str">
            <v>MUNICÍPIO DE ANISIO DE ABREU - PI</v>
          </cell>
        </row>
        <row r="5">
          <cell r="E5" t="str">
            <v>COM DESONERAÇÃO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O3" t="str">
            <v>30 DIAS</v>
          </cell>
        </row>
      </sheetData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dades"/>
      <sheetName val="Nomes"/>
      <sheetName val="Baixa"/>
      <sheetName val="Distancias"/>
      <sheetName val="Memoria"/>
      <sheetName val="Parametrizar"/>
      <sheetName val="Insumos"/>
      <sheetName val="Material"/>
      <sheetName val="Orcamento"/>
      <sheetName val="Transp Betume"/>
      <sheetName val="Projeto"/>
      <sheetName val="referencia"/>
      <sheetName val="Orcamento 2"/>
      <sheetName val="Servicos"/>
      <sheetName val="sicro2"/>
      <sheetName val="Transporte"/>
      <sheetName val="Transporte Memoira"/>
    </sheetNames>
    <sheetDataSet>
      <sheetData sheetId="0" refreshError="1"/>
      <sheetData sheetId="1" refreshError="1">
        <row r="5">
          <cell r="A5" t="str">
            <v>Extensão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-Ruas"/>
      <sheetName val="memoria"/>
      <sheetName val="RESUMO DE PREÇOS"/>
      <sheetName val="ORÇ SD"/>
      <sheetName val="RELEVÂNCIA DE EXECUÇÃO"/>
      <sheetName val="MEMÓRIA DE CÁLCULO"/>
      <sheetName val="QUADRO DMT"/>
      <sheetName val="Transp SD"/>
      <sheetName val="ASF SD"/>
      <sheetName val="Cron SD"/>
      <sheetName val="MO1SD"/>
      <sheetName val="MO2SD"/>
      <sheetName val="ENC SD"/>
      <sheetName val="Preço Betuminosos"/>
      <sheetName val="Admn Local"/>
      <sheetName val="0"/>
      <sheetName val="ORÇ CD"/>
      <sheetName val="Transp CD"/>
      <sheetName val="ASF CD"/>
      <sheetName val="MO1CD"/>
      <sheetName val="MO2CD"/>
      <sheetName val="ENC CD"/>
      <sheetName val="Adm Local"/>
      <sheetName val="Sinalizacao"/>
      <sheetName val="Curva"/>
      <sheetName val="Memoria area"/>
      <sheetName val="Parametros"/>
      <sheetName val="Resumo Drenagem"/>
      <sheetName val="Dados"/>
      <sheetName val="FGV"/>
      <sheetName val="Memoria-rev"/>
      <sheetName val="medicao"/>
      <sheetName val="Canavieira"/>
      <sheetName val="Gurguéia"/>
      <sheetName val="Lavandeira"/>
      <sheetName val="Mendes"/>
      <sheetName val="Pocim"/>
      <sheetName val="Porta"/>
      <sheetName val="ponte res"/>
      <sheetName val="Solado"/>
      <sheetName val="Vacas"/>
      <sheetName val="Varzea G."/>
      <sheetName val="Revisao"/>
      <sheetName val="Drenagem"/>
    </sheetNames>
    <sheetDataSet>
      <sheetData sheetId="0">
        <row r="1">
          <cell r="C1">
            <v>3</v>
          </cell>
        </row>
      </sheetData>
      <sheetData sheetId="1"/>
      <sheetData sheetId="2"/>
      <sheetData sheetId="3"/>
      <sheetData sheetId="4"/>
      <sheetData sheetId="5">
        <row r="1">
          <cell r="M1">
            <v>13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7">
          <cell r="G47">
            <v>9334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ADM DA OBRA"/>
      <sheetName val="Q.C.I. ATUAL"/>
      <sheetName val="Fisico-Financeiro ATUAL"/>
      <sheetName val="Instalações"/>
      <sheetName val="COMPOSIÇÕES2"/>
      <sheetName val="Composições"/>
      <sheetName val="BDI"/>
      <sheetName val="Orç.Gin."/>
      <sheetName val="M.deCálc.Gin"/>
      <sheetName val="Orç.Arq.1"/>
      <sheetName val="M.Calc.Arq1"/>
      <sheetName val="Orç.Arq.2"/>
      <sheetName val="M.Calc.Arq2"/>
      <sheetName val="Res.M.deCálc."/>
      <sheetName val="Desemb."/>
      <sheetName val="Físico-Financ."/>
      <sheetName val="QCI"/>
      <sheetName val="Equipamentos"/>
      <sheetName val="Insumos"/>
      <sheetName val="Plan1"/>
      <sheetName val="ORÇAMENTO"/>
      <sheetName val="Leis_socia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9">
          <cell r="E39">
            <v>0.1</v>
          </cell>
        </row>
        <row r="40">
          <cell r="E40">
            <v>0.15</v>
          </cell>
        </row>
        <row r="41">
          <cell r="E41">
            <v>0.1646903820816864</v>
          </cell>
        </row>
        <row r="42">
          <cell r="E42">
            <v>0.25</v>
          </cell>
        </row>
        <row r="49">
          <cell r="E49">
            <v>0.22</v>
          </cell>
        </row>
        <row r="50">
          <cell r="E50">
            <v>0.21</v>
          </cell>
        </row>
        <row r="51">
          <cell r="E51">
            <v>0.35</v>
          </cell>
        </row>
        <row r="52">
          <cell r="E52">
            <v>9.567809239940388</v>
          </cell>
        </row>
        <row r="58">
          <cell r="E58">
            <v>16.75</v>
          </cell>
        </row>
        <row r="63">
          <cell r="E63">
            <v>2.5</v>
          </cell>
        </row>
        <row r="65">
          <cell r="E65">
            <v>4.3099999999999996</v>
          </cell>
        </row>
        <row r="68">
          <cell r="E68">
            <v>22.68</v>
          </cell>
        </row>
        <row r="70">
          <cell r="E70">
            <v>28.33</v>
          </cell>
        </row>
        <row r="71">
          <cell r="E71">
            <v>7</v>
          </cell>
        </row>
        <row r="72">
          <cell r="E72">
            <v>30</v>
          </cell>
        </row>
        <row r="73">
          <cell r="E73">
            <v>50</v>
          </cell>
        </row>
        <row r="78">
          <cell r="E78">
            <v>50</v>
          </cell>
        </row>
        <row r="79">
          <cell r="E79">
            <v>70</v>
          </cell>
        </row>
        <row r="80">
          <cell r="E80">
            <v>100</v>
          </cell>
        </row>
        <row r="83">
          <cell r="E83">
            <v>1.8</v>
          </cell>
        </row>
        <row r="86">
          <cell r="E86">
            <v>34.76</v>
          </cell>
        </row>
        <row r="87">
          <cell r="E87">
            <v>28.64</v>
          </cell>
        </row>
        <row r="88">
          <cell r="E88">
            <v>16.600000000000001</v>
          </cell>
        </row>
        <row r="127">
          <cell r="E127">
            <v>48.5</v>
          </cell>
        </row>
        <row r="128">
          <cell r="E128">
            <v>63</v>
          </cell>
        </row>
        <row r="129">
          <cell r="E129">
            <v>70</v>
          </cell>
        </row>
        <row r="135">
          <cell r="E135">
            <v>446.4285714285715</v>
          </cell>
        </row>
        <row r="136">
          <cell r="E136">
            <v>445.45454545454544</v>
          </cell>
        </row>
        <row r="137">
          <cell r="E137">
            <v>436.2169546182356</v>
          </cell>
        </row>
        <row r="154">
          <cell r="E154">
            <v>14.450000000000001</v>
          </cell>
        </row>
        <row r="167">
          <cell r="E167">
            <v>13</v>
          </cell>
        </row>
        <row r="168">
          <cell r="E168">
            <v>18</v>
          </cell>
        </row>
        <row r="169">
          <cell r="E169">
            <v>20</v>
          </cell>
        </row>
        <row r="178">
          <cell r="E178">
            <v>2.2200772200772194</v>
          </cell>
        </row>
        <row r="179">
          <cell r="E179">
            <v>1.5020408163265306</v>
          </cell>
        </row>
        <row r="183">
          <cell r="E183">
            <v>8.571428571428573</v>
          </cell>
        </row>
        <row r="184">
          <cell r="E184">
            <v>6.9428571428571431</v>
          </cell>
        </row>
        <row r="185">
          <cell r="E185">
            <v>5.4857142857142858</v>
          </cell>
        </row>
        <row r="189">
          <cell r="E189">
            <v>1.7346938775510203</v>
          </cell>
        </row>
        <row r="190">
          <cell r="E190">
            <v>17</v>
          </cell>
        </row>
        <row r="191">
          <cell r="E191">
            <v>17</v>
          </cell>
        </row>
        <row r="192">
          <cell r="E192">
            <v>17</v>
          </cell>
        </row>
        <row r="193">
          <cell r="E193">
            <v>17</v>
          </cell>
        </row>
        <row r="194">
          <cell r="E194">
            <v>17</v>
          </cell>
        </row>
        <row r="195">
          <cell r="E195">
            <v>18</v>
          </cell>
        </row>
        <row r="196">
          <cell r="E196">
            <v>2.4489795918367343</v>
          </cell>
        </row>
        <row r="197">
          <cell r="E197">
            <v>24</v>
          </cell>
        </row>
        <row r="198">
          <cell r="E198">
            <v>24</v>
          </cell>
        </row>
        <row r="199">
          <cell r="E199">
            <v>24</v>
          </cell>
        </row>
        <row r="200">
          <cell r="E200">
            <v>20</v>
          </cell>
        </row>
        <row r="201">
          <cell r="E201">
            <v>20</v>
          </cell>
        </row>
        <row r="202">
          <cell r="E202">
            <v>24</v>
          </cell>
        </row>
        <row r="206">
          <cell r="E206">
            <v>0.15</v>
          </cell>
        </row>
        <row r="207">
          <cell r="E207">
            <v>0.23</v>
          </cell>
        </row>
        <row r="208">
          <cell r="E208">
            <v>0.2</v>
          </cell>
        </row>
        <row r="209">
          <cell r="E209">
            <v>0.18</v>
          </cell>
        </row>
        <row r="219">
          <cell r="E219">
            <v>195</v>
          </cell>
        </row>
        <row r="255">
          <cell r="E255">
            <v>82</v>
          </cell>
        </row>
        <row r="287">
          <cell r="E287">
            <v>55</v>
          </cell>
        </row>
        <row r="325">
          <cell r="E325">
            <v>12.5</v>
          </cell>
        </row>
        <row r="327">
          <cell r="E327">
            <v>11.5</v>
          </cell>
        </row>
        <row r="334">
          <cell r="E334">
            <v>15.299999999999999</v>
          </cell>
        </row>
        <row r="335">
          <cell r="E335">
            <v>36.549999999999997</v>
          </cell>
        </row>
        <row r="339">
          <cell r="E339">
            <v>6</v>
          </cell>
        </row>
        <row r="344">
          <cell r="E344">
            <v>68</v>
          </cell>
        </row>
        <row r="349">
          <cell r="E349">
            <v>68</v>
          </cell>
        </row>
        <row r="359">
          <cell r="E359">
            <v>146.03</v>
          </cell>
        </row>
        <row r="360">
          <cell r="E360">
            <v>206.58</v>
          </cell>
        </row>
        <row r="362">
          <cell r="E362">
            <v>4506</v>
          </cell>
        </row>
        <row r="368">
          <cell r="E368">
            <v>99.37</v>
          </cell>
        </row>
        <row r="390">
          <cell r="E390">
            <v>54</v>
          </cell>
        </row>
        <row r="395">
          <cell r="E395">
            <v>11.28</v>
          </cell>
        </row>
        <row r="396">
          <cell r="E396">
            <v>4</v>
          </cell>
        </row>
        <row r="397">
          <cell r="E397">
            <v>4</v>
          </cell>
        </row>
        <row r="399">
          <cell r="E399">
            <v>25.6</v>
          </cell>
        </row>
        <row r="401">
          <cell r="E401">
            <v>8.73</v>
          </cell>
        </row>
        <row r="403">
          <cell r="E403">
            <v>14.65</v>
          </cell>
        </row>
        <row r="405">
          <cell r="E405">
            <v>40</v>
          </cell>
        </row>
        <row r="408">
          <cell r="E408">
            <v>28.2</v>
          </cell>
        </row>
        <row r="409">
          <cell r="E409">
            <v>22.3</v>
          </cell>
        </row>
        <row r="410">
          <cell r="E410">
            <v>9.5</v>
          </cell>
        </row>
        <row r="412">
          <cell r="E412">
            <v>4.97</v>
          </cell>
        </row>
        <row r="413">
          <cell r="E413">
            <v>6.3</v>
          </cell>
        </row>
        <row r="417">
          <cell r="E417">
            <v>7.2</v>
          </cell>
        </row>
        <row r="438">
          <cell r="E438">
            <v>31</v>
          </cell>
        </row>
        <row r="439">
          <cell r="E439">
            <v>28</v>
          </cell>
        </row>
        <row r="440">
          <cell r="E440">
            <v>33.774999999999999</v>
          </cell>
        </row>
        <row r="441">
          <cell r="E441">
            <v>26.98</v>
          </cell>
        </row>
        <row r="442">
          <cell r="E442">
            <v>23</v>
          </cell>
        </row>
        <row r="443">
          <cell r="E443">
            <v>21</v>
          </cell>
        </row>
        <row r="444">
          <cell r="E444">
            <v>7.19</v>
          </cell>
        </row>
        <row r="448">
          <cell r="E448">
            <v>2.0499999999999998</v>
          </cell>
        </row>
        <row r="457">
          <cell r="E457">
            <v>0.32</v>
          </cell>
        </row>
        <row r="459">
          <cell r="E459">
            <v>0.77</v>
          </cell>
        </row>
        <row r="460">
          <cell r="E460">
            <v>0.85</v>
          </cell>
        </row>
        <row r="469">
          <cell r="E469">
            <v>1</v>
          </cell>
        </row>
        <row r="472">
          <cell r="E472">
            <v>3.27</v>
          </cell>
        </row>
        <row r="473">
          <cell r="E473">
            <v>3.99</v>
          </cell>
        </row>
        <row r="474">
          <cell r="E474">
            <v>6.66</v>
          </cell>
        </row>
        <row r="477">
          <cell r="E477">
            <v>3.07</v>
          </cell>
        </row>
        <row r="481">
          <cell r="E481">
            <v>2.78</v>
          </cell>
        </row>
        <row r="482">
          <cell r="E482">
            <v>11.1</v>
          </cell>
        </row>
        <row r="486">
          <cell r="E486">
            <v>6.67</v>
          </cell>
        </row>
        <row r="487">
          <cell r="E487">
            <v>5.89</v>
          </cell>
        </row>
        <row r="488">
          <cell r="E488">
            <v>2.5</v>
          </cell>
        </row>
        <row r="489">
          <cell r="E489">
            <v>1.3</v>
          </cell>
        </row>
        <row r="490">
          <cell r="E490">
            <v>2.96</v>
          </cell>
        </row>
        <row r="499">
          <cell r="E499">
            <v>370</v>
          </cell>
        </row>
        <row r="500">
          <cell r="E500">
            <v>590</v>
          </cell>
        </row>
        <row r="503">
          <cell r="E503">
            <v>15</v>
          </cell>
        </row>
        <row r="504">
          <cell r="E504">
            <v>20</v>
          </cell>
        </row>
        <row r="508">
          <cell r="E508">
            <v>2278</v>
          </cell>
        </row>
        <row r="509">
          <cell r="E509">
            <v>2840</v>
          </cell>
        </row>
        <row r="510">
          <cell r="E510">
            <v>3500</v>
          </cell>
        </row>
        <row r="511">
          <cell r="E511">
            <v>1260</v>
          </cell>
        </row>
        <row r="512">
          <cell r="E512">
            <v>1500</v>
          </cell>
        </row>
        <row r="513">
          <cell r="E513">
            <v>1850</v>
          </cell>
        </row>
        <row r="514">
          <cell r="E514">
            <v>2100</v>
          </cell>
        </row>
        <row r="515">
          <cell r="E515">
            <v>41.5</v>
          </cell>
        </row>
        <row r="524">
          <cell r="E524">
            <v>4.45</v>
          </cell>
        </row>
        <row r="525">
          <cell r="E525">
            <v>5.32</v>
          </cell>
        </row>
        <row r="526">
          <cell r="E526">
            <v>6.8</v>
          </cell>
        </row>
        <row r="527">
          <cell r="E527">
            <v>5.91</v>
          </cell>
        </row>
        <row r="528">
          <cell r="E528">
            <v>7.03</v>
          </cell>
        </row>
        <row r="529">
          <cell r="E529">
            <v>9</v>
          </cell>
        </row>
        <row r="530">
          <cell r="E530">
            <v>9.91</v>
          </cell>
        </row>
        <row r="531">
          <cell r="E531">
            <v>11.79</v>
          </cell>
        </row>
        <row r="532">
          <cell r="E532">
            <v>15.08</v>
          </cell>
        </row>
        <row r="535">
          <cell r="E535">
            <v>1.55</v>
          </cell>
        </row>
        <row r="537">
          <cell r="E537">
            <v>4.9400000000000004</v>
          </cell>
        </row>
        <row r="542">
          <cell r="E542">
            <v>0.28999999999999998</v>
          </cell>
        </row>
        <row r="544">
          <cell r="E544">
            <v>6</v>
          </cell>
        </row>
        <row r="545">
          <cell r="E545">
            <v>8.9</v>
          </cell>
        </row>
        <row r="546">
          <cell r="E546">
            <v>9.9</v>
          </cell>
        </row>
        <row r="548">
          <cell r="E548">
            <v>0.45</v>
          </cell>
        </row>
        <row r="549">
          <cell r="E549">
            <v>10.18</v>
          </cell>
        </row>
        <row r="550">
          <cell r="E550">
            <v>17.47</v>
          </cell>
        </row>
        <row r="551">
          <cell r="E551">
            <v>3.95</v>
          </cell>
        </row>
        <row r="575">
          <cell r="E575">
            <v>13.98</v>
          </cell>
        </row>
        <row r="576">
          <cell r="E576">
            <v>23.25</v>
          </cell>
        </row>
        <row r="578">
          <cell r="E578">
            <v>89.46</v>
          </cell>
        </row>
        <row r="587">
          <cell r="E587">
            <v>0.71</v>
          </cell>
        </row>
        <row r="589">
          <cell r="E589">
            <v>7.52</v>
          </cell>
        </row>
        <row r="599">
          <cell r="E599">
            <v>4.83</v>
          </cell>
        </row>
        <row r="602">
          <cell r="E602">
            <v>5.93</v>
          </cell>
        </row>
        <row r="603">
          <cell r="E603">
            <v>3</v>
          </cell>
        </row>
        <row r="606">
          <cell r="E606">
            <v>2.1</v>
          </cell>
        </row>
        <row r="607">
          <cell r="E607">
            <v>133.9</v>
          </cell>
        </row>
        <row r="608">
          <cell r="E608">
            <v>234.54</v>
          </cell>
        </row>
        <row r="609">
          <cell r="E609">
            <v>463</v>
          </cell>
        </row>
        <row r="612">
          <cell r="E612">
            <v>22</v>
          </cell>
        </row>
        <row r="613">
          <cell r="E613">
            <v>1.73</v>
          </cell>
        </row>
        <row r="614">
          <cell r="E614">
            <v>2.57</v>
          </cell>
        </row>
        <row r="615">
          <cell r="E615">
            <v>3.46</v>
          </cell>
        </row>
        <row r="616">
          <cell r="E616">
            <v>12</v>
          </cell>
        </row>
        <row r="617">
          <cell r="E617">
            <v>30.35</v>
          </cell>
        </row>
        <row r="618">
          <cell r="E618">
            <v>35.69</v>
          </cell>
        </row>
        <row r="620">
          <cell r="E620">
            <v>37.549999999999997</v>
          </cell>
        </row>
        <row r="624">
          <cell r="E624">
            <v>30</v>
          </cell>
        </row>
        <row r="625">
          <cell r="E625">
            <v>15</v>
          </cell>
        </row>
        <row r="626">
          <cell r="E626">
            <v>7</v>
          </cell>
        </row>
        <row r="631">
          <cell r="E631">
            <v>1.33</v>
          </cell>
        </row>
        <row r="634">
          <cell r="E634">
            <v>4.1500000000000004</v>
          </cell>
        </row>
        <row r="636">
          <cell r="E636">
            <v>1.36</v>
          </cell>
        </row>
        <row r="638">
          <cell r="E638">
            <v>0.92</v>
          </cell>
        </row>
        <row r="639">
          <cell r="E639">
            <v>5.18</v>
          </cell>
        </row>
        <row r="640">
          <cell r="E640">
            <v>7.98</v>
          </cell>
        </row>
        <row r="647">
          <cell r="E647">
            <v>154.93</v>
          </cell>
        </row>
        <row r="648">
          <cell r="E648">
            <v>117.4</v>
          </cell>
        </row>
        <row r="649">
          <cell r="E649">
            <v>135.03</v>
          </cell>
        </row>
        <row r="651">
          <cell r="E651">
            <v>65</v>
          </cell>
        </row>
        <row r="652">
          <cell r="E652">
            <v>210</v>
          </cell>
        </row>
        <row r="657">
          <cell r="E657">
            <v>5.54</v>
          </cell>
        </row>
        <row r="661">
          <cell r="E661">
            <v>22.1</v>
          </cell>
        </row>
        <row r="662">
          <cell r="E662">
            <v>4.84</v>
          </cell>
        </row>
        <row r="663">
          <cell r="E663">
            <v>15.55</v>
          </cell>
        </row>
        <row r="664">
          <cell r="E664">
            <v>5.85</v>
          </cell>
        </row>
        <row r="665">
          <cell r="E665">
            <v>12</v>
          </cell>
        </row>
        <row r="674">
          <cell r="E674">
            <v>1.24</v>
          </cell>
        </row>
        <row r="675">
          <cell r="E675">
            <v>2.81</v>
          </cell>
        </row>
        <row r="688">
          <cell r="E688">
            <v>31.48</v>
          </cell>
        </row>
        <row r="691">
          <cell r="E691">
            <v>22</v>
          </cell>
        </row>
        <row r="692">
          <cell r="E692">
            <v>90</v>
          </cell>
        </row>
        <row r="700">
          <cell r="E700">
            <v>65</v>
          </cell>
        </row>
        <row r="726">
          <cell r="E726">
            <v>35</v>
          </cell>
        </row>
        <row r="727">
          <cell r="E727">
            <v>40</v>
          </cell>
        </row>
        <row r="728">
          <cell r="E728">
            <v>36</v>
          </cell>
        </row>
        <row r="729">
          <cell r="E729">
            <v>56</v>
          </cell>
        </row>
        <row r="730">
          <cell r="E730">
            <v>100</v>
          </cell>
        </row>
        <row r="731">
          <cell r="E731">
            <v>109.8</v>
          </cell>
        </row>
        <row r="732">
          <cell r="E732">
            <v>40</v>
          </cell>
        </row>
        <row r="733">
          <cell r="E733">
            <v>43.5</v>
          </cell>
        </row>
        <row r="734">
          <cell r="E734">
            <v>86.8</v>
          </cell>
        </row>
        <row r="735">
          <cell r="E735">
            <v>92</v>
          </cell>
        </row>
        <row r="736">
          <cell r="E736">
            <v>97.9</v>
          </cell>
        </row>
        <row r="737">
          <cell r="E737">
            <v>247.6</v>
          </cell>
        </row>
        <row r="738">
          <cell r="E738">
            <v>75</v>
          </cell>
        </row>
        <row r="739">
          <cell r="E739">
            <v>97.7</v>
          </cell>
        </row>
        <row r="745">
          <cell r="E745">
            <v>25</v>
          </cell>
        </row>
        <row r="746">
          <cell r="E746">
            <v>34.6</v>
          </cell>
        </row>
        <row r="747">
          <cell r="E747">
            <v>40</v>
          </cell>
        </row>
        <row r="748">
          <cell r="E748">
            <v>14.51</v>
          </cell>
        </row>
        <row r="749">
          <cell r="E749">
            <v>14.51</v>
          </cell>
        </row>
        <row r="750">
          <cell r="E750">
            <v>13</v>
          </cell>
        </row>
        <row r="751">
          <cell r="E751">
            <v>37.5</v>
          </cell>
        </row>
        <row r="752">
          <cell r="E752">
            <v>25.4</v>
          </cell>
        </row>
        <row r="753">
          <cell r="E753">
            <v>13.45</v>
          </cell>
        </row>
        <row r="754">
          <cell r="E754">
            <v>8</v>
          </cell>
        </row>
        <row r="755">
          <cell r="E755">
            <v>3.5</v>
          </cell>
        </row>
        <row r="767">
          <cell r="E767">
            <v>0.83333333333333337</v>
          </cell>
        </row>
        <row r="768">
          <cell r="E768">
            <v>1.25</v>
          </cell>
        </row>
        <row r="769">
          <cell r="E769">
            <v>1.6666666666666667</v>
          </cell>
        </row>
        <row r="791">
          <cell r="E791">
            <v>0.3</v>
          </cell>
        </row>
        <row r="792">
          <cell r="E792">
            <v>1.2</v>
          </cell>
        </row>
        <row r="805">
          <cell r="E805">
            <v>2.0999999999999996</v>
          </cell>
        </row>
        <row r="806">
          <cell r="E806">
            <v>1.1299999999999999</v>
          </cell>
        </row>
        <row r="812">
          <cell r="E812">
            <v>52.19</v>
          </cell>
        </row>
        <row r="813">
          <cell r="E813">
            <v>52.91</v>
          </cell>
        </row>
        <row r="814">
          <cell r="E814">
            <v>72.27</v>
          </cell>
        </row>
        <row r="815">
          <cell r="E815">
            <v>160.32</v>
          </cell>
        </row>
        <row r="817">
          <cell r="E817">
            <v>56.18</v>
          </cell>
        </row>
        <row r="818">
          <cell r="E818">
            <v>53.27</v>
          </cell>
        </row>
        <row r="836">
          <cell r="E836">
            <v>65</v>
          </cell>
        </row>
        <row r="843">
          <cell r="E843">
            <v>84</v>
          </cell>
        </row>
        <row r="844">
          <cell r="E844">
            <v>1772</v>
          </cell>
        </row>
        <row r="877">
          <cell r="E877">
            <v>115</v>
          </cell>
        </row>
        <row r="916">
          <cell r="E916">
            <v>532</v>
          </cell>
        </row>
        <row r="925">
          <cell r="E925">
            <v>3</v>
          </cell>
        </row>
        <row r="928">
          <cell r="E928">
            <v>3.75</v>
          </cell>
        </row>
        <row r="929">
          <cell r="E929">
            <v>3.12</v>
          </cell>
        </row>
        <row r="941">
          <cell r="E941">
            <v>249.75</v>
          </cell>
        </row>
        <row r="942">
          <cell r="E942">
            <v>137.36000000000001</v>
          </cell>
        </row>
        <row r="943">
          <cell r="E943">
            <v>0.75</v>
          </cell>
        </row>
        <row r="944">
          <cell r="E944">
            <v>0.75</v>
          </cell>
        </row>
        <row r="947">
          <cell r="E947">
            <v>151</v>
          </cell>
        </row>
        <row r="995">
          <cell r="E995">
            <v>1341.62</v>
          </cell>
        </row>
        <row r="999">
          <cell r="E999">
            <v>115</v>
          </cell>
        </row>
        <row r="1000">
          <cell r="E1000">
            <v>509.29581789406512</v>
          </cell>
        </row>
        <row r="1012">
          <cell r="E1012">
            <v>0.93</v>
          </cell>
        </row>
        <row r="1014">
          <cell r="E1014">
            <v>0.93</v>
          </cell>
        </row>
        <row r="1020">
          <cell r="E1020">
            <v>0.52</v>
          </cell>
        </row>
      </sheetData>
      <sheetData sheetId="20"/>
      <sheetData sheetId="21" refreshError="1"/>
      <sheetData sheetId="2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U ATRIUM ANTI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tros"/>
      <sheetName val="medicao"/>
      <sheetName val="Memorial"/>
      <sheetName val="Req med"/>
      <sheetName val="Reaj"/>
      <sheetName val="Indices"/>
      <sheetName val="Req reaj"/>
      <sheetName val="Nomes"/>
    </sheetNames>
    <sheetDataSet>
      <sheetData sheetId="0" refreshError="1"/>
      <sheetData sheetId="1" refreshError="1">
        <row r="4">
          <cell r="B4" t="str">
            <v>#.##0,000</v>
          </cell>
          <cell r="C4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tros"/>
      <sheetName val="medicao"/>
      <sheetName val="Memorial"/>
      <sheetName val="Req med"/>
      <sheetName val="Reaj"/>
      <sheetName val="Indices"/>
      <sheetName val="Req reaj"/>
      <sheetName val="pro-08"/>
      <sheetName val="Memoria area"/>
      <sheetName val="Orca-Ruas"/>
      <sheetName val="MEM"/>
      <sheetName val="comp1"/>
    </sheetNames>
    <sheetDataSet>
      <sheetData sheetId="0" refreshError="1"/>
      <sheetData sheetId="1" refreshError="1">
        <row r="4">
          <cell r="B4" t="str">
            <v>#.##0,000</v>
          </cell>
          <cell r="C4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CProjetos"/>
      <sheetName val="QCI"/>
      <sheetName val="ORÇ (38)"/>
      <sheetName val="M.C (38)"/>
      <sheetName val="Planilha_Resumo"/>
      <sheetName val="Serviços Complementares"/>
      <sheetName val="Memoria"/>
      <sheetName val="Orç_Rua Cel. Mardônio Cajuaz"/>
      <sheetName val="Memória_Calc R. Cel Mardônio C."/>
      <sheetName val="Orç_Rua Atleta Manoelzinho"/>
      <sheetName val="Memória Calc Rua Atleta Manoelz"/>
      <sheetName val="Orç_Rua Bernardo Borges"/>
      <sheetName val="Memória_Calc Rua Bernardo Borge"/>
      <sheetName val="Orç_Rua Cantor Edvaldo Borges"/>
      <sheetName val="Memória_Calc Rua Cantor Edvaldo"/>
      <sheetName val="Orç_Rua Dep. Alberto Luz T. 01"/>
      <sheetName val="Memória_Calc Rua Dep. Alb. L.01"/>
      <sheetName val="Orç_Rua Dep. Alberto Luz T. 02"/>
      <sheetName val="Memória_Calc Rua Dep. Alb. L.02"/>
      <sheetName val="Orç_Rua Dep. Machado Melo"/>
      <sheetName val="Memória_Calc Rua Dep. Machado M"/>
      <sheetName val="Orç_Rua Des. Sátiro Nogueira"/>
      <sheetName val="Memória_Calc Rua Des. Sátiro No"/>
      <sheetName val="Orç Rua Dona Priscila Trecho 01"/>
      <sheetName val="Memória_Calc R Dona Priscila 01"/>
      <sheetName val="Orç_Rua Dona Priscila Trecho 02"/>
      <sheetName val="Memória_Calc R Dona Priscila 02"/>
      <sheetName val="Orç_Rua Cel. José Fialho"/>
      <sheetName val="Memória_Calc R Cel José Fialho"/>
      <sheetName val="Orç_Rua Principal Trecho 01"/>
      <sheetName val="Memória_Calc Rua Principal 01"/>
      <sheetName val="Orç_Rua Principal Trecho 02"/>
      <sheetName val="Memória_Calc Rua Principal 02"/>
      <sheetName val="Orç_Rua Sem Denominação 01"/>
      <sheetName val="Memória_Calc Rua Sem Denomin 01"/>
      <sheetName val="Orç_Rua Sem Denominação 03"/>
      <sheetName val="Memória_Calc Rua S Denomin 03"/>
      <sheetName val="Orç_Rua Wendel Santos Torres"/>
      <sheetName val="Memória Calc R. Wendel S Torres"/>
      <sheetName val="Orç_Rua Zarga"/>
      <sheetName val="Memória_Calc Rua Zarga"/>
      <sheetName val="Orç_Rampa1"/>
      <sheetName val="Memória_Calc_Rampa1"/>
      <sheetName val="Orç_Rampa2"/>
      <sheetName val="Memória_Calc_Rampa2"/>
      <sheetName val="Orç_Sinalização"/>
      <sheetName val="Memória_Sinalização"/>
      <sheetName val="CFF (6 meses)"/>
      <sheetName val="ADMINISTRAÇÃO LOCAL"/>
      <sheetName val="BDI (24,23%)"/>
      <sheetName val="Leis_sociais"/>
      <sheetName val="Composições_Próprias"/>
      <sheetName val="Composições_SICRO2"/>
      <sheetName val="Composição de Mobili. e Desmobi"/>
      <sheetName val="INSUMOS_"/>
      <sheetName val="BDI"/>
      <sheetName val="BDI (2)"/>
      <sheetName val="Leis_sociais (SINAPI)"/>
      <sheetName val="QCI "/>
      <sheetName val="INSUMOS"/>
      <sheetName val="CCProjetos "/>
      <sheetName val="VOL (PENDENTE)"/>
      <sheetName val="Plan1"/>
      <sheetName val="SERVIÇOS JAN 14 COM DES."/>
      <sheetName val="INSUMOS JAN 14 COM DES."/>
      <sheetName val="Paramet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Quantidade</v>
          </cell>
          <cell r="E1" t="str">
            <v>Preço Unit. (R$)</v>
          </cell>
          <cell r="F1" t="str">
            <v>Preço Total (R$)</v>
          </cell>
        </row>
        <row r="2">
          <cell r="A2">
            <v>235</v>
          </cell>
          <cell r="B2" t="str">
            <v xml:space="preserve">|EM PROCESSO DE DESATIVAÇÃO| AGREGADO ALTA RESISTENCIA P/ PISO INDUSTRIAL COR BRANCA </v>
          </cell>
          <cell r="C2" t="str">
            <v>KG</v>
          </cell>
          <cell r="E2">
            <v>0.38</v>
          </cell>
        </row>
        <row r="3">
          <cell r="A3">
            <v>236</v>
          </cell>
          <cell r="B3" t="str">
            <v xml:space="preserve">|EM PROCESSO DE DESATIVAÇÃO| AGREGADO ALTA RESISTENCIA P/ PISO INDUSTRIAL COR CINZA </v>
          </cell>
          <cell r="C3" t="str">
            <v>KG</v>
          </cell>
          <cell r="E3">
            <v>0.46</v>
          </cell>
        </row>
        <row r="4">
          <cell r="A4">
            <v>234</v>
          </cell>
          <cell r="B4" t="str">
            <v xml:space="preserve">|EM PROCESSO DE DESATIVAÇÃO| AGREGADO DE ALTA RESISTENCIA P/ PISO INDUSTRIAL </v>
          </cell>
          <cell r="C4" t="str">
            <v>KG</v>
          </cell>
          <cell r="E4">
            <v>0.38</v>
          </cell>
        </row>
        <row r="5">
          <cell r="A5">
            <v>6115</v>
          </cell>
          <cell r="B5" t="str">
            <v xml:space="preserve">|EM PROCESSO DE DESATIVAÇÃO| AJUDANTE </v>
          </cell>
          <cell r="C5" t="str">
            <v>H</v>
          </cell>
          <cell r="E5">
            <v>6.33</v>
          </cell>
        </row>
        <row r="6">
          <cell r="A6">
            <v>6113</v>
          </cell>
          <cell r="B6" t="str">
            <v xml:space="preserve">|EM PROCESSO DE DESATIVAÇÃO| AJUDANTE DE ELETRICISTA </v>
          </cell>
          <cell r="C6" t="str">
            <v>H</v>
          </cell>
          <cell r="E6">
            <v>6.93</v>
          </cell>
        </row>
        <row r="7">
          <cell r="A7">
            <v>6116</v>
          </cell>
          <cell r="B7" t="str">
            <v xml:space="preserve">|EM PROCESSO DE DESATIVAÇÃO| AJUDANTE DE ENCANADOR </v>
          </cell>
          <cell r="C7" t="str">
            <v>H</v>
          </cell>
          <cell r="E7">
            <v>6.98</v>
          </cell>
        </row>
        <row r="8">
          <cell r="A8">
            <v>6128</v>
          </cell>
          <cell r="B8" t="str">
            <v xml:space="preserve">|EM PROCESSO DE DESATIVAÇÃO| AJUDANTE GERAL </v>
          </cell>
          <cell r="C8" t="str">
            <v>H</v>
          </cell>
          <cell r="E8">
            <v>6.33</v>
          </cell>
        </row>
        <row r="9">
          <cell r="A9">
            <v>6129</v>
          </cell>
          <cell r="B9" t="str">
            <v xml:space="preserve">|EM PROCESSO DE DESATIVAÇÃO| AJUDANTE INSTALADOR ELETRICO </v>
          </cell>
          <cell r="C9" t="str">
            <v>H</v>
          </cell>
          <cell r="E9">
            <v>6.93</v>
          </cell>
        </row>
        <row r="10">
          <cell r="A10">
            <v>6130</v>
          </cell>
          <cell r="B10" t="str">
            <v xml:space="preserve">|EM PROCESSO DE DESATIVAÇÃO| AJUDANTE INSTALADOR HIDRAULICO </v>
          </cell>
          <cell r="C10" t="str">
            <v>H</v>
          </cell>
          <cell r="E10">
            <v>6.98</v>
          </cell>
        </row>
        <row r="11">
          <cell r="A11">
            <v>500</v>
          </cell>
          <cell r="B11" t="str">
            <v xml:space="preserve">|EM PROCESSO DE DESATIVAÇÃO| ASFALTO DILUIDO CM 70 P/ PAVIMENTACAO ASFALTICA </v>
          </cell>
          <cell r="C11" t="str">
            <v>KG</v>
          </cell>
          <cell r="E11">
            <v>2.12</v>
          </cell>
        </row>
        <row r="12">
          <cell r="A12">
            <v>1522</v>
          </cell>
          <cell r="B12" t="str">
            <v xml:space="preserve">|EM PROCESSO DE DESATIVAÇÃO| CONCRETO USINADO BOMBEADO FCK = 11,0 MPA </v>
          </cell>
          <cell r="C12" t="str">
            <v>M³</v>
          </cell>
          <cell r="E12">
            <v>356.65</v>
          </cell>
        </row>
        <row r="13">
          <cell r="A13">
            <v>1521</v>
          </cell>
          <cell r="B13" t="str">
            <v xml:space="preserve">|EM PROCESSO DE DESATIVAÇÃO| CONCRETO USINADO BOMBEADO FCK = 13,5 MPA </v>
          </cell>
          <cell r="C13" t="str">
            <v>M³</v>
          </cell>
          <cell r="E13">
            <v>362.83</v>
          </cell>
        </row>
        <row r="14">
          <cell r="A14">
            <v>1528</v>
          </cell>
          <cell r="B14" t="str">
            <v xml:space="preserve">|EM PROCESSO DE DESATIVAÇÃO| CONCRETO USINADO BOMBEADO FCK = 18,0 MPA </v>
          </cell>
          <cell r="C14" t="str">
            <v>M³</v>
          </cell>
          <cell r="E14">
            <v>396.85</v>
          </cell>
        </row>
        <row r="15">
          <cell r="A15">
            <v>11141</v>
          </cell>
          <cell r="B15" t="str">
            <v xml:space="preserve">|EM PROCESSO DE DESATIVAÇÃO| CONCRETO USINADO BOMBEADO FCK = 22,5 MPA </v>
          </cell>
          <cell r="C15" t="str">
            <v>M³</v>
          </cell>
          <cell r="E15">
            <v>432.83</v>
          </cell>
        </row>
        <row r="16">
          <cell r="A16">
            <v>14027</v>
          </cell>
          <cell r="B16" t="str">
            <v xml:space="preserve">|EM PROCESSO DE DESATIVAÇÃO| ELEMENTO VAZADO CERAMICO 9 X 12 X 25 CM </v>
          </cell>
          <cell r="C16" t="str">
            <v>UN</v>
          </cell>
          <cell r="E16">
            <v>1.78</v>
          </cell>
        </row>
        <row r="17">
          <cell r="A17">
            <v>664</v>
          </cell>
          <cell r="B17" t="str">
            <v xml:space="preserve">|EM PROCESSO DE DESATIVAÇÃO| ELEMENTO VAZADO CONCRETO TIPO COLMEIA 37 X 39 X 7,0CM </v>
          </cell>
          <cell r="C17" t="str">
            <v>UN</v>
          </cell>
          <cell r="E17">
            <v>18.53</v>
          </cell>
        </row>
        <row r="18">
          <cell r="A18">
            <v>662</v>
          </cell>
          <cell r="B18" t="str">
            <v xml:space="preserve">|EM PROCESSO DE DESATIVAÇÃO| ELEMENTO VAZADO CONCRETO 20 X 20 X 5CM </v>
          </cell>
          <cell r="C18" t="str">
            <v>UN</v>
          </cell>
          <cell r="E18">
            <v>3.91</v>
          </cell>
        </row>
        <row r="19">
          <cell r="A19">
            <v>10603</v>
          </cell>
          <cell r="B19" t="str">
            <v xml:space="preserve">|EM PROCESSO DE DESATIVAÇÃO| ELEMENTO VAZADO NEO-REX 2-A - 26 X 14 X 8 CM </v>
          </cell>
          <cell r="C19" t="str">
            <v>UN</v>
          </cell>
          <cell r="E19">
            <v>8.91</v>
          </cell>
        </row>
        <row r="20">
          <cell r="A20">
            <v>10580</v>
          </cell>
          <cell r="B20" t="str">
            <v xml:space="preserve">|EM PROCESSO DE DESATIVAÇÃO| ELEMENTO VAZADO NEO-REX 22-C - 29 X 29 X 06 CM </v>
          </cell>
          <cell r="C20" t="str">
            <v>UN</v>
          </cell>
          <cell r="E20">
            <v>9.84</v>
          </cell>
        </row>
        <row r="21">
          <cell r="A21">
            <v>502</v>
          </cell>
          <cell r="B21" t="str">
            <v xml:space="preserve">|EM PROCESSO DE DESATIVAÇÃO| EMULSAO ASFALTICA CATIONICA RB-2C P/ USO EM PAVIMENTACAO ASFALTICA </v>
          </cell>
          <cell r="C21" t="str">
            <v>T</v>
          </cell>
          <cell r="E21">
            <v>1236.81</v>
          </cell>
        </row>
        <row r="22">
          <cell r="A22">
            <v>4000</v>
          </cell>
          <cell r="B22" t="str">
            <v xml:space="preserve">|EM PROCESSO DE DESATIVAÇÃO| MADEIRA IPE SERRADA 1A QUALIDADE NAO APARELHADA </v>
          </cell>
          <cell r="C22" t="str">
            <v>M³</v>
          </cell>
          <cell r="E22">
            <v>3254.17</v>
          </cell>
        </row>
        <row r="23">
          <cell r="A23">
            <v>10564</v>
          </cell>
          <cell r="B23" t="str">
            <v xml:space="preserve">|EM PROCESSO DE DESATIVAÇÃO| MADEIRA LEI 2A QUALIDADE SERRADA APARELHADA </v>
          </cell>
          <cell r="C23" t="str">
            <v>M³</v>
          </cell>
          <cell r="E23">
            <v>2010</v>
          </cell>
        </row>
        <row r="24">
          <cell r="A24">
            <v>10565</v>
          </cell>
          <cell r="B24" t="str">
            <v xml:space="preserve">|EM PROCESSO DE DESATIVAÇÃO| MADEIRA LEI 3A QUALIDADE SERRADA APARELHADA </v>
          </cell>
          <cell r="C24" t="str">
            <v>M³</v>
          </cell>
          <cell r="E24">
            <v>1590</v>
          </cell>
        </row>
        <row r="25">
          <cell r="A25">
            <v>20200</v>
          </cell>
          <cell r="B25" t="str">
            <v xml:space="preserve">|EM PROCESSO DE DESATIVAÇÃO| MADEIRA PEROBA SERRADA 1A QUALIDADE NAO APARELHADA </v>
          </cell>
          <cell r="C25" t="str">
            <v>M³</v>
          </cell>
          <cell r="E25">
            <v>2158.86</v>
          </cell>
        </row>
        <row r="26">
          <cell r="A26">
            <v>4006</v>
          </cell>
          <cell r="B26" t="str">
            <v xml:space="preserve">|EM PROCESSO DE DESATIVAÇÃO| MADEIRA PINHO SERRADA 3A QUALIDADE NAO APARELHADA </v>
          </cell>
          <cell r="C26" t="str">
            <v>M³</v>
          </cell>
          <cell r="E26">
            <v>886.88</v>
          </cell>
        </row>
        <row r="27">
          <cell r="A27">
            <v>20201</v>
          </cell>
          <cell r="B27" t="str">
            <v xml:space="preserve">|EM PROCESSO DE DESATIVAÇÃO| MADEIRA PINUS SERRADA 1A QUALIDADE NAO APARELHADA </v>
          </cell>
          <cell r="C27" t="str">
            <v>M³</v>
          </cell>
          <cell r="E27">
            <v>806.67</v>
          </cell>
        </row>
        <row r="28">
          <cell r="A28">
            <v>4004</v>
          </cell>
          <cell r="B28" t="str">
            <v xml:space="preserve">|EM PROCESSO DE DESATIVAÇÃO| MADEIRA 2A QUALIDADE SERRADA NAO APARELHADA </v>
          </cell>
          <cell r="C28" t="str">
            <v>M³</v>
          </cell>
          <cell r="E28">
            <v>1500</v>
          </cell>
        </row>
        <row r="29">
          <cell r="A29">
            <v>11836</v>
          </cell>
          <cell r="B29" t="str">
            <v xml:space="preserve">|EM PROCESSO DE DESATIVAÇÃO| MADEIRA 2A QUALIDADE SERRADA NAO APARELHADA -TIPO VIROLA </v>
          </cell>
          <cell r="C29" t="str">
            <v>M³</v>
          </cell>
          <cell r="E29">
            <v>1776.32</v>
          </cell>
        </row>
        <row r="30">
          <cell r="A30">
            <v>2697</v>
          </cell>
          <cell r="B30" t="str">
            <v xml:space="preserve">|EM PROCESSO DE DESATIVAÇÃO| OFICIAL DE AGUA OU DE ESGOTO </v>
          </cell>
          <cell r="C30" t="str">
            <v>H</v>
          </cell>
          <cell r="E30">
            <v>14.25</v>
          </cell>
        </row>
        <row r="31">
          <cell r="A31">
            <v>2698</v>
          </cell>
          <cell r="B31" t="str">
            <v xml:space="preserve">|EM PROCESSO DE DESATIVAÇÃO| OFICIAL INSTALADOR HIDRAULICO </v>
          </cell>
          <cell r="C31" t="str">
            <v>H</v>
          </cell>
          <cell r="E31">
            <v>11.56</v>
          </cell>
        </row>
        <row r="32">
          <cell r="A32">
            <v>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E32">
            <v>8.57</v>
          </cell>
        </row>
        <row r="33">
          <cell r="A33">
            <v>4427</v>
          </cell>
          <cell r="B33" t="str">
            <v xml:space="preserve">|EM PROCESSO DE DESATIVAÇÃO| PECA DE MADEIRA DE LEI NATIVA/REGIONAL 7,0 X 12,5 CM NAO APARELHADA </v>
          </cell>
          <cell r="C33" t="str">
            <v>M</v>
          </cell>
          <cell r="E33">
            <v>19.27</v>
          </cell>
        </row>
        <row r="34">
          <cell r="A34">
            <v>20196</v>
          </cell>
          <cell r="B34" t="str">
            <v xml:space="preserve">|EM PROCESSO DE DESATIVAÇÃO| PECA DE MADEIRA DE LEI NATIVA/REGIONAL3 X 4. 1/2 (7,5 X 11,5CM) NAO APARELHADA </v>
          </cell>
          <cell r="C34" t="str">
            <v>M</v>
          </cell>
          <cell r="E34">
            <v>19.010000000000002</v>
          </cell>
        </row>
        <row r="35">
          <cell r="A35">
            <v>4439</v>
          </cell>
          <cell r="B35" t="str">
            <v xml:space="preserve">|EM PROCESSO DE DESATIVAÇÃO| PECA DE MADEIRA DE LEI 1A QUALIDADE 2,5 X 30CM NAO APARELHADA </v>
          </cell>
          <cell r="C35" t="str">
            <v>M</v>
          </cell>
          <cell r="E35">
            <v>16.79</v>
          </cell>
        </row>
        <row r="36">
          <cell r="A36">
            <v>4471</v>
          </cell>
          <cell r="B36" t="str">
            <v xml:space="preserve">|EM PROCESSO DE DESATIVAÇÃO| PECA DE MADEIRA DE LEI 1A QUALIDADE 6 X 16CM NAO APARELHADA </v>
          </cell>
          <cell r="C36" t="str">
            <v>M</v>
          </cell>
          <cell r="E36">
            <v>25.03</v>
          </cell>
        </row>
        <row r="37">
          <cell r="A37">
            <v>2745</v>
          </cell>
          <cell r="B37" t="str">
            <v xml:space="preserve">|EM PROCESSO DE DESATIVAÇÃO| PECA DE MADEIRA ROLICA (EUCALIPTO) D = 10CM </v>
          </cell>
          <cell r="C37" t="str">
            <v>M</v>
          </cell>
          <cell r="E37">
            <v>2</v>
          </cell>
        </row>
        <row r="38">
          <cell r="A38">
            <v>2735</v>
          </cell>
          <cell r="B38" t="str">
            <v xml:space="preserve">|EM PROCESSO DE DESATIVAÇÃO| PECA DE MADEIRA ROLICA (EUCALIPTO) D = 12CM </v>
          </cell>
          <cell r="C38" t="str">
            <v>M</v>
          </cell>
          <cell r="E38">
            <v>6</v>
          </cell>
        </row>
        <row r="39">
          <cell r="A39">
            <v>2748</v>
          </cell>
          <cell r="B39" t="str">
            <v xml:space="preserve">|EM PROCESSO DE DESATIVAÇÃO| PECA DE MADEIRA ROLICA (EUCALIPTO) D = 19CM </v>
          </cell>
          <cell r="C39" t="str">
            <v>M</v>
          </cell>
          <cell r="E39">
            <v>7.32</v>
          </cell>
        </row>
        <row r="40">
          <cell r="A40">
            <v>2790</v>
          </cell>
          <cell r="B40" t="str">
            <v xml:space="preserve">|EM PROCESSO DE DESATIVAÇÃO| PECA DE MADEIRA ROLICA (EUCALIPTO) D = 22CM </v>
          </cell>
          <cell r="C40" t="str">
            <v>M</v>
          </cell>
          <cell r="E40">
            <v>13.28</v>
          </cell>
        </row>
        <row r="41">
          <cell r="A41">
            <v>2743</v>
          </cell>
          <cell r="B41" t="str">
            <v xml:space="preserve">|EM PROCESSO DE DESATIVAÇÃO| PECA DE MADEIRA ROLICA D = 15CM - H = 3,0M </v>
          </cell>
          <cell r="C41" t="str">
            <v>UN</v>
          </cell>
          <cell r="E41">
            <v>40</v>
          </cell>
        </row>
        <row r="42">
          <cell r="A42">
            <v>2744</v>
          </cell>
          <cell r="B42" t="str">
            <v xml:space="preserve">|EM PROCESSO DE DESATIVAÇÃO| PECA DE MADEIRA ROLICA D = 15CM - H = 4,0M </v>
          </cell>
          <cell r="C42" t="str">
            <v>UN</v>
          </cell>
          <cell r="E42">
            <v>46.8</v>
          </cell>
        </row>
        <row r="43">
          <cell r="A43">
            <v>2742</v>
          </cell>
          <cell r="B43" t="str">
            <v xml:space="preserve">|EM PROCESSO DE DESATIVAÇÃO| PECA DE MADEIRA ROLICA D = 15CM P/ ESCORAMENTOS </v>
          </cell>
          <cell r="C43" t="str">
            <v>M</v>
          </cell>
          <cell r="E43">
            <v>8</v>
          </cell>
        </row>
        <row r="44">
          <cell r="A44">
            <v>4119</v>
          </cell>
          <cell r="B44" t="str">
            <v xml:space="preserve">|EM PROCESSO DE DESATIVAÇÃO| PECA DE MADEIRA ROLICA D = 19CM PARA CERCA </v>
          </cell>
          <cell r="C44" t="str">
            <v>M</v>
          </cell>
          <cell r="E44">
            <v>7.57</v>
          </cell>
        </row>
        <row r="45">
          <cell r="A45">
            <v>2736</v>
          </cell>
          <cell r="B45" t="str">
            <v xml:space="preserve">|EM PROCESSO DE DESATIVAÇÃO| PECA DE MADEIRA ROLICA D = 20CM </v>
          </cell>
          <cell r="C45" t="str">
            <v>M</v>
          </cell>
          <cell r="E45">
            <v>10</v>
          </cell>
        </row>
        <row r="46">
          <cell r="A46">
            <v>2787</v>
          </cell>
          <cell r="B46" t="str">
            <v xml:space="preserve">|EM PROCESSO DE DESATIVAÇÃO| PECA DE MADEIRA ROLICA D = 20CM P/ ESTACAS ACIMA 5,0M </v>
          </cell>
          <cell r="C46" t="str">
            <v>M</v>
          </cell>
          <cell r="E46">
            <v>8.32</v>
          </cell>
        </row>
        <row r="47">
          <cell r="A47">
            <v>2739</v>
          </cell>
          <cell r="B47" t="str">
            <v xml:space="preserve">|EM PROCESSO DE DESATIVAÇÃO| PECA DE MADEIRA ROLICA D = 8CM </v>
          </cell>
          <cell r="C47" t="str">
            <v>M</v>
          </cell>
          <cell r="E47">
            <v>1.84</v>
          </cell>
        </row>
        <row r="48">
          <cell r="A48">
            <v>4493</v>
          </cell>
          <cell r="B48" t="str">
            <v xml:space="preserve">|EM PROCESSO DE DESATIVAÇÃO| PECA DE MADEIRA 2A QUALIDADE 7,5 X 7,5CM NAO APARELHADA </v>
          </cell>
          <cell r="C48" t="str">
            <v>M</v>
          </cell>
          <cell r="E48">
            <v>5.79</v>
          </cell>
        </row>
        <row r="49">
          <cell r="A49">
            <v>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E49">
            <v>8.67</v>
          </cell>
        </row>
        <row r="50">
          <cell r="A50">
            <v>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E50">
            <v>3.21</v>
          </cell>
        </row>
        <row r="51">
          <cell r="A51">
            <v>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E51">
            <v>1.97</v>
          </cell>
        </row>
        <row r="52">
          <cell r="A52">
            <v>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E52">
            <v>9.67</v>
          </cell>
        </row>
        <row r="53">
          <cell r="A53">
            <v>12369</v>
          </cell>
          <cell r="B53" t="str">
            <v xml:space="preserve">|EM PROCESSO DE DESATIVAÇÃO| POSTE DE CONCRETO CIRCULAR, 150KG, H = 9M DE ACORDO COM NBR 8451 </v>
          </cell>
          <cell r="C53" t="str">
            <v>UN</v>
          </cell>
          <cell r="E53">
            <v>363.23</v>
          </cell>
        </row>
        <row r="54">
          <cell r="A54">
            <v>5060</v>
          </cell>
          <cell r="B54" t="str">
            <v xml:space="preserve">|EM PROCESSO DE DESATIVAÇÃO| POSTE DE CONCRETO CIRCULAR, 200KG, H = 5M DE ACORDO COM NBR 8451 Código Descriçao do Insumo Unid Preço Mediano (R$) </v>
          </cell>
          <cell r="C54" t="str">
            <v>UN</v>
          </cell>
          <cell r="E54">
            <v>173.83</v>
          </cell>
        </row>
        <row r="55">
          <cell r="A55">
            <v>13334</v>
          </cell>
          <cell r="B55" t="str">
            <v xml:space="preserve">|EM PROCESSO DE DESATIVAÇÃO| POSTE DE CONCRETO DUPLO T, 100KG, H = 8M DE ACORDO COM NBR 8451 </v>
          </cell>
          <cell r="C55" t="str">
            <v>UN</v>
          </cell>
          <cell r="E55">
            <v>213.69</v>
          </cell>
        </row>
        <row r="56">
          <cell r="A56">
            <v>13337</v>
          </cell>
          <cell r="B56" t="str">
            <v xml:space="preserve">|EM PROCESSO DE DESATIVAÇÃO| POSTE DE CONCRETO DUPLO T, 300KG, H = 8M DE ACORDO COM NBR 8451 </v>
          </cell>
          <cell r="C56" t="str">
            <v>UN</v>
          </cell>
          <cell r="E56">
            <v>361.26</v>
          </cell>
        </row>
        <row r="57">
          <cell r="A57">
            <v>7354</v>
          </cell>
          <cell r="B57" t="str">
            <v xml:space="preserve">|EM PROCESSO DE DESATIVAÇÃO| RESINA DE POLIESTER TIPO ALBA </v>
          </cell>
          <cell r="C57" t="str">
            <v>KG</v>
          </cell>
          <cell r="E57">
            <v>46.16</v>
          </cell>
        </row>
        <row r="58">
          <cell r="A58">
            <v>6133</v>
          </cell>
          <cell r="B58" t="str">
            <v xml:space="preserve">|EM PROCESSO DE DESATIVAÇÃO| SERVENTE C/ INSALUBRIDADE </v>
          </cell>
          <cell r="C58" t="str">
            <v>H</v>
          </cell>
          <cell r="E58">
            <v>7.29</v>
          </cell>
        </row>
        <row r="59">
          <cell r="A59">
            <v>6205</v>
          </cell>
          <cell r="B59" t="str">
            <v xml:space="preserve">|EM PROCESSO DE DESATIVAÇÃO| TABUA MADEIRA 1A QUALIDADE 2,5 X 30,0CM (1 X 12) NAO APARELHADA </v>
          </cell>
          <cell r="C59" t="str">
            <v>M</v>
          </cell>
          <cell r="E59">
            <v>10.08</v>
          </cell>
        </row>
        <row r="60">
          <cell r="A60">
            <v>6206</v>
          </cell>
          <cell r="B60" t="str">
            <v xml:space="preserve">|EM PROCESSO DE DESATIVAÇÃO| TABUA MADEIRA 1A QUALIDADE 2,5 X 30CM (1 X 12) NAO APARELHADA </v>
          </cell>
          <cell r="C60" t="str">
            <v>M²</v>
          </cell>
          <cell r="E60">
            <v>33.590000000000003</v>
          </cell>
        </row>
        <row r="61">
          <cell r="A61">
            <v>13628</v>
          </cell>
          <cell r="B61" t="str">
            <v xml:space="preserve">|EM PROCESSO DE DESATIVAÇÃO| TABUA MADEIRA 3A QUALIDADE 1/2 X 8 (1,5 X 20,0CM) NAO APARELHADA </v>
          </cell>
          <cell r="C61" t="str">
            <v>M</v>
          </cell>
          <cell r="E61">
            <v>4.7</v>
          </cell>
        </row>
        <row r="62">
          <cell r="A62">
            <v>10568</v>
          </cell>
          <cell r="B62" t="str">
            <v xml:space="preserve">|EM PROCESSO DE DESATIVAÇÃO| TABUA MADEIRA 3A QUALIDADE 2,5 X 15,0CM (1 X 6) NAO APARELHADA </v>
          </cell>
          <cell r="C62" t="str">
            <v>M</v>
          </cell>
          <cell r="E62">
            <v>3.86</v>
          </cell>
        </row>
        <row r="63">
          <cell r="A63">
            <v>6212</v>
          </cell>
          <cell r="B63" t="str">
            <v xml:space="preserve">|EM PROCESSO DE DESATIVAÇÃO| TABUA MADEIRA 3A QUALIDADE 2,5 X 30,0CM (1 X 12) NAO APARELHADA </v>
          </cell>
          <cell r="C63" t="str">
            <v>M</v>
          </cell>
          <cell r="E63">
            <v>7.89</v>
          </cell>
        </row>
        <row r="64">
          <cell r="A64">
            <v>6188</v>
          </cell>
          <cell r="B64" t="str">
            <v xml:space="preserve">|EM PROCESSO DE DESATIVAÇÃO| TABUA MADEIRA 3A QUALIDADE 2,5 X 30CM (1 X 12) NAO APARELHADA </v>
          </cell>
          <cell r="C64" t="str">
            <v>M²</v>
          </cell>
          <cell r="E64">
            <v>26.31</v>
          </cell>
        </row>
        <row r="65">
          <cell r="A65">
            <v>10613</v>
          </cell>
          <cell r="B65" t="str">
            <v xml:space="preserve">|EM PROCESSO DE DESATIVAÇÃO| TIJOLO CERAMICO FURADO 3 FUROS 10 X 15 X 30CM </v>
          </cell>
          <cell r="C65" t="str">
            <v>UN</v>
          </cell>
          <cell r="E65">
            <v>0.22</v>
          </cell>
        </row>
        <row r="66">
          <cell r="A66">
            <v>7265</v>
          </cell>
          <cell r="B66" t="str">
            <v xml:space="preserve">|EM PROCESSO DE DESATIVAÇÃO| TIJOLO CERAMICO FURADO 8 FUROS 10 X 18 X 18CM </v>
          </cell>
          <cell r="C66" t="str">
            <v>UN</v>
          </cell>
          <cell r="E66">
            <v>0.43</v>
          </cell>
        </row>
        <row r="67">
          <cell r="A67">
            <v>20199</v>
          </cell>
          <cell r="B67" t="str">
            <v xml:space="preserve">!EM PROCESSO DE DESATIVAÇÃO! MADEIRA ANGELIM SERRADA 1A QUALIDADE NAO APARELHADA </v>
          </cell>
          <cell r="C67" t="str">
            <v>M³</v>
          </cell>
          <cell r="E67">
            <v>1672.95</v>
          </cell>
        </row>
        <row r="68">
          <cell r="A68">
            <v>4757</v>
          </cell>
          <cell r="B68" t="str">
            <v xml:space="preserve">!EM PROCESSO DE DESATIVACAO! ASFALTADOR </v>
          </cell>
          <cell r="C68" t="str">
            <v>H</v>
          </cell>
          <cell r="E68">
            <v>12.75</v>
          </cell>
        </row>
        <row r="69">
          <cell r="A69">
            <v>20197</v>
          </cell>
          <cell r="B69" t="str">
            <v xml:space="preserve">!EM PROCESSO DE DESATIVACAO! MADEIRA DE 1A. QUALIDADE, SERRADA E NAO APARELHADA, PARA ESTRUTURA DE TELHADO </v>
          </cell>
          <cell r="C69" t="str">
            <v>M³</v>
          </cell>
          <cell r="E69">
            <v>2200</v>
          </cell>
        </row>
        <row r="70">
          <cell r="A70">
            <v>414</v>
          </cell>
          <cell r="B70" t="str">
            <v xml:space="preserve">ABRACADEIRA DE NYLON PARA AMARRACAO DE CABOS, COMPRIM= 100MM </v>
          </cell>
          <cell r="C70" t="str">
            <v>UN</v>
          </cell>
          <cell r="E70">
            <v>7.0000000000000007E-2</v>
          </cell>
        </row>
        <row r="71">
          <cell r="A71">
            <v>410</v>
          </cell>
          <cell r="B71" t="str">
            <v xml:space="preserve">ABRACADEIRA DE NYLON PARA AMARRACAO DE CABOS, COMPRIM= 158MM </v>
          </cell>
          <cell r="C71" t="str">
            <v>UN</v>
          </cell>
          <cell r="E71">
            <v>0.1</v>
          </cell>
        </row>
        <row r="72">
          <cell r="A72">
            <v>409</v>
          </cell>
          <cell r="B72" t="str">
            <v xml:space="preserve">ABRACADEIRA DE NYLON PARA AMARRACAO DE CABOS, COMPRIM= 205MM </v>
          </cell>
          <cell r="C72" t="str">
            <v>UN</v>
          </cell>
          <cell r="E72">
            <v>0.2</v>
          </cell>
        </row>
        <row r="73">
          <cell r="A73">
            <v>412</v>
          </cell>
          <cell r="B73" t="str">
            <v xml:space="preserve">ABRACADEIRA DE NYLON PARA AMARRACAO DE CABOS, COMPRIM= 232MM </v>
          </cell>
          <cell r="C73" t="str">
            <v>UN</v>
          </cell>
          <cell r="E73">
            <v>0.23</v>
          </cell>
        </row>
        <row r="74">
          <cell r="A74">
            <v>408</v>
          </cell>
          <cell r="B74" t="str">
            <v xml:space="preserve">ABRACADEIRA DE NYLON PARA AMARRACAO DE CABOS, COMPRIM= 390MM </v>
          </cell>
          <cell r="C74" t="str">
            <v>UN</v>
          </cell>
          <cell r="E74">
            <v>0.26</v>
          </cell>
        </row>
        <row r="75">
          <cell r="A75">
            <v>411</v>
          </cell>
          <cell r="B75" t="str">
            <v xml:space="preserve">ABRACADEIRA DE NYLON PARA AMARRACAO DE CABOS, COMPRIMENTO DE *200,0 X 4,5* MM </v>
          </cell>
          <cell r="C75" t="str">
            <v>UN</v>
          </cell>
          <cell r="E75">
            <v>0.13</v>
          </cell>
        </row>
        <row r="76">
          <cell r="A76">
            <v>11929</v>
          </cell>
          <cell r="B76" t="str">
            <v xml:space="preserve">ABRACADEIRA FERRO GALV MODULAR E = 1/2 D = 4 </v>
          </cell>
          <cell r="C76" t="str">
            <v>UN</v>
          </cell>
          <cell r="E76">
            <v>5.65</v>
          </cell>
        </row>
        <row r="77">
          <cell r="A77">
            <v>393</v>
          </cell>
          <cell r="B77" t="str">
            <v xml:space="preserve">ABRACADEIRA METALICA PARA AMARRACAO DE ELETRODUTOS, TIPO D, COM 1" E PARAFUSO DE FIXACAO </v>
          </cell>
          <cell r="C77" t="str">
            <v>UN</v>
          </cell>
          <cell r="E77">
            <v>1.1499999999999999</v>
          </cell>
        </row>
        <row r="78">
          <cell r="A78">
            <v>394</v>
          </cell>
          <cell r="B78" t="str">
            <v xml:space="preserve">ABRACADEIRA TIPO D 1 1/2" C/PARAFUSO" </v>
          </cell>
          <cell r="C78" t="str">
            <v>UN</v>
          </cell>
          <cell r="E78">
            <v>1.21</v>
          </cell>
        </row>
        <row r="79">
          <cell r="A79">
            <v>395</v>
          </cell>
          <cell r="B79" t="str">
            <v xml:space="preserve">ABRACADEIRA TIPO D 1 1/4" C/ PARAFUSO" </v>
          </cell>
          <cell r="C79" t="str">
            <v>UN</v>
          </cell>
          <cell r="E79">
            <v>1.1200000000000001</v>
          </cell>
        </row>
        <row r="80">
          <cell r="A80">
            <v>392</v>
          </cell>
          <cell r="B80" t="str">
            <v xml:space="preserve">ABRACADEIRA TIPO D 1/2" C/ PARAFUSO" </v>
          </cell>
          <cell r="C80" t="str">
            <v>UN</v>
          </cell>
          <cell r="E80">
            <v>0.64</v>
          </cell>
        </row>
        <row r="81">
          <cell r="A81">
            <v>397</v>
          </cell>
          <cell r="B81" t="str">
            <v xml:space="preserve">ABRACADEIRA TIPO D 2 1/2" C/ PARAFUSO" </v>
          </cell>
          <cell r="C81" t="str">
            <v>UN</v>
          </cell>
          <cell r="E81">
            <v>1.63</v>
          </cell>
        </row>
        <row r="82">
          <cell r="A82">
            <v>396</v>
          </cell>
          <cell r="B82" t="str">
            <v xml:space="preserve">ABRACADEIRA TIPO D 2" C/ PARAFUSO" </v>
          </cell>
          <cell r="C82" t="str">
            <v>UN</v>
          </cell>
          <cell r="E82">
            <v>1.6</v>
          </cell>
        </row>
        <row r="83">
          <cell r="A83">
            <v>400</v>
          </cell>
          <cell r="B83" t="str">
            <v xml:space="preserve">ABRACADEIRA TIPO D 3/4" C/ PARAFUSO" </v>
          </cell>
          <cell r="C83" t="str">
            <v>UN</v>
          </cell>
          <cell r="E83">
            <v>0.86</v>
          </cell>
        </row>
        <row r="84">
          <cell r="A84">
            <v>398</v>
          </cell>
          <cell r="B84" t="str">
            <v xml:space="preserve">ABRACADEIRA TIPO D 3" C/ PARAFUSO" </v>
          </cell>
          <cell r="C84" t="str">
            <v>UN</v>
          </cell>
          <cell r="E84">
            <v>2.2999999999999998</v>
          </cell>
        </row>
        <row r="85">
          <cell r="A85">
            <v>399</v>
          </cell>
          <cell r="B85" t="str">
            <v xml:space="preserve">ABRACADEIRA TIPO D 4" C/ PARAFUSO" </v>
          </cell>
          <cell r="C85" t="str">
            <v>UN</v>
          </cell>
          <cell r="E85">
            <v>4.09</v>
          </cell>
        </row>
        <row r="86">
          <cell r="A86">
            <v>1</v>
          </cell>
          <cell r="B86" t="str">
            <v xml:space="preserve">ACETILENO (CILINDRO DE 5 A 9 KG) </v>
          </cell>
          <cell r="C86" t="str">
            <v>KG</v>
          </cell>
          <cell r="E86">
            <v>57.5</v>
          </cell>
        </row>
        <row r="87">
          <cell r="A87">
            <v>5</v>
          </cell>
          <cell r="B87" t="str">
            <v xml:space="preserve">ACIDO CLORIDRICO (SOLUCAO ACIDA) </v>
          </cell>
          <cell r="C87" t="str">
            <v>L</v>
          </cell>
          <cell r="E87">
            <v>2.56</v>
          </cell>
        </row>
        <row r="88">
          <cell r="A88">
            <v>4</v>
          </cell>
          <cell r="B88" t="str">
            <v xml:space="preserve">ACIDO MURIATICO (CONCENTRADO) </v>
          </cell>
          <cell r="C88" t="str">
            <v>KG</v>
          </cell>
          <cell r="E88">
            <v>2.0099999999999998</v>
          </cell>
        </row>
        <row r="89">
          <cell r="A89">
            <v>3</v>
          </cell>
          <cell r="B89" t="str">
            <v xml:space="preserve">ACIDO MURIATICO (SOLUCAO ACIDA) </v>
          </cell>
          <cell r="C89" t="str">
            <v>L</v>
          </cell>
          <cell r="E89">
            <v>2.2000000000000002</v>
          </cell>
        </row>
        <row r="90">
          <cell r="A90">
            <v>20</v>
          </cell>
          <cell r="B90" t="str">
            <v xml:space="preserve">ACO CA-25 1/2" (12,70 MM) </v>
          </cell>
          <cell r="C90" t="str">
            <v>KG</v>
          </cell>
          <cell r="E90">
            <v>3.08</v>
          </cell>
        </row>
        <row r="91">
          <cell r="A91">
            <v>22</v>
          </cell>
          <cell r="B91" t="str">
            <v xml:space="preserve">ACO CA-25 1/4" (6,35 MM) </v>
          </cell>
          <cell r="C91" t="str">
            <v>KG</v>
          </cell>
          <cell r="E91">
            <v>3.65</v>
          </cell>
        </row>
        <row r="92">
          <cell r="A92">
            <v>25</v>
          </cell>
          <cell r="B92" t="str">
            <v xml:space="preserve">ACO CA-25 1" (25,40 MM) </v>
          </cell>
          <cell r="C92" t="str">
            <v>KG</v>
          </cell>
          <cell r="E92">
            <v>3.17</v>
          </cell>
        </row>
        <row r="93">
          <cell r="A93">
            <v>19</v>
          </cell>
          <cell r="B93" t="str">
            <v xml:space="preserve">ACO CA-25 3/4" (19,05 MM) </v>
          </cell>
          <cell r="C93" t="str">
            <v>KG</v>
          </cell>
          <cell r="E93">
            <v>3.17</v>
          </cell>
        </row>
        <row r="94">
          <cell r="A94">
            <v>26</v>
          </cell>
          <cell r="B94" t="str">
            <v xml:space="preserve">ACO CA-25 3/8" (9,52 MM) </v>
          </cell>
          <cell r="C94" t="str">
            <v>KG</v>
          </cell>
          <cell r="E94">
            <v>3.21</v>
          </cell>
        </row>
        <row r="95">
          <cell r="A95">
            <v>23</v>
          </cell>
          <cell r="B95" t="str">
            <v xml:space="preserve">ACO CA-25 5/16" (7,94 MM) </v>
          </cell>
          <cell r="C95" t="str">
            <v>KG</v>
          </cell>
          <cell r="E95">
            <v>3.56</v>
          </cell>
        </row>
        <row r="96">
          <cell r="A96">
            <v>21</v>
          </cell>
          <cell r="B96" t="str">
            <v xml:space="preserve">ACO CA-25 5/8" (15,87 MM) </v>
          </cell>
          <cell r="C96" t="str">
            <v>KG</v>
          </cell>
          <cell r="E96">
            <v>3.34</v>
          </cell>
        </row>
        <row r="97">
          <cell r="A97">
            <v>24</v>
          </cell>
          <cell r="B97" t="str">
            <v xml:space="preserve">ACO CA-25 7/8" (22,22 MM) </v>
          </cell>
          <cell r="C97" t="str">
            <v>KG</v>
          </cell>
          <cell r="E97">
            <v>3.08</v>
          </cell>
        </row>
        <row r="98">
          <cell r="A98">
            <v>31</v>
          </cell>
          <cell r="B98" t="str">
            <v xml:space="preserve">ACO CA-50 1/2" (12,70 MM) </v>
          </cell>
          <cell r="C98" t="str">
            <v>KG</v>
          </cell>
          <cell r="E98">
            <v>2.97</v>
          </cell>
        </row>
        <row r="99">
          <cell r="A99">
            <v>32</v>
          </cell>
          <cell r="B99" t="str">
            <v xml:space="preserve">ACO CA-50 1/4" (6,35 MM) </v>
          </cell>
          <cell r="C99" t="str">
            <v>KG</v>
          </cell>
          <cell r="E99">
            <v>3.44</v>
          </cell>
        </row>
        <row r="100">
          <cell r="A100">
            <v>28</v>
          </cell>
          <cell r="B100" t="str">
            <v xml:space="preserve">ACO CA-50 1" (25,40 MM) </v>
          </cell>
          <cell r="C100" t="str">
            <v>KG</v>
          </cell>
          <cell r="E100">
            <v>2.92</v>
          </cell>
        </row>
        <row r="101">
          <cell r="A101">
            <v>30</v>
          </cell>
          <cell r="B101" t="str">
            <v xml:space="preserve">ACO CA-50 3/4" (19,05 MM) </v>
          </cell>
          <cell r="C101" t="str">
            <v>KG</v>
          </cell>
          <cell r="E101">
            <v>2.92</v>
          </cell>
        </row>
        <row r="102">
          <cell r="A102">
            <v>34</v>
          </cell>
          <cell r="B102" t="str">
            <v xml:space="preserve">ACO CA-50 3/8" (9,52 MM) </v>
          </cell>
          <cell r="C102" t="str">
            <v>KG</v>
          </cell>
          <cell r="E102">
            <v>3.05</v>
          </cell>
        </row>
        <row r="103">
          <cell r="A103">
            <v>33</v>
          </cell>
          <cell r="B103" t="str">
            <v xml:space="preserve">ACO CA-50 5/16" (7,94 MM) </v>
          </cell>
          <cell r="C103" t="str">
            <v>KG</v>
          </cell>
          <cell r="E103">
            <v>3.23</v>
          </cell>
        </row>
        <row r="104">
          <cell r="A104">
            <v>27</v>
          </cell>
          <cell r="B104" t="str">
            <v xml:space="preserve">ACO CA-50 5/8" (15,87 MM) </v>
          </cell>
          <cell r="C104" t="str">
            <v>KG</v>
          </cell>
          <cell r="E104">
            <v>3.01</v>
          </cell>
        </row>
        <row r="105">
          <cell r="A105">
            <v>29</v>
          </cell>
          <cell r="B105" t="str">
            <v xml:space="preserve">ACO CA-50 7/8" (22,22 MM) </v>
          </cell>
          <cell r="C105" t="str">
            <v>KG</v>
          </cell>
          <cell r="E105">
            <v>2.92</v>
          </cell>
        </row>
        <row r="106">
          <cell r="A106">
            <v>35</v>
          </cell>
          <cell r="B106" t="str">
            <v xml:space="preserve">ACO CA-60 - 3,4MM </v>
          </cell>
          <cell r="C106" t="str">
            <v>KG</v>
          </cell>
          <cell r="E106">
            <v>3.7</v>
          </cell>
        </row>
        <row r="107">
          <cell r="A107">
            <v>36</v>
          </cell>
          <cell r="B107" t="str">
            <v xml:space="preserve">ACO CA-60 - 4,2MM Código Descriçao do Insumo Unid Preço Mediano (R$) </v>
          </cell>
          <cell r="C107" t="str">
            <v>KG</v>
          </cell>
          <cell r="E107">
            <v>3.44</v>
          </cell>
        </row>
        <row r="108">
          <cell r="A108">
            <v>37</v>
          </cell>
          <cell r="B108" t="str">
            <v xml:space="preserve">ACO CA-60 - 4,6MM </v>
          </cell>
          <cell r="C108" t="str">
            <v>KG</v>
          </cell>
          <cell r="E108">
            <v>3.53</v>
          </cell>
        </row>
        <row r="109">
          <cell r="A109">
            <v>39</v>
          </cell>
          <cell r="B109" t="str">
            <v xml:space="preserve">ACO CA-60 - 5,0MM </v>
          </cell>
          <cell r="C109" t="str">
            <v>KG</v>
          </cell>
          <cell r="E109">
            <v>3.48</v>
          </cell>
        </row>
        <row r="110">
          <cell r="A110">
            <v>40</v>
          </cell>
          <cell r="B110" t="str">
            <v xml:space="preserve">ACO CA-60 - 6,0MM </v>
          </cell>
          <cell r="C110" t="str">
            <v>KG</v>
          </cell>
          <cell r="E110">
            <v>3.44</v>
          </cell>
        </row>
        <row r="111">
          <cell r="A111">
            <v>41</v>
          </cell>
          <cell r="B111" t="str">
            <v xml:space="preserve">ACO CA-60 - 6,4MM </v>
          </cell>
          <cell r="C111" t="str">
            <v>KG</v>
          </cell>
          <cell r="E111">
            <v>3.61</v>
          </cell>
        </row>
        <row r="112">
          <cell r="A112">
            <v>42</v>
          </cell>
          <cell r="B112" t="str">
            <v xml:space="preserve">ACO CA-60 - 7,0MM </v>
          </cell>
          <cell r="C112" t="str">
            <v>KG</v>
          </cell>
          <cell r="E112">
            <v>3.4</v>
          </cell>
        </row>
        <row r="113">
          <cell r="A113">
            <v>38</v>
          </cell>
          <cell r="B113" t="str">
            <v xml:space="preserve">ACO CA-60 - 8,0MM </v>
          </cell>
          <cell r="C113" t="str">
            <v>KG</v>
          </cell>
          <cell r="E113">
            <v>3.44</v>
          </cell>
        </row>
        <row r="114">
          <cell r="A114">
            <v>20063</v>
          </cell>
          <cell r="B114" t="str">
            <v xml:space="preserve">ACOPLAMENTO PVC AQUAPLUV D = 88MM </v>
          </cell>
          <cell r="C114" t="str">
            <v>UN</v>
          </cell>
          <cell r="E114">
            <v>13.33</v>
          </cell>
        </row>
        <row r="115">
          <cell r="A115">
            <v>10900</v>
          </cell>
          <cell r="B115" t="str">
            <v xml:space="preserve">ADAPTADOR EM LATAO P/ INSTALACAO PREDIAL DE COMBATE A INCENDIO ENGATE RAPIDO 1 1/2" X ROSCA INTERNA 5 FIOS 2 1/2" </v>
          </cell>
          <cell r="C115" t="str">
            <v>UN</v>
          </cell>
          <cell r="E115">
            <v>30.3</v>
          </cell>
        </row>
        <row r="116">
          <cell r="A116">
            <v>10899</v>
          </cell>
          <cell r="B116" t="str">
            <v xml:space="preserve">ADAPTADOR EM LATAO P/ INSTALACAO PREDIAL DE COMBATE A INCENDIO ENGATE RAPIDO 2 1/2" X ROSCA INTERNA 5 FIOS 2 1/2" </v>
          </cell>
          <cell r="C116" t="str">
            <v>UN</v>
          </cell>
          <cell r="E116">
            <v>51.6</v>
          </cell>
        </row>
        <row r="117">
          <cell r="A117">
            <v>26526</v>
          </cell>
          <cell r="B117" t="str">
            <v xml:space="preserve">ADAPTADOR PONTA PVC RIGIDO X BOLSA ESGOTO 110 X 101,6 MM- SIST. CONDOMINIAL </v>
          </cell>
          <cell r="C117" t="str">
            <v>UN</v>
          </cell>
          <cell r="E117">
            <v>15.43</v>
          </cell>
        </row>
        <row r="118">
          <cell r="A118">
            <v>26525</v>
          </cell>
          <cell r="B118" t="str">
            <v xml:space="preserve">ADAPTADOR PONTA PVC X BOLSA PVC RÍGIDO DN150 </v>
          </cell>
          <cell r="C118" t="str">
            <v>UN</v>
          </cell>
          <cell r="E118">
            <v>42.54</v>
          </cell>
        </row>
        <row r="119">
          <cell r="A119">
            <v>60</v>
          </cell>
          <cell r="B119" t="str">
            <v xml:space="preserve">ADAPTADOR PVC C/ REG P/ POLIETILENO PE-5 20 MM X 3/4" </v>
          </cell>
          <cell r="C119" t="str">
            <v>UN</v>
          </cell>
          <cell r="E119">
            <v>18.84</v>
          </cell>
        </row>
        <row r="120">
          <cell r="A120">
            <v>55</v>
          </cell>
          <cell r="B120" t="str">
            <v xml:space="preserve">ADAPTADOR PVC P/ POLIETILENO PE-5 20 MM X 1/2" </v>
          </cell>
          <cell r="C120" t="str">
            <v>UN</v>
          </cell>
          <cell r="E120">
            <v>4.7300000000000004</v>
          </cell>
        </row>
        <row r="121">
          <cell r="A121">
            <v>61</v>
          </cell>
          <cell r="B121" t="str">
            <v xml:space="preserve">ADAPTADOR PVC P/ POLIETILENO PE-5 20 MM X 3/4" </v>
          </cell>
          <cell r="C121" t="str">
            <v>UN</v>
          </cell>
          <cell r="E121">
            <v>4.8099999999999996</v>
          </cell>
        </row>
        <row r="122">
          <cell r="A122">
            <v>62</v>
          </cell>
          <cell r="B122" t="str">
            <v xml:space="preserve">ADAPTADOR PVC P/ POLIETILENO PE-5 32 MM X 1" </v>
          </cell>
          <cell r="C122" t="str">
            <v>UN</v>
          </cell>
          <cell r="E122">
            <v>9.4600000000000009</v>
          </cell>
        </row>
        <row r="123">
          <cell r="A123">
            <v>77</v>
          </cell>
          <cell r="B123" t="str">
            <v xml:space="preserve">ADAPTADOR PVC P/ SIFAO METALICO C/ANEL BORRACHA 40MM X 1 1/2" </v>
          </cell>
          <cell r="C123" t="str">
            <v>UN</v>
          </cell>
          <cell r="E123">
            <v>3</v>
          </cell>
        </row>
        <row r="124">
          <cell r="A124">
            <v>76</v>
          </cell>
          <cell r="B124" t="str">
            <v xml:space="preserve">ADAPTADOR PVC P/ SIFAO 40MM X 1 1/4" </v>
          </cell>
          <cell r="C124" t="str">
            <v>UN</v>
          </cell>
          <cell r="E124">
            <v>2.4</v>
          </cell>
        </row>
        <row r="125">
          <cell r="A125">
            <v>84</v>
          </cell>
          <cell r="B125" t="str">
            <v xml:space="preserve">ADAPTADOR PVC P/ VALVULA PIA OU LAVATORIO 40MM X 1" </v>
          </cell>
          <cell r="C125" t="str">
            <v>UN</v>
          </cell>
          <cell r="E125">
            <v>1.8</v>
          </cell>
        </row>
        <row r="126">
          <cell r="A126">
            <v>51</v>
          </cell>
          <cell r="B126" t="str">
            <v xml:space="preserve">ADAPTADOR PVC PBA A BOLSA DE FOFO JE DN 100 / DE 110MM </v>
          </cell>
          <cell r="C126" t="str">
            <v>UN</v>
          </cell>
          <cell r="E126">
            <v>174.87</v>
          </cell>
        </row>
        <row r="127">
          <cell r="A127">
            <v>12863</v>
          </cell>
          <cell r="B127" t="str">
            <v xml:space="preserve">ADAPTADOR PVC PBA A BOLSA DE FOFO JE DN 50 / DE 60MM </v>
          </cell>
          <cell r="C127" t="str">
            <v>UN</v>
          </cell>
          <cell r="E127">
            <v>66.52</v>
          </cell>
        </row>
        <row r="128">
          <cell r="A128">
            <v>50</v>
          </cell>
          <cell r="B128" t="str">
            <v xml:space="preserve">ADAPTADOR PVC PBA A BOLSA DE FOFO JE DN 75 / DE 85MM </v>
          </cell>
          <cell r="C128" t="str">
            <v>UN</v>
          </cell>
          <cell r="E128">
            <v>126.91</v>
          </cell>
        </row>
        <row r="129">
          <cell r="A129">
            <v>20076</v>
          </cell>
          <cell r="B129" t="str">
            <v xml:space="preserve">ADAPTADOR PVC PBA A LUVA DE FIBROCIMENTO DN 100 / DE 110MM </v>
          </cell>
          <cell r="C129" t="str">
            <v>UN</v>
          </cell>
          <cell r="E129">
            <v>208.79</v>
          </cell>
        </row>
        <row r="130">
          <cell r="A130">
            <v>20074</v>
          </cell>
          <cell r="B130" t="str">
            <v xml:space="preserve">ADAPTADOR PVC PBA A LUVA DE FIBROCIMENTO DN 50 / DE 60MM </v>
          </cell>
          <cell r="C130" t="str">
            <v>UN</v>
          </cell>
          <cell r="E130">
            <v>61.15</v>
          </cell>
        </row>
        <row r="131">
          <cell r="A131">
            <v>20075</v>
          </cell>
          <cell r="B131" t="str">
            <v xml:space="preserve">ADAPTADOR PVC PBA A LUVA DE FIBROCIMENTO DN 75 / DE 85MM </v>
          </cell>
          <cell r="C131" t="str">
            <v>UN</v>
          </cell>
          <cell r="E131">
            <v>133.69999999999999</v>
          </cell>
        </row>
        <row r="132">
          <cell r="A132">
            <v>47</v>
          </cell>
          <cell r="B132" t="str">
            <v xml:space="preserve">ADAPTADOR PVC PBA JE BOLSA / ROSCA DN 100 / DE 110MM </v>
          </cell>
          <cell r="C132" t="str">
            <v>UN</v>
          </cell>
          <cell r="E132">
            <v>140.19999999999999</v>
          </cell>
        </row>
        <row r="133">
          <cell r="A133">
            <v>48</v>
          </cell>
          <cell r="B133" t="str">
            <v xml:space="preserve">ADAPTADOR PVC PBA JE BOLSA / ROSCA DN 50 / DE 60MM </v>
          </cell>
          <cell r="C133" t="str">
            <v>UN</v>
          </cell>
          <cell r="E133">
            <v>46.45</v>
          </cell>
        </row>
        <row r="134">
          <cell r="A134">
            <v>46</v>
          </cell>
          <cell r="B134" t="str">
            <v xml:space="preserve">ADAPTADOR PVC PBA JE BOLSA / ROSCA DN 75 / DE 85MM </v>
          </cell>
          <cell r="C134" t="str">
            <v>UN</v>
          </cell>
          <cell r="E134">
            <v>99.49</v>
          </cell>
        </row>
        <row r="135">
          <cell r="A135">
            <v>52</v>
          </cell>
          <cell r="B135" t="str">
            <v xml:space="preserve">ADAPTADOR PVC PBA PONTA/ROSCA JE DN 50 / DE 60MM </v>
          </cell>
          <cell r="C135" t="str">
            <v>UN</v>
          </cell>
          <cell r="E135">
            <v>26.38</v>
          </cell>
        </row>
        <row r="136">
          <cell r="A136">
            <v>43</v>
          </cell>
          <cell r="B136" t="str">
            <v xml:space="preserve">ADAPTADOR PVC PBA PONTA/ROSCA JE DN 75 / DE 85MM </v>
          </cell>
          <cell r="C136" t="str">
            <v>UN</v>
          </cell>
          <cell r="E136">
            <v>71.7</v>
          </cell>
        </row>
        <row r="137">
          <cell r="A137">
            <v>67</v>
          </cell>
          <cell r="B137" t="str">
            <v xml:space="preserve">ADAPTADOR PVC ROSCAVEL C/ FLANGES E ANEL DE VEDACAO P/ CAIXA D' AGUA 1/2" </v>
          </cell>
          <cell r="C137" t="str">
            <v>UN</v>
          </cell>
          <cell r="E137">
            <v>7.44</v>
          </cell>
        </row>
        <row r="138">
          <cell r="A138">
            <v>71</v>
          </cell>
          <cell r="B138" t="str">
            <v xml:space="preserve">ADAPTADOR PVC ROSCAVEL C/ FLANGES E ANEL DE VEDACAO P/ CAIXA D' AGUA 1" </v>
          </cell>
          <cell r="C138" t="str">
            <v>UN</v>
          </cell>
          <cell r="E138">
            <v>13.02</v>
          </cell>
        </row>
        <row r="139">
          <cell r="A139">
            <v>73</v>
          </cell>
          <cell r="B139" t="str">
            <v xml:space="preserve">ADAPTADOR PVC ROSCAVEL C/ FLANGES E ANEL DE VEDACAO P/ CAIXA D' AGUA 3/4" </v>
          </cell>
          <cell r="C139" t="str">
            <v>UN</v>
          </cell>
          <cell r="E139">
            <v>9.18</v>
          </cell>
        </row>
        <row r="140">
          <cell r="A140">
            <v>70</v>
          </cell>
          <cell r="B140" t="str">
            <v xml:space="preserve">ADAPTADOR PVC ROSCAVEL C/ FLANGES E ANEL DE VEDACAO P/ CAIXA D' AGUA 1 1/4" </v>
          </cell>
          <cell r="C140" t="str">
            <v>UN</v>
          </cell>
          <cell r="E140">
            <v>13.89</v>
          </cell>
        </row>
        <row r="141">
          <cell r="A141">
            <v>85</v>
          </cell>
          <cell r="B141" t="str">
            <v xml:space="preserve">ADAPTADOR PVC ROSCAVEL C/ FLANGES E ANEL DE VEDACAO P/ CAIXA D' AGUA 2" </v>
          </cell>
          <cell r="C141" t="str">
            <v>UN</v>
          </cell>
          <cell r="E141">
            <v>19.71</v>
          </cell>
        </row>
        <row r="142">
          <cell r="A142">
            <v>72</v>
          </cell>
          <cell r="B142" t="str">
            <v xml:space="preserve">ADAPTADOR PVC ROSCAVEL C/ FLANGES E ANEL DE VEDACAO P/CAIXA D'A GUA 1 1/2" </v>
          </cell>
          <cell r="C142" t="str">
            <v>UN</v>
          </cell>
          <cell r="E142">
            <v>15.98</v>
          </cell>
        </row>
        <row r="143">
          <cell r="A143">
            <v>95</v>
          </cell>
          <cell r="B143" t="str">
            <v xml:space="preserve">ADAPTADOR PVC SOLDAVEL C/ FLANGES E ANEL DE VEDACAO P/ CAIXA D' AGUA 20MM X 1/2" </v>
          </cell>
          <cell r="C143" t="str">
            <v>UN</v>
          </cell>
          <cell r="E143">
            <v>7.14</v>
          </cell>
        </row>
        <row r="144">
          <cell r="A144">
            <v>96</v>
          </cell>
          <cell r="B144" t="str">
            <v xml:space="preserve">ADAPTADOR PVC SOLDAVEL C/ FLANGES E ANEL DE VEDACAO P/ CAIXA D' AGUA 25MM X 3/4" </v>
          </cell>
          <cell r="C144" t="str">
            <v>UN</v>
          </cell>
          <cell r="E144">
            <v>8.82</v>
          </cell>
        </row>
        <row r="145">
          <cell r="A145">
            <v>97</v>
          </cell>
          <cell r="B145" t="str">
            <v xml:space="preserve">ADAPTADOR PVC SOLDAVEL C/ FLANGES E ANEL DE VEDACAO P/ CAIXA D' AGUA 32MM X 1" </v>
          </cell>
          <cell r="C145" t="str">
            <v>UN</v>
          </cell>
          <cell r="E145">
            <v>15.18</v>
          </cell>
        </row>
        <row r="146">
          <cell r="A146">
            <v>98</v>
          </cell>
          <cell r="B146" t="str">
            <v xml:space="preserve">ADAPTADOR PVC SOLDAVEL C/ FLANGES E ANEL DE VEDACAO P/ CAIXA D' AGUA 40MM 11/4" </v>
          </cell>
          <cell r="C146" t="str">
            <v>UN</v>
          </cell>
          <cell r="E146">
            <v>19.8</v>
          </cell>
        </row>
        <row r="147">
          <cell r="A147">
            <v>99</v>
          </cell>
          <cell r="B147" t="str">
            <v xml:space="preserve">ADAPTADOR PVC SOLDAVEL C/ FLANGES E ANEL DE VEDACAO P/ CAIXA D' AGUA 50MM X 11/2" </v>
          </cell>
          <cell r="C147" t="str">
            <v>UN</v>
          </cell>
          <cell r="E147">
            <v>20.34</v>
          </cell>
        </row>
        <row r="148">
          <cell r="A148">
            <v>100</v>
          </cell>
          <cell r="B148" t="str">
            <v xml:space="preserve">ADAPTADOR PVC SOLDAVEL C/ FLANGES E ANEL DE VEDACAO P/ CAIXA D' AGUA 60MM X 2" </v>
          </cell>
          <cell r="C148" t="str">
            <v>UN</v>
          </cell>
          <cell r="E148">
            <v>31.92</v>
          </cell>
        </row>
        <row r="149">
          <cell r="A149">
            <v>103</v>
          </cell>
          <cell r="B149" t="str">
            <v xml:space="preserve">ADAPTADOR PVC SOLDAVEL CURTO C/ BOLSA E ROSCA P/ REGISTRO 110MM X 4" </v>
          </cell>
          <cell r="C149" t="str">
            <v>UN</v>
          </cell>
          <cell r="E149">
            <v>41.82</v>
          </cell>
        </row>
        <row r="150">
          <cell r="A150">
            <v>107</v>
          </cell>
          <cell r="B150" t="str">
            <v xml:space="preserve">ADAPTADOR PVC SOLDAVEL CURTO C/ BOLSA E ROSCA P/ REGISTRO 20MM X 1/2" </v>
          </cell>
          <cell r="C150" t="str">
            <v>UN</v>
          </cell>
          <cell r="E150">
            <v>0.48</v>
          </cell>
        </row>
        <row r="151">
          <cell r="A151">
            <v>65</v>
          </cell>
          <cell r="B151" t="str">
            <v xml:space="preserve">ADAPTADOR PVC SOLDAVEL CURTO C/ BOLSA E ROSCA P/ REGISTRO 25MM X 3/4" </v>
          </cell>
          <cell r="C151" t="str">
            <v>UN</v>
          </cell>
          <cell r="E151">
            <v>0.6</v>
          </cell>
        </row>
        <row r="152">
          <cell r="A152">
            <v>108</v>
          </cell>
          <cell r="B152" t="str">
            <v xml:space="preserve">ADAPTADOR PVC SOLDAVEL CURTO C/ BOLSA E ROSCA P/ REGISTRO 32MM X 1" </v>
          </cell>
          <cell r="C152" t="str">
            <v>UN</v>
          </cell>
          <cell r="E152">
            <v>1.26</v>
          </cell>
        </row>
        <row r="153">
          <cell r="A153">
            <v>110</v>
          </cell>
          <cell r="B153" t="str">
            <v xml:space="preserve">ADAPTADOR PVC SOLDAVEL CURTO C/ BOLSA E ROSCA P/ REGISTRO 40MM X 1 1/2" </v>
          </cell>
          <cell r="C153" t="str">
            <v>UN</v>
          </cell>
          <cell r="E153">
            <v>5.52</v>
          </cell>
        </row>
        <row r="154">
          <cell r="A154">
            <v>109</v>
          </cell>
          <cell r="B154" t="str">
            <v xml:space="preserve">ADAPTADOR PVC SOLDAVEL CURTO C/ BOLSA E ROSCA P/ REGISTRO 40MM X 1 1/4" </v>
          </cell>
          <cell r="C154" t="str">
            <v>UN</v>
          </cell>
          <cell r="E154">
            <v>2.7</v>
          </cell>
        </row>
        <row r="155">
          <cell r="A155">
            <v>112</v>
          </cell>
          <cell r="B155" t="str">
            <v xml:space="preserve">ADAPTADOR PVC SOLDAVEL CURTO C/ BOLSA E ROSCA P/ REGISTRO 50MM X 1 1/2" </v>
          </cell>
          <cell r="C155" t="str">
            <v>UN</v>
          </cell>
          <cell r="E155">
            <v>3.3</v>
          </cell>
        </row>
        <row r="156">
          <cell r="A156">
            <v>111</v>
          </cell>
          <cell r="B156" t="str">
            <v xml:space="preserve">ADAPTADOR PVC SOLDAVEL CURTO C/ BOLSA E ROSCA P/ REGISTRO 50MM X 1 1/4" </v>
          </cell>
          <cell r="C156" t="str">
            <v>UN</v>
          </cell>
          <cell r="E156">
            <v>5.82</v>
          </cell>
        </row>
        <row r="157">
          <cell r="A157">
            <v>113</v>
          </cell>
          <cell r="B157" t="str">
            <v xml:space="preserve">ADAPTADOR PVC SOLDAVEL CURTO C/ BOLSA E ROSCA P/ REGISTRO 60MM X 2" </v>
          </cell>
          <cell r="C157" t="str">
            <v>UN</v>
          </cell>
          <cell r="E157">
            <v>8.6999999999999993</v>
          </cell>
        </row>
        <row r="158">
          <cell r="A158">
            <v>104</v>
          </cell>
          <cell r="B158" t="str">
            <v xml:space="preserve">ADAPTADOR PVC SOLDAVEL CURTO C/ BOLSA E ROSCA P/ REGISTRO 75MM X 2 1/2" </v>
          </cell>
          <cell r="C158" t="str">
            <v>UN</v>
          </cell>
          <cell r="E158">
            <v>16.98</v>
          </cell>
        </row>
        <row r="159">
          <cell r="A159">
            <v>102</v>
          </cell>
          <cell r="B159" t="str">
            <v xml:space="preserve">ADAPTADOR PVC SOLDAVEL CURTO C/ BOLSA E ROSCA P/ REGISTRO 85MM X 3" Código Descriçao do Insumo Unid Preço Mediano (R$) </v>
          </cell>
          <cell r="C159" t="str">
            <v>UN</v>
          </cell>
          <cell r="E159">
            <v>26.94</v>
          </cell>
        </row>
        <row r="160">
          <cell r="A160">
            <v>75</v>
          </cell>
          <cell r="B160" t="str">
            <v xml:space="preserve">ADAPTADOR PVC SOLDAVEL FLANGES LIVRES P/ CAIXA D' AGUA 110MM X 4" </v>
          </cell>
          <cell r="C160" t="str">
            <v>UN</v>
          </cell>
          <cell r="E160">
            <v>248.46</v>
          </cell>
        </row>
        <row r="161">
          <cell r="A161">
            <v>114</v>
          </cell>
          <cell r="B161" t="str">
            <v xml:space="preserve">ADAPTADOR PVC SOLDAVEL FLANGES LIVRES P/ CAIXA D' AGUA 25MM X 3/4' </v>
          </cell>
          <cell r="C161" t="str">
            <v>UN</v>
          </cell>
          <cell r="E161">
            <v>10.02</v>
          </cell>
        </row>
        <row r="162">
          <cell r="A162">
            <v>68</v>
          </cell>
          <cell r="B162" t="str">
            <v xml:space="preserve">ADAPTADOR PVC SOLDAVEL FLANGES LIVRES P/ CAIXA D' AGUA 32MM X 1 " </v>
          </cell>
          <cell r="C162" t="str">
            <v>UN</v>
          </cell>
          <cell r="E162">
            <v>12.36</v>
          </cell>
        </row>
        <row r="163">
          <cell r="A163">
            <v>86</v>
          </cell>
          <cell r="B163" t="str">
            <v xml:space="preserve">ADAPTADOR PVC SOLDAVEL FLANGES LIVRES P/ CAIXA D' AGUA 40MM X 1 1/4" </v>
          </cell>
          <cell r="C163" t="str">
            <v>UN</v>
          </cell>
          <cell r="E163">
            <v>15.3</v>
          </cell>
        </row>
        <row r="164">
          <cell r="A164">
            <v>66</v>
          </cell>
          <cell r="B164" t="str">
            <v xml:space="preserve">ADAPTADOR PVC SOLDAVEL FLANGES LIVRES P/ CAIXA D' AGUA 50MM X 1 1/2" </v>
          </cell>
          <cell r="C164" t="str">
            <v>UN</v>
          </cell>
          <cell r="E164">
            <v>28.8</v>
          </cell>
        </row>
        <row r="165">
          <cell r="A165">
            <v>69</v>
          </cell>
          <cell r="B165" t="str">
            <v xml:space="preserve">ADAPTADOR PVC SOLDAVEL FLANGES LIVRES P/ CAIXA D' AGUA 60MM X 2 " </v>
          </cell>
          <cell r="C165" t="str">
            <v>UN</v>
          </cell>
          <cell r="E165">
            <v>41.28</v>
          </cell>
        </row>
        <row r="166">
          <cell r="A166">
            <v>83</v>
          </cell>
          <cell r="B166" t="str">
            <v xml:space="preserve">ADAPTADOR PVC SOLDAVEL FLANGES LIVRES P/ CAIXA D' AGUA 75MM X 2 1/2' </v>
          </cell>
          <cell r="C166" t="str">
            <v>UN</v>
          </cell>
          <cell r="E166">
            <v>128.88</v>
          </cell>
        </row>
        <row r="167">
          <cell r="A167">
            <v>74</v>
          </cell>
          <cell r="B167" t="str">
            <v xml:space="preserve">ADAPTADOR PVC SOLDAVEL FLANGES LIVRES P/ CAIXA D' AGUA 85 MM X 3" </v>
          </cell>
          <cell r="C167" t="str">
            <v>UN</v>
          </cell>
          <cell r="E167">
            <v>173.64</v>
          </cell>
        </row>
        <row r="168">
          <cell r="A168">
            <v>106</v>
          </cell>
          <cell r="B168" t="str">
            <v xml:space="preserve">ADAPTADOR PVC SOLDAVEL LONGO C/ FLANGE LIVRE P/ CAIXA D' AGUA 1 10MM X 4" </v>
          </cell>
          <cell r="C168" t="str">
            <v>UN</v>
          </cell>
          <cell r="E168">
            <v>273.42</v>
          </cell>
        </row>
        <row r="169">
          <cell r="A169">
            <v>87</v>
          </cell>
          <cell r="B169" t="str">
            <v xml:space="preserve">ADAPTADOR PVC SOLDAVEL LONGO C/ FLANGE LIVRE P/ CAIXA D' AGUA 2 5MM X 3/4" </v>
          </cell>
          <cell r="C169" t="str">
            <v>UN</v>
          </cell>
          <cell r="E169">
            <v>11.64</v>
          </cell>
        </row>
        <row r="170">
          <cell r="A170">
            <v>88</v>
          </cell>
          <cell r="B170" t="str">
            <v xml:space="preserve">ADAPTADOR PVC SOLDAVEL LONGO C/ FLANGE LIVRE P/ CAIXA D' AGUA 32MM X 1 </v>
          </cell>
          <cell r="C170" t="str">
            <v>UN</v>
          </cell>
          <cell r="E170">
            <v>14.28</v>
          </cell>
        </row>
        <row r="171">
          <cell r="A171">
            <v>89</v>
          </cell>
          <cell r="B171" t="str">
            <v xml:space="preserve">ADAPTADOR PVC SOLDAVEL LONGO C/ FLANGE LIVRE P/ CAIXA D' AGUA 4 0MM X 1 1/4" </v>
          </cell>
          <cell r="C171" t="str">
            <v>UN</v>
          </cell>
          <cell r="E171">
            <v>17.760000000000002</v>
          </cell>
        </row>
        <row r="172">
          <cell r="A172">
            <v>90</v>
          </cell>
          <cell r="B172" t="str">
            <v xml:space="preserve">ADAPTADOR PVC SOLDAVEL LONGO C/ FLANGE LIVRE P/ CAIXA D' AGUA 5 0MM X 1 1/2" </v>
          </cell>
          <cell r="C172" t="str">
            <v>UN</v>
          </cell>
          <cell r="E172">
            <v>33.299999999999997</v>
          </cell>
        </row>
        <row r="173">
          <cell r="A173">
            <v>81</v>
          </cell>
          <cell r="B173" t="str">
            <v xml:space="preserve">ADAPTADOR PVC SOLDAVEL LONGO C/ FLANGE LIVRE P/ CAIXA D' AGUA 6 0MM X 2" </v>
          </cell>
          <cell r="C173" t="str">
            <v>UN</v>
          </cell>
          <cell r="E173">
            <v>45.42</v>
          </cell>
        </row>
        <row r="174">
          <cell r="A174">
            <v>82</v>
          </cell>
          <cell r="B174" t="str">
            <v xml:space="preserve">ADAPTADOR PVC SOLDAVEL LONGO C/ FLANGE LIVRE P/ CAIXA D' AGUA 7 5MM X 2 1/2" </v>
          </cell>
          <cell r="C174" t="str">
            <v>UN</v>
          </cell>
          <cell r="E174">
            <v>141.72</v>
          </cell>
        </row>
        <row r="175">
          <cell r="A175">
            <v>105</v>
          </cell>
          <cell r="B175" t="str">
            <v xml:space="preserve">ADAPTADOR PVC SOLDAVEL LONGO C/ FLANGE LIVRE P/ CAIXA D' AGUA 8 5MM X 3" </v>
          </cell>
          <cell r="C175" t="str">
            <v>UN</v>
          </cell>
          <cell r="E175">
            <v>191.04</v>
          </cell>
        </row>
        <row r="176">
          <cell r="A176">
            <v>79</v>
          </cell>
          <cell r="B176" t="str">
            <v xml:space="preserve">ADAPTADOR PVC 101,6MM X CERAMICO 100,0MM BOLSA/PONTA EB-644 P/ REDE COLET ESG </v>
          </cell>
          <cell r="C176" t="str">
            <v>UN</v>
          </cell>
          <cell r="E176">
            <v>30.3</v>
          </cell>
        </row>
        <row r="177">
          <cell r="A177">
            <v>80</v>
          </cell>
          <cell r="B177" t="str">
            <v xml:space="preserve">ADAPTADOR PVC 110,0MM X CERAMICO 100,0MM BOLSA/PONTA EB-644 P/ REDE COLET ESG </v>
          </cell>
          <cell r="C177" t="str">
            <v>UN</v>
          </cell>
          <cell r="E177">
            <v>29.04</v>
          </cell>
        </row>
        <row r="178">
          <cell r="A178">
            <v>26030</v>
          </cell>
          <cell r="B178" t="str">
            <v xml:space="preserve">ADESIVO A BASE DE RESINA ACRÍLICA </v>
          </cell>
          <cell r="C178" t="str">
            <v>L</v>
          </cell>
          <cell r="E178">
            <v>6.68</v>
          </cell>
        </row>
        <row r="179">
          <cell r="A179">
            <v>157</v>
          </cell>
          <cell r="B179" t="str">
            <v xml:space="preserve">ADESIVO EPOXI DE BAIXA VISCOSIDADE PARA INJEÇÃO EM TRINCAS E FISSURAS ESTRUTURAIS, SIKADUR 52 OU EQUIVALENTE </v>
          </cell>
          <cell r="C179" t="str">
            <v>KG</v>
          </cell>
          <cell r="E179">
            <v>101.46</v>
          </cell>
        </row>
        <row r="180">
          <cell r="A180">
            <v>156</v>
          </cell>
          <cell r="B180" t="str">
            <v xml:space="preserve">ADESIVO ESTRUTURAL À BASE DE RESINA EPOXI SIKADUR 32 OU EQUIVALENTE </v>
          </cell>
          <cell r="C180" t="str">
            <v>KG</v>
          </cell>
          <cell r="E180">
            <v>57.03</v>
          </cell>
        </row>
        <row r="181">
          <cell r="A181">
            <v>131</v>
          </cell>
          <cell r="B181" t="str">
            <v xml:space="preserve">ADESIVO ESTRUTURAL A BASE DE RESINA EPOXI TIPO SIKADUR 31 OU EQUIVALENTE </v>
          </cell>
          <cell r="C181" t="str">
            <v>KG</v>
          </cell>
          <cell r="E181">
            <v>87.94</v>
          </cell>
        </row>
        <row r="182">
          <cell r="A182">
            <v>7333</v>
          </cell>
          <cell r="B182" t="str">
            <v xml:space="preserve">ADESIVO ESTRUTURAL BASE EPOXI </v>
          </cell>
          <cell r="C182" t="str">
            <v>KG</v>
          </cell>
          <cell r="E182">
            <v>27.6</v>
          </cell>
        </row>
        <row r="183">
          <cell r="A183">
            <v>117</v>
          </cell>
          <cell r="B183" t="str">
            <v xml:space="preserve">ADESIVO P/ PVC BISNAGA C/ 17G </v>
          </cell>
          <cell r="C183" t="str">
            <v>UN</v>
          </cell>
          <cell r="E183">
            <v>1.9</v>
          </cell>
        </row>
        <row r="184">
          <cell r="A184">
            <v>20080</v>
          </cell>
          <cell r="B184" t="str">
            <v xml:space="preserve">ADESIVO P/ PVC FRASCO C/ 175G </v>
          </cell>
          <cell r="C184" t="str">
            <v>UN</v>
          </cell>
          <cell r="E184">
            <v>7.93</v>
          </cell>
        </row>
        <row r="185">
          <cell r="A185">
            <v>21114</v>
          </cell>
          <cell r="B185" t="str">
            <v xml:space="preserve">ADESIVO P/ TUBOS CPVC (AQUATHERM) - 65G </v>
          </cell>
          <cell r="C185" t="str">
            <v>UN</v>
          </cell>
          <cell r="E185">
            <v>15.48</v>
          </cell>
        </row>
        <row r="186">
          <cell r="A186">
            <v>7334</v>
          </cell>
          <cell r="B186" t="str">
            <v xml:space="preserve">ADESIVO PARA ARGAMASSAS E CHAPISCOS </v>
          </cell>
          <cell r="C186" t="str">
            <v>L</v>
          </cell>
          <cell r="E186">
            <v>6.15</v>
          </cell>
        </row>
        <row r="187">
          <cell r="A187">
            <v>3410</v>
          </cell>
          <cell r="B187" t="str">
            <v xml:space="preserve">ADESIVO PARA ISOPOR </v>
          </cell>
          <cell r="C187" t="str">
            <v>KG</v>
          </cell>
          <cell r="E187">
            <v>11.19</v>
          </cell>
        </row>
        <row r="188">
          <cell r="A188">
            <v>119</v>
          </cell>
          <cell r="B188" t="str">
            <v xml:space="preserve">ADESIVO PARA PVC BISNAGA COM 75 GR </v>
          </cell>
          <cell r="C188" t="str">
            <v>UN</v>
          </cell>
          <cell r="E188">
            <v>3.61</v>
          </cell>
        </row>
        <row r="189">
          <cell r="A189">
            <v>7335</v>
          </cell>
          <cell r="B189" t="str">
            <v xml:space="preserve">ADESIVO PARA TRINCAS E FISSURAS ESTRUTURAIS </v>
          </cell>
          <cell r="C189" t="str">
            <v>KG</v>
          </cell>
          <cell r="E189">
            <v>49.88</v>
          </cell>
        </row>
        <row r="190">
          <cell r="A190">
            <v>122</v>
          </cell>
          <cell r="B190" t="str">
            <v xml:space="preserve">ADESIVO PVC FRASCO C/ 850G </v>
          </cell>
          <cell r="C190" t="str">
            <v>UN</v>
          </cell>
          <cell r="E190">
            <v>29.36</v>
          </cell>
        </row>
        <row r="191">
          <cell r="A191">
            <v>148</v>
          </cell>
          <cell r="B191" t="str">
            <v xml:space="preserve">ADITIVO À BASE DE EMULSÃO DE POLÍMERO SINTÉTICO PARA ARGAMASSA E CHAPISCO SIKAFIX SUPER OU EQUIVALENTE </v>
          </cell>
          <cell r="C191" t="str">
            <v>L</v>
          </cell>
          <cell r="E191">
            <v>7.95</v>
          </cell>
        </row>
        <row r="192">
          <cell r="A192">
            <v>124</v>
          </cell>
          <cell r="B192" t="str">
            <v xml:space="preserve">ADITIVO ACELERADOR DE PEGA E ENDURECIMENTO PARA ARGAMASSA E CONCRETOS NÃO ARMADO SIKA 3 OU EQUIVALENTE </v>
          </cell>
          <cell r="C192" t="str">
            <v>L</v>
          </cell>
          <cell r="E192">
            <v>8.84</v>
          </cell>
        </row>
        <row r="193">
          <cell r="A193">
            <v>127</v>
          </cell>
          <cell r="B193" t="str">
            <v xml:space="preserve">ADITIVO IMPERMEABILIZANTE DE PEGA ULTRA-RAPIDA PARA UTILIZAÇÃO EM PASTA DE CIMENTO SIKA 2 OU EQUIVALENTE </v>
          </cell>
          <cell r="C193" t="str">
            <v>L</v>
          </cell>
          <cell r="E193">
            <v>9.6199999999999992</v>
          </cell>
        </row>
        <row r="194">
          <cell r="A194">
            <v>7325</v>
          </cell>
          <cell r="B194" t="str">
            <v xml:space="preserve">ADITIVO IMPERMEABILIZANTE PARA CONCRETO E ARGAMASSA </v>
          </cell>
          <cell r="C194" t="str">
            <v>KG</v>
          </cell>
          <cell r="E194">
            <v>4.97</v>
          </cell>
        </row>
        <row r="195">
          <cell r="A195">
            <v>26027</v>
          </cell>
          <cell r="B195" t="str">
            <v xml:space="preserve">ADITIVO INCORPORADOR DE AR PARA CONCRETO </v>
          </cell>
          <cell r="C195" t="str">
            <v>L</v>
          </cell>
          <cell r="E195">
            <v>3.14</v>
          </cell>
        </row>
        <row r="196">
          <cell r="A196">
            <v>132</v>
          </cell>
          <cell r="B196" t="str">
            <v xml:space="preserve">ADITIVO PLASTIFICANTE E RETARDADOR DE PEGA PARA CONCRETO PLASTIMENT VZ SIKA OU EQUIVALENTE </v>
          </cell>
          <cell r="C196" t="str">
            <v>KG</v>
          </cell>
          <cell r="E196">
            <v>2.82</v>
          </cell>
        </row>
        <row r="197">
          <cell r="A197">
            <v>159</v>
          </cell>
          <cell r="B197" t="str">
            <v xml:space="preserve">ADUBO BOVINO </v>
          </cell>
          <cell r="C197" t="str">
            <v>M³</v>
          </cell>
          <cell r="E197">
            <v>140.4</v>
          </cell>
        </row>
        <row r="198">
          <cell r="A198">
            <v>183</v>
          </cell>
          <cell r="B198" t="str">
            <v xml:space="preserve">ADUELA (GUARNICAO, BATENTE OU CAIXAO) DE PORTA, EM MADEIRA DE 1A. QUALIDADE, SEM ALIZARES, DE *13 X 3* CM </v>
          </cell>
          <cell r="C198" t="str">
            <v>JG</v>
          </cell>
          <cell r="E198">
            <v>80</v>
          </cell>
        </row>
        <row r="199">
          <cell r="A199">
            <v>174</v>
          </cell>
          <cell r="B199" t="str">
            <v xml:space="preserve">ADUELA/BATENTE DUPLO/CAIXAO/GRADE CAIXA 13 X 3,5CM P/ PORTA 0,60 A 1,20 X 2,10M MADEIRA IPE/MOGNO/CEREJEIRA OU SIMILAR </v>
          </cell>
          <cell r="C199" t="str">
            <v>JG</v>
          </cell>
          <cell r="E199">
            <v>94.19</v>
          </cell>
        </row>
        <row r="200">
          <cell r="A200">
            <v>184</v>
          </cell>
          <cell r="B200" t="str">
            <v xml:space="preserve">ADUELA/BATENTE DUPLO/CAIXAO/GRADE CAIXA 13 X 3CM P/ PORTA 0,60 A 1,20 X 2,10M MADEIRA CEDRINHO/PINHO/CANELA OU SIMILAR </v>
          </cell>
          <cell r="C200" t="str">
            <v>JG</v>
          </cell>
          <cell r="E200">
            <v>30.3</v>
          </cell>
        </row>
        <row r="201">
          <cell r="A201">
            <v>173</v>
          </cell>
          <cell r="B201" t="str">
            <v xml:space="preserve">ADUELA/BATENTE DUPLO/CAIXAO/GRADE CAIXA 13 X 3CM P/ PORTA 0,60 A 1,20 X 2,10M MADEIRA CEDRO/IMBUIA/JEQUITIBA OU SIMILAR. </v>
          </cell>
          <cell r="C201" t="str">
            <v>JG</v>
          </cell>
          <cell r="E201">
            <v>36.86</v>
          </cell>
        </row>
        <row r="202">
          <cell r="A202">
            <v>175</v>
          </cell>
          <cell r="B202" t="str">
            <v xml:space="preserve">ADUELA/BATENTE DUPLO/CAIXAO/GRADE CAIXA 15 X 3,5CM P/ PORTA 0,60 A 1,20 X 2,10M MADEIRA IPE/MOGNO/CEREJEIRA OU SIMILAR </v>
          </cell>
          <cell r="C202" t="str">
            <v>JG</v>
          </cell>
          <cell r="E202">
            <v>113.06</v>
          </cell>
        </row>
        <row r="203">
          <cell r="A203">
            <v>20001</v>
          </cell>
          <cell r="B203" t="str">
            <v xml:space="preserve">ADUELA/BATENTE DUPLO/CAIXAO/GRADE CAIXA 15 X 3CM P/ PORTA 0,60 A 1,20 X 2,10M MADEIRA CEDRINHO/PINHO/CANELA OU SIMILAR </v>
          </cell>
          <cell r="C203" t="str">
            <v>JG</v>
          </cell>
          <cell r="E203">
            <v>36.67</v>
          </cell>
        </row>
        <row r="204">
          <cell r="A204">
            <v>181</v>
          </cell>
          <cell r="B204" t="str">
            <v xml:space="preserve">ADUELA/BATENTE DUPLO/CAIXAO/GRADE CAIXA 15 X 3CM P/ PORTA 0,60 A 1,20 X 2,10M MADEIRA CEDRO/IMBUIA/JEQUITIBA OU SIMILAR </v>
          </cell>
          <cell r="C204" t="str">
            <v>JG</v>
          </cell>
          <cell r="E204">
            <v>47.42</v>
          </cell>
        </row>
        <row r="205">
          <cell r="A205">
            <v>164</v>
          </cell>
          <cell r="B205" t="str">
            <v xml:space="preserve">ADUELA/BATENTE DUPLO/CAIXAO/GRADE CAIXA 15 X 3CM P/ PORTA 0,60 A 1,20 X 2,10M MADEIRA IPE/MOGNO/CEREJEIRA OU SIMILAR </v>
          </cell>
          <cell r="C205" t="str">
            <v>JG</v>
          </cell>
          <cell r="E205">
            <v>106.54</v>
          </cell>
        </row>
        <row r="206">
          <cell r="A206">
            <v>4319</v>
          </cell>
          <cell r="B206" t="str">
            <v xml:space="preserve">AFASTADOR P/ TELHA FIBROCIMENTO CANALETE 90 OU KALHETAO Código Descriçao do Insumo Unid Preço Mediano (R$) </v>
          </cell>
          <cell r="C206" t="str">
            <v>UN</v>
          </cell>
          <cell r="E206">
            <v>0.47</v>
          </cell>
        </row>
        <row r="207">
          <cell r="A207">
            <v>7332</v>
          </cell>
          <cell r="B207" t="str">
            <v xml:space="preserve">AGENTE DE DESFORMA PARA CONCRETO </v>
          </cell>
          <cell r="C207" t="str">
            <v>L</v>
          </cell>
          <cell r="E207">
            <v>6.31</v>
          </cell>
        </row>
        <row r="208">
          <cell r="A208">
            <v>3411</v>
          </cell>
          <cell r="B208" t="str">
            <v xml:space="preserve">AGREGADO LEVE PARA PROTECAO TERMICA (PEROLAS DE ISOPOR) </v>
          </cell>
          <cell r="C208" t="str">
            <v>KG</v>
          </cell>
          <cell r="E208">
            <v>19.32</v>
          </cell>
        </row>
        <row r="209">
          <cell r="A209">
            <v>6114</v>
          </cell>
          <cell r="B209" t="str">
            <v xml:space="preserve">AJUDANTE DE ARMADOR </v>
          </cell>
          <cell r="C209" t="str">
            <v>H</v>
          </cell>
          <cell r="E209">
            <v>6.86</v>
          </cell>
        </row>
        <row r="210">
          <cell r="A210">
            <v>6117</v>
          </cell>
          <cell r="B210" t="str">
            <v xml:space="preserve">AJUDANTE DE CARPINTEIRO </v>
          </cell>
          <cell r="C210" t="str">
            <v>H</v>
          </cell>
          <cell r="E210">
            <v>6.86</v>
          </cell>
        </row>
        <row r="211">
          <cell r="A211">
            <v>25958</v>
          </cell>
          <cell r="B211" t="str">
            <v xml:space="preserve">AJUDANTE DE ESTRUTURA METÁLICA </v>
          </cell>
          <cell r="C211" t="str">
            <v>H</v>
          </cell>
          <cell r="E211">
            <v>11.18</v>
          </cell>
        </row>
        <row r="212">
          <cell r="A212">
            <v>248</v>
          </cell>
          <cell r="B212" t="str">
            <v xml:space="preserve">AJUDANTE DE OPERACAO EM GERAL </v>
          </cell>
          <cell r="C212" t="str">
            <v>H</v>
          </cell>
          <cell r="E212">
            <v>9.8699999999999992</v>
          </cell>
        </row>
        <row r="213">
          <cell r="A213">
            <v>6127</v>
          </cell>
          <cell r="B213" t="str">
            <v xml:space="preserve">AJUDANTE DE PEDREIRO </v>
          </cell>
          <cell r="C213" t="str">
            <v>H</v>
          </cell>
          <cell r="E213">
            <v>6.86</v>
          </cell>
        </row>
        <row r="214">
          <cell r="A214">
            <v>242</v>
          </cell>
          <cell r="B214" t="str">
            <v xml:space="preserve">AJUDANTE ESPECIALIZADO </v>
          </cell>
          <cell r="C214" t="str">
            <v>H</v>
          </cell>
          <cell r="E214">
            <v>9.8699999999999992</v>
          </cell>
        </row>
        <row r="215">
          <cell r="A215">
            <v>243</v>
          </cell>
          <cell r="B215" t="str">
            <v xml:space="preserve">AJUDANTE ESPECIALIZADO EM SONDAGEM </v>
          </cell>
          <cell r="C215" t="str">
            <v>H</v>
          </cell>
          <cell r="E215">
            <v>11.35</v>
          </cell>
        </row>
        <row r="216">
          <cell r="A216">
            <v>427</v>
          </cell>
          <cell r="B216" t="str">
            <v xml:space="preserve">ALCA PRE-FORMADA DE CONTRA POSTE (GPH) EM ACO P/ CABO 3/16" , COMPRIM= 870MM </v>
          </cell>
          <cell r="C216" t="str">
            <v>UN</v>
          </cell>
          <cell r="E216">
            <v>4.26</v>
          </cell>
        </row>
        <row r="217">
          <cell r="A217">
            <v>11272</v>
          </cell>
          <cell r="B217" t="str">
            <v xml:space="preserve">ALCA PRE-FORMADA DE DISTRIBUICAO DG-4542 PLP </v>
          </cell>
          <cell r="C217" t="str">
            <v>UN</v>
          </cell>
          <cell r="E217">
            <v>3.38</v>
          </cell>
        </row>
        <row r="218">
          <cell r="A218">
            <v>11273</v>
          </cell>
          <cell r="B218" t="str">
            <v xml:space="preserve">ALCA PRE-FORMADA DE DISTRIBUICAO P/ CONDUTORES DE ALUMINIO # 1/0; 6/1 CAA" </v>
          </cell>
          <cell r="C218" t="str">
            <v>UN</v>
          </cell>
          <cell r="E218">
            <v>5.91</v>
          </cell>
        </row>
        <row r="219">
          <cell r="A219">
            <v>418</v>
          </cell>
          <cell r="B219" t="str">
            <v xml:space="preserve">ALCA PRE-FORMADA DE DISTRIBUICAO PLP P/ CABO ALUMINIO 25MM2 </v>
          </cell>
          <cell r="C219" t="str">
            <v>UN</v>
          </cell>
          <cell r="E219">
            <v>3.05</v>
          </cell>
        </row>
        <row r="220">
          <cell r="A220">
            <v>417</v>
          </cell>
          <cell r="B220" t="str">
            <v xml:space="preserve">ALCA PRE-FORMADA DE LINHA, EM ALUMINIO P/ CABO DE ALUMINIO DIAM 16MM2 </v>
          </cell>
          <cell r="C220" t="str">
            <v>UN</v>
          </cell>
          <cell r="E220">
            <v>2.13</v>
          </cell>
        </row>
        <row r="221">
          <cell r="A221">
            <v>11275</v>
          </cell>
          <cell r="B221" t="str">
            <v xml:space="preserve">ALCA PRE-FORMADA DE SERVICO P/ CONDUTORES DE ALUMINIO # 4; 6/1 CAA" </v>
          </cell>
          <cell r="C221" t="str">
            <v>UN</v>
          </cell>
          <cell r="E221">
            <v>2.0099999999999998</v>
          </cell>
        </row>
        <row r="222">
          <cell r="A222">
            <v>11274</v>
          </cell>
          <cell r="B222" t="str">
            <v xml:space="preserve">ALCA PRE-FORMADA DE SERVICO SG-4500 PLP </v>
          </cell>
          <cell r="C222" t="str">
            <v>UN</v>
          </cell>
          <cell r="E222">
            <v>3.26</v>
          </cell>
        </row>
        <row r="223">
          <cell r="A223">
            <v>10658</v>
          </cell>
          <cell r="B223" t="str">
            <v xml:space="preserve">ALISADORA DE CONCRETO COM MOTOR A GASOLINA DE 5,5 HP </v>
          </cell>
          <cell r="C223" t="str">
            <v>UN</v>
          </cell>
          <cell r="E223">
            <v>13047.68</v>
          </cell>
        </row>
        <row r="224">
          <cell r="A224">
            <v>20003</v>
          </cell>
          <cell r="B224" t="str">
            <v xml:space="preserve">ALIZAR / GUARNICAO 4 X 1CM MADEIRA CEDRINHO/PINHO/CANELA OU SIMILAR </v>
          </cell>
          <cell r="C224" t="str">
            <v>M</v>
          </cell>
          <cell r="E224">
            <v>0.9</v>
          </cell>
        </row>
        <row r="225">
          <cell r="A225">
            <v>20002</v>
          </cell>
          <cell r="B225" t="str">
            <v xml:space="preserve">ALIZAR / GUARNICAO 4 X 1CM MADEIRA CEDRO/IMBUIA/JEQUITIBA OU SIMILAR </v>
          </cell>
          <cell r="C225" t="str">
            <v>M</v>
          </cell>
          <cell r="E225">
            <v>1.2</v>
          </cell>
        </row>
        <row r="226">
          <cell r="A226">
            <v>185</v>
          </cell>
          <cell r="B226" t="str">
            <v xml:space="preserve">ALIZAR / GUARNICAO 4 X 1CM MADEIRA IPE/MOGNO/CEREJEIRA OU SIMILAR </v>
          </cell>
          <cell r="C226" t="str">
            <v>M</v>
          </cell>
          <cell r="E226">
            <v>2.4300000000000002</v>
          </cell>
        </row>
        <row r="227">
          <cell r="A227">
            <v>20018</v>
          </cell>
          <cell r="B227" t="str">
            <v xml:space="preserve">ALIZAR / GUARNICAO 5 X 1,5CM MADEIRA CEDRINHO/PINHO/CANELA OU SIMILAR </v>
          </cell>
          <cell r="C227" t="str">
            <v>M</v>
          </cell>
          <cell r="E227">
            <v>1.21</v>
          </cell>
        </row>
        <row r="228">
          <cell r="A228">
            <v>20017</v>
          </cell>
          <cell r="B228" t="str">
            <v xml:space="preserve">ALIZAR / GUARNICAO 5 X 1,5CM MADEIRA CEDRO/IMBUIA/JEQUITIBA OU SIMILAR </v>
          </cell>
          <cell r="C228" t="str">
            <v>M</v>
          </cell>
          <cell r="E228">
            <v>1.78</v>
          </cell>
        </row>
        <row r="229">
          <cell r="A229">
            <v>188</v>
          </cell>
          <cell r="B229" t="str">
            <v xml:space="preserve">ALIZAR / GUARNICAO 5 X 1,5CM MADEIRA IPE/MOGNO/CEREJEIRA OU SIMILAR </v>
          </cell>
          <cell r="C229" t="str">
            <v>M</v>
          </cell>
          <cell r="E229">
            <v>2.64</v>
          </cell>
        </row>
        <row r="230">
          <cell r="A230">
            <v>20005</v>
          </cell>
          <cell r="B230" t="str">
            <v xml:space="preserve">ALIZAR / GUARNICAO 5 X 1CM MADEIRA CEDRINHO/PINHO/CANELA OU SIMILAR </v>
          </cell>
          <cell r="C230" t="str">
            <v>M</v>
          </cell>
          <cell r="E230">
            <v>0.88</v>
          </cell>
        </row>
        <row r="231">
          <cell r="A231">
            <v>20004</v>
          </cell>
          <cell r="B231" t="str">
            <v xml:space="preserve">ALIZAR / GUARNICAO 5 X 1CM MADEIRA CEDRO/IMBUIA/JEQUITIBA OU SIMILAR </v>
          </cell>
          <cell r="C231" t="str">
            <v>M</v>
          </cell>
          <cell r="E231">
            <v>1.1599999999999999</v>
          </cell>
        </row>
        <row r="232">
          <cell r="A232">
            <v>186</v>
          </cell>
          <cell r="B232" t="str">
            <v xml:space="preserve">ALIZAR / GUARNICAO 5 X 1CM MADEIRA IPE/MOGNO/CEREJEIRA OU SIMILAR </v>
          </cell>
          <cell r="C232" t="str">
            <v>M</v>
          </cell>
          <cell r="E232">
            <v>2.4300000000000002</v>
          </cell>
        </row>
        <row r="233">
          <cell r="A233">
            <v>20007</v>
          </cell>
          <cell r="B233" t="str">
            <v xml:space="preserve">ALIZAR / GUARNICAO 5 X 2CM MADEIRA CEDRINHO/PINHO/CANELA OU SIMILAR </v>
          </cell>
          <cell r="C233" t="str">
            <v>M</v>
          </cell>
          <cell r="E233">
            <v>2.7</v>
          </cell>
        </row>
        <row r="234">
          <cell r="A234">
            <v>20006</v>
          </cell>
          <cell r="B234" t="str">
            <v xml:space="preserve">ALIZAR / GUARNICAO 5 X 2CM MADEIRA CEDRO/IMBUIA/JEQUITIBA OU SIMILAR </v>
          </cell>
          <cell r="C234" t="str">
            <v>M</v>
          </cell>
          <cell r="E234">
            <v>3.37</v>
          </cell>
        </row>
        <row r="235">
          <cell r="A235">
            <v>187</v>
          </cell>
          <cell r="B235" t="str">
            <v xml:space="preserve">ALIZAR / GUARNICAO 5 X 2CM MADEIRA IPE/MOGNO/CEREJEIRA OU SIMILAR </v>
          </cell>
          <cell r="C235" t="str">
            <v>M</v>
          </cell>
          <cell r="E235">
            <v>5.86</v>
          </cell>
        </row>
        <row r="236">
          <cell r="A236">
            <v>253</v>
          </cell>
          <cell r="B236" t="str">
            <v xml:space="preserve">ALMOXARIFE </v>
          </cell>
          <cell r="C236" t="str">
            <v>H</v>
          </cell>
          <cell r="E236">
            <v>9.68</v>
          </cell>
        </row>
        <row r="237">
          <cell r="A237">
            <v>583</v>
          </cell>
          <cell r="B237" t="str">
            <v xml:space="preserve">ALUMINIO ANODIZADO </v>
          </cell>
          <cell r="C237" t="str">
            <v>KG</v>
          </cell>
          <cell r="E237">
            <v>22.98</v>
          </cell>
        </row>
        <row r="238">
          <cell r="A238">
            <v>6</v>
          </cell>
          <cell r="B238" t="str">
            <v xml:space="preserve">AMONIA </v>
          </cell>
          <cell r="C238" t="str">
            <v>L</v>
          </cell>
          <cell r="E238">
            <v>1.8</v>
          </cell>
        </row>
        <row r="239">
          <cell r="A239">
            <v>20193</v>
          </cell>
          <cell r="B239" t="str">
            <v xml:space="preserve">ANDAIME METALICO TIPO FACHADEIRO LARG=1,20M ALTURA = 2,0M </v>
          </cell>
          <cell r="C239" t="str">
            <v>M²/MES</v>
          </cell>
          <cell r="E239">
            <v>1.1399999999999999</v>
          </cell>
        </row>
        <row r="240">
          <cell r="A240">
            <v>10529</v>
          </cell>
          <cell r="B240" t="str">
            <v xml:space="preserve">ANDAIME METALICO TUBULAR DE ENCAIXE TIPO TORRE, C/ LARGURA ATE 2M, ALTURA 1,00M </v>
          </cell>
          <cell r="C240" t="str">
            <v>KG/MES</v>
          </cell>
          <cell r="E240">
            <v>0.13</v>
          </cell>
        </row>
        <row r="241">
          <cell r="A241">
            <v>10528</v>
          </cell>
          <cell r="B241" t="str">
            <v xml:space="preserve">ANDAIME METALICO TUBULAR DE ENCAIXE TIPO TORRE, C/ LARGURA ATE 2M, ALTURA 1,00M </v>
          </cell>
          <cell r="C241" t="str">
            <v>M²/MES</v>
          </cell>
          <cell r="E241">
            <v>3.43</v>
          </cell>
        </row>
        <row r="242">
          <cell r="A242">
            <v>10527</v>
          </cell>
          <cell r="B242" t="str">
            <v xml:space="preserve">ANDAIME METALICO TUBULAR DE ENCAIXE, TIPO DE TORRE, COM LARGURA DE ATE *2,00* M E ALTURA DE *1,00 M* (LOCACAO) </v>
          </cell>
          <cell r="C242" t="str">
            <v>M/MES</v>
          </cell>
          <cell r="E242">
            <v>4</v>
          </cell>
        </row>
        <row r="243">
          <cell r="A243">
            <v>10526</v>
          </cell>
          <cell r="B243" t="str">
            <v xml:space="preserve">ANDAIME SUSPENSO OU BALANCIM, TIPO PESADO (CARGA TOTAL DE 250 KG/M2), PLATAFORMA DE 1,50 X 3,00 M, COM 4 CATRACAS (GUINCHOS) E CABO DE *45* M (LOCACAO ) </v>
          </cell>
          <cell r="C243" t="str">
            <v>MES</v>
          </cell>
          <cell r="E243">
            <v>300</v>
          </cell>
        </row>
        <row r="244">
          <cell r="A244">
            <v>295</v>
          </cell>
          <cell r="B244" t="str">
            <v xml:space="preserve">ANEL BORRACHA P/ TUBO ESGOTO PREDIAL EB 608 DN 40MM </v>
          </cell>
          <cell r="C244" t="str">
            <v>UN</v>
          </cell>
          <cell r="E244">
            <v>0.74</v>
          </cell>
        </row>
        <row r="245">
          <cell r="A245">
            <v>296</v>
          </cell>
          <cell r="B245" t="str">
            <v xml:space="preserve">ANEL BORRACHA P/ TUBO ESGOTO PREDIAL EB 608 DN 50MM </v>
          </cell>
          <cell r="C245" t="str">
            <v>UN</v>
          </cell>
          <cell r="E245">
            <v>0.79</v>
          </cell>
        </row>
        <row r="246">
          <cell r="A246">
            <v>297</v>
          </cell>
          <cell r="B246" t="str">
            <v xml:space="preserve">ANEL BORRACHA P/ TUBO ESGOTO PREDIAL EB 608 DN 75MM </v>
          </cell>
          <cell r="C246" t="str">
            <v>UN</v>
          </cell>
          <cell r="E246">
            <v>1</v>
          </cell>
        </row>
        <row r="247">
          <cell r="A247">
            <v>311</v>
          </cell>
          <cell r="B247" t="str">
            <v xml:space="preserve">ANEL BORRACHA P/ TUBO PVC DE FOFO EB-1208 DN 100 </v>
          </cell>
          <cell r="C247" t="str">
            <v>UN</v>
          </cell>
          <cell r="E247">
            <v>3.58</v>
          </cell>
        </row>
        <row r="248">
          <cell r="A248">
            <v>318</v>
          </cell>
          <cell r="B248" t="str">
            <v xml:space="preserve">ANEL BORRACHA P/ TUBO PVC DE FOFO EB-1208 DN 150 </v>
          </cell>
          <cell r="C248" t="str">
            <v>UN</v>
          </cell>
          <cell r="E248">
            <v>5.93</v>
          </cell>
        </row>
        <row r="249">
          <cell r="A249">
            <v>319</v>
          </cell>
          <cell r="B249" t="str">
            <v xml:space="preserve">ANEL BORRACHA P/ TUBO PVC DE FOFO EB-1208 DN 200 </v>
          </cell>
          <cell r="C249" t="str">
            <v>UN</v>
          </cell>
          <cell r="E249">
            <v>8.6</v>
          </cell>
        </row>
        <row r="250">
          <cell r="A250">
            <v>320</v>
          </cell>
          <cell r="B250" t="str">
            <v xml:space="preserve">ANEL BORRACHA P/ TUBO PVC DE FOFO EB-1208 DN 250 </v>
          </cell>
          <cell r="C250" t="str">
            <v>UN</v>
          </cell>
          <cell r="E250">
            <v>22.17</v>
          </cell>
        </row>
        <row r="251">
          <cell r="A251">
            <v>314</v>
          </cell>
          <cell r="B251" t="str">
            <v xml:space="preserve">ANEL BORRACHA P/ TUBO PVC DE FOFO EB-1208 DN 300 </v>
          </cell>
          <cell r="C251" t="str">
            <v>UN</v>
          </cell>
          <cell r="E251">
            <v>32.729999999999997</v>
          </cell>
        </row>
        <row r="252">
          <cell r="A252">
            <v>303</v>
          </cell>
          <cell r="B252" t="str">
            <v xml:space="preserve">ANEL BORRACHA P/ TUBO PVC REDE ESGOTO EB 644 DN 100MM </v>
          </cell>
          <cell r="C252" t="str">
            <v>UN</v>
          </cell>
          <cell r="E252">
            <v>2.36</v>
          </cell>
        </row>
        <row r="253">
          <cell r="A253">
            <v>304</v>
          </cell>
          <cell r="B253" t="str">
            <v xml:space="preserve">ANEL BORRACHA P/ TUBO PVC REDE ESGOTO EB 644 DN 125MM </v>
          </cell>
          <cell r="C253" t="str">
            <v>UN</v>
          </cell>
          <cell r="E253">
            <v>4.49</v>
          </cell>
        </row>
        <row r="254">
          <cell r="A254">
            <v>305</v>
          </cell>
          <cell r="B254" t="str">
            <v xml:space="preserve">ANEL BORRACHA P/ TUBO PVC REDE ESGOTO EB 644 DN 150MM </v>
          </cell>
          <cell r="C254" t="str">
            <v>UN</v>
          </cell>
          <cell r="E254">
            <v>5.76</v>
          </cell>
        </row>
        <row r="255">
          <cell r="A255">
            <v>306</v>
          </cell>
          <cell r="B255" t="str">
            <v xml:space="preserve">ANEL BORRACHA P/ TUBO PVC REDE ESGOTO EB 644 DN 200MM </v>
          </cell>
          <cell r="C255" t="str">
            <v>UN</v>
          </cell>
          <cell r="E255">
            <v>8.5500000000000007</v>
          </cell>
        </row>
        <row r="256">
          <cell r="A256">
            <v>307</v>
          </cell>
          <cell r="B256" t="str">
            <v xml:space="preserve">ANEL BORRACHA P/ TUBO PVC REDE ESGOTO EB 644 DN 250MM </v>
          </cell>
          <cell r="C256" t="str">
            <v>UN</v>
          </cell>
          <cell r="E256">
            <v>16.54</v>
          </cell>
        </row>
        <row r="257">
          <cell r="A257">
            <v>308</v>
          </cell>
          <cell r="B257" t="str">
            <v xml:space="preserve">ANEL BORRACHA P/ TUBO PVC REDE ESGOTO EB 644 DN 300MM </v>
          </cell>
          <cell r="C257" t="str">
            <v>UN</v>
          </cell>
          <cell r="E257">
            <v>29.41</v>
          </cell>
        </row>
        <row r="258">
          <cell r="A258">
            <v>309</v>
          </cell>
          <cell r="B258" t="str">
            <v xml:space="preserve">ANEL BORRACHA P/ TUBO PVC REDE ESGOTO EB 644 DN 350MM Código Descriçao do Insumo Unid Preço Mediano (R$) </v>
          </cell>
          <cell r="C258" t="str">
            <v>UN</v>
          </cell>
          <cell r="E258">
            <v>35.299999999999997</v>
          </cell>
        </row>
        <row r="259">
          <cell r="A259">
            <v>310</v>
          </cell>
          <cell r="B259" t="str">
            <v xml:space="preserve">ANEL BORRACHA P/ TUBO PVC REDE ESGOTO EB 644 DN 400MM </v>
          </cell>
          <cell r="C259" t="str">
            <v>UN</v>
          </cell>
          <cell r="E259">
            <v>44.33</v>
          </cell>
        </row>
        <row r="260">
          <cell r="A260">
            <v>299</v>
          </cell>
          <cell r="B260" t="str">
            <v xml:space="preserve">ANEL BORRACHA P/ TUBO SERIE R DN 100MM </v>
          </cell>
          <cell r="C260" t="str">
            <v>UN</v>
          </cell>
          <cell r="E260">
            <v>1.48</v>
          </cell>
        </row>
        <row r="261">
          <cell r="A261">
            <v>300</v>
          </cell>
          <cell r="B261" t="str">
            <v xml:space="preserve">ANEL BORRACHA P/ TUBO SERIE R DN 150MM </v>
          </cell>
          <cell r="C261" t="str">
            <v>UN</v>
          </cell>
          <cell r="E261">
            <v>8.51</v>
          </cell>
        </row>
        <row r="262">
          <cell r="A262">
            <v>20084</v>
          </cell>
          <cell r="B262" t="str">
            <v xml:space="preserve">ANEL BORRACHA P/ TUBO SERIE R DN 40MM </v>
          </cell>
          <cell r="C262" t="str">
            <v>UN</v>
          </cell>
          <cell r="E262">
            <v>0.87</v>
          </cell>
        </row>
        <row r="263">
          <cell r="A263">
            <v>20085</v>
          </cell>
          <cell r="B263" t="str">
            <v xml:space="preserve">ANEL BORRACHA P/ TUBO SERIE R DN 50MM </v>
          </cell>
          <cell r="C263" t="str">
            <v>UN</v>
          </cell>
          <cell r="E263">
            <v>0.96</v>
          </cell>
        </row>
        <row r="264">
          <cell r="A264">
            <v>298</v>
          </cell>
          <cell r="B264" t="str">
            <v xml:space="preserve">ANEL BORRACHA P/ TUBO SERIE R DN 75MM </v>
          </cell>
          <cell r="C264" t="str">
            <v>UN</v>
          </cell>
          <cell r="E264">
            <v>1.0900000000000001</v>
          </cell>
        </row>
        <row r="265">
          <cell r="A265">
            <v>20326</v>
          </cell>
          <cell r="B265" t="str">
            <v xml:space="preserve">ANEL BORRACHA P/ TUBO/CONEXAO PVC PBA P/ REDE AGUA DN 60MM </v>
          </cell>
          <cell r="C265" t="str">
            <v>UN</v>
          </cell>
          <cell r="E265">
            <v>1.44</v>
          </cell>
        </row>
        <row r="266">
          <cell r="A266">
            <v>328</v>
          </cell>
          <cell r="B266" t="str">
            <v xml:space="preserve">ANEL BORRACHA P/ TUBO/CONEXAO PVC PBA P/ REDE AGUA DN 100MM </v>
          </cell>
          <cell r="C266" t="str">
            <v>UN</v>
          </cell>
          <cell r="E266">
            <v>3.36</v>
          </cell>
        </row>
        <row r="267">
          <cell r="A267">
            <v>325</v>
          </cell>
          <cell r="B267" t="str">
            <v xml:space="preserve">ANEL BORRACHA P/ TUBO/CONEXAO PVC PBA P/ REDE AGUA DN 50MM </v>
          </cell>
          <cell r="C267" t="str">
            <v>UN</v>
          </cell>
          <cell r="E267">
            <v>1.4</v>
          </cell>
        </row>
        <row r="268">
          <cell r="A268">
            <v>326</v>
          </cell>
          <cell r="B268" t="str">
            <v xml:space="preserve">ANEL BORRACHA P/ TUBO/CONEXAO PVC PBA P/ REDE AGUA DN 65MM </v>
          </cell>
          <cell r="C268" t="str">
            <v>UN</v>
          </cell>
          <cell r="E268">
            <v>2.62</v>
          </cell>
        </row>
        <row r="269">
          <cell r="A269">
            <v>329</v>
          </cell>
          <cell r="B269" t="str">
            <v xml:space="preserve">ANEL BORRACHA P/ TUBO/CONEXAO PVC PBA P/ REDE AGUA DN 75MM </v>
          </cell>
          <cell r="C269" t="str">
            <v>UN</v>
          </cell>
          <cell r="E269">
            <v>3.14</v>
          </cell>
        </row>
        <row r="270">
          <cell r="A270">
            <v>301</v>
          </cell>
          <cell r="B270" t="str">
            <v xml:space="preserve">ANEL DE BORRACHA PARA TUBO DE ESGOTO PREDIAL, DN = 100 MM (NBR 5688) </v>
          </cell>
          <cell r="C270" t="str">
            <v>UN</v>
          </cell>
          <cell r="E270">
            <v>1.44</v>
          </cell>
        </row>
        <row r="271">
          <cell r="A271">
            <v>20975</v>
          </cell>
          <cell r="B271" t="str">
            <v xml:space="preserve">ANEL DE EXPANSAO EM COBRE P/ EMPATACAO MANGUEIRA DE COMBATE A INCENDIO ENGATE RAPIDO 1 1/2" </v>
          </cell>
          <cell r="C271" t="str">
            <v>UN</v>
          </cell>
          <cell r="E271">
            <v>4.99</v>
          </cell>
        </row>
        <row r="272">
          <cell r="A272">
            <v>20976</v>
          </cell>
          <cell r="B272" t="str">
            <v xml:space="preserve">ANEL DE EXPANSAO EM COBRE P/ EMPATACAO MANGUEIRA DE COMBATE A INCENDIO ENGATE RAPIDO 2 1/2" </v>
          </cell>
          <cell r="C272" t="str">
            <v>UN</v>
          </cell>
          <cell r="E272">
            <v>10.47</v>
          </cell>
        </row>
        <row r="273">
          <cell r="A273">
            <v>13111</v>
          </cell>
          <cell r="B273" t="str">
            <v xml:space="preserve">ANEL OU ADUELA CONCRETO ARMADO D = 0,40M, H = 0,40M </v>
          </cell>
          <cell r="C273" t="str">
            <v>UN</v>
          </cell>
          <cell r="E273">
            <v>17.670000000000002</v>
          </cell>
        </row>
        <row r="274">
          <cell r="A274">
            <v>13113</v>
          </cell>
          <cell r="B274" t="str">
            <v xml:space="preserve">ANEL OU ADUELA CONCRETO ARMADO D = 0,60M, H = 0,10M </v>
          </cell>
          <cell r="C274" t="str">
            <v>UN</v>
          </cell>
          <cell r="E274">
            <v>9.16</v>
          </cell>
        </row>
        <row r="275">
          <cell r="A275">
            <v>13114</v>
          </cell>
          <cell r="B275" t="str">
            <v xml:space="preserve">ANEL OU ADUELA CONCRETO ARMADO D = 0,60M, H = 0,15M </v>
          </cell>
          <cell r="C275" t="str">
            <v>UN</v>
          </cell>
          <cell r="E275">
            <v>13.69</v>
          </cell>
        </row>
        <row r="276">
          <cell r="A276">
            <v>12530</v>
          </cell>
          <cell r="B276" t="str">
            <v xml:space="preserve">ANEL OU ADUELA CONCRETO ARMADO D = 0,60M, H = 0,30M </v>
          </cell>
          <cell r="C276" t="str">
            <v>UN</v>
          </cell>
          <cell r="E276">
            <v>30.1</v>
          </cell>
        </row>
        <row r="277">
          <cell r="A277">
            <v>12531</v>
          </cell>
          <cell r="B277" t="str">
            <v xml:space="preserve">ANEL OU ADUELA CONCRETO ARMADO D = 0,60M, H = 0,40M </v>
          </cell>
          <cell r="C277" t="str">
            <v>UN</v>
          </cell>
          <cell r="E277">
            <v>41.91</v>
          </cell>
        </row>
        <row r="278">
          <cell r="A278">
            <v>12532</v>
          </cell>
          <cell r="B278" t="str">
            <v xml:space="preserve">ANEL OU ADUELA CONCRETO ARMADO D = 0,60M, H = 0,50M </v>
          </cell>
          <cell r="C278" t="str">
            <v>UN</v>
          </cell>
          <cell r="E278">
            <v>44.16</v>
          </cell>
        </row>
        <row r="279">
          <cell r="A279">
            <v>12533</v>
          </cell>
          <cell r="B279" t="str">
            <v xml:space="preserve">ANEL OU ADUELA CONCRETO ARMADO D = 0,80M, H = 0,30M </v>
          </cell>
          <cell r="C279" t="str">
            <v>UN</v>
          </cell>
          <cell r="E279">
            <v>56.43</v>
          </cell>
        </row>
        <row r="280">
          <cell r="A280">
            <v>12544</v>
          </cell>
          <cell r="B280" t="str">
            <v xml:space="preserve">ANEL OU ADUELA CONCRETO ARMADO D = 0,80M, H = 0,50M </v>
          </cell>
          <cell r="C280" t="str">
            <v>UN</v>
          </cell>
          <cell r="E280">
            <v>60.19</v>
          </cell>
        </row>
        <row r="281">
          <cell r="A281">
            <v>12546</v>
          </cell>
          <cell r="B281" t="str">
            <v xml:space="preserve">ANEL OU ADUELA CONCRETO ARMADO D = 1,00M, H = 0,40M </v>
          </cell>
          <cell r="C281" t="str">
            <v>UN</v>
          </cell>
          <cell r="E281">
            <v>90.29</v>
          </cell>
        </row>
        <row r="282">
          <cell r="A282">
            <v>12547</v>
          </cell>
          <cell r="B282" t="str">
            <v xml:space="preserve">ANEL OU ADUELA CONCRETO ARMADO D = 1,00M, H = 0,50M </v>
          </cell>
          <cell r="C282" t="str">
            <v>UN</v>
          </cell>
          <cell r="E282">
            <v>102.32</v>
          </cell>
        </row>
        <row r="283">
          <cell r="A283">
            <v>12548</v>
          </cell>
          <cell r="B283" t="str">
            <v xml:space="preserve">ANEL OU ADUELA CONCRETO ARMADO D = 1,10M, H = 0,30M </v>
          </cell>
          <cell r="C283" t="str">
            <v>UN</v>
          </cell>
          <cell r="E283">
            <v>77.010000000000005</v>
          </cell>
        </row>
        <row r="284">
          <cell r="A284">
            <v>12551</v>
          </cell>
          <cell r="B284" t="str">
            <v xml:space="preserve">ANEL OU ADUELA CONCRETO ARMADO D = 1,20M, H = 0,50M </v>
          </cell>
          <cell r="C284" t="str">
            <v>UN</v>
          </cell>
          <cell r="E284">
            <v>139.94</v>
          </cell>
        </row>
        <row r="285">
          <cell r="A285">
            <v>12563</v>
          </cell>
          <cell r="B285" t="str">
            <v xml:space="preserve">ANEL OU ADUELA CONCRETO ARMADO D = 1,50M, H = 0,50M </v>
          </cell>
          <cell r="C285" t="str">
            <v>UN</v>
          </cell>
          <cell r="E285">
            <v>167.03</v>
          </cell>
        </row>
        <row r="286">
          <cell r="A286">
            <v>12565</v>
          </cell>
          <cell r="B286" t="str">
            <v xml:space="preserve">ANEL OU ADUELA CONCRETO ARMADO D = 2,00M, H = 0,50M </v>
          </cell>
          <cell r="C286" t="str">
            <v>UN</v>
          </cell>
          <cell r="E286">
            <v>362.35</v>
          </cell>
        </row>
        <row r="287">
          <cell r="A287">
            <v>12567</v>
          </cell>
          <cell r="B287" t="str">
            <v xml:space="preserve">ANEL OU ADUELA CONCRETO ARMADO D = 2,50M, H = 0,50M </v>
          </cell>
          <cell r="C287" t="str">
            <v>UN</v>
          </cell>
          <cell r="E287">
            <v>417.53</v>
          </cell>
        </row>
        <row r="288">
          <cell r="A288">
            <v>12568</v>
          </cell>
          <cell r="B288" t="str">
            <v xml:space="preserve">ANEL OU ADUELA CONCRETO ARMADO D = 3,00M, H = 0,50M </v>
          </cell>
          <cell r="C288" t="str">
            <v>UN</v>
          </cell>
          <cell r="E288">
            <v>565.49</v>
          </cell>
        </row>
        <row r="289">
          <cell r="A289">
            <v>11789</v>
          </cell>
          <cell r="B289" t="str">
            <v xml:space="preserve">ANEL PARA GUIA DE 10MM PARA FIO FE-160 </v>
          </cell>
          <cell r="C289" t="str">
            <v>UN</v>
          </cell>
          <cell r="E289">
            <v>4.26</v>
          </cell>
        </row>
        <row r="290">
          <cell r="A290">
            <v>10560</v>
          </cell>
          <cell r="B290" t="str">
            <v xml:space="preserve">ANTRACITO </v>
          </cell>
          <cell r="C290" t="str">
            <v>M³</v>
          </cell>
          <cell r="E290">
            <v>2381.19</v>
          </cell>
        </row>
        <row r="291">
          <cell r="A291">
            <v>12888</v>
          </cell>
          <cell r="B291" t="str">
            <v xml:space="preserve">APARELHO APOIO ESTRUTURAL DE NEOPRENE FRETADO </v>
          </cell>
          <cell r="C291" t="str">
            <v>DM³</v>
          </cell>
          <cell r="E291">
            <v>99.78</v>
          </cell>
        </row>
        <row r="292">
          <cell r="A292">
            <v>12889</v>
          </cell>
          <cell r="B292" t="str">
            <v xml:space="preserve">APARELHO APOIO ESTRUTURAL DE NEOPRENE NAO FRETADO </v>
          </cell>
          <cell r="C292" t="str">
            <v>DM³</v>
          </cell>
          <cell r="E292">
            <v>42.4</v>
          </cell>
        </row>
        <row r="293">
          <cell r="A293">
            <v>13761</v>
          </cell>
          <cell r="B293" t="str">
            <v xml:space="preserve">APARELHO DE OXI-ACETILENO PARA SOLDA E CORTE, COM O GAS (PPU) </v>
          </cell>
          <cell r="C293" t="str">
            <v>UN</v>
          </cell>
          <cell r="E293">
            <v>2598</v>
          </cell>
        </row>
        <row r="294">
          <cell r="A294">
            <v>3332</v>
          </cell>
          <cell r="B294" t="str">
            <v xml:space="preserve">APARELHO DE OXI-ACETILENO PARA SOLDA E CORTE, SEM O GAS (PPU) (LOCACAO) </v>
          </cell>
          <cell r="C294" t="str">
            <v>H</v>
          </cell>
          <cell r="E294">
            <v>1.22</v>
          </cell>
        </row>
        <row r="295">
          <cell r="A295">
            <v>7600</v>
          </cell>
          <cell r="B295" t="str">
            <v xml:space="preserve">APARELHO MISTURADOR CROMADO P/ BIDE C/ DUCHA </v>
          </cell>
          <cell r="C295" t="str">
            <v>CJ</v>
          </cell>
          <cell r="E295">
            <v>233.76</v>
          </cell>
        </row>
        <row r="296">
          <cell r="A296">
            <v>11770</v>
          </cell>
          <cell r="B296" t="str">
            <v xml:space="preserve">APARELHO MISTURADOR CROMADO P/ CHUVEIRO 3/4" REF 2116 </v>
          </cell>
          <cell r="C296" t="str">
            <v>UN</v>
          </cell>
          <cell r="E296">
            <v>93.7</v>
          </cell>
        </row>
        <row r="297">
          <cell r="A297">
            <v>11769</v>
          </cell>
          <cell r="B297" t="str">
            <v xml:space="preserve">APARELHO MISTURADOR CROMADO P/ LAVATORIO REF 1875 </v>
          </cell>
          <cell r="C297" t="str">
            <v>UN</v>
          </cell>
          <cell r="E297">
            <v>205</v>
          </cell>
        </row>
        <row r="298">
          <cell r="A298">
            <v>11771</v>
          </cell>
          <cell r="B298" t="str">
            <v xml:space="preserve">APARELHO MISTURADOR CROMADO P/ PIA REF 1258 </v>
          </cell>
          <cell r="C298" t="str">
            <v>UN</v>
          </cell>
          <cell r="E298">
            <v>283.33</v>
          </cell>
        </row>
        <row r="299">
          <cell r="A299">
            <v>4814</v>
          </cell>
          <cell r="B299" t="str">
            <v xml:space="preserve">APARELHO SINALIZADOR DE SAIDA DE GARAGEM COMPLETO C/ CELULA FOTOELETRICA E BRACADEIRA </v>
          </cell>
          <cell r="C299" t="str">
            <v>UN</v>
          </cell>
          <cell r="E299">
            <v>355.51</v>
          </cell>
        </row>
        <row r="300">
          <cell r="A300">
            <v>25967</v>
          </cell>
          <cell r="B300" t="str">
            <v xml:space="preserve">APOIO DO PORTA DENTE FRESADORA CIBER W 1900 . </v>
          </cell>
          <cell r="C300" t="str">
            <v>UN</v>
          </cell>
          <cell r="E300">
            <v>1120.6600000000001</v>
          </cell>
        </row>
        <row r="301">
          <cell r="A301">
            <v>6122</v>
          </cell>
          <cell r="B301" t="str">
            <v xml:space="preserve">APONTADOR OU APROPRIADOR </v>
          </cell>
          <cell r="C301" t="str">
            <v>H</v>
          </cell>
          <cell r="E301">
            <v>6.11</v>
          </cell>
        </row>
        <row r="302">
          <cell r="A302">
            <v>11811</v>
          </cell>
          <cell r="B302" t="str">
            <v xml:space="preserve">AQUECEDOR DE AGUA ELETRICO HORIZONTAL 200L CILINDRO COBRE / INOX </v>
          </cell>
          <cell r="C302" t="str">
            <v>UN</v>
          </cell>
          <cell r="E302">
            <v>3419.65</v>
          </cell>
        </row>
        <row r="303">
          <cell r="A303">
            <v>14185</v>
          </cell>
          <cell r="B303" t="str">
            <v xml:space="preserve">AQUECEDOR DE AGUA ELETRICO INDUSTRIAL CAPACIDADE 750L, TENSAO NOMINAL 220V </v>
          </cell>
          <cell r="C303" t="str">
            <v>UN</v>
          </cell>
          <cell r="E303">
            <v>5746.06</v>
          </cell>
        </row>
        <row r="304">
          <cell r="A304">
            <v>14186</v>
          </cell>
          <cell r="B304" t="str">
            <v xml:space="preserve">AQUECEDOR DE AGUA ELETRICO INDUSTRIAL 1000L, TENSAO NOMINAL 220V </v>
          </cell>
          <cell r="C304" t="str">
            <v>UN</v>
          </cell>
          <cell r="E304">
            <v>7018.01</v>
          </cell>
        </row>
        <row r="305">
          <cell r="A305">
            <v>11814</v>
          </cell>
          <cell r="B305" t="str">
            <v xml:space="preserve">AQUECEDOR DE AGUA ELETRICO INDUSTRIAL 500L, TENSAO NOMINAL 220V </v>
          </cell>
          <cell r="C305" t="str">
            <v>UN</v>
          </cell>
          <cell r="E305">
            <v>4394.59</v>
          </cell>
        </row>
        <row r="306">
          <cell r="A306">
            <v>26038</v>
          </cell>
          <cell r="B306" t="str">
            <v xml:space="preserve">AQUECEDOR DE ÓLEO BPF (FLUIDO) TÉRMICO, MARCA TENGE, MODELO TH - III E, CAPACIDADE DE 300.000 KCAL/H, OU EQUIVALENTE EM OUTRA MARCA. </v>
          </cell>
          <cell r="C306" t="str">
            <v>UN</v>
          </cell>
          <cell r="E306">
            <v>141010.23999999999</v>
          </cell>
        </row>
        <row r="307">
          <cell r="A307">
            <v>21100</v>
          </cell>
          <cell r="B307" t="str">
            <v xml:space="preserve">AQUECEDOR OU BOYLER DE ACUMULACAO AGUA - A GAS GLP/GN - 50 LITROS </v>
          </cell>
          <cell r="C307" t="str">
            <v>UN</v>
          </cell>
          <cell r="E307">
            <v>1176.56</v>
          </cell>
        </row>
        <row r="308">
          <cell r="A308">
            <v>10700</v>
          </cell>
          <cell r="B308" t="str">
            <v xml:space="preserve">ARADO REVERSIVEL MARCA LAVRALE MOD. AR - 3 X 2" / TM, REBOCAVEL**CAIXA**" </v>
          </cell>
          <cell r="C308" t="str">
            <v>UN</v>
          </cell>
          <cell r="E308">
            <v>8561.9</v>
          </cell>
        </row>
        <row r="309">
          <cell r="A309">
            <v>346</v>
          </cell>
          <cell r="B309" t="str">
            <v xml:space="preserve">ARAME DE ACO OVALADO 15 X 17 (ROLO 1000M- 45KG-700KGF) </v>
          </cell>
          <cell r="C309" t="str">
            <v>KG</v>
          </cell>
          <cell r="E309">
            <v>7.75</v>
          </cell>
        </row>
        <row r="310">
          <cell r="A310">
            <v>3312</v>
          </cell>
          <cell r="B310" t="str">
            <v xml:space="preserve">ARAME DE AMARRACAO P/ GABIAO GALV - DIAM. 2,2 MM </v>
          </cell>
          <cell r="C310" t="str">
            <v>KG</v>
          </cell>
          <cell r="E310">
            <v>7.55</v>
          </cell>
        </row>
        <row r="311">
          <cell r="A311">
            <v>339</v>
          </cell>
          <cell r="B311" t="str">
            <v xml:space="preserve">ARAME FARPADO GALVANIZADO 14 BWG - CLASSE 250 Código Descriçao do Insumo Unid Preço Mediano (R$) </v>
          </cell>
          <cell r="C311" t="str">
            <v>M</v>
          </cell>
          <cell r="E311">
            <v>0.42</v>
          </cell>
        </row>
        <row r="312">
          <cell r="A312">
            <v>338</v>
          </cell>
          <cell r="B312" t="str">
            <v xml:space="preserve">ARAME FARPADO 16 BWG - 0,047 KG/M </v>
          </cell>
          <cell r="C312" t="str">
            <v>KG</v>
          </cell>
          <cell r="E312">
            <v>8.7899999999999991</v>
          </cell>
        </row>
        <row r="313">
          <cell r="A313">
            <v>340</v>
          </cell>
          <cell r="B313" t="str">
            <v xml:space="preserve">ARAME FARPADO 16 BWG 4 X 4" - 23,50 KG/ROLO 500M </v>
          </cell>
          <cell r="C313" t="str">
            <v>M</v>
          </cell>
          <cell r="E313">
            <v>0.41</v>
          </cell>
        </row>
        <row r="314">
          <cell r="A314">
            <v>334</v>
          </cell>
          <cell r="B314" t="str">
            <v xml:space="preserve">ARAME GALVANIZADO 8 BWG - 4,19MM - 101,00 G/M </v>
          </cell>
          <cell r="C314" t="str">
            <v>KG</v>
          </cell>
          <cell r="E314">
            <v>8.6300000000000008</v>
          </cell>
        </row>
        <row r="315">
          <cell r="A315">
            <v>335</v>
          </cell>
          <cell r="B315" t="str">
            <v xml:space="preserve">ARAME GALVANIZADO 10 BWG - 3,40MM - 71,30 G/M </v>
          </cell>
          <cell r="C315" t="str">
            <v>KG</v>
          </cell>
          <cell r="E315">
            <v>8.74</v>
          </cell>
        </row>
        <row r="316">
          <cell r="A316">
            <v>342</v>
          </cell>
          <cell r="B316" t="str">
            <v xml:space="preserve">ARAME GALVANIZADO 12 BWG - 2,60MM - 48,00 G/M </v>
          </cell>
          <cell r="C316" t="str">
            <v>KG</v>
          </cell>
          <cell r="E316">
            <v>8.74</v>
          </cell>
        </row>
        <row r="317">
          <cell r="A317">
            <v>343</v>
          </cell>
          <cell r="B317" t="str">
            <v xml:space="preserve">ARAME GALVANIZADO 14 BWG - 2,10MM - 27,20 G/M </v>
          </cell>
          <cell r="C317" t="str">
            <v>M</v>
          </cell>
          <cell r="E317">
            <v>0.26</v>
          </cell>
        </row>
        <row r="318">
          <cell r="A318">
            <v>333</v>
          </cell>
          <cell r="B318" t="str">
            <v xml:space="preserve">ARAME GALVANIZADO 14 BWG, D = 2,11 MM (0,026 KG/M) </v>
          </cell>
          <cell r="C318" t="str">
            <v>KG</v>
          </cell>
          <cell r="E318">
            <v>9.5</v>
          </cell>
        </row>
        <row r="319">
          <cell r="A319">
            <v>344</v>
          </cell>
          <cell r="B319" t="str">
            <v xml:space="preserve">ARAME GALVANIZADO 16 BWG - 1,65MM - 16,60 G/M </v>
          </cell>
          <cell r="C319" t="str">
            <v>KG</v>
          </cell>
          <cell r="E319">
            <v>10.210000000000001</v>
          </cell>
        </row>
        <row r="320">
          <cell r="A320">
            <v>345</v>
          </cell>
          <cell r="B320" t="str">
            <v xml:space="preserve">ARAME GALVANIZADO 18 BWG - 1,24MM - 9,0 G/M </v>
          </cell>
          <cell r="C320" t="str">
            <v>KG</v>
          </cell>
          <cell r="E320">
            <v>6.79</v>
          </cell>
        </row>
        <row r="321">
          <cell r="A321">
            <v>341</v>
          </cell>
          <cell r="B321" t="str">
            <v xml:space="preserve">ARAME GALVANIZADO 18 BWG - 1,24MM - 9,0 G/M </v>
          </cell>
          <cell r="C321" t="str">
            <v>M</v>
          </cell>
          <cell r="E321">
            <v>0.1</v>
          </cell>
        </row>
        <row r="322">
          <cell r="A322">
            <v>11107</v>
          </cell>
          <cell r="B322" t="str">
            <v xml:space="preserve">ARAME GALVANIZADO 6 BWG - 5,16MM - 157,00 G/M </v>
          </cell>
          <cell r="C322" t="str">
            <v>KG</v>
          </cell>
          <cell r="E322">
            <v>8.3000000000000007</v>
          </cell>
        </row>
        <row r="323">
          <cell r="A323">
            <v>337</v>
          </cell>
          <cell r="B323" t="str">
            <v xml:space="preserve">ARAME PRETO RECOZIDO, PARA ARMACAO DE FERRAGEM, N. 18, D = 1,25 MM (0,01 KGM) </v>
          </cell>
          <cell r="C323" t="str">
            <v>KG</v>
          </cell>
          <cell r="E323">
            <v>7.85</v>
          </cell>
        </row>
        <row r="324">
          <cell r="A324">
            <v>3313</v>
          </cell>
          <cell r="B324" t="str">
            <v xml:space="preserve">ARAME PROTEGIDO C/ PVC P/ GABIAO 2,2MM </v>
          </cell>
          <cell r="C324" t="str">
            <v>KG</v>
          </cell>
          <cell r="E324">
            <v>9.6199999999999992</v>
          </cell>
        </row>
        <row r="325">
          <cell r="A325">
            <v>12227</v>
          </cell>
          <cell r="B325" t="str">
            <v xml:space="preserve">ARANDELA C/ BASE EM CHAPA DE ACO PINTADA E GLOBO DE VIDRO LEITOSO - BOCA 10CM DIAM 20CM </v>
          </cell>
          <cell r="C325" t="str">
            <v>UN</v>
          </cell>
          <cell r="E325">
            <v>88.88</v>
          </cell>
        </row>
        <row r="326">
          <cell r="A326">
            <v>12223</v>
          </cell>
          <cell r="B326" t="str">
            <v xml:space="preserve">ARANDELA 45 GRAUS PROVA DE TEMPO, GASES E VAPORES </v>
          </cell>
          <cell r="C326" t="str">
            <v>UN</v>
          </cell>
          <cell r="E326">
            <v>99.09</v>
          </cell>
        </row>
        <row r="327">
          <cell r="A327">
            <v>348</v>
          </cell>
          <cell r="B327" t="str">
            <v xml:space="preserve">ARBUSTO REGIONAL ALTURA MAIOR QUE 1M </v>
          </cell>
          <cell r="C327" t="str">
            <v>UN</v>
          </cell>
          <cell r="E327">
            <v>43.75</v>
          </cell>
        </row>
        <row r="328">
          <cell r="A328">
            <v>10826</v>
          </cell>
          <cell r="B328" t="str">
            <v xml:space="preserve">ARBUSTO REGIONAL DE 50 A 100CM DE ALTURA </v>
          </cell>
          <cell r="C328" t="str">
            <v>UN</v>
          </cell>
          <cell r="E328">
            <v>23.33</v>
          </cell>
        </row>
        <row r="329">
          <cell r="A329">
            <v>366</v>
          </cell>
          <cell r="B329" t="str">
            <v xml:space="preserve">AREIA FINA - POSTO JAZIDA / FORNECEDOR (SEM FRETE) </v>
          </cell>
          <cell r="C329" t="str">
            <v>M³</v>
          </cell>
          <cell r="E329">
            <v>16</v>
          </cell>
        </row>
        <row r="330">
          <cell r="A330">
            <v>367</v>
          </cell>
          <cell r="B330" t="str">
            <v xml:space="preserve">AREIA GROSSA - POSTO JAZIDA / FORNECEDOR (SEM FRETE) </v>
          </cell>
          <cell r="C330" t="str">
            <v>M³</v>
          </cell>
          <cell r="E330">
            <v>70</v>
          </cell>
        </row>
        <row r="331">
          <cell r="A331">
            <v>370</v>
          </cell>
          <cell r="B331" t="str">
            <v xml:space="preserve">AREIA MEDIA - POSTO JAZIDA / FORNECEDOR (SEM FRETE) </v>
          </cell>
          <cell r="C331" t="str">
            <v>M³</v>
          </cell>
          <cell r="E331">
            <v>25</v>
          </cell>
        </row>
        <row r="332">
          <cell r="A332">
            <v>368</v>
          </cell>
          <cell r="B332" t="str">
            <v xml:space="preserve">AREIA P/ ATERRO - POSTO JAZIDA / FORNECEDOR (SEM FRETE) </v>
          </cell>
          <cell r="C332" t="str">
            <v>M³</v>
          </cell>
          <cell r="E332">
            <v>25.71</v>
          </cell>
        </row>
        <row r="333">
          <cell r="A333">
            <v>11075</v>
          </cell>
          <cell r="B333" t="str">
            <v xml:space="preserve">AREIA P/ LEITO FILTRANTE (1,68 A 0,42MM) - POSTO JAZIDA / FORNECEDOR (SEM FRETE) </v>
          </cell>
          <cell r="C333" t="str">
            <v>M³</v>
          </cell>
          <cell r="E333">
            <v>485.71</v>
          </cell>
        </row>
        <row r="334">
          <cell r="A334">
            <v>11076</v>
          </cell>
          <cell r="B334" t="str">
            <v xml:space="preserve">AREIA PRETA P/ EMBOCO - POSTO JAZIDA / FORNECEDOR (SEM FRETE) </v>
          </cell>
          <cell r="C334" t="str">
            <v>M³</v>
          </cell>
          <cell r="E334">
            <v>58.14</v>
          </cell>
        </row>
        <row r="335">
          <cell r="A335">
            <v>11077</v>
          </cell>
          <cell r="B335" t="str">
            <v xml:space="preserve">AREIA SELECIONADA P/ LEITO FILTRANTE - D = 0,5 A 0,7 MM - POSTO JAZIDA / FORNECEDOR (SEM FRETE) </v>
          </cell>
          <cell r="C335" t="str">
            <v>M³</v>
          </cell>
          <cell r="E335">
            <v>497.09</v>
          </cell>
        </row>
        <row r="336">
          <cell r="A336">
            <v>11078</v>
          </cell>
          <cell r="B336" t="str">
            <v xml:space="preserve">AREIA SELECIONADA P/ LEITO FILTRANTE - D = 0,7 A 1 MM - POSTO JAZIDA / FORNECEDOR (SEM FRETE) </v>
          </cell>
          <cell r="C336" t="str">
            <v>M³</v>
          </cell>
          <cell r="E336">
            <v>497.09</v>
          </cell>
        </row>
        <row r="337">
          <cell r="A337">
            <v>369</v>
          </cell>
          <cell r="B337" t="str">
            <v xml:space="preserve">ARENOSO, AREIA BARRADA OU AREIA AMARELA - RETIRADO NO AREAL - SEM TRANSPORTE </v>
          </cell>
          <cell r="C337" t="str">
            <v>M³</v>
          </cell>
          <cell r="E337">
            <v>28.99</v>
          </cell>
        </row>
        <row r="338">
          <cell r="A338">
            <v>134</v>
          </cell>
          <cell r="B338" t="str">
            <v xml:space="preserve">ARGAMASSA AUTONIVELANTE PARA GROUTEAMENTO EM GERAL SIKAGROUT OU EQUIVALENTE </v>
          </cell>
          <cell r="C338" t="str">
            <v>KG</v>
          </cell>
          <cell r="E338">
            <v>1.86</v>
          </cell>
        </row>
        <row r="339">
          <cell r="A339">
            <v>129</v>
          </cell>
          <cell r="B339" t="str">
            <v xml:space="preserve">ARGAMASSA CORRETIVA PARA REVESTIMENTO DE ESTRUTURA DE CONCRETO </v>
          </cell>
          <cell r="C339" t="str">
            <v>KG</v>
          </cell>
          <cell r="E339">
            <v>2.95</v>
          </cell>
        </row>
        <row r="340">
          <cell r="A340">
            <v>135</v>
          </cell>
          <cell r="B340" t="str">
            <v xml:space="preserve">ARGAMASSA IMPERMEAVEL SIKA 101 OU EQUIVALENTE </v>
          </cell>
          <cell r="C340" t="str">
            <v>KG</v>
          </cell>
          <cell r="E340">
            <v>2.8</v>
          </cell>
        </row>
        <row r="341">
          <cell r="A341">
            <v>1381</v>
          </cell>
          <cell r="B341" t="str">
            <v xml:space="preserve">ARGAMASSA OU CIMENTO COLANTE EM PO PARA FIXACAO DE PECAS CERAMICAS </v>
          </cell>
          <cell r="C341" t="str">
            <v>KG</v>
          </cell>
          <cell r="E341">
            <v>0.44</v>
          </cell>
        </row>
        <row r="342">
          <cell r="A342">
            <v>130</v>
          </cell>
          <cell r="B342" t="str">
            <v xml:space="preserve">ARGAMASSA PARA REPARO ESTRUTURAL TIPO SIKA TOP 122 OU EQUIVALENTE </v>
          </cell>
          <cell r="C342" t="str">
            <v>KG</v>
          </cell>
          <cell r="E342">
            <v>6.76</v>
          </cell>
        </row>
        <row r="343">
          <cell r="A343">
            <v>375</v>
          </cell>
          <cell r="B343" t="str">
            <v xml:space="preserve">ARGAMASSA PRONTA PARA REVESTIMENTO EXTERNO EM PAREDES </v>
          </cell>
          <cell r="C343" t="str">
            <v>KG</v>
          </cell>
          <cell r="E343">
            <v>0.33</v>
          </cell>
        </row>
        <row r="344">
          <cell r="A344">
            <v>374</v>
          </cell>
          <cell r="B344" t="str">
            <v xml:space="preserve">ARGAMASSA PRONTA PARA REVESTIMENTO INTERNO EM PAREDES </v>
          </cell>
          <cell r="C344" t="str">
            <v>KG</v>
          </cell>
          <cell r="E344">
            <v>0.33</v>
          </cell>
        </row>
        <row r="345">
          <cell r="A345">
            <v>6079</v>
          </cell>
          <cell r="B345" t="str">
            <v xml:space="preserve">ARGILA, ARGILA VERMELHA OU ARGILA ARENOSA - RETIRADA NA JAZIDA - SEM TRANSPORTE </v>
          </cell>
          <cell r="C345" t="str">
            <v>M³</v>
          </cell>
          <cell r="E345">
            <v>8.6999999999999993</v>
          </cell>
        </row>
        <row r="346">
          <cell r="A346">
            <v>1097</v>
          </cell>
          <cell r="B346" t="str">
            <v xml:space="preserve">ARMACAO VERTICAL C/ HASTE E CONTRA-PINO EM CHAPA DE FERRO GALV 3/16'' C/ 4 ESTRIBOS SEM ISOLADORES </v>
          </cell>
          <cell r="C346" t="str">
            <v>UN</v>
          </cell>
          <cell r="E346">
            <v>26.38</v>
          </cell>
        </row>
        <row r="347">
          <cell r="A347">
            <v>1091</v>
          </cell>
          <cell r="B347" t="str">
            <v xml:space="preserve">ARMACAO VERTICAL C/ HASTE E CONTRA-PINO EM CHAPA DE FERRO GALV 3/16" C/ 1 ESTRIBO E 1 ISOLADOR" </v>
          </cell>
          <cell r="C347" t="str">
            <v>UN</v>
          </cell>
          <cell r="E347">
            <v>10.15</v>
          </cell>
        </row>
        <row r="348">
          <cell r="A348">
            <v>1094</v>
          </cell>
          <cell r="B348" t="str">
            <v xml:space="preserve">ARMACAO VERTICAL C/ HASTE E CONTRA-PINO EM CHAPA DE FERRO GALV 3/16" C/ 1 ESTRIBO SEM ISOLADORES" </v>
          </cell>
          <cell r="C348" t="str">
            <v>UN</v>
          </cell>
          <cell r="E348">
            <v>7.62</v>
          </cell>
        </row>
        <row r="349">
          <cell r="A349">
            <v>1095</v>
          </cell>
          <cell r="B349" t="str">
            <v xml:space="preserve">ARMACAO VERTICAL C/ HASTE E CONTRA-PINO EM CHAPA DE FERRO GALV 3/16" C/ 2 ESTRIBOS SEM ISOLADORES" </v>
          </cell>
          <cell r="C349" t="str">
            <v>UN</v>
          </cell>
          <cell r="E349">
            <v>14.76</v>
          </cell>
        </row>
        <row r="350">
          <cell r="A350">
            <v>1093</v>
          </cell>
          <cell r="B350" t="str">
            <v xml:space="preserve">ARMACAO VERTICAL C/ HASTE E CONTRA-PINO EM CHAPA DE FERRO GALV 3/16" C/ 3 ESTRIBOS E 3 ISOLADORES" </v>
          </cell>
          <cell r="C350" t="str">
            <v>UN</v>
          </cell>
          <cell r="E350">
            <v>25.43</v>
          </cell>
        </row>
        <row r="351">
          <cell r="A351">
            <v>1090</v>
          </cell>
          <cell r="B351" t="str">
            <v xml:space="preserve">ARMACAO VERTICAL C/ HASTE E CONTRA-PINO EM CHAPA DE FERRO GALV 3/16" C/ 3 ESTRIBOS SEM ISOLADOR" </v>
          </cell>
          <cell r="C351" t="str">
            <v>UN</v>
          </cell>
          <cell r="E351">
            <v>19.920000000000002</v>
          </cell>
        </row>
        <row r="352">
          <cell r="A352">
            <v>1096</v>
          </cell>
          <cell r="B352" t="str">
            <v xml:space="preserve">ARMACAO VERTICAL C/ HASTE E CONTRA-PINO EM CHAPA DE FERRO GALV 3/16" C/ 4 ESTRIBOS E 4 ISOLADORES" </v>
          </cell>
          <cell r="C352" t="str">
            <v>UN</v>
          </cell>
          <cell r="E352">
            <v>37.14</v>
          </cell>
        </row>
        <row r="353">
          <cell r="A353">
            <v>1092</v>
          </cell>
          <cell r="B353" t="str">
            <v xml:space="preserve">ARMACAO VERTICAL EM CHAPA DE FERRO GALVANIZADO 3/16" (PESADA) DE 2 ESTRIBOS </v>
          </cell>
          <cell r="C353" t="str">
            <v>UN</v>
          </cell>
          <cell r="E353">
            <v>18.5</v>
          </cell>
        </row>
        <row r="354">
          <cell r="A354">
            <v>378</v>
          </cell>
          <cell r="B354" t="str">
            <v xml:space="preserve">ARMADOR </v>
          </cell>
          <cell r="C354" t="str">
            <v>H</v>
          </cell>
          <cell r="E354">
            <v>8.9600000000000009</v>
          </cell>
        </row>
        <row r="355">
          <cell r="A355">
            <v>376</v>
          </cell>
          <cell r="B355" t="str">
            <v xml:space="preserve">ARMARIO PLASTICO PARA BANHEIRO, DE EMBUTIR, UMA PORTA COM ESPELHO, DE * 35 X 45 * CM </v>
          </cell>
          <cell r="C355" t="str">
            <v>UN</v>
          </cell>
          <cell r="E355">
            <v>30.6</v>
          </cell>
        </row>
        <row r="356">
          <cell r="A356">
            <v>33939</v>
          </cell>
          <cell r="B356" t="str">
            <v xml:space="preserve">ARQUITETO DE OBRA JUNIOR </v>
          </cell>
          <cell r="C356" t="str">
            <v>H</v>
          </cell>
          <cell r="E356">
            <v>54.56</v>
          </cell>
        </row>
        <row r="357">
          <cell r="A357">
            <v>33952</v>
          </cell>
          <cell r="B357" t="str">
            <v xml:space="preserve">ARQUITETO DE OBRA PLENO </v>
          </cell>
          <cell r="C357" t="str">
            <v>H</v>
          </cell>
          <cell r="E357">
            <v>100.36</v>
          </cell>
        </row>
        <row r="358">
          <cell r="A358">
            <v>33953</v>
          </cell>
          <cell r="B358" t="str">
            <v xml:space="preserve">ARQUITETO DE OBRA SENIOR </v>
          </cell>
          <cell r="C358" t="str">
            <v>H</v>
          </cell>
          <cell r="E358">
            <v>170.9</v>
          </cell>
        </row>
        <row r="359">
          <cell r="A359">
            <v>11267</v>
          </cell>
          <cell r="B359" t="str">
            <v xml:space="preserve">ARRUELA DE LATAO FURO D=34 MM ESP=2,5 MM DIAM FURO=17 MM </v>
          </cell>
          <cell r="C359" t="str">
            <v>UN</v>
          </cell>
          <cell r="E359">
            <v>1.07</v>
          </cell>
        </row>
        <row r="360">
          <cell r="A360">
            <v>4359</v>
          </cell>
          <cell r="B360" t="str">
            <v xml:space="preserve">ARRUELA PLASTICA 4 X 16 </v>
          </cell>
          <cell r="C360" t="str">
            <v>UN</v>
          </cell>
          <cell r="E360">
            <v>0.12</v>
          </cell>
        </row>
        <row r="361">
          <cell r="A361">
            <v>379</v>
          </cell>
          <cell r="B361" t="str">
            <v xml:space="preserve">ARRUELA QUADRADA ACO GALV D = 38MM ESP= 3MM DFURO= 18 MM </v>
          </cell>
          <cell r="C361" t="str">
            <v>UN</v>
          </cell>
          <cell r="E361">
            <v>1.21</v>
          </cell>
        </row>
        <row r="362">
          <cell r="A362">
            <v>13348</v>
          </cell>
          <cell r="B362" t="str">
            <v xml:space="preserve">ARRUELA REDONDA FG DIAM EXT= 35MM ESP= 3MM DIAM FURO= 18MM </v>
          </cell>
          <cell r="C362" t="str">
            <v>UN</v>
          </cell>
          <cell r="E362">
            <v>0.14000000000000001</v>
          </cell>
        </row>
        <row r="363">
          <cell r="A363">
            <v>359</v>
          </cell>
          <cell r="B363" t="str">
            <v xml:space="preserve">ARVORE REGIONAL MAIOR QUE 2M Código Descriçao do Insumo Unid Preço Mediano (R$) </v>
          </cell>
          <cell r="C363" t="str">
            <v>UN</v>
          </cell>
          <cell r="E363">
            <v>52.5</v>
          </cell>
        </row>
        <row r="364">
          <cell r="A364">
            <v>501</v>
          </cell>
          <cell r="B364" t="str">
            <v xml:space="preserve">ASFALTO DILUÍDO DE PETRÓLEO CM-30 </v>
          </cell>
          <cell r="C364" t="str">
            <v>KG</v>
          </cell>
          <cell r="E364">
            <v>1.94</v>
          </cell>
        </row>
        <row r="365">
          <cell r="A365">
            <v>10540</v>
          </cell>
          <cell r="B365" t="str">
            <v xml:space="preserve">ASFALTO DILUIDO A GRANEL CR-250 P/ PAVIMENTACAO ASFALTICA </v>
          </cell>
          <cell r="C365" t="str">
            <v>KG</v>
          </cell>
          <cell r="E365">
            <v>1.9</v>
          </cell>
        </row>
        <row r="366">
          <cell r="A366">
            <v>517</v>
          </cell>
          <cell r="B366" t="str">
            <v xml:space="preserve">ASFALTO EMULSIONADO TP VITBASE (ALFALTOS VITORIA), TP II (TORO) OU EQUIV </v>
          </cell>
          <cell r="C366" t="str">
            <v>L</v>
          </cell>
          <cell r="E366">
            <v>3.53</v>
          </cell>
        </row>
        <row r="367">
          <cell r="A367">
            <v>516</v>
          </cell>
          <cell r="B367" t="str">
            <v xml:space="preserve">ASFALTO OXIDADO P/ IMPERM C/ COEFICIENTE DE PENETRACAO 20-35 </v>
          </cell>
          <cell r="C367" t="str">
            <v>KG</v>
          </cell>
          <cell r="E367">
            <v>2.92</v>
          </cell>
        </row>
        <row r="368">
          <cell r="A368">
            <v>510</v>
          </cell>
          <cell r="B368" t="str">
            <v xml:space="preserve">ASFALTO OXIDADO P/ IMPERM C/ COEFICIENTE DE PENETRACAO 25-40 </v>
          </cell>
          <cell r="C368" t="str">
            <v>KG</v>
          </cell>
          <cell r="E368">
            <v>3.14</v>
          </cell>
        </row>
        <row r="369">
          <cell r="A369">
            <v>513</v>
          </cell>
          <cell r="B369" t="str">
            <v xml:space="preserve">ASFALTO OXIDADO P/ IMPERM C/ COEFICIENTE DE PENETRACAO 40-55 </v>
          </cell>
          <cell r="C369" t="str">
            <v>KG</v>
          </cell>
          <cell r="E369">
            <v>2.88</v>
          </cell>
        </row>
        <row r="370">
          <cell r="A370">
            <v>509</v>
          </cell>
          <cell r="B370" t="str">
            <v xml:space="preserve">ASFALTO OXIDADO PARA IMPERMEABILIZAÇÃO, COEFICIENTE DE PENETRAÇÃO 15-25 </v>
          </cell>
          <cell r="C370" t="str">
            <v>KG</v>
          </cell>
          <cell r="E370">
            <v>4.21</v>
          </cell>
        </row>
        <row r="371">
          <cell r="A371">
            <v>2699</v>
          </cell>
          <cell r="B371" t="str">
            <v xml:space="preserve">ASSENTADOR DE TUBOS </v>
          </cell>
          <cell r="C371" t="str">
            <v>H</v>
          </cell>
          <cell r="E371">
            <v>11.88</v>
          </cell>
        </row>
        <row r="372">
          <cell r="A372">
            <v>20278</v>
          </cell>
          <cell r="B372" t="str">
            <v xml:space="preserve">ASSENTAMENTO DE CARPETE - SOMENTE MAO DE OBRA </v>
          </cell>
          <cell r="C372" t="str">
            <v>M²</v>
          </cell>
          <cell r="E372">
            <v>3.56</v>
          </cell>
        </row>
        <row r="373">
          <cell r="A373">
            <v>20277</v>
          </cell>
          <cell r="B373" t="str">
            <v xml:space="preserve">ASSENTAMENTO DE FORMICA - SOMENTE MAO DE OBRA </v>
          </cell>
          <cell r="C373" t="str">
            <v>M²</v>
          </cell>
          <cell r="E373">
            <v>10.69</v>
          </cell>
        </row>
        <row r="374">
          <cell r="A374">
            <v>518</v>
          </cell>
          <cell r="B374" t="str">
            <v xml:space="preserve">ASSENTAMENTO DE PISO VINILICO EM PLACAS - SOMENTE MAO DE OBRA </v>
          </cell>
          <cell r="C374" t="str">
            <v>M²</v>
          </cell>
          <cell r="E374">
            <v>4.99</v>
          </cell>
        </row>
        <row r="375">
          <cell r="A375">
            <v>522</v>
          </cell>
          <cell r="B375" t="str">
            <v xml:space="preserve">ASSENTAMENTO DE RODAPE VINILICO - SOMENTE MAO DE OBRA </v>
          </cell>
          <cell r="C375" t="str">
            <v>M</v>
          </cell>
          <cell r="E375">
            <v>0.5</v>
          </cell>
        </row>
        <row r="376">
          <cell r="A376">
            <v>11761</v>
          </cell>
          <cell r="B376" t="str">
            <v xml:space="preserve">ASSENTO P/ VASO SANITARIO INFANTIL DE PLASTICO </v>
          </cell>
          <cell r="C376" t="str">
            <v>UN</v>
          </cell>
          <cell r="E376">
            <v>17.22</v>
          </cell>
        </row>
        <row r="377">
          <cell r="A377">
            <v>377</v>
          </cell>
          <cell r="B377" t="str">
            <v xml:space="preserve">ASSENTO SANITARIO DE PLASTICO, TIPO CONVENCIONAL </v>
          </cell>
          <cell r="C377" t="str">
            <v>UN</v>
          </cell>
          <cell r="E377">
            <v>16.8</v>
          </cell>
        </row>
        <row r="378">
          <cell r="A378">
            <v>26036</v>
          </cell>
          <cell r="B378" t="str">
            <v xml:space="preserve">AUTOBETONEIRA CAPACIDADE 5 M3 (11,5T), 160 KW, 24,0 L/H PESO BRUTO TOTAL 23.000 KG A SER MONTADA EM CAMINHÃO - (INCLUSIVE CAMINHÃO) </v>
          </cell>
          <cell r="C378" t="str">
            <v>UN</v>
          </cell>
          <cell r="E378">
            <v>361945.99</v>
          </cell>
        </row>
        <row r="379">
          <cell r="A379">
            <v>12332</v>
          </cell>
          <cell r="B379" t="str">
            <v xml:space="preserve">AUTOMATICO DE BOIA INFERIOR 10A/250V </v>
          </cell>
          <cell r="C379" t="str">
            <v>CJ</v>
          </cell>
          <cell r="E379">
            <v>37.6</v>
          </cell>
        </row>
        <row r="380">
          <cell r="A380">
            <v>7588</v>
          </cell>
          <cell r="B380" t="str">
            <v xml:space="preserve">AUTOMATICO DE BOIA SUPERIOR 10A/250V </v>
          </cell>
          <cell r="C380" t="str">
            <v>UN</v>
          </cell>
          <cell r="E380">
            <v>34.07</v>
          </cell>
        </row>
        <row r="381">
          <cell r="A381">
            <v>2359</v>
          </cell>
          <cell r="B381" t="str">
            <v xml:space="preserve">AUXILIAR DE DESENHISTA </v>
          </cell>
          <cell r="C381" t="str">
            <v>H</v>
          </cell>
          <cell r="E381">
            <v>6.75</v>
          </cell>
        </row>
        <row r="382">
          <cell r="A382">
            <v>247</v>
          </cell>
          <cell r="B382" t="str">
            <v xml:space="preserve">AUXILIAR DE ELETRICISTA </v>
          </cell>
          <cell r="C382" t="str">
            <v>H</v>
          </cell>
          <cell r="E382">
            <v>6.8</v>
          </cell>
        </row>
        <row r="383">
          <cell r="A383">
            <v>246</v>
          </cell>
          <cell r="B383" t="str">
            <v xml:space="preserve">AUXILIAR DE ENCANADOR OU BOMBEIRO HIDRAULICO </v>
          </cell>
          <cell r="C383" t="str">
            <v>H</v>
          </cell>
          <cell r="E383">
            <v>6.8</v>
          </cell>
        </row>
        <row r="384">
          <cell r="A384">
            <v>2350</v>
          </cell>
          <cell r="B384" t="str">
            <v xml:space="preserve">AUXILIAR DE ESCRITORIO </v>
          </cell>
          <cell r="C384" t="str">
            <v>H</v>
          </cell>
          <cell r="E384">
            <v>7.92</v>
          </cell>
        </row>
        <row r="385">
          <cell r="A385">
            <v>245</v>
          </cell>
          <cell r="B385" t="str">
            <v xml:space="preserve">AUXILIAR DE LABORATORIO </v>
          </cell>
          <cell r="C385" t="str">
            <v>H</v>
          </cell>
          <cell r="E385">
            <v>6.95</v>
          </cell>
        </row>
        <row r="386">
          <cell r="A386">
            <v>251</v>
          </cell>
          <cell r="B386" t="str">
            <v xml:space="preserve">AUXILIAR DE MECANICO </v>
          </cell>
          <cell r="C386" t="str">
            <v>H</v>
          </cell>
          <cell r="E386">
            <v>6.03</v>
          </cell>
        </row>
        <row r="387">
          <cell r="A387">
            <v>252</v>
          </cell>
          <cell r="B387" t="str">
            <v xml:space="preserve">AUXILIAR DE SERRALHEIRO </v>
          </cell>
          <cell r="C387" t="str">
            <v>H</v>
          </cell>
          <cell r="E387">
            <v>6.8</v>
          </cell>
        </row>
        <row r="388">
          <cell r="A388">
            <v>6121</v>
          </cell>
          <cell r="B388" t="str">
            <v xml:space="preserve">AUXILIAR DE SERVICOS GERAIS </v>
          </cell>
          <cell r="C388" t="str">
            <v>H</v>
          </cell>
          <cell r="E388">
            <v>6.11</v>
          </cell>
        </row>
        <row r="389">
          <cell r="A389">
            <v>244</v>
          </cell>
          <cell r="B389" t="str">
            <v xml:space="preserve">AUXILIAR DE TOPÓGRAFO </v>
          </cell>
          <cell r="C389" t="str">
            <v>H</v>
          </cell>
          <cell r="E389">
            <v>17.97</v>
          </cell>
        </row>
        <row r="390">
          <cell r="A390">
            <v>528</v>
          </cell>
          <cell r="B390" t="str">
            <v xml:space="preserve">AUXILIAR TECNICO </v>
          </cell>
          <cell r="C390" t="str">
            <v>H</v>
          </cell>
          <cell r="E390">
            <v>20.190000000000001</v>
          </cell>
        </row>
        <row r="391">
          <cell r="A391">
            <v>532</v>
          </cell>
          <cell r="B391" t="str">
            <v xml:space="preserve">AUXILIAR TECNICO DE ENGENHARIA </v>
          </cell>
          <cell r="C391" t="str">
            <v>H</v>
          </cell>
          <cell r="E391">
            <v>15.57</v>
          </cell>
        </row>
        <row r="392">
          <cell r="A392">
            <v>4760</v>
          </cell>
          <cell r="B392" t="str">
            <v xml:space="preserve">AZULEJISTA OU LADRILHISTA </v>
          </cell>
          <cell r="C392" t="str">
            <v>H</v>
          </cell>
          <cell r="E392">
            <v>10.039999999999999</v>
          </cell>
        </row>
        <row r="393">
          <cell r="A393">
            <v>533</v>
          </cell>
          <cell r="B393" t="str">
            <v xml:space="preserve">AZULEJO BRANCO BRILHANTE 15 X 15 CM COMERCIAL </v>
          </cell>
          <cell r="C393" t="str">
            <v>M²</v>
          </cell>
          <cell r="E393">
            <v>13.02</v>
          </cell>
        </row>
        <row r="394">
          <cell r="A394">
            <v>534</v>
          </cell>
          <cell r="B394" t="str">
            <v xml:space="preserve">AZULEJO COR BRILHANTE 15 X 15 CM COMERCIAL </v>
          </cell>
          <cell r="C394" t="str">
            <v>M²</v>
          </cell>
          <cell r="E394">
            <v>13.02</v>
          </cell>
        </row>
        <row r="395">
          <cell r="A395">
            <v>535</v>
          </cell>
          <cell r="B395" t="str">
            <v xml:space="preserve">AZULEJO COR BRILHANTE 15 X 15CM EXTRA </v>
          </cell>
          <cell r="C395" t="str">
            <v>M²</v>
          </cell>
          <cell r="E395">
            <v>15.62</v>
          </cell>
        </row>
        <row r="396">
          <cell r="A396">
            <v>10420</v>
          </cell>
          <cell r="B396" t="str">
            <v xml:space="preserve">BACIA SANITARIA (VASO) CONVENCIONAL DE LOUCA BRANCA </v>
          </cell>
          <cell r="C396" t="str">
            <v>UN</v>
          </cell>
          <cell r="E396">
            <v>88.5</v>
          </cell>
        </row>
        <row r="397">
          <cell r="A397">
            <v>11784</v>
          </cell>
          <cell r="B397" t="str">
            <v xml:space="preserve">BACIA TURCA BRANCA 51 X 71CM </v>
          </cell>
          <cell r="C397" t="str">
            <v>UN</v>
          </cell>
          <cell r="E397">
            <v>112.07</v>
          </cell>
        </row>
        <row r="398">
          <cell r="A398">
            <v>11785</v>
          </cell>
          <cell r="B398" t="str">
            <v xml:space="preserve">BACIA TURCA C/SIFAO 60 X 48 X 37CM </v>
          </cell>
          <cell r="C398" t="str">
            <v>UN</v>
          </cell>
          <cell r="E398">
            <v>125.45</v>
          </cell>
        </row>
        <row r="399">
          <cell r="A399">
            <v>11788</v>
          </cell>
          <cell r="B399" t="str">
            <v xml:space="preserve">BACIA TURCA CELITE 003. 006 - SIFAO INTEGRADO </v>
          </cell>
          <cell r="C399" t="str">
            <v>UN</v>
          </cell>
          <cell r="E399">
            <v>117.84</v>
          </cell>
        </row>
        <row r="400">
          <cell r="A400">
            <v>20259</v>
          </cell>
          <cell r="B400" t="str">
            <v xml:space="preserve">BAGUETE DE BORRACHA P/ JANELA 1,5 X 1,0CM </v>
          </cell>
          <cell r="C400" t="str">
            <v>M</v>
          </cell>
          <cell r="E400">
            <v>1.76</v>
          </cell>
        </row>
        <row r="401">
          <cell r="A401">
            <v>10</v>
          </cell>
          <cell r="B401" t="str">
            <v xml:space="preserve">BALDE PLASTICO CAP 10L </v>
          </cell>
          <cell r="C401" t="str">
            <v>UN</v>
          </cell>
          <cell r="E401">
            <v>5.65</v>
          </cell>
        </row>
        <row r="402">
          <cell r="A402">
            <v>9</v>
          </cell>
          <cell r="B402" t="str">
            <v xml:space="preserve">BALDE PLASTICO CAP 4L </v>
          </cell>
          <cell r="C402" t="str">
            <v>UN</v>
          </cell>
          <cell r="E402">
            <v>3.39</v>
          </cell>
        </row>
        <row r="403">
          <cell r="A403">
            <v>4815</v>
          </cell>
          <cell r="B403" t="str">
            <v xml:space="preserve">BALDE VERMELHO P/ SINALIZACAO </v>
          </cell>
          <cell r="C403" t="str">
            <v>UN</v>
          </cell>
          <cell r="E403">
            <v>4.5199999999999996</v>
          </cell>
        </row>
        <row r="404">
          <cell r="A404">
            <v>11687</v>
          </cell>
          <cell r="B404" t="str">
            <v xml:space="preserve">BANCA ACO INOX L=60 CM </v>
          </cell>
          <cell r="C404" t="str">
            <v>M</v>
          </cell>
          <cell r="E404">
            <v>174.88</v>
          </cell>
        </row>
        <row r="405">
          <cell r="A405">
            <v>11689</v>
          </cell>
          <cell r="B405" t="str">
            <v xml:space="preserve">BANCA ACO INOX L=70 CM </v>
          </cell>
          <cell r="C405" t="str">
            <v>M</v>
          </cell>
          <cell r="E405">
            <v>215.29</v>
          </cell>
        </row>
        <row r="406">
          <cell r="A406">
            <v>537</v>
          </cell>
          <cell r="B406" t="str">
            <v xml:space="preserve">BANCA C/ CUBA - MARMORITE/GRANILITE OU GRANITINA - 120 X 60CM P/ PIA COZINHA </v>
          </cell>
          <cell r="C406" t="str">
            <v>UN</v>
          </cell>
          <cell r="E406">
            <v>61.6</v>
          </cell>
        </row>
        <row r="407">
          <cell r="A407">
            <v>539</v>
          </cell>
          <cell r="B407" t="str">
            <v xml:space="preserve">BANCA C/ CUBA - MARMORITE/GRANILITE OU GRANITINA - 150 X 60CM P/ PIA COZINHA </v>
          </cell>
          <cell r="C407" t="str">
            <v>UN</v>
          </cell>
          <cell r="E407">
            <v>81.03</v>
          </cell>
        </row>
        <row r="408">
          <cell r="A408">
            <v>540</v>
          </cell>
          <cell r="B408" t="str">
            <v xml:space="preserve">BANCA C/ CUBA - MARMORITE/GRANILITE OU GRANITINA - 200 X 60CM P/ PIA COZINHA </v>
          </cell>
          <cell r="C408" t="str">
            <v>UN</v>
          </cell>
          <cell r="E408">
            <v>106.72</v>
          </cell>
        </row>
        <row r="409">
          <cell r="A409">
            <v>1746</v>
          </cell>
          <cell r="B409" t="str">
            <v xml:space="preserve">BANCA DE ACO INOXIDAVEL COM 1 CUBA CENTRAL (ACO 430), DE *0,55 X 1,20* M </v>
          </cell>
          <cell r="C409" t="str">
            <v>UN</v>
          </cell>
          <cell r="E409">
            <v>123</v>
          </cell>
        </row>
        <row r="410">
          <cell r="A410">
            <v>544</v>
          </cell>
          <cell r="B410" t="str">
            <v xml:space="preserve">BANCA DE MARMORE BRANCO NACIONAL (SEM A CUBA) COM BORDA E FURO PARA PIA DE COZINHA N. 1, ESPESSURA IGUAL A *3 CM*, DE * 1,20 X 0,60 * M </v>
          </cell>
          <cell r="C410" t="str">
            <v>UN</v>
          </cell>
          <cell r="E410">
            <v>218.1</v>
          </cell>
        </row>
        <row r="411">
          <cell r="A411">
            <v>11693</v>
          </cell>
          <cell r="B411" t="str">
            <v xml:space="preserve">BANCA GRANILITE P/ PIA OU LAVATORIO (SEM CUBA) </v>
          </cell>
          <cell r="C411" t="str">
            <v>M²</v>
          </cell>
          <cell r="E411">
            <v>184.62</v>
          </cell>
        </row>
        <row r="412">
          <cell r="A412">
            <v>11791</v>
          </cell>
          <cell r="B412" t="str">
            <v xml:space="preserve">BANCA GRANITO PRETO 100 X 60CM, E = 2CM, C/1 ABERTURA </v>
          </cell>
          <cell r="C412" t="str">
            <v>UN</v>
          </cell>
          <cell r="E412">
            <v>509.6</v>
          </cell>
        </row>
        <row r="413">
          <cell r="A413">
            <v>11792</v>
          </cell>
          <cell r="B413" t="str">
            <v xml:space="preserve">BANCA GRANITO PRETO 200 X 60CM, E = 3CM, C/2 ABERTURAS </v>
          </cell>
          <cell r="C413" t="str">
            <v>UN</v>
          </cell>
          <cell r="E413">
            <v>1271.8599999999999</v>
          </cell>
        </row>
        <row r="414">
          <cell r="A414">
            <v>11793</v>
          </cell>
          <cell r="B414" t="str">
            <v xml:space="preserve">BANCA GRANITO PRETO 200 X 60CM, ESP = 2CM, SEM ABERTURA </v>
          </cell>
          <cell r="C414" t="str">
            <v>UN</v>
          </cell>
          <cell r="E414">
            <v>889.41</v>
          </cell>
        </row>
        <row r="415">
          <cell r="A415">
            <v>545</v>
          </cell>
          <cell r="B415" t="str">
            <v xml:space="preserve">BANCA MARMORE BRANCO NACIONAL E = 3CM, POLIDO C/ FURO PARA CUBA Código Descriçao do Insumo Unid Preço Mediano (R$) </v>
          </cell>
          <cell r="C415" t="str">
            <v>M²</v>
          </cell>
          <cell r="E415">
            <v>519.92999999999995</v>
          </cell>
        </row>
        <row r="416">
          <cell r="A416">
            <v>541</v>
          </cell>
          <cell r="B416" t="str">
            <v xml:space="preserve">BANCA MARMORE SINTETICO 120 X 60CM C/ CUBA </v>
          </cell>
          <cell r="C416" t="str">
            <v>UN</v>
          </cell>
          <cell r="E416">
            <v>54.06</v>
          </cell>
        </row>
        <row r="417">
          <cell r="A417">
            <v>542</v>
          </cell>
          <cell r="B417" t="str">
            <v xml:space="preserve">BANCA MARMORE SINTETICO 150 X 50CM C/ CUBA </v>
          </cell>
          <cell r="C417" t="str">
            <v>UN</v>
          </cell>
          <cell r="E417">
            <v>72.36</v>
          </cell>
        </row>
        <row r="418">
          <cell r="A418">
            <v>14618</v>
          </cell>
          <cell r="B418" t="str">
            <v xml:space="preserve">BANCADA DE SERRA CIRCULAR, PICAPAU, C/ MOTOR ELETRICO 5 HP, COM COIFA PROTETORA P/ DISCO DE 10". </v>
          </cell>
          <cell r="C418" t="str">
            <v>UN</v>
          </cell>
          <cell r="E418">
            <v>1237.28</v>
          </cell>
        </row>
        <row r="419">
          <cell r="A419">
            <v>10790</v>
          </cell>
          <cell r="B419" t="str">
            <v xml:space="preserve">BANCADA PARA CARPINTARIA (SEM O DISCO DE SERRA) COM MOTOR ELETRICO TRIFASICO DE *3 A 5* HP, CHAVE E COIFA PROTETORA (LOCACAO) </v>
          </cell>
          <cell r="C419" t="str">
            <v>H</v>
          </cell>
          <cell r="E419">
            <v>1.1499999999999999</v>
          </cell>
        </row>
        <row r="420">
          <cell r="A420">
            <v>3425</v>
          </cell>
          <cell r="B420" t="str">
            <v xml:space="preserve">BANDEIRA P/ PORTA/ JAN MAD REGIONAL 1A P/ VIDRO </v>
          </cell>
          <cell r="C420" t="str">
            <v>M²</v>
          </cell>
          <cell r="E420">
            <v>110.4</v>
          </cell>
        </row>
        <row r="421">
          <cell r="A421">
            <v>3426</v>
          </cell>
          <cell r="B421" t="str">
            <v xml:space="preserve">BANDEIRA P/ PORTA/ JAN MAD REGIONAL 2A P/ VIDRO </v>
          </cell>
          <cell r="C421" t="str">
            <v>M²</v>
          </cell>
          <cell r="E421">
            <v>72</v>
          </cell>
        </row>
        <row r="422">
          <cell r="A422">
            <v>3427</v>
          </cell>
          <cell r="B422" t="str">
            <v xml:space="preserve">BANDEIRA P/ PORTA/ JAN MAD REGIONAL 3A P/ VIDRO </v>
          </cell>
          <cell r="C422" t="str">
            <v>M²</v>
          </cell>
          <cell r="E422">
            <v>48</v>
          </cell>
        </row>
        <row r="423">
          <cell r="A423">
            <v>20238</v>
          </cell>
          <cell r="B423" t="str">
            <v xml:space="preserve">BANHEIRA EM POLIESTER COM FIBRA DE VIDRO, CAPACIDADE DE *174* L, COM 170,0 X 79,5 X 38,0 CM, NAO INCLUSO ACESSORIOS PARA HIDROMASSAGEM </v>
          </cell>
          <cell r="C423" t="str">
            <v>UN</v>
          </cell>
          <cell r="E423">
            <v>2212.67</v>
          </cell>
        </row>
        <row r="424">
          <cell r="A424">
            <v>27399</v>
          </cell>
          <cell r="B424" t="str">
            <v xml:space="preserve">BARRA DE APOIO TUBULAR COM ALMA EM FERRO, ESPESSURA DE 2,25MM, COMPRIMENTO DE 80CM, ACABAMENTO COM PINTURA EM ESMALTE SINTÉTICO, </v>
          </cell>
          <cell r="C424" t="str">
            <v>UN</v>
          </cell>
          <cell r="E424">
            <v>66.92</v>
          </cell>
        </row>
        <row r="425">
          <cell r="A425">
            <v>546</v>
          </cell>
          <cell r="B425" t="str">
            <v xml:space="preserve">BARRA DE FERRO RETANGULAR (BARRA CHATA), DE E=1/8" X (QUALQUER BITOLA) </v>
          </cell>
          <cell r="C425" t="str">
            <v>KG</v>
          </cell>
          <cell r="E425">
            <v>3.91</v>
          </cell>
        </row>
        <row r="426">
          <cell r="A426">
            <v>556</v>
          </cell>
          <cell r="B426" t="str">
            <v xml:space="preserve">BARRA FERRO RETANGULAR CHATA QUALQUER BITOLA X E = 1/2" </v>
          </cell>
          <cell r="C426" t="str">
            <v>KG</v>
          </cell>
          <cell r="E426">
            <v>3.78</v>
          </cell>
        </row>
        <row r="427">
          <cell r="A427">
            <v>554</v>
          </cell>
          <cell r="B427" t="str">
            <v xml:space="preserve">BARRA FERRO RETANGULAR CHATA QUALQUER BITOLA X E = 1/4" </v>
          </cell>
          <cell r="C427" t="str">
            <v>KG</v>
          </cell>
          <cell r="E427">
            <v>3.62</v>
          </cell>
        </row>
        <row r="428">
          <cell r="A428">
            <v>550</v>
          </cell>
          <cell r="B428" t="str">
            <v xml:space="preserve">BARRA FERRO RETANGULAR CHATA QUALQUER BITOLA X E = 3/16" </v>
          </cell>
          <cell r="C428" t="str">
            <v>KG</v>
          </cell>
          <cell r="E428">
            <v>3.66</v>
          </cell>
        </row>
        <row r="429">
          <cell r="A429">
            <v>561</v>
          </cell>
          <cell r="B429" t="str">
            <v xml:space="preserve">BARRA FERRO RETANGULAR CHATA QUALQUER BITOLA X E = 3/8" </v>
          </cell>
          <cell r="C429" t="str">
            <v>KG</v>
          </cell>
          <cell r="E429">
            <v>3.74</v>
          </cell>
        </row>
        <row r="430">
          <cell r="A430">
            <v>555</v>
          </cell>
          <cell r="B430" t="str">
            <v xml:space="preserve">BARRA FERRO RETANGULAR CHATA 1 X 1/4" - (1,2265KG/M) </v>
          </cell>
          <cell r="C430" t="str">
            <v>M</v>
          </cell>
          <cell r="E430">
            <v>4.57</v>
          </cell>
        </row>
        <row r="431">
          <cell r="A431">
            <v>565</v>
          </cell>
          <cell r="B431" t="str">
            <v xml:space="preserve">BARRA FERRO RETANGULAR CHATA 1 X 3/16" - (1,73 KG/M) </v>
          </cell>
          <cell r="C431" t="str">
            <v>M</v>
          </cell>
          <cell r="E431">
            <v>6.26</v>
          </cell>
        </row>
        <row r="432">
          <cell r="A432">
            <v>557</v>
          </cell>
          <cell r="B432" t="str">
            <v xml:space="preserve">BARRA FERRO RETANGULAR CHATA 1 1/2 X 1/2" - (3,79 KG/M) </v>
          </cell>
          <cell r="C432" t="str">
            <v>M</v>
          </cell>
          <cell r="E432">
            <v>13.86</v>
          </cell>
        </row>
        <row r="433">
          <cell r="A433">
            <v>552</v>
          </cell>
          <cell r="B433" t="str">
            <v xml:space="preserve">BARRA FERRO RETANGULAR CHATA 1 1/2 X 1/4" - (1,89 KG/M) </v>
          </cell>
          <cell r="C433" t="str">
            <v>M</v>
          </cell>
          <cell r="E433">
            <v>6.91</v>
          </cell>
        </row>
        <row r="434">
          <cell r="A434">
            <v>566</v>
          </cell>
          <cell r="B434" t="str">
            <v xml:space="preserve">BARRA FERRO RETANGULAR CHATA 1/8 X 3/4" - (0,47 KG/M) </v>
          </cell>
          <cell r="C434" t="str">
            <v>M</v>
          </cell>
          <cell r="E434">
            <v>1.92</v>
          </cell>
        </row>
        <row r="435">
          <cell r="A435">
            <v>549</v>
          </cell>
          <cell r="B435" t="str">
            <v xml:space="preserve">BARRA FERRO RETANGULAR CHATA 2 X 1/2" - (5,06 KG/M) </v>
          </cell>
          <cell r="C435" t="str">
            <v>M</v>
          </cell>
          <cell r="E435">
            <v>18.079999999999998</v>
          </cell>
        </row>
        <row r="436">
          <cell r="A436">
            <v>558</v>
          </cell>
          <cell r="B436" t="str">
            <v xml:space="preserve">BARRA FERRO RETANGULAR CHATA 2 X 1/4" - (2,53KG/M) </v>
          </cell>
          <cell r="C436" t="str">
            <v>KG</v>
          </cell>
          <cell r="E436">
            <v>3.66</v>
          </cell>
        </row>
        <row r="437">
          <cell r="A437">
            <v>551</v>
          </cell>
          <cell r="B437" t="str">
            <v xml:space="preserve">BARRA FERRO RETANGULAR CHATA 2 X 1" - (10,12 KG/M) </v>
          </cell>
          <cell r="C437" t="str">
            <v>M</v>
          </cell>
          <cell r="E437">
            <v>37.44</v>
          </cell>
        </row>
        <row r="438">
          <cell r="A438">
            <v>547</v>
          </cell>
          <cell r="B438" t="str">
            <v xml:space="preserve">BARRA FERRO RETANGULAR CHATA 2 X 3/8" - (3,79 KG/M) </v>
          </cell>
          <cell r="C438" t="str">
            <v>M</v>
          </cell>
          <cell r="E438">
            <v>13.38</v>
          </cell>
        </row>
        <row r="439">
          <cell r="A439">
            <v>560</v>
          </cell>
          <cell r="B439" t="str">
            <v xml:space="preserve">BARRA FERRO RETANGULAR CHATA 2 X 5/16" - (3,162KG/M) </v>
          </cell>
          <cell r="C439" t="str">
            <v>M</v>
          </cell>
          <cell r="E439">
            <v>11.43</v>
          </cell>
        </row>
        <row r="440">
          <cell r="A440">
            <v>559</v>
          </cell>
          <cell r="B440" t="str">
            <v xml:space="preserve">BARRA FERRO RETANGULAR CHATA 2 X1/4" - (2,53KG/M) </v>
          </cell>
          <cell r="C440" t="str">
            <v>M</v>
          </cell>
          <cell r="E440">
            <v>9.25</v>
          </cell>
        </row>
        <row r="441">
          <cell r="A441">
            <v>564</v>
          </cell>
          <cell r="B441" t="str">
            <v xml:space="preserve">BARRA FERRO RETANGULAR CHATA 3/4 X 1/8" - (0,47 KG/M) </v>
          </cell>
          <cell r="C441" t="str">
            <v>M</v>
          </cell>
          <cell r="E441">
            <v>1.84</v>
          </cell>
        </row>
        <row r="442">
          <cell r="A442">
            <v>563</v>
          </cell>
          <cell r="B442" t="str">
            <v xml:space="preserve">BARRA FERRO RETANGULAR CHATA 3/8 X 1 1/2" - (2,84KG/M) </v>
          </cell>
          <cell r="C442" t="str">
            <v>M</v>
          </cell>
          <cell r="E442">
            <v>10.27</v>
          </cell>
        </row>
        <row r="443">
          <cell r="A443">
            <v>11183</v>
          </cell>
          <cell r="B443" t="str">
            <v xml:space="preserve">BASCULANTE ACO 100 X 100 X 8 CM - 4 BASCULAS </v>
          </cell>
          <cell r="C443" t="str">
            <v>UN</v>
          </cell>
          <cell r="E443">
            <v>122.09</v>
          </cell>
        </row>
        <row r="444">
          <cell r="A444">
            <v>11184</v>
          </cell>
          <cell r="B444" t="str">
            <v xml:space="preserve">BASCULANTE ACO 100 X 150 X 8 - 4 BASCULAS </v>
          </cell>
          <cell r="C444" t="str">
            <v>UN</v>
          </cell>
          <cell r="E444">
            <v>263.73</v>
          </cell>
        </row>
        <row r="445">
          <cell r="A445">
            <v>581</v>
          </cell>
          <cell r="B445" t="str">
            <v xml:space="preserve">BASCULANTE ALUMINIO 80 X 60CM - SERIE 25 </v>
          </cell>
          <cell r="C445" t="str">
            <v>M²</v>
          </cell>
          <cell r="E445">
            <v>324.12</v>
          </cell>
        </row>
        <row r="446">
          <cell r="A446">
            <v>615</v>
          </cell>
          <cell r="B446" t="str">
            <v xml:space="preserve">BASCULANTE CHAPA DOBRADA ACO GALVANIZADO A FOGO 60 X 80 CM (3/4" X 1/8") </v>
          </cell>
          <cell r="C446" t="str">
            <v>M²</v>
          </cell>
          <cell r="E446">
            <v>242.58</v>
          </cell>
        </row>
        <row r="447">
          <cell r="A447">
            <v>603</v>
          </cell>
          <cell r="B447" t="str">
            <v xml:space="preserve">BASCULANTE EM CANTONEIRA DE FERRO (5/8" X 1/8"), DE 0,60 X 0,80 M </v>
          </cell>
          <cell r="C447" t="str">
            <v>M²</v>
          </cell>
          <cell r="E447">
            <v>250.74</v>
          </cell>
        </row>
        <row r="448">
          <cell r="A448">
            <v>11231</v>
          </cell>
          <cell r="B448" t="str">
            <v xml:space="preserve">BASCULANTE EM CANTONEIRA DE FERRO 3/4" X 1/8" - 80 X 80CM </v>
          </cell>
          <cell r="C448" t="str">
            <v>M²</v>
          </cell>
          <cell r="E448">
            <v>921.14</v>
          </cell>
        </row>
        <row r="449">
          <cell r="A449">
            <v>617</v>
          </cell>
          <cell r="B449" t="str">
            <v xml:space="preserve">BASCULANTE EM CANTONEIRA DE FERRO 5/8" X 1/8" - LINHA POPULAR - 60 X 100CM </v>
          </cell>
          <cell r="C449" t="str">
            <v>UN</v>
          </cell>
          <cell r="E449">
            <v>172.43</v>
          </cell>
        </row>
        <row r="450">
          <cell r="A450">
            <v>616</v>
          </cell>
          <cell r="B450" t="str">
            <v xml:space="preserve">BASCULANTE EM CANTONEIRA DE FERRO 5/8" X 1/8" - LINHA POPULAR - 60 X 80CM </v>
          </cell>
          <cell r="C450" t="str">
            <v>UN</v>
          </cell>
          <cell r="E450">
            <v>120.36</v>
          </cell>
        </row>
        <row r="451">
          <cell r="A451">
            <v>11192</v>
          </cell>
          <cell r="B451" t="str">
            <v xml:space="preserve">BASCULANTE EM CANTONEIRA DE FERRO 5/8" X 1/8" - 4 BANDEIRAS (2 FIXAS, 2 MOVEIS) - 80 X 80CM </v>
          </cell>
          <cell r="C451" t="str">
            <v>UN</v>
          </cell>
          <cell r="E451">
            <v>576.99</v>
          </cell>
        </row>
        <row r="452">
          <cell r="A452">
            <v>11190</v>
          </cell>
          <cell r="B452" t="str">
            <v xml:space="preserve">BASCULANTE EM CHAPA DOBRADA DE ACO COM ADICAO DE COBRE, DE 0,60 X 0,60 M (4 FOLHAS, SENDO 2 OU 3 MOVEIS) </v>
          </cell>
          <cell r="C452" t="str">
            <v>UN</v>
          </cell>
          <cell r="E452">
            <v>91.84</v>
          </cell>
        </row>
        <row r="453">
          <cell r="A453">
            <v>3437</v>
          </cell>
          <cell r="B453" t="str">
            <v xml:space="preserve">BASCULANTE MAD REGIONAL 3A </v>
          </cell>
          <cell r="C453" t="str">
            <v>M²</v>
          </cell>
          <cell r="E453">
            <v>118.82</v>
          </cell>
        </row>
        <row r="454">
          <cell r="A454">
            <v>625</v>
          </cell>
          <cell r="B454" t="str">
            <v xml:space="preserve">BASE CIMENTO CRISTALIZANTE TIPO DENVERLIT OU SIMILAR </v>
          </cell>
          <cell r="C454" t="str">
            <v>KG</v>
          </cell>
          <cell r="E454">
            <v>2.4300000000000002</v>
          </cell>
        </row>
        <row r="455">
          <cell r="A455">
            <v>13373</v>
          </cell>
          <cell r="B455" t="str">
            <v xml:space="preserve">BASE P/ FUSIVEIS NH TAMANHO 00, DE 6 A 160A, TIPO 3 NH 3 030-Z DA SIEMENS OU EQUIV </v>
          </cell>
          <cell r="C455" t="str">
            <v>UN</v>
          </cell>
          <cell r="E455">
            <v>6.44</v>
          </cell>
        </row>
        <row r="456">
          <cell r="A456">
            <v>13374</v>
          </cell>
          <cell r="B456" t="str">
            <v xml:space="preserve">BASE P/ FUSIVEIS NH TAMANHO 01, DE 40 A 250A, TIPO 3 NH 3 230-Z DA SIEMENS OU EQUIV </v>
          </cell>
          <cell r="C456" t="str">
            <v>UN</v>
          </cell>
          <cell r="E456">
            <v>18.309999999999999</v>
          </cell>
        </row>
        <row r="457">
          <cell r="A457">
            <v>10956</v>
          </cell>
          <cell r="B457" t="str">
            <v xml:space="preserve">BASE P/ MASTRO DE PARA-RAIOS - 2" </v>
          </cell>
          <cell r="C457" t="str">
            <v>UN</v>
          </cell>
          <cell r="E457">
            <v>52.95</v>
          </cell>
        </row>
        <row r="458">
          <cell r="A458">
            <v>641</v>
          </cell>
          <cell r="B458" t="str">
            <v xml:space="preserve">BATE ESTACA-MARTELO ATE 3,0T DIESEL 160 HP TORRE 15 M MAGAN IM 1520 BS </v>
          </cell>
          <cell r="C458" t="str">
            <v>H</v>
          </cell>
          <cell r="E458">
            <v>50.5</v>
          </cell>
        </row>
        <row r="459">
          <cell r="A459">
            <v>10535</v>
          </cell>
          <cell r="B459" t="str">
            <v xml:space="preserve">BETONEIRA DE 320 A 400 LITROS SEM CARREGADOR E COM MOTOR ELETRICO TRIFASICO DE *2* HP </v>
          </cell>
          <cell r="C459" t="str">
            <v>UN</v>
          </cell>
          <cell r="E459">
            <v>3855.48</v>
          </cell>
        </row>
        <row r="460">
          <cell r="A460">
            <v>10532</v>
          </cell>
          <cell r="B460" t="str">
            <v xml:space="preserve">BETONEIRA DE 320 A 600 LITROS COM CARREGADOR E MOTOR ELETRICO TRIFASICO (LOCACAO) </v>
          </cell>
          <cell r="C460" t="str">
            <v>H</v>
          </cell>
          <cell r="E460">
            <v>0.95</v>
          </cell>
        </row>
        <row r="461">
          <cell r="A461">
            <v>10534</v>
          </cell>
          <cell r="B461" t="str">
            <v xml:space="preserve">BETONEIRA 320 LITROS, COM CARREGADOR, MOTOR ELÉTRICO TRIFÁSICA DE 3 HP </v>
          </cell>
          <cell r="C461" t="str">
            <v>UN</v>
          </cell>
          <cell r="E461">
            <v>4276.7700000000004</v>
          </cell>
        </row>
        <row r="462">
          <cell r="A462">
            <v>10537</v>
          </cell>
          <cell r="B462" t="str">
            <v xml:space="preserve">BETONEIRA 320 LITROS, SEM CARREGADOR, MOTOR A DIESEL DE 5,5 HP </v>
          </cell>
          <cell r="C462" t="str">
            <v>UN</v>
          </cell>
          <cell r="E462">
            <v>7592.41</v>
          </cell>
        </row>
        <row r="463">
          <cell r="A463">
            <v>13891</v>
          </cell>
          <cell r="B463" t="str">
            <v xml:space="preserve">BETONEIRA 320 LITROS, SEM CARREGADOR, MOTOR A GASOLINA </v>
          </cell>
          <cell r="C463" t="str">
            <v>UN</v>
          </cell>
          <cell r="E463">
            <v>5699.33</v>
          </cell>
        </row>
        <row r="464">
          <cell r="A464">
            <v>646</v>
          </cell>
          <cell r="B464" t="str">
            <v xml:space="preserve">BETONEIRA 320L DIESEL 5,5HP C/ CARREGADOR MECANICO </v>
          </cell>
          <cell r="C464" t="str">
            <v>H</v>
          </cell>
          <cell r="E464">
            <v>2.69</v>
          </cell>
        </row>
        <row r="465">
          <cell r="A465">
            <v>643</v>
          </cell>
          <cell r="B465" t="str">
            <v xml:space="preserve">BETONEIRA 320L DIESEL 5,5HP S/ CARREGADOR MECANICO </v>
          </cell>
          <cell r="C465" t="str">
            <v>H</v>
          </cell>
          <cell r="E465">
            <v>2.85</v>
          </cell>
        </row>
        <row r="466">
          <cell r="A466">
            <v>10531</v>
          </cell>
          <cell r="B466" t="str">
            <v xml:space="preserve">BETONEIRA 320L ELETRICA TRIFASICA 3HP C/ CARREGADOR MECANICO Código Descriçao do Insumo Unid Preço Mediano (R$) </v>
          </cell>
          <cell r="C466" t="str">
            <v>H</v>
          </cell>
          <cell r="E466">
            <v>2.2200000000000002</v>
          </cell>
        </row>
        <row r="467">
          <cell r="A467">
            <v>10539</v>
          </cell>
          <cell r="B467" t="str">
            <v xml:space="preserve">BETONEIRA 580 LITROS, COM CARREGADOR, MOTOR A DIESEL DE 7,5 HP </v>
          </cell>
          <cell r="C467" t="str">
            <v>UN</v>
          </cell>
          <cell r="E467">
            <v>25779.19</v>
          </cell>
        </row>
        <row r="468">
          <cell r="A468">
            <v>14628</v>
          </cell>
          <cell r="B468" t="str">
            <v xml:space="preserve">BETONEIRA 580 LITROS, SEM CARREGADOR, MOTOR A DIESEL DE 7,5 HP </v>
          </cell>
          <cell r="C468" t="str">
            <v>UN</v>
          </cell>
          <cell r="E468">
            <v>16049.3</v>
          </cell>
        </row>
        <row r="469">
          <cell r="A469">
            <v>10536</v>
          </cell>
          <cell r="B469" t="str">
            <v xml:space="preserve">BETONEIRA 580 LITROS, SEM CARREGADOR, MOTOR ELÉTRICO TRIFÁSICO DE 7,5 HP </v>
          </cell>
          <cell r="C469" t="str">
            <v>UN</v>
          </cell>
          <cell r="E469">
            <v>13711.21</v>
          </cell>
        </row>
        <row r="470">
          <cell r="A470">
            <v>25975</v>
          </cell>
          <cell r="B470" t="str">
            <v xml:space="preserve">BETONEIRA 580L , A GASOLINA, 10 KW, CONSUMO 3L/H, ROTATIVA, COM CARREGADOR DE MATERIAL E MEDIDOR DE AGUA </v>
          </cell>
          <cell r="C470" t="str">
            <v>UN</v>
          </cell>
          <cell r="E470">
            <v>23868.93</v>
          </cell>
        </row>
        <row r="471">
          <cell r="A471">
            <v>644</v>
          </cell>
          <cell r="B471" t="str">
            <v xml:space="preserve">BETONEIRA 580L DIESEL 7,5HP C/ CARREGADOR MECANICO </v>
          </cell>
          <cell r="C471" t="str">
            <v>H</v>
          </cell>
          <cell r="E471">
            <v>4.75</v>
          </cell>
        </row>
        <row r="472">
          <cell r="A472">
            <v>10533</v>
          </cell>
          <cell r="B472" t="str">
            <v xml:space="preserve">BETONEIRA 580L ELETRICA TRIFASICA 7,5HP C/ CARREGADOR MECANICO </v>
          </cell>
          <cell r="C472" t="str">
            <v>H</v>
          </cell>
          <cell r="E472">
            <v>3.17</v>
          </cell>
        </row>
        <row r="473">
          <cell r="A473">
            <v>11797</v>
          </cell>
          <cell r="B473" t="str">
            <v xml:space="preserve">BIDE LOUCA BRANCA C/ 3 FUROS - LINHA PADRAO MEDIO </v>
          </cell>
          <cell r="C473" t="str">
            <v>UN</v>
          </cell>
          <cell r="E473">
            <v>87.35</v>
          </cell>
        </row>
        <row r="474">
          <cell r="A474">
            <v>647</v>
          </cell>
          <cell r="B474" t="str">
            <v xml:space="preserve">BLASTER, DINAMITADOR OU CABO DE FOGO </v>
          </cell>
          <cell r="C474" t="str">
            <v>H</v>
          </cell>
          <cell r="E474">
            <v>12.19</v>
          </cell>
        </row>
        <row r="475">
          <cell r="A475">
            <v>7271</v>
          </cell>
          <cell r="B475" t="str">
            <v xml:space="preserve">BLOCO CERÂMICO VEDAÇÃO 8 FUROS - 9 X 19 X 19 CM </v>
          </cell>
          <cell r="C475" t="str">
            <v>UN</v>
          </cell>
          <cell r="E475">
            <v>0.39</v>
          </cell>
        </row>
        <row r="476">
          <cell r="A476">
            <v>7266</v>
          </cell>
          <cell r="B476" t="str">
            <v xml:space="preserve">BLOCO CERAMICO (ALVENARIA DE VEDACAO), DE *9 X 19 X 19* CM </v>
          </cell>
          <cell r="C476" t="str">
            <v>MIL</v>
          </cell>
          <cell r="E476">
            <v>385</v>
          </cell>
        </row>
        <row r="477">
          <cell r="A477">
            <v>7270</v>
          </cell>
          <cell r="B477" t="str">
            <v xml:space="preserve">BLOCO CERAMICO VEDAÇÃO 4 FUROS - 9 X 9 X 19 CM </v>
          </cell>
          <cell r="C477" t="str">
            <v>UN</v>
          </cell>
          <cell r="E477">
            <v>0.34</v>
          </cell>
        </row>
        <row r="478">
          <cell r="A478">
            <v>7267</v>
          </cell>
          <cell r="B478" t="str">
            <v xml:space="preserve">BLOCO CERAMICO VEDAÇÃO 6 FUROS - 9 X 14 X 19 CM </v>
          </cell>
          <cell r="C478" t="str">
            <v>UN</v>
          </cell>
          <cell r="E478">
            <v>0.34</v>
          </cell>
        </row>
        <row r="479">
          <cell r="A479">
            <v>7269</v>
          </cell>
          <cell r="B479" t="str">
            <v xml:space="preserve">BLOCO CERAMICO VEDAÇÃO 6 FUROS - 9 X 9 X 19 CM </v>
          </cell>
          <cell r="C479" t="str">
            <v>UN</v>
          </cell>
          <cell r="E479">
            <v>0.32</v>
          </cell>
        </row>
        <row r="480">
          <cell r="A480">
            <v>7268</v>
          </cell>
          <cell r="B480" t="str">
            <v xml:space="preserve">BLOCO CERAMICO VEDAÇÃO 8 FUROS - 9 X 19 X 29 CM </v>
          </cell>
          <cell r="C480" t="str">
            <v>UN</v>
          </cell>
          <cell r="E480">
            <v>0.46</v>
          </cell>
        </row>
        <row r="481">
          <cell r="A481">
            <v>25070</v>
          </cell>
          <cell r="B481" t="str">
            <v xml:space="preserve">BLOCO CONCRETO ESTRUTURAL 14 X 19 X 39 CM, FBK 4,5 MPA (NBR 6136) </v>
          </cell>
          <cell r="C481" t="str">
            <v>UN</v>
          </cell>
          <cell r="E481">
            <v>3.63</v>
          </cell>
        </row>
        <row r="482">
          <cell r="A482">
            <v>25067</v>
          </cell>
          <cell r="B482" t="str">
            <v xml:space="preserve">BLOCO CONCRETO ESTRUTURAL 19 X 19 X 39 CM, FBK 4,5 MPA (NBR 6136) </v>
          </cell>
          <cell r="C482" t="str">
            <v>UN</v>
          </cell>
          <cell r="E482">
            <v>4.57</v>
          </cell>
        </row>
        <row r="483">
          <cell r="A483">
            <v>25071</v>
          </cell>
          <cell r="B483" t="str">
            <v xml:space="preserve">BLOCO CONCRETO ESTRUTURAL 9 X 19 X 39 CM, FBK 4,5 MPA (NBR 6136) </v>
          </cell>
          <cell r="C483" t="str">
            <v>UN</v>
          </cell>
          <cell r="E483">
            <v>2.58</v>
          </cell>
        </row>
        <row r="484">
          <cell r="A484">
            <v>650</v>
          </cell>
          <cell r="B484" t="str">
            <v xml:space="preserve">BLOCO DE CONCRETO (ALVENARIA DE VEDACAO), DE *9 X 19 X 39* CM </v>
          </cell>
          <cell r="C484" t="str">
            <v>UN</v>
          </cell>
          <cell r="E484">
            <v>2.1</v>
          </cell>
        </row>
        <row r="485">
          <cell r="A485">
            <v>715</v>
          </cell>
          <cell r="B485" t="str">
            <v xml:space="preserve">BLOCO DE VIDRO INCOLOR, DE *19 X 19 X 8* CM </v>
          </cell>
          <cell r="C485" t="str">
            <v>UN</v>
          </cell>
          <cell r="E485">
            <v>12.6</v>
          </cell>
        </row>
        <row r="486">
          <cell r="A486">
            <v>10610</v>
          </cell>
          <cell r="B486" t="str">
            <v xml:space="preserve">BLOCO ESTRUTURAL CERAMICO - 14 X 19 X 29 CM - 4,0 MPA - NBR 15270 </v>
          </cell>
          <cell r="C486" t="str">
            <v>UN</v>
          </cell>
          <cell r="E486">
            <v>1.1200000000000001</v>
          </cell>
        </row>
        <row r="487">
          <cell r="A487">
            <v>709</v>
          </cell>
          <cell r="B487" t="str">
            <v xml:space="preserve">BLOCO POLIETILENO ALTA DENSIDADE 27 X 30 X 100 CM MODELO MAXBLOCO LEOTECH, ACOMPANHADOS PLACAS TERMINAIS E LONGARINAS </v>
          </cell>
          <cell r="C487" t="str">
            <v>UN</v>
          </cell>
          <cell r="E487">
            <v>421.84</v>
          </cell>
        </row>
        <row r="488">
          <cell r="A488">
            <v>691</v>
          </cell>
          <cell r="B488" t="str">
            <v xml:space="preserve">BLOCO SEXTAVADO EM CONCRETO P/ PAVIMENTAÇÃO DE 35 MPA, (TIPO BLOKRET) E = 6,5CM DE 30 X 30CM, DE ACORDO COM NBR 9780 / 9781 </v>
          </cell>
          <cell r="C488" t="str">
            <v>M²</v>
          </cell>
          <cell r="E488">
            <v>31.17</v>
          </cell>
        </row>
        <row r="489">
          <cell r="A489">
            <v>679</v>
          </cell>
          <cell r="B489" t="str">
            <v xml:space="preserve">BLOCO SEXTAVADO EM CONCRETO P/ PAVIMENTAÇÃO DE 35 MPA, DE 25 X 25 X 10 CM, DE ACORDO COM NBR 9780 / 9781 </v>
          </cell>
          <cell r="C489" t="str">
            <v>M²</v>
          </cell>
          <cell r="E489">
            <v>50.31</v>
          </cell>
        </row>
        <row r="490">
          <cell r="A490">
            <v>676</v>
          </cell>
          <cell r="B490" t="str">
            <v xml:space="preserve">BLOCO SEXTAVADO EM CONCRETO P/ PAVIMENTAÇÃO DE 35MPA, DE 20 X 20 X 8CM, DE ACORDO COM NBR 9780 / 9781 </v>
          </cell>
          <cell r="C490" t="str">
            <v>M²</v>
          </cell>
          <cell r="E490">
            <v>39.43</v>
          </cell>
        </row>
        <row r="491">
          <cell r="A491">
            <v>677</v>
          </cell>
          <cell r="B491" t="str">
            <v xml:space="preserve">BLOCO SEXTAVADO EM CONCRETO P/ PAVIMENTAÇÃO DE 35MPA, DE 20 X 20 X 10CM DE ACORDO COM NBR 9780 / 9781 </v>
          </cell>
          <cell r="C491" t="str">
            <v>M²</v>
          </cell>
          <cell r="E491">
            <v>42.6</v>
          </cell>
        </row>
        <row r="492">
          <cell r="A492">
            <v>678</v>
          </cell>
          <cell r="B492" t="str">
            <v xml:space="preserve">BLOCO SEXTAVADO EM CONCRETO P/ PAVIMENTAÇÃO DE 35MPA, DE 30 X 30 X 10 CM, DE ACORDO COM NBR 9780 / 9781 </v>
          </cell>
          <cell r="C492" t="str">
            <v>M²</v>
          </cell>
          <cell r="E492">
            <v>39.76</v>
          </cell>
        </row>
        <row r="493">
          <cell r="A493">
            <v>710</v>
          </cell>
          <cell r="B493" t="str">
            <v xml:space="preserve">BLOCO SEXTAVADO P/ PAVIMENTAÇÃO EM CONCRETO DE 35 MPA, DE 20 X 20 X 6 CM, DE ACORDO COM NBR 9780 / 9781 </v>
          </cell>
          <cell r="C493" t="str">
            <v>M²</v>
          </cell>
          <cell r="E493">
            <v>30.07</v>
          </cell>
        </row>
        <row r="494">
          <cell r="A494">
            <v>711</v>
          </cell>
          <cell r="B494" t="str">
            <v xml:space="preserve">BLOCO SEXTAVADO P/ PAVIMENTAÇÃO EM CONCRETO DE 35 MPA, DE 25 X 25 X 6 CM, DE ACORDO COM NBR 9780 / 9781 </v>
          </cell>
          <cell r="C494" t="str">
            <v>M²</v>
          </cell>
          <cell r="E494">
            <v>30.37</v>
          </cell>
        </row>
        <row r="495">
          <cell r="A495">
            <v>712</v>
          </cell>
          <cell r="B495" t="str">
            <v xml:space="preserve">BLOCO SEXTAVADO P/ PAVIMENTAÇÃO EM CONCRETO DE 35 MPA, DE 25 X 25 X 8 CM, DE ACORDO COM NBR 9780/ 9781 </v>
          </cell>
          <cell r="C495" t="str">
            <v>M²</v>
          </cell>
          <cell r="E495">
            <v>36.03</v>
          </cell>
        </row>
        <row r="496">
          <cell r="A496">
            <v>708</v>
          </cell>
          <cell r="B496" t="str">
            <v xml:space="preserve">BLOCO SEXTAVADO P/ PAVIMENTAÇÃO, EM CONCRETO DE 35 MPA (TIPO BLOKRET) E = 5,0CM 19 X 19CM DE ACORDO COM NBR 9780 / 9781 </v>
          </cell>
          <cell r="C496" t="str">
            <v>M²</v>
          </cell>
          <cell r="E496">
            <v>24.57</v>
          </cell>
        </row>
        <row r="497">
          <cell r="A497">
            <v>11118</v>
          </cell>
          <cell r="B497" t="str">
            <v xml:space="preserve">BLOCO SEXTAVADO P/ PAVIMENTAÇÃO, EM CONCRETO DE 35 MPA (TIPO BLOKRET) E = 9,0CM, DE 30 X 30CM, DE ACORDO COM NBR 9780 / 9781 </v>
          </cell>
          <cell r="C497" t="str">
            <v>UN</v>
          </cell>
          <cell r="E497">
            <v>3.29</v>
          </cell>
        </row>
        <row r="498">
          <cell r="A498">
            <v>714</v>
          </cell>
          <cell r="B498" t="str">
            <v xml:space="preserve">BLOCO SEXTAVADO P/ PAVIMENTAÇÃO, EM CONCRETO DE 35 MPA, DE 30 X 30 X 8 CM, DE ACORDO COM NBR 9780 / 9781 </v>
          </cell>
          <cell r="C498" t="str">
            <v>M²</v>
          </cell>
          <cell r="E498">
            <v>33.130000000000003</v>
          </cell>
        </row>
        <row r="499">
          <cell r="A499">
            <v>713</v>
          </cell>
          <cell r="B499" t="str">
            <v xml:space="preserve">BLOCO SEXTAVADO P/PAVIMENTAÇÃO EM CONCRETO DE 35 MPA (TIPO BLOKRET) E = 8,0CM 30 X 30CM, DE ACORDO COM NBR 9780 / 9781 </v>
          </cell>
          <cell r="C499" t="str">
            <v>M²</v>
          </cell>
          <cell r="E499">
            <v>32.86</v>
          </cell>
        </row>
        <row r="500">
          <cell r="A500">
            <v>13852</v>
          </cell>
          <cell r="B500" t="str">
            <v xml:space="preserve">BLOCO SEXTAVADO P/PAVIMENTAÇÃO, EM CONCRETO DE 35 MPA (TIPO BLOKRET) E= 10,0CM, DE 30 X 30 CM DE ACORDO COM NBR 9780 / 9781 </v>
          </cell>
          <cell r="C500" t="str">
            <v>M²</v>
          </cell>
          <cell r="E500">
            <v>36.25</v>
          </cell>
        </row>
        <row r="501">
          <cell r="A501">
            <v>11117</v>
          </cell>
          <cell r="B501" t="str">
            <v xml:space="preserve">BLOCO SEXTAVADO P/PAVIMENTACAO, EM CONCRETO COM 35 MPA (TIPO BLOKRET), DE 30 X 30 CM, E = 8,0 CM (NBR-9780 E 9781) </v>
          </cell>
          <cell r="C501" t="str">
            <v>UN</v>
          </cell>
          <cell r="E501">
            <v>2.88</v>
          </cell>
        </row>
        <row r="502">
          <cell r="A502">
            <v>695</v>
          </cell>
          <cell r="B502" t="str">
            <v xml:space="preserve">BLOCO TIPO RAQUETE P/PAVIMENTAÇÃP E=6CM PISO 10 FACES COD 1035 N, EM CONCRETO DE 35MPA, DE ACORDO COM NBR 9780 / 9781 </v>
          </cell>
          <cell r="C502" t="str">
            <v>M²</v>
          </cell>
          <cell r="E502">
            <v>31.7</v>
          </cell>
        </row>
        <row r="503">
          <cell r="A503">
            <v>27056</v>
          </cell>
          <cell r="B503" t="str">
            <v xml:space="preserve">BLOCO VEDAÇÃO CONCRETO 9 X 19 X 39 CM. </v>
          </cell>
          <cell r="C503" t="str">
            <v>UN</v>
          </cell>
          <cell r="E503">
            <v>2.1</v>
          </cell>
        </row>
        <row r="504">
          <cell r="A504">
            <v>674</v>
          </cell>
          <cell r="B504" t="str">
            <v xml:space="preserve">BLOCO VEDACAO CONCRETO CELULAR AUTOCLAVADO 10 X 30 X 60 CM </v>
          </cell>
          <cell r="C504" t="str">
            <v>M²</v>
          </cell>
          <cell r="E504">
            <v>58.5</v>
          </cell>
        </row>
        <row r="505">
          <cell r="A505">
            <v>652</v>
          </cell>
          <cell r="B505" t="str">
            <v xml:space="preserve">BLOCO VEDACAO CONCRETO CELULAR AUTOCLAVADO 20 X 30 X 60 CM </v>
          </cell>
          <cell r="C505" t="str">
            <v>M²</v>
          </cell>
          <cell r="E505">
            <v>117</v>
          </cell>
        </row>
        <row r="506">
          <cell r="A506">
            <v>651</v>
          </cell>
          <cell r="B506" t="str">
            <v xml:space="preserve">BLOCO VEDACAO CONCRETO 14 X 19 X 39 CM (CLASSE D - NBR 6136/07) </v>
          </cell>
          <cell r="C506" t="str">
            <v>UN</v>
          </cell>
          <cell r="E506">
            <v>2.6</v>
          </cell>
        </row>
        <row r="507">
          <cell r="A507">
            <v>654</v>
          </cell>
          <cell r="B507" t="str">
            <v xml:space="preserve">BLOCO VEDACAO CONCRETO 19 X 19 X 39CM (CLASSE D - NBR 6136/07) </v>
          </cell>
          <cell r="C507" t="str">
            <v>UN</v>
          </cell>
          <cell r="E507">
            <v>3.07</v>
          </cell>
        </row>
        <row r="508">
          <cell r="A508">
            <v>11979</v>
          </cell>
          <cell r="B508" t="str">
            <v xml:space="preserve">BLOCO VEDACAO CONCRETO 20 X 20 X 20CM </v>
          </cell>
          <cell r="C508" t="str">
            <v>UN</v>
          </cell>
          <cell r="E508">
            <v>2.31</v>
          </cell>
        </row>
        <row r="509">
          <cell r="A509">
            <v>11981</v>
          </cell>
          <cell r="B509" t="str">
            <v xml:space="preserve">BLOCO VIDRO INCOLOR VENEZIANA 20 X 10 X 8CM </v>
          </cell>
          <cell r="C509" t="str">
            <v>UN</v>
          </cell>
          <cell r="E509">
            <v>7.49</v>
          </cell>
        </row>
        <row r="510">
          <cell r="A510">
            <v>716</v>
          </cell>
          <cell r="B510" t="str">
            <v xml:space="preserve">BLOCO VIDRO INCOLOR XADREZ 20 X 20 X 10CM Código Descriçao do Insumo Unid Preço Mediano (R$) </v>
          </cell>
          <cell r="C510" t="str">
            <v>UN</v>
          </cell>
          <cell r="E510">
            <v>13.65</v>
          </cell>
        </row>
        <row r="511">
          <cell r="A511">
            <v>12614</v>
          </cell>
          <cell r="B511" t="str">
            <v xml:space="preserve">BOCAL PVC MR AQUAPLUV BEIRAL D =125X88 MM </v>
          </cell>
          <cell r="C511" t="str">
            <v>UN</v>
          </cell>
          <cell r="E511">
            <v>68.84</v>
          </cell>
        </row>
        <row r="512">
          <cell r="A512">
            <v>12294</v>
          </cell>
          <cell r="B512" t="str">
            <v xml:space="preserve">BOCAL/SOQUETE/RECEPTACULO CONTRA INTEMPERIES C/ RABICHO </v>
          </cell>
          <cell r="C512" t="str">
            <v>UN</v>
          </cell>
          <cell r="E512">
            <v>2.29</v>
          </cell>
        </row>
        <row r="513">
          <cell r="A513">
            <v>12295</v>
          </cell>
          <cell r="B513" t="str">
            <v xml:space="preserve">BOCAL/SOQUETE/RECEPTACULO DE BAQUELITE </v>
          </cell>
          <cell r="C513" t="str">
            <v>UN</v>
          </cell>
          <cell r="E513">
            <v>2.64</v>
          </cell>
        </row>
        <row r="514">
          <cell r="A514">
            <v>12296</v>
          </cell>
          <cell r="B514" t="str">
            <v xml:space="preserve">BOCAL/SOQUETE/RECEPTACULO DE PORCELANA </v>
          </cell>
          <cell r="C514" t="str">
            <v>UN</v>
          </cell>
          <cell r="E514">
            <v>2.0299999999999998</v>
          </cell>
        </row>
        <row r="515">
          <cell r="A515">
            <v>6140</v>
          </cell>
          <cell r="B515" t="str">
            <v xml:space="preserve">BOLSA DE LIGACAO EM PVC FLEXIVEL P/ VASO SANITARIO 1.1/2" (40MM) </v>
          </cell>
          <cell r="C515" t="str">
            <v>UN</v>
          </cell>
          <cell r="E515">
            <v>1.64</v>
          </cell>
        </row>
        <row r="516">
          <cell r="A516">
            <v>10575</v>
          </cell>
          <cell r="B516" t="str">
            <v xml:space="preserve">BOMBA AUTO-ASPIRANTE C/ MOTOR ELETRICO MONOFASICO 1/4 CV BOCAIS 3/4" X 3/4" SCHNEIDER MOD. ASP-56 **CAIXA**" </v>
          </cell>
          <cell r="C516" t="str">
            <v>UN</v>
          </cell>
          <cell r="E516">
            <v>762.91</v>
          </cell>
        </row>
        <row r="517">
          <cell r="A517">
            <v>14013</v>
          </cell>
          <cell r="B517" t="str">
            <v xml:space="preserve">BOMBA C/MOTOR NACIONAL P/SONDAGEM </v>
          </cell>
          <cell r="C517" t="str">
            <v>UN</v>
          </cell>
          <cell r="E517">
            <v>45129.31</v>
          </cell>
        </row>
        <row r="518">
          <cell r="A518">
            <v>733</v>
          </cell>
          <cell r="B518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8" t="str">
            <v>UN</v>
          </cell>
          <cell r="E518">
            <v>749.29</v>
          </cell>
        </row>
        <row r="519">
          <cell r="A519">
            <v>731</v>
          </cell>
          <cell r="B519" t="str">
            <v xml:space="preserve">BOMBA CENTRIFUGA C/ MOTOR ELETRICO MONOFASICO 1/2CV BOCAIS 1" X 3/4" DANCOR SERIE CAMW4 MOD. 114 **CAIXA**" </v>
          </cell>
          <cell r="C519" t="str">
            <v>UN</v>
          </cell>
          <cell r="E519">
            <v>581.26</v>
          </cell>
        </row>
        <row r="520">
          <cell r="A520">
            <v>729</v>
          </cell>
          <cell r="B520" t="str">
            <v xml:space="preserve">BOMBA CENTRIFUGA C/ MOTOR ELETRICO MONOFASICO 1/3HP BOCAIS 1 X 3/4 DANCOR SERIE CAMW4 MOD. 103 </v>
          </cell>
          <cell r="C520" t="str">
            <v>UN</v>
          </cell>
          <cell r="E520">
            <v>523.5</v>
          </cell>
        </row>
        <row r="521">
          <cell r="A521">
            <v>738</v>
          </cell>
          <cell r="B521" t="str">
            <v xml:space="preserve">BOMBA CENTRIFUGA C/ MOTOR ELETRICO TRIFASICO 5CV BOCAIS 2" X 1.1/2" X 1" DANCOR SERIE CAM MOD. 618 - TJM HM/ Q = 40M / 25M3/H A 47M / 16M3/H**CAIXA**" </v>
          </cell>
          <cell r="C521" t="str">
            <v>UN</v>
          </cell>
          <cell r="E521">
            <v>2792.79</v>
          </cell>
        </row>
        <row r="522">
          <cell r="A522">
            <v>734</v>
          </cell>
          <cell r="B522" t="str">
            <v xml:space="preserve">BOMBA CENTRIFUGA C/ MOTOR ELETRICO TRIFASICO 1 1/2CV BOCAIS 1 1/4" X 1" SCHNEIDER MOD.BC92 **CAIXA**" </v>
          </cell>
          <cell r="C522" t="str">
            <v>UN</v>
          </cell>
          <cell r="E522">
            <v>1117.1099999999999</v>
          </cell>
        </row>
        <row r="523">
          <cell r="A523">
            <v>732</v>
          </cell>
          <cell r="B523" t="str">
            <v xml:space="preserve">BOMBA CENTRIFUGA C/ MOTOR ELETRICO TRIFASICO 1CV BOCAIS 1" X 1 " DANCOR SERIE CAM MOD. 250, HM /Q = 14M / 7,1M3 /H A 34M / 5M3 / H**CAIXA**" </v>
          </cell>
          <cell r="C523" t="str">
            <v>UN</v>
          </cell>
          <cell r="E523">
            <v>804.59</v>
          </cell>
        </row>
        <row r="524">
          <cell r="A524">
            <v>737</v>
          </cell>
          <cell r="B524" t="str">
            <v xml:space="preserve">BOMBA CENTRIFUGA C/ MOTOR ELETRICO TRIFASICO 15CV BOCAIS 2 1/2" " X 2" DANCOR SERIE CAM MOD. 687 TJM HM/Q = 54M / 47M3 / H A 70M / 25M3 / H**CAIXA**" </v>
          </cell>
          <cell r="C524" t="str">
            <v>UN</v>
          </cell>
          <cell r="E524">
            <v>4768.17</v>
          </cell>
        </row>
        <row r="525">
          <cell r="A525">
            <v>736</v>
          </cell>
          <cell r="B525" t="str">
            <v xml:space="preserve">BOMBA CENTRIFUGA C/ MOTOR ELETRICO TRIFASICO 3CV BOCAIS 1 1/2" X 1 1/4" DANCOR SERIE CAM MOD.510 **CAIXA**" </v>
          </cell>
          <cell r="C525" t="str">
            <v>UN</v>
          </cell>
          <cell r="E525">
            <v>1326.73</v>
          </cell>
        </row>
        <row r="526">
          <cell r="A526">
            <v>14161</v>
          </cell>
          <cell r="B526" t="str">
            <v xml:space="preserve">BOMBA CENTRIFUGA C/ MOTOR ELETRICO 3/4CV SCHNEIDER BC-91 **CAIXA** </v>
          </cell>
          <cell r="C526" t="str">
            <v>UN</v>
          </cell>
          <cell r="E526">
            <v>794.69</v>
          </cell>
        </row>
        <row r="527">
          <cell r="A527">
            <v>740</v>
          </cell>
          <cell r="B527" t="str">
            <v xml:space="preserve">BOMBA CENTRIFUGA DE ESTAGIOS C/ MOTOR ELETRICO TRIFASICO 10CV B OCAIS 1 1/2" X 1" SCHNEIDER MOD. ME-BR 24100 **CAIXA**" </v>
          </cell>
          <cell r="C527" t="str">
            <v>UN</v>
          </cell>
          <cell r="E527">
            <v>4163.21</v>
          </cell>
        </row>
        <row r="528">
          <cell r="A528">
            <v>735</v>
          </cell>
          <cell r="B528" t="str">
            <v xml:space="preserve">BOMBA CENTRIFUGA DE ESTAGIOS C/ MOTOR ELETRICO TRIFASICO 2CV BOCAIS 1" X 3/4" SCHNEIDER MOD. ME BR-1420,HM/ Q = 30M / 7,2M3 / H A 70M / 1,9M3 / H**CAIXA**" </v>
          </cell>
          <cell r="C528" t="str">
            <v>UN</v>
          </cell>
          <cell r="E528">
            <v>1786.48</v>
          </cell>
        </row>
        <row r="529">
          <cell r="A529">
            <v>25932</v>
          </cell>
          <cell r="B529" t="str">
            <v xml:space="preserve">BOMBA HIDRAULICA ALTA PRESSÃO (UNIDADE MOTRIZ), VAZÃO DE 3,0L/MIN, ATINGINDO PRESSÕES MANOMÉTRICAS DE ATÉ 100KGF/CM2 - LOCAÇÃO </v>
          </cell>
          <cell r="C529" t="str">
            <v>DIA</v>
          </cell>
          <cell r="E529">
            <v>185</v>
          </cell>
        </row>
        <row r="530">
          <cell r="A530">
            <v>745</v>
          </cell>
          <cell r="B530" t="str">
            <v xml:space="preserve">BOMBA PARA TESTE HIDROSTATICO ATE 850 LIBRAS (LOCACAO) </v>
          </cell>
          <cell r="C530" t="str">
            <v>H</v>
          </cell>
          <cell r="E530">
            <v>1.23</v>
          </cell>
        </row>
        <row r="531">
          <cell r="A531">
            <v>10753</v>
          </cell>
          <cell r="B531" t="str">
            <v xml:space="preserve">BOMBA PRESSURIZADORA ELETRICA ATE 2HP, 1 1/2" </v>
          </cell>
          <cell r="C531" t="str">
            <v>H</v>
          </cell>
          <cell r="E531">
            <v>0.77</v>
          </cell>
        </row>
        <row r="532">
          <cell r="A532">
            <v>755</v>
          </cell>
          <cell r="B532" t="str">
            <v xml:space="preserve">BOMBA SUBMERSA DA MARCA LEAO S65-7, 27HP, ELETR. TRIFASICA, 220/380V </v>
          </cell>
          <cell r="C532" t="str">
            <v>UN</v>
          </cell>
          <cell r="E532">
            <v>15007.1</v>
          </cell>
        </row>
        <row r="533">
          <cell r="A533">
            <v>756</v>
          </cell>
          <cell r="B533" t="str">
            <v xml:space="preserve">BOMBA SUBMERSA DA MARCA LEAO S65-9, 32HP, ELETR. TRIFASICA 220/380V </v>
          </cell>
          <cell r="C533" t="str">
            <v>UN</v>
          </cell>
          <cell r="E533">
            <v>32296.66</v>
          </cell>
        </row>
        <row r="534">
          <cell r="A534">
            <v>749</v>
          </cell>
          <cell r="B534" t="str">
            <v xml:space="preserve">BOMBA SUBMERSA P/ POCO PROFUNDO ELETRICA TRIFASICA 4HP MARCA LEAO MOD.4R8-14, SERIE 300, 220V22TR, HM/Q = 64,5M/10M³/H A 96M/6,0M³/H </v>
          </cell>
          <cell r="C534" t="str">
            <v>UN</v>
          </cell>
          <cell r="E534">
            <v>6977.8</v>
          </cell>
        </row>
        <row r="535">
          <cell r="A535">
            <v>750</v>
          </cell>
          <cell r="B535" t="str">
            <v xml:space="preserve">BOMBA SUBMERSA P/ POCO PROFUNDO ELETRICA TRIFASICA 5CV DANCOR MOD 8.3S-29,HM/Q = 30M/10M³/H A 201M/3,4M³/H </v>
          </cell>
          <cell r="C535" t="str">
            <v>UN</v>
          </cell>
          <cell r="E535">
            <v>7309.06</v>
          </cell>
        </row>
        <row r="536">
          <cell r="A536">
            <v>10587</v>
          </cell>
          <cell r="B536" t="str">
            <v xml:space="preserve">BOMBA SUBMERSA 4" P/ POCO PROFUNDO ELETRICA MONOFASICA 1/2CV SAIDA 1 1/2'' MARCA DANCOR SERIE SSP MOD.1.1S-13 </v>
          </cell>
          <cell r="C536" t="str">
            <v>UN</v>
          </cell>
          <cell r="E536">
            <v>3167.26</v>
          </cell>
        </row>
        <row r="537">
          <cell r="A537">
            <v>759</v>
          </cell>
          <cell r="B537" t="str">
            <v xml:space="preserve">BOMBA SUBMERSA 4" P/ POCO PROFUNDO ELETRICA TRIFASICA 2CV, SAI DA 1, 1/2" MARCA DANCOR SERIE SPP MOD 3.2S- 20, HM/Q = 18M/5,3 M3/H A 16,4M/1,64M³/H **CAIXA** </v>
          </cell>
          <cell r="C537" t="str">
            <v>UN</v>
          </cell>
          <cell r="E537">
            <v>4665.2700000000004</v>
          </cell>
        </row>
        <row r="538">
          <cell r="A538">
            <v>761</v>
          </cell>
          <cell r="B538" t="str">
            <v xml:space="preserve">BOMBA SUBMERSA 4" P/ POCO PROFUNDO ELETRICA TRIFASICA 5CV, SAIDA 2" M ARCA DANCOR SERIE SPP MOD 11.2S-15,HM/Q = 42M/14,86M³/H A 121M/2,57M³/H **CAIXA**" </v>
          </cell>
          <cell r="C538" t="str">
            <v>UN</v>
          </cell>
          <cell r="E538">
            <v>9138.48</v>
          </cell>
        </row>
        <row r="539">
          <cell r="A539">
            <v>10588</v>
          </cell>
          <cell r="B539" t="str">
            <v xml:space="preserve">BOMBA SUBMERSIVEL P/ DRENAGEM ELETRICA TRIFASICA 1CV SAIDA 2'' C/ 5M CABO ELETRICO DANCOR SERIE SDE MOD. 2063 **CAIXA** </v>
          </cell>
          <cell r="C539" t="str">
            <v>UN</v>
          </cell>
          <cell r="E539">
            <v>2055.94</v>
          </cell>
        </row>
        <row r="540">
          <cell r="A540">
            <v>10589</v>
          </cell>
          <cell r="B540" t="str">
            <v xml:space="preserve">BOMBA SUBMERSIVEL P/ DRENAGEM ELETRICA TRIFASICA 2CV SAIDA 2'' C/ 5M CABO ELETRICO DANCOR SERIE SDE MOD. 2213 **CAIXA** </v>
          </cell>
          <cell r="C540" t="str">
            <v>UN</v>
          </cell>
          <cell r="E540">
            <v>2175.62</v>
          </cell>
        </row>
        <row r="541">
          <cell r="A541">
            <v>751</v>
          </cell>
          <cell r="B541" t="str">
            <v xml:space="preserve">BOMBA SUBMERSIVEL P/ DRENAGEM ELETRICA TRIFASICA 3CV SAIDA 2" C/ 5M CABO ELETRICO DANCOR SERIE SDE MOD. 2301 HM/Q = 2M/38,8M3/H A 28M/5M3/H**CAIXA**" </v>
          </cell>
          <cell r="C541" t="str">
            <v>UN</v>
          </cell>
          <cell r="E541">
            <v>2910.8</v>
          </cell>
        </row>
        <row r="542">
          <cell r="A542">
            <v>752</v>
          </cell>
          <cell r="B542" t="str">
            <v xml:space="preserve">BOMBA SUBMERSIVEL P/ DRENAGEM ELETRICA TRIFASICA 3CV SAIDA 2" C/ 5M CABO ELETRICO DANCOR SERIE SDE MOD. 2303 **CAIXA**" </v>
          </cell>
          <cell r="C542" t="str">
            <v>UN</v>
          </cell>
          <cell r="E542">
            <v>2402.15</v>
          </cell>
        </row>
        <row r="543">
          <cell r="A543">
            <v>754</v>
          </cell>
          <cell r="B543" t="str">
            <v xml:space="preserve">BOMBA SUBMERSIVEL P/ DRENAGEM FLYGT B 2050 ELETRICA TRIFASICA, SAIDA 2" 1,1 KW HM/Q = 0M / 28M3/H A 13 M/6M3/H C/5M CABO ELETRICO**CAIXA**" </v>
          </cell>
          <cell r="C543" t="str">
            <v>UN</v>
          </cell>
          <cell r="E543">
            <v>5475.39</v>
          </cell>
        </row>
        <row r="544">
          <cell r="A544">
            <v>757</v>
          </cell>
          <cell r="B544" t="str">
            <v xml:space="preserve">BOMBA SUBMERSIVEL P/ DRENAGEM FLYGT B 2066 ELETRICA TRIFASICA 3 ,7CV SAIDA DE 3" HM/Q = 6M/60M3/H A 22M/12M3/H C/ 5 M DE CABO ELETRICO**CAIXA**" </v>
          </cell>
          <cell r="C544" t="str">
            <v>UN</v>
          </cell>
          <cell r="E544">
            <v>9898.7900000000009</v>
          </cell>
        </row>
        <row r="545">
          <cell r="A545">
            <v>760</v>
          </cell>
          <cell r="B545" t="str">
            <v xml:space="preserve">BOMBA SUBMERSIVEL P/ DRENAGEM FLYGT B 2102 HT ELETRICA TRIFASIC A 8,2 CV SAIDA 3", ALTA PRESSAO, HM/Q = 0M/72M3/H A 40M/21M3/H C/5M DE CABO ELETRICO**CAIXA**" </v>
          </cell>
          <cell r="C545" t="str">
            <v>UN</v>
          </cell>
          <cell r="E545">
            <v>16615.2</v>
          </cell>
        </row>
        <row r="546">
          <cell r="A546">
            <v>11271</v>
          </cell>
          <cell r="B546" t="str">
            <v xml:space="preserve">BOMBA SUBMERSIVEL P/ DRENAGEM FLYGT B 2102 MT ELETRICA TRIFASICA 8,2 CV SAIDA 4", PRESSAO NORMAL, HM/Q = 0M/165 M3/H A 22M/30M3/H C/5M CABO ELETRICO**CAIXA**" </v>
          </cell>
          <cell r="C546" t="str">
            <v>UN</v>
          </cell>
          <cell r="E546">
            <v>17038.02</v>
          </cell>
        </row>
        <row r="547">
          <cell r="A547">
            <v>10591</v>
          </cell>
          <cell r="B547" t="str">
            <v xml:space="preserve">BOMBA SUBMERSIVEL P/ DRENAGEM SCHNEIDER BCS-220, 1CV TRIFÁSICA, SAIDA2", C/ 1,5M DE CABO ELETR., AMT=8MCA Q=21,6M³/H A AMT=14MCA Q=7M³/H </v>
          </cell>
          <cell r="C547" t="str">
            <v>UN</v>
          </cell>
          <cell r="E547">
            <v>2437.9499999999998</v>
          </cell>
        </row>
        <row r="548">
          <cell r="A548">
            <v>4086</v>
          </cell>
          <cell r="B548" t="str">
            <v xml:space="preserve">BOMBA SUBMERSIVEL P/ DRENAGEM/ESGOTAMENTO, ELETRICA TRIFASICA ACIMA DE 5 CV DESCARGA 4" HM = 25M, Q= 162M3/H = 2700L/MIN. OU EQUIV Código Descriçao do Insumo Unid Preço Mediano (R$) </v>
          </cell>
          <cell r="C548" t="str">
            <v>H</v>
          </cell>
          <cell r="E548">
            <v>2.0299999999999998</v>
          </cell>
        </row>
        <row r="549">
          <cell r="A549">
            <v>4085</v>
          </cell>
          <cell r="B549" t="str">
            <v xml:space="preserve">BOMBA SUBMERSIVEL P/ DRENAGEM/ESGOTAMENTO, ELETRICA TRIFASICA ACIMA 2 ATE 5CV DESCARGA 3", HM = 24M, Q= 60M3/H = 1000L/MIN. OU EQUIV </v>
          </cell>
          <cell r="C549" t="str">
            <v>H</v>
          </cell>
          <cell r="E549">
            <v>1.56</v>
          </cell>
        </row>
        <row r="550">
          <cell r="A550">
            <v>743</v>
          </cell>
          <cell r="B550" t="str">
            <v xml:space="preserve">BOMBA SUBMERSIVEL PARA DRENAGEM E ESGOTAMENTO COM MOTOR ELETRICO TRIFASICO DE *3 A 5* CV, VAZAO = 35 M3/H E SAIDA = 2" (LOCACAO) </v>
          </cell>
          <cell r="C550" t="str">
            <v>H</v>
          </cell>
          <cell r="E550">
            <v>1.35</v>
          </cell>
        </row>
        <row r="551">
          <cell r="A551">
            <v>4084</v>
          </cell>
          <cell r="B551" t="str">
            <v xml:space="preserve">BOMBA SUBMERSIVEL PARA DRENAGEM E ESGOTAMENTO COM MOTOR ELETRICO TRIFASICO DE ATE 2 CV, DESCARGA = 2", ALTURA MANOMETRICA = 10 M, VAZAO = 25 M3/H (417 LITROS/MINUTO) (LOCACAO) </v>
          </cell>
          <cell r="C551" t="str">
            <v>H</v>
          </cell>
          <cell r="E551">
            <v>1.22</v>
          </cell>
        </row>
        <row r="552">
          <cell r="A552">
            <v>10592</v>
          </cell>
          <cell r="B552" t="str">
            <v xml:space="preserve">BOMBA SUBMERSIVEL SCHNEIDER BCS-220 1CV TRIFASICA, SAIDA 2", C/1,5M DE CABO ELETR. AMT=8MCA, Q= 29,4M³/H A AMT=18MCA, Q=11M³/H,P/DRENAGEM </v>
          </cell>
          <cell r="C552" t="str">
            <v>UN</v>
          </cell>
          <cell r="E552">
            <v>2462</v>
          </cell>
        </row>
        <row r="553">
          <cell r="A553">
            <v>5082</v>
          </cell>
          <cell r="B553" t="str">
            <v xml:space="preserve">BORBOLETA FERRO CROMADO P/ JANELA MADEIRA TP GUILHOTINA </v>
          </cell>
          <cell r="C553" t="str">
            <v>PAR</v>
          </cell>
          <cell r="E553">
            <v>9.44</v>
          </cell>
        </row>
        <row r="554">
          <cell r="A554">
            <v>5081</v>
          </cell>
          <cell r="B554" t="str">
            <v xml:space="preserve">BORBOLETA LATAO FUNDIDO CROMADO P/ JANELA MADEIRA TP GUILHOTINA </v>
          </cell>
          <cell r="C554" t="str">
            <v>PAR</v>
          </cell>
          <cell r="E554">
            <v>24.96</v>
          </cell>
        </row>
        <row r="555">
          <cell r="A555">
            <v>12893</v>
          </cell>
          <cell r="B555" t="str">
            <v xml:space="preserve">BOTA COURO SOLADO DE BORRACHA VULCANIZADA </v>
          </cell>
          <cell r="C555" t="str">
            <v>PAR</v>
          </cell>
          <cell r="E555">
            <v>27.1</v>
          </cell>
        </row>
        <row r="556">
          <cell r="A556">
            <v>11816</v>
          </cell>
          <cell r="B556" t="str">
            <v xml:space="preserve">BOYLER ELETRICO HORIZONTAL COM CAPACIDADE DE 100 LITROS </v>
          </cell>
          <cell r="C556" t="str">
            <v>UN</v>
          </cell>
          <cell r="E556">
            <v>2239.75</v>
          </cell>
        </row>
        <row r="557">
          <cell r="A557">
            <v>11930</v>
          </cell>
          <cell r="B557" t="str">
            <v xml:space="preserve">BRACADEIRA ACO INOX 1/4 X 3/4" X 600MM </v>
          </cell>
          <cell r="C557" t="str">
            <v>UN</v>
          </cell>
          <cell r="E557">
            <v>2.34</v>
          </cell>
        </row>
        <row r="558">
          <cell r="A558">
            <v>4361</v>
          </cell>
          <cell r="B558" t="str">
            <v xml:space="preserve">BRACADEIRA C/ PARAFUSO D = 1 1/2" </v>
          </cell>
          <cell r="C558" t="str">
            <v>UN</v>
          </cell>
          <cell r="E558">
            <v>2.56</v>
          </cell>
        </row>
        <row r="559">
          <cell r="A559">
            <v>4371</v>
          </cell>
          <cell r="B559" t="str">
            <v xml:space="preserve">BRACADEIRA C/ PARAFUSO D = 1 1/4" </v>
          </cell>
          <cell r="C559" t="str">
            <v>UN</v>
          </cell>
          <cell r="E559">
            <v>2.5299999999999998</v>
          </cell>
        </row>
        <row r="560">
          <cell r="A560">
            <v>4363</v>
          </cell>
          <cell r="B560" t="str">
            <v xml:space="preserve">BRACADEIRA C/ PARAFUSO D = 1/2" </v>
          </cell>
          <cell r="C560" t="str">
            <v>UN</v>
          </cell>
          <cell r="E560">
            <v>1.21</v>
          </cell>
        </row>
        <row r="561">
          <cell r="A561">
            <v>4362</v>
          </cell>
          <cell r="B561" t="str">
            <v xml:space="preserve">BRACADEIRA C/ PARAFUSO D = 1" </v>
          </cell>
          <cell r="C561" t="str">
            <v>UN</v>
          </cell>
          <cell r="E561">
            <v>1.51</v>
          </cell>
        </row>
        <row r="562">
          <cell r="A562">
            <v>4364</v>
          </cell>
          <cell r="B562" t="str">
            <v xml:space="preserve">BRACADEIRA C/ PARAFUSO D = 2 1/2" </v>
          </cell>
          <cell r="C562" t="str">
            <v>UN</v>
          </cell>
          <cell r="E562">
            <v>3.2</v>
          </cell>
        </row>
        <row r="563">
          <cell r="A563">
            <v>4365</v>
          </cell>
          <cell r="B563" t="str">
            <v xml:space="preserve">BRACADEIRA C/ PARAFUSO D = 2" </v>
          </cell>
          <cell r="C563" t="str">
            <v>UN</v>
          </cell>
          <cell r="E563">
            <v>3.17</v>
          </cell>
        </row>
        <row r="564">
          <cell r="A564">
            <v>4366</v>
          </cell>
          <cell r="B564" t="str">
            <v xml:space="preserve">BRACADEIRA C/ PARAFUSO D = 3 1/2" </v>
          </cell>
          <cell r="C564" t="str">
            <v>UN</v>
          </cell>
          <cell r="E564">
            <v>4.1500000000000004</v>
          </cell>
        </row>
        <row r="565">
          <cell r="A565">
            <v>4360</v>
          </cell>
          <cell r="B565" t="str">
            <v xml:space="preserve">BRACADEIRA C/ PARAFUSO D = 3/4" </v>
          </cell>
          <cell r="C565" t="str">
            <v>UN</v>
          </cell>
          <cell r="E565">
            <v>1.32</v>
          </cell>
        </row>
        <row r="566">
          <cell r="A566">
            <v>4367</v>
          </cell>
          <cell r="B566" t="str">
            <v xml:space="preserve">BRACADEIRA C/ PARAFUSO D = 3" </v>
          </cell>
          <cell r="C566" t="str">
            <v>UN</v>
          </cell>
          <cell r="E566">
            <v>3.77</v>
          </cell>
        </row>
        <row r="567">
          <cell r="A567">
            <v>4372</v>
          </cell>
          <cell r="B567" t="str">
            <v xml:space="preserve">BRACADEIRA C/ PARAFUSO D = 4" </v>
          </cell>
          <cell r="C567" t="str">
            <v>UN</v>
          </cell>
          <cell r="E567">
            <v>4.5599999999999996</v>
          </cell>
        </row>
        <row r="568">
          <cell r="A568">
            <v>11926</v>
          </cell>
          <cell r="B568" t="str">
            <v xml:space="preserve">BRACADEIRA FERRO GALV MODULAR E = 1/2" D = 2 1/2" </v>
          </cell>
          <cell r="C568" t="str">
            <v>UN</v>
          </cell>
          <cell r="E568">
            <v>1.77</v>
          </cell>
        </row>
        <row r="569">
          <cell r="A569">
            <v>11927</v>
          </cell>
          <cell r="B569" t="str">
            <v xml:space="preserve">BRACADEIRA FERRO GALV MODULAR E = 1/2" D = 2" </v>
          </cell>
          <cell r="C569" t="str">
            <v>UN</v>
          </cell>
          <cell r="E569">
            <v>3.43</v>
          </cell>
        </row>
        <row r="570">
          <cell r="A570">
            <v>11928</v>
          </cell>
          <cell r="B570" t="str">
            <v xml:space="preserve">BRACADEIRA FERRO GALV MODULAR E = 1/2" D = 3" </v>
          </cell>
          <cell r="C570" t="str">
            <v>UN</v>
          </cell>
          <cell r="E570">
            <v>4</v>
          </cell>
        </row>
        <row r="571">
          <cell r="A571">
            <v>11270</v>
          </cell>
          <cell r="B571" t="str">
            <v xml:space="preserve">BRACADEIRA FIXACAO CABO PARA-RAIO - SIMPLES </v>
          </cell>
          <cell r="C571" t="str">
            <v>UN</v>
          </cell>
          <cell r="E571">
            <v>5.28</v>
          </cell>
        </row>
        <row r="572">
          <cell r="A572">
            <v>13343</v>
          </cell>
          <cell r="B572" t="str">
            <v xml:space="preserve">BRACADEIRA OU CINTA EM FG 6" PARA FIXACAO EM POSTE CIRCULAR" </v>
          </cell>
          <cell r="C572" t="str">
            <v>UN</v>
          </cell>
          <cell r="E572">
            <v>28.27</v>
          </cell>
        </row>
        <row r="573">
          <cell r="A573">
            <v>12615</v>
          </cell>
          <cell r="B573" t="str">
            <v xml:space="preserve">BRACADEIRA PVC AQUAPLUV D = 88MM </v>
          </cell>
          <cell r="C573" t="str">
            <v>UN</v>
          </cell>
          <cell r="E573">
            <v>13.44</v>
          </cell>
        </row>
        <row r="574">
          <cell r="A574">
            <v>4368</v>
          </cell>
          <cell r="B574" t="str">
            <v xml:space="preserve">BRACADEIRA 3/4" X 1/4" </v>
          </cell>
          <cell r="C574" t="str">
            <v>UN</v>
          </cell>
          <cell r="E574">
            <v>1.85</v>
          </cell>
        </row>
        <row r="575">
          <cell r="A575">
            <v>11685</v>
          </cell>
          <cell r="B575" t="str">
            <v xml:space="preserve">BRACO OU HASTE C/CANOPLA METAL CROMADO 1/2" P/ CHUVEIRO SIMPLES </v>
          </cell>
          <cell r="C575" t="str">
            <v>UN</v>
          </cell>
          <cell r="E575">
            <v>16.22</v>
          </cell>
        </row>
        <row r="576">
          <cell r="A576">
            <v>11679</v>
          </cell>
          <cell r="B576" t="str">
            <v xml:space="preserve">BRACO OU HASTE C/CANOPLA PLASTICA 1/2" P/ CHUVEIRO ELETRICO" </v>
          </cell>
          <cell r="C576" t="str">
            <v>UN</v>
          </cell>
          <cell r="E576">
            <v>4.9000000000000004</v>
          </cell>
        </row>
        <row r="577">
          <cell r="A577">
            <v>11680</v>
          </cell>
          <cell r="B577" t="str">
            <v xml:space="preserve">BRACO OU HASTE C/CANOPLA PLASTICA 1/2" P/ CHUVEIRO SIMPLES </v>
          </cell>
          <cell r="C577" t="str">
            <v>UN</v>
          </cell>
          <cell r="E577">
            <v>4.32</v>
          </cell>
        </row>
        <row r="578">
          <cell r="A578">
            <v>2512</v>
          </cell>
          <cell r="B578" t="str">
            <v xml:space="preserve">BRACO P/ LUMINARIA PUBLICA 1 X 1,50M ROMAGNOLE OU EQUIV </v>
          </cell>
          <cell r="C578" t="str">
            <v>UN</v>
          </cell>
          <cell r="E578">
            <v>16.510000000000002</v>
          </cell>
        </row>
        <row r="579">
          <cell r="A579">
            <v>13385</v>
          </cell>
          <cell r="B579" t="str">
            <v xml:space="preserve">BRACO RETO P/ LUMINARIA PUBLICA - FERRO GALV C/ PARAF - 3/4" X 1,5M </v>
          </cell>
          <cell r="C579" t="str">
            <v>UN</v>
          </cell>
          <cell r="E579">
            <v>91.42</v>
          </cell>
        </row>
        <row r="580">
          <cell r="A580">
            <v>764</v>
          </cell>
          <cell r="B580" t="str">
            <v xml:space="preserve">BUCHA DE REDUCAO DE FERRO GALVANIZADO, COM ROSCA, DE 1" X 1/2" </v>
          </cell>
          <cell r="C580" t="str">
            <v>UN</v>
          </cell>
          <cell r="E580">
            <v>3.5</v>
          </cell>
        </row>
        <row r="581">
          <cell r="A581">
            <v>792</v>
          </cell>
          <cell r="B581" t="str">
            <v xml:space="preserve">BUCHA DE REDUCAO DE PVC, ROSCAVEL, DE 1" X 3/4" </v>
          </cell>
          <cell r="C581" t="str">
            <v>UN</v>
          </cell>
          <cell r="E581">
            <v>1.5</v>
          </cell>
        </row>
        <row r="582">
          <cell r="A582">
            <v>812</v>
          </cell>
          <cell r="B582" t="str">
            <v xml:space="preserve">BUCHA DE REDUCAO DE PVC, SOLDAVEL, CURTA, COM 40 X 32 MM </v>
          </cell>
          <cell r="C582" t="str">
            <v>UN</v>
          </cell>
          <cell r="E582">
            <v>1.04</v>
          </cell>
        </row>
        <row r="583">
          <cell r="A583">
            <v>845</v>
          </cell>
          <cell r="B583" t="str">
            <v xml:space="preserve">BUCHA E ARRUELA ALUMINIO FUNDIDO P/ ELETRODUTO 100MM (4'') </v>
          </cell>
          <cell r="C583" t="str">
            <v>CJ</v>
          </cell>
          <cell r="E583">
            <v>11.18</v>
          </cell>
        </row>
        <row r="584">
          <cell r="A584">
            <v>850</v>
          </cell>
          <cell r="B584" t="str">
            <v xml:space="preserve">BUCHA E ARRUELA ALUMINIO FUNDIDO P/ ELETRODUTO 15MM (1/2'') </v>
          </cell>
          <cell r="C584" t="str">
            <v>CJ</v>
          </cell>
          <cell r="E584">
            <v>0.73</v>
          </cell>
        </row>
        <row r="585">
          <cell r="A585">
            <v>851</v>
          </cell>
          <cell r="B585" t="str">
            <v xml:space="preserve">BUCHA E ARRUELA ALUMINIO FUNDIDO P/ ELETRODUTO 20MM (3/4'') </v>
          </cell>
          <cell r="C585" t="str">
            <v>CJ</v>
          </cell>
          <cell r="E585">
            <v>0.93</v>
          </cell>
        </row>
        <row r="586">
          <cell r="A586">
            <v>855</v>
          </cell>
          <cell r="B586" t="str">
            <v xml:space="preserve">BUCHA E ARRUELA ALUMINIO FUNDIDO P/ ELETRODUTO 25MM (1'') </v>
          </cell>
          <cell r="C586" t="str">
            <v>CJ</v>
          </cell>
          <cell r="E586">
            <v>1.37</v>
          </cell>
        </row>
        <row r="587">
          <cell r="A587">
            <v>852</v>
          </cell>
          <cell r="B587" t="str">
            <v xml:space="preserve">BUCHA E ARRUELA ALUMINIO FUNDIDO P/ ELETRODUTO 32MM (1 1/4'') </v>
          </cell>
          <cell r="C587" t="str">
            <v>CJ</v>
          </cell>
          <cell r="E587">
            <v>2.11</v>
          </cell>
        </row>
        <row r="588">
          <cell r="A588">
            <v>853</v>
          </cell>
          <cell r="B588" t="str">
            <v xml:space="preserve">BUCHA E ARRUELA ALUMINIO FUNDIDO P/ ELETRODUTO 40MM (1 1/2'') </v>
          </cell>
          <cell r="C588" t="str">
            <v>CJ</v>
          </cell>
          <cell r="E588">
            <v>2.14</v>
          </cell>
        </row>
        <row r="589">
          <cell r="A589">
            <v>843</v>
          </cell>
          <cell r="B589" t="str">
            <v xml:space="preserve">BUCHA E ARRUELA ALUMINIO FUNDIDO P/ ELETRODUTO 50MM (2'') </v>
          </cell>
          <cell r="C589" t="str">
            <v>CJ</v>
          </cell>
          <cell r="E589">
            <v>3.07</v>
          </cell>
        </row>
        <row r="590">
          <cell r="A590">
            <v>856</v>
          </cell>
          <cell r="B590" t="str">
            <v xml:space="preserve">BUCHA E ARRUELA ALUMINIO FUNDIDO P/ ELETRODUTO 60MM (2 1/2'') </v>
          </cell>
          <cell r="C590" t="str">
            <v>CJ</v>
          </cell>
          <cell r="E590">
            <v>5.0199999999999996</v>
          </cell>
        </row>
        <row r="591">
          <cell r="A591">
            <v>844</v>
          </cell>
          <cell r="B591" t="str">
            <v xml:space="preserve">BUCHA E ARRUELA ALUMINIO FUNDIDO P/ ELETRODUTO 75MM (3'') </v>
          </cell>
          <cell r="C591" t="str">
            <v>CJ</v>
          </cell>
          <cell r="E591">
            <v>6.36</v>
          </cell>
        </row>
        <row r="592">
          <cell r="A592">
            <v>2538</v>
          </cell>
          <cell r="B592" t="str">
            <v xml:space="preserve">BUCHA LIGA ALUMINIO P/ ELETRODUTO ROSCAVEL 1 1/2" </v>
          </cell>
          <cell r="C592" t="str">
            <v>UN</v>
          </cell>
          <cell r="E592">
            <v>0.68</v>
          </cell>
        </row>
        <row r="593">
          <cell r="A593">
            <v>2537</v>
          </cell>
          <cell r="B593" t="str">
            <v xml:space="preserve">BUCHA LIGA ALUMINIO P/ ELETRODUTO ROSCAVEL 1 1/4" </v>
          </cell>
          <cell r="C593" t="str">
            <v>UN</v>
          </cell>
          <cell r="E593">
            <v>0.56000000000000005</v>
          </cell>
        </row>
        <row r="594">
          <cell r="A594">
            <v>2543</v>
          </cell>
          <cell r="B594" t="str">
            <v xml:space="preserve">BUCHA LIGA ALUMINIO P/ ELETRODUTO ROSCAVEL 1/2" </v>
          </cell>
          <cell r="C594" t="str">
            <v>UN</v>
          </cell>
          <cell r="E594">
            <v>0.23</v>
          </cell>
        </row>
        <row r="595">
          <cell r="A595">
            <v>2536</v>
          </cell>
          <cell r="B595" t="str">
            <v xml:space="preserve">BUCHA LIGA ALUMINIO P/ ELETRODUTO ROSCAVEL 1" </v>
          </cell>
          <cell r="C595" t="str">
            <v>UN</v>
          </cell>
          <cell r="E595">
            <v>0.4</v>
          </cell>
        </row>
        <row r="596">
          <cell r="A596">
            <v>2541</v>
          </cell>
          <cell r="B596" t="str">
            <v xml:space="preserve">BUCHA LIGA ALUMINIO P/ ELETRODUTO ROSCAVEL 2 1/2" </v>
          </cell>
          <cell r="C596" t="str">
            <v>UN</v>
          </cell>
          <cell r="E596">
            <v>2.0299999999999998</v>
          </cell>
        </row>
        <row r="597">
          <cell r="A597">
            <v>2542</v>
          </cell>
          <cell r="B597" t="str">
            <v xml:space="preserve">BUCHA LIGA ALUMINIO P/ ELETRODUTO ROSCAVEL 2" </v>
          </cell>
          <cell r="C597" t="str">
            <v>UN</v>
          </cell>
          <cell r="E597">
            <v>1.1399999999999999</v>
          </cell>
        </row>
        <row r="598">
          <cell r="A598">
            <v>2535</v>
          </cell>
          <cell r="B598" t="str">
            <v xml:space="preserve">BUCHA LIGA ALUMINIO P/ ELETRODUTO ROSCAVEL 3/4" </v>
          </cell>
          <cell r="C598" t="str">
            <v>UN</v>
          </cell>
          <cell r="E598">
            <v>0.32</v>
          </cell>
        </row>
        <row r="599">
          <cell r="A599">
            <v>2539</v>
          </cell>
          <cell r="B599" t="str">
            <v xml:space="preserve">BUCHA LIGA ALUMINIO P/ ELETRODUTO ROSCAVEL 3" Código Descriçao do Insumo Unid Preço Mediano (R$) </v>
          </cell>
          <cell r="C599" t="str">
            <v>UN</v>
          </cell>
          <cell r="E599">
            <v>2.38</v>
          </cell>
        </row>
        <row r="600">
          <cell r="A600">
            <v>2540</v>
          </cell>
          <cell r="B600" t="str">
            <v xml:space="preserve">BUCHA LIGA ALUMINIO P/ ELETRODUTO ROSCAVEL 4" </v>
          </cell>
          <cell r="C600" t="str">
            <v>UN</v>
          </cell>
          <cell r="E600">
            <v>3.68</v>
          </cell>
        </row>
        <row r="601">
          <cell r="A601">
            <v>4374</v>
          </cell>
          <cell r="B601" t="str">
            <v xml:space="preserve">BUCHA NYLON S-10 </v>
          </cell>
          <cell r="C601" t="str">
            <v>UN</v>
          </cell>
          <cell r="E601">
            <v>0.22</v>
          </cell>
        </row>
        <row r="602">
          <cell r="A602">
            <v>7568</v>
          </cell>
          <cell r="B602" t="str">
            <v xml:space="preserve">BUCHA NYLON S-10 C/ PARAFUSO ACO ZINC ROSCA SOBERBA CAB CHATA 5,5 X 65MM </v>
          </cell>
          <cell r="C602" t="str">
            <v>UN</v>
          </cell>
          <cell r="E602">
            <v>0.4</v>
          </cell>
        </row>
        <row r="603">
          <cell r="A603">
            <v>7584</v>
          </cell>
          <cell r="B603" t="str">
            <v xml:space="preserve">BUCHA NYLON S-12 C/ PARAFUSO ACO ZINC CAB SEXTAVADA ROSCA SOBERBA 5/16" X 65MM </v>
          </cell>
          <cell r="C603" t="str">
            <v>UN</v>
          </cell>
          <cell r="E603">
            <v>0.6</v>
          </cell>
        </row>
        <row r="604">
          <cell r="A604">
            <v>11945</v>
          </cell>
          <cell r="B604" t="str">
            <v xml:space="preserve">BUCHA NYLON S-4 </v>
          </cell>
          <cell r="C604" t="str">
            <v>UN</v>
          </cell>
          <cell r="E604">
            <v>0.04</v>
          </cell>
        </row>
        <row r="605">
          <cell r="A605">
            <v>11946</v>
          </cell>
          <cell r="B605" t="str">
            <v xml:space="preserve">BUCHA NYLON S-5 </v>
          </cell>
          <cell r="C605" t="str">
            <v>UN</v>
          </cell>
          <cell r="E605">
            <v>0.06</v>
          </cell>
        </row>
        <row r="606">
          <cell r="A606">
            <v>11950</v>
          </cell>
          <cell r="B606" t="str">
            <v xml:space="preserve">BUCHA NYLON S-6 C/ PARAFUSO ACO ZINC CAB CHATA ROSCA SOBERBA 4,2 X 45MM </v>
          </cell>
          <cell r="C606" t="str">
            <v>UN</v>
          </cell>
          <cell r="E606">
            <v>0.18</v>
          </cell>
        </row>
        <row r="607">
          <cell r="A607">
            <v>4376</v>
          </cell>
          <cell r="B607" t="str">
            <v xml:space="preserve">BUCHA NYLON S-8 </v>
          </cell>
          <cell r="C607" t="str">
            <v>UN</v>
          </cell>
          <cell r="E607">
            <v>0.12</v>
          </cell>
        </row>
        <row r="608">
          <cell r="A608">
            <v>4350</v>
          </cell>
          <cell r="B608" t="str">
            <v xml:space="preserve">BUCHA NYLON S-8 C/ PARAF ROSCA SOBERBA ACO ZINCADO CAB CHATA FENDA SIMPLES 4,8 X 75MM </v>
          </cell>
          <cell r="C608" t="str">
            <v>UN</v>
          </cell>
          <cell r="E608">
            <v>0.45</v>
          </cell>
        </row>
        <row r="609">
          <cell r="A609">
            <v>7583</v>
          </cell>
          <cell r="B609" t="str">
            <v xml:space="preserve">BUCHA NYLON S-8 C/ PARAFUSO ACO ZINC CAB CHATA ROSCA SOBERBA 4,8 X 50MM </v>
          </cell>
          <cell r="C609" t="str">
            <v>UN</v>
          </cell>
          <cell r="E609">
            <v>0.2</v>
          </cell>
        </row>
        <row r="610">
          <cell r="A610">
            <v>847</v>
          </cell>
          <cell r="B610" t="str">
            <v xml:space="preserve">BUCHA REDUCAO ALUMINIO FUNDIDO P/ ELETRODUTO 1 1/2'' X 1'' </v>
          </cell>
          <cell r="C610" t="str">
            <v>UN</v>
          </cell>
          <cell r="E610">
            <v>13.83</v>
          </cell>
        </row>
        <row r="611">
          <cell r="A611">
            <v>846</v>
          </cell>
          <cell r="B611" t="str">
            <v xml:space="preserve">BUCHA REDUCAO ALUMINIO FUNDIDO P/ ELETRODUTO 1'' X 3/4'' </v>
          </cell>
          <cell r="C611" t="str">
            <v>UN</v>
          </cell>
          <cell r="E611">
            <v>3.35</v>
          </cell>
        </row>
        <row r="612">
          <cell r="A612">
            <v>854</v>
          </cell>
          <cell r="B612" t="str">
            <v xml:space="preserve">BUCHA REDUCAO ALUMINIO FUNDIDO P/ ELETRODUTO 2'' X 1 1/2'' </v>
          </cell>
          <cell r="C612" t="str">
            <v>UN</v>
          </cell>
          <cell r="E612">
            <v>17.510000000000002</v>
          </cell>
        </row>
        <row r="613">
          <cell r="A613">
            <v>848</v>
          </cell>
          <cell r="B613" t="str">
            <v xml:space="preserve">BUCHA REDUCAO ALUMINIO FUNDIDO P/ ELETRODUTO 2'' X 3/4'' </v>
          </cell>
          <cell r="C613" t="str">
            <v>UN</v>
          </cell>
          <cell r="E613">
            <v>16.45</v>
          </cell>
        </row>
        <row r="614">
          <cell r="A614">
            <v>790</v>
          </cell>
          <cell r="B614" t="str">
            <v xml:space="preserve">BUCHA REDUCAO FERRO GALV ROSCA REF. 1 1/2"X1 1/4" </v>
          </cell>
          <cell r="C614" t="str">
            <v>UN</v>
          </cell>
          <cell r="E614">
            <v>7.85</v>
          </cell>
        </row>
        <row r="615">
          <cell r="A615">
            <v>766</v>
          </cell>
          <cell r="B615" t="str">
            <v xml:space="preserve">BUCHA REDUCAO FERRO GALV ROSCA REF. 1 1/2"X1/2" </v>
          </cell>
          <cell r="C615" t="str">
            <v>UN</v>
          </cell>
          <cell r="E615">
            <v>7.58</v>
          </cell>
        </row>
        <row r="616">
          <cell r="A616">
            <v>791</v>
          </cell>
          <cell r="B616" t="str">
            <v xml:space="preserve">BUCHA REDUCAO FERRO GALV ROSCA REF. 1 1/2"X1" </v>
          </cell>
          <cell r="C616" t="str">
            <v>UN</v>
          </cell>
          <cell r="E616">
            <v>7.79</v>
          </cell>
        </row>
        <row r="617">
          <cell r="A617">
            <v>767</v>
          </cell>
          <cell r="B617" t="str">
            <v xml:space="preserve">BUCHA REDUCAO FERRO GALV ROSCA REF. 1 1/2"X3/4" </v>
          </cell>
          <cell r="C617" t="str">
            <v>UN</v>
          </cell>
          <cell r="E617">
            <v>7.7</v>
          </cell>
        </row>
        <row r="618">
          <cell r="A618">
            <v>768</v>
          </cell>
          <cell r="B618" t="str">
            <v xml:space="preserve">BUCHA REDUCAO FERRO GALV ROSCA REF. 1 1/4"X1/2" </v>
          </cell>
          <cell r="C618" t="str">
            <v>UN</v>
          </cell>
          <cell r="E618">
            <v>5.36</v>
          </cell>
        </row>
        <row r="619">
          <cell r="A619">
            <v>789</v>
          </cell>
          <cell r="B619" t="str">
            <v xml:space="preserve">BUCHA REDUCAO FERRO GALV ROSCA REF. 1 1/4"X1" </v>
          </cell>
          <cell r="C619" t="str">
            <v>UN</v>
          </cell>
          <cell r="E619">
            <v>5.42</v>
          </cell>
        </row>
        <row r="620">
          <cell r="A620">
            <v>769</v>
          </cell>
          <cell r="B620" t="str">
            <v xml:space="preserve">BUCHA REDUCAO FERRO GALV ROSCA REF. 1 1/4"X3/4" </v>
          </cell>
          <cell r="C620" t="str">
            <v>UN</v>
          </cell>
          <cell r="E620">
            <v>5.42</v>
          </cell>
        </row>
        <row r="621">
          <cell r="A621">
            <v>770</v>
          </cell>
          <cell r="B621" t="str">
            <v xml:space="preserve">BUCHA REDUCAO FERRO GALV ROSCA REF. 1/2"X1/4" </v>
          </cell>
          <cell r="C621" t="str">
            <v>UN</v>
          </cell>
          <cell r="E621">
            <v>1.64</v>
          </cell>
        </row>
        <row r="622">
          <cell r="A622">
            <v>12394</v>
          </cell>
          <cell r="B622" t="str">
            <v xml:space="preserve">BUCHA REDUCAO FERRO GALV ROSCA REF. 1/2"X3/8" </v>
          </cell>
          <cell r="C622" t="str">
            <v>UN</v>
          </cell>
          <cell r="E622">
            <v>1.61</v>
          </cell>
        </row>
        <row r="623">
          <cell r="A623">
            <v>765</v>
          </cell>
          <cell r="B623" t="str">
            <v xml:space="preserve">BUCHA REDUCAO FERRO GALV ROSCA REF. 1"X3/4" </v>
          </cell>
          <cell r="C623" t="str">
            <v>UN</v>
          </cell>
          <cell r="E623">
            <v>3.44</v>
          </cell>
        </row>
        <row r="624">
          <cell r="A624">
            <v>787</v>
          </cell>
          <cell r="B624" t="str">
            <v xml:space="preserve">BUCHA REDUCAO FERRO GALV ROSCA REF. 2 1/2"X1 1/2" </v>
          </cell>
          <cell r="C624" t="str">
            <v>UN</v>
          </cell>
          <cell r="E624">
            <v>13.09</v>
          </cell>
        </row>
        <row r="625">
          <cell r="A625">
            <v>774</v>
          </cell>
          <cell r="B625" t="str">
            <v xml:space="preserve">BUCHA REDUCAO FERRO GALV ROSCA REF. 2 1/2"X1 1/4" </v>
          </cell>
          <cell r="C625" t="str">
            <v>UN</v>
          </cell>
          <cell r="E625">
            <v>13.3</v>
          </cell>
        </row>
        <row r="626">
          <cell r="A626">
            <v>773</v>
          </cell>
          <cell r="B626" t="str">
            <v xml:space="preserve">BUCHA REDUCAO FERRO GALV ROSCA REF. 2 1/2"X1" </v>
          </cell>
          <cell r="C626" t="str">
            <v>UN</v>
          </cell>
          <cell r="E626">
            <v>13.3</v>
          </cell>
        </row>
        <row r="627">
          <cell r="A627">
            <v>775</v>
          </cell>
          <cell r="B627" t="str">
            <v xml:space="preserve">BUCHA REDUCAO FERRO GALV ROSCA REF. 2 1/2"X2" </v>
          </cell>
          <cell r="C627" t="str">
            <v>UN</v>
          </cell>
          <cell r="E627">
            <v>13.51</v>
          </cell>
        </row>
        <row r="628">
          <cell r="A628">
            <v>788</v>
          </cell>
          <cell r="B628" t="str">
            <v xml:space="preserve">BUCHA REDUCAO FERRO GALV ROSCA REF. 2"X1 1/2" </v>
          </cell>
          <cell r="C628" t="str">
            <v>UN</v>
          </cell>
          <cell r="E628">
            <v>9.2200000000000006</v>
          </cell>
        </row>
        <row r="629">
          <cell r="A629">
            <v>772</v>
          </cell>
          <cell r="B629" t="str">
            <v xml:space="preserve">BUCHA REDUCAO FERRO GALV ROSCA REF. 2"X1 1/4" </v>
          </cell>
          <cell r="C629" t="str">
            <v>UN</v>
          </cell>
          <cell r="E629">
            <v>9.01</v>
          </cell>
        </row>
        <row r="630">
          <cell r="A630">
            <v>771</v>
          </cell>
          <cell r="B630" t="str">
            <v xml:space="preserve">BUCHA REDUCAO FERRO GALV ROSCA REF. 2"X1" </v>
          </cell>
          <cell r="C630" t="str">
            <v>UN</v>
          </cell>
          <cell r="E630">
            <v>9.1300000000000008</v>
          </cell>
        </row>
        <row r="631">
          <cell r="A631">
            <v>779</v>
          </cell>
          <cell r="B631" t="str">
            <v xml:space="preserve">BUCHA REDUCAO FERRO GALV ROSCA REF. 3/4"X1/2" </v>
          </cell>
          <cell r="C631" t="str">
            <v>UN</v>
          </cell>
          <cell r="E631">
            <v>2.4</v>
          </cell>
        </row>
        <row r="632">
          <cell r="A632">
            <v>776</v>
          </cell>
          <cell r="B632" t="str">
            <v xml:space="preserve">BUCHA REDUCAO FERRO GALV ROSCA REF. 3"X1 1/2" </v>
          </cell>
          <cell r="C632" t="str">
            <v>UN</v>
          </cell>
          <cell r="E632">
            <v>15.31</v>
          </cell>
        </row>
        <row r="633">
          <cell r="A633">
            <v>777</v>
          </cell>
          <cell r="B633" t="str">
            <v xml:space="preserve">BUCHA REDUCAO FERRO GALV ROSCA REF. 3"X1 1/4" </v>
          </cell>
          <cell r="C633" t="str">
            <v>UN</v>
          </cell>
          <cell r="E633">
            <v>15.83</v>
          </cell>
        </row>
        <row r="634">
          <cell r="A634">
            <v>778</v>
          </cell>
          <cell r="B634" t="str">
            <v xml:space="preserve">BUCHA REDUCAO FERRO GALV ROSCA REF. 3"X2" </v>
          </cell>
          <cell r="C634" t="str">
            <v>UN</v>
          </cell>
          <cell r="E634">
            <v>15.83</v>
          </cell>
        </row>
        <row r="635">
          <cell r="A635">
            <v>780</v>
          </cell>
          <cell r="B635" t="str">
            <v xml:space="preserve">BUCHA REDUCAO FERRO GALV ROSCA REF. 3X2 1/2" </v>
          </cell>
          <cell r="C635" t="str">
            <v>UN</v>
          </cell>
          <cell r="E635">
            <v>16.010000000000002</v>
          </cell>
        </row>
        <row r="636">
          <cell r="A636">
            <v>781</v>
          </cell>
          <cell r="B636" t="str">
            <v xml:space="preserve">BUCHA REDUCAO FERRO GALV ROSCA REF. 4"X2 1/2" </v>
          </cell>
          <cell r="C636" t="str">
            <v>UN</v>
          </cell>
          <cell r="E636">
            <v>40.14</v>
          </cell>
        </row>
        <row r="637">
          <cell r="A637">
            <v>786</v>
          </cell>
          <cell r="B637" t="str">
            <v xml:space="preserve">BUCHA REDUCAO FERRO GALV ROSCA REF. 4"X2" </v>
          </cell>
          <cell r="C637" t="str">
            <v>UN</v>
          </cell>
          <cell r="E637">
            <v>40.14</v>
          </cell>
        </row>
        <row r="638">
          <cell r="A638">
            <v>782</v>
          </cell>
          <cell r="B638" t="str">
            <v xml:space="preserve">BUCHA REDUCAO FERRO GALV ROSCA REF. 4"X3" </v>
          </cell>
          <cell r="C638" t="str">
            <v>UN</v>
          </cell>
          <cell r="E638">
            <v>40.14</v>
          </cell>
        </row>
        <row r="639">
          <cell r="A639">
            <v>783</v>
          </cell>
          <cell r="B639" t="str">
            <v xml:space="preserve">BUCHA REDUCAO FERRO GALV ROSCA REF. 5"X4" </v>
          </cell>
          <cell r="C639" t="str">
            <v>UN</v>
          </cell>
          <cell r="E639">
            <v>65.430000000000007</v>
          </cell>
        </row>
        <row r="640">
          <cell r="A640">
            <v>785</v>
          </cell>
          <cell r="B640" t="str">
            <v xml:space="preserve">BUCHA REDUCAO FERRO GALV ROSCA REF. 6"X4" </v>
          </cell>
          <cell r="C640" t="str">
            <v>UN</v>
          </cell>
          <cell r="E640">
            <v>97.63</v>
          </cell>
        </row>
        <row r="641">
          <cell r="A641">
            <v>784</v>
          </cell>
          <cell r="B641" t="str">
            <v xml:space="preserve">BUCHA REDUCAO FERRO GALV ROSCA REF. 6"X5" </v>
          </cell>
          <cell r="C641" t="str">
            <v>UN</v>
          </cell>
          <cell r="E641">
            <v>91.3</v>
          </cell>
        </row>
        <row r="642">
          <cell r="A642">
            <v>798</v>
          </cell>
          <cell r="B642" t="str">
            <v xml:space="preserve">BUCHA REDUCAO PVC ROSCA REF 3/4" X 1/2" </v>
          </cell>
          <cell r="C642" t="str">
            <v>UN</v>
          </cell>
          <cell r="E642">
            <v>0.64</v>
          </cell>
        </row>
        <row r="643">
          <cell r="A643">
            <v>797</v>
          </cell>
          <cell r="B643" t="str">
            <v xml:space="preserve">BUCHA REDUCAO PVC ROSCA 1 1/2" X 1" </v>
          </cell>
          <cell r="C643" t="str">
            <v>UN</v>
          </cell>
          <cell r="E643">
            <v>3.99</v>
          </cell>
        </row>
        <row r="644">
          <cell r="A644">
            <v>796</v>
          </cell>
          <cell r="B644" t="str">
            <v xml:space="preserve">BUCHA REDUCAO PVC ROSCA 1 1/2" X 3/4" </v>
          </cell>
          <cell r="C644" t="str">
            <v>UN</v>
          </cell>
          <cell r="E644">
            <v>4.32</v>
          </cell>
        </row>
        <row r="645">
          <cell r="A645">
            <v>793</v>
          </cell>
          <cell r="B645" t="str">
            <v xml:space="preserve">BUCHA REDUCAO PVC ROSCA 1 1/2"X1 1/4" </v>
          </cell>
          <cell r="C645" t="str">
            <v>UN</v>
          </cell>
          <cell r="E645">
            <v>2.2999999999999998</v>
          </cell>
        </row>
        <row r="646">
          <cell r="A646">
            <v>794</v>
          </cell>
          <cell r="B646" t="str">
            <v xml:space="preserve">BUCHA REDUCAO PVC ROSCA 1 1/4"X1" </v>
          </cell>
          <cell r="C646" t="str">
            <v>UN</v>
          </cell>
          <cell r="E646">
            <v>2.08</v>
          </cell>
        </row>
        <row r="647">
          <cell r="A647">
            <v>801</v>
          </cell>
          <cell r="B647" t="str">
            <v xml:space="preserve">BUCHA REDUCAO PVC ROSCA 1 1/4"X3/4" </v>
          </cell>
          <cell r="C647" t="str">
            <v>UN</v>
          </cell>
          <cell r="E647">
            <v>2.04</v>
          </cell>
        </row>
        <row r="648">
          <cell r="A648">
            <v>799</v>
          </cell>
          <cell r="B648" t="str">
            <v xml:space="preserve">BUCHA REDUCAO PVC ROSCA 1" X 1/2" </v>
          </cell>
          <cell r="C648" t="str">
            <v>UN</v>
          </cell>
          <cell r="E648">
            <v>1.93</v>
          </cell>
        </row>
        <row r="649">
          <cell r="A649">
            <v>804</v>
          </cell>
          <cell r="B649" t="str">
            <v xml:space="preserve">BUCHA REDUCAO PVC ROSCA 2"X1 1/2" </v>
          </cell>
          <cell r="C649" t="str">
            <v>UN</v>
          </cell>
          <cell r="E649">
            <v>5.82</v>
          </cell>
        </row>
        <row r="650">
          <cell r="A650">
            <v>803</v>
          </cell>
          <cell r="B650" t="str">
            <v xml:space="preserve">BUCHA REDUCAO PVC ROSCA 2"X1 1/4" </v>
          </cell>
          <cell r="C650" t="str">
            <v>UN</v>
          </cell>
          <cell r="E650">
            <v>6.69</v>
          </cell>
        </row>
        <row r="651">
          <cell r="A651">
            <v>802</v>
          </cell>
          <cell r="B651" t="str">
            <v xml:space="preserve">BUCHA REDUCAO PVC ROSCA 2"X1" </v>
          </cell>
          <cell r="C651" t="str">
            <v>UN</v>
          </cell>
          <cell r="E651">
            <v>8.16</v>
          </cell>
        </row>
        <row r="652">
          <cell r="A652">
            <v>831</v>
          </cell>
          <cell r="B652" t="str">
            <v xml:space="preserve">BUCHA REDUCAO PVC SOLD CURTA P/ AGUA FRIA PRED - 110MM X 85MM Código Descriçao do Insumo Unid Preço Mediano (R$) </v>
          </cell>
          <cell r="C652" t="str">
            <v>UN</v>
          </cell>
          <cell r="E652">
            <v>32.36</v>
          </cell>
        </row>
        <row r="653">
          <cell r="A653">
            <v>828</v>
          </cell>
          <cell r="B653" t="str">
            <v xml:space="preserve">BUCHA REDUCAO PVC SOLD CURTA P/ AGUA FRIA PRED 25MM X 20MM </v>
          </cell>
          <cell r="C653" t="str">
            <v>UN</v>
          </cell>
          <cell r="E653">
            <v>0.24</v>
          </cell>
        </row>
        <row r="654">
          <cell r="A654">
            <v>829</v>
          </cell>
          <cell r="B654" t="str">
            <v xml:space="preserve">BUCHA REDUCAO PVC SOLD CURTA P/ AGUA FRIA PRED 32MM X 25MM </v>
          </cell>
          <cell r="C654" t="str">
            <v>UN</v>
          </cell>
          <cell r="E654">
            <v>0.4</v>
          </cell>
        </row>
        <row r="655">
          <cell r="A655">
            <v>819</v>
          </cell>
          <cell r="B655" t="str">
            <v xml:space="preserve">BUCHA REDUCAO PVC SOLD CURTA P/ AGUA FRIA PRED 50MM X 40MM </v>
          </cell>
          <cell r="C655" t="str">
            <v>UN</v>
          </cell>
          <cell r="E655">
            <v>1.52</v>
          </cell>
        </row>
        <row r="656">
          <cell r="A656">
            <v>818</v>
          </cell>
          <cell r="B656" t="str">
            <v xml:space="preserve">BUCHA REDUCAO PVC SOLD CURTA P/ AGUA FRIA PRED 60MM X 50MM </v>
          </cell>
          <cell r="C656" t="str">
            <v>UN</v>
          </cell>
          <cell r="E656">
            <v>2.96</v>
          </cell>
        </row>
        <row r="657">
          <cell r="A657">
            <v>823</v>
          </cell>
          <cell r="B657" t="str">
            <v xml:space="preserve">BUCHA REDUCAO PVC SOLD CURTA P/ AGUA FRIA PRED 75MM X 60MM </v>
          </cell>
          <cell r="C657" t="str">
            <v>UN</v>
          </cell>
          <cell r="E657">
            <v>6.8</v>
          </cell>
        </row>
        <row r="658">
          <cell r="A658">
            <v>830</v>
          </cell>
          <cell r="B658" t="str">
            <v xml:space="preserve">BUCHA REDUCAO PVC SOLD CURTA P/ AGUA FRIA PRED 85MM X 75MM </v>
          </cell>
          <cell r="C658" t="str">
            <v>UN</v>
          </cell>
          <cell r="E658">
            <v>8.84</v>
          </cell>
        </row>
        <row r="659">
          <cell r="A659">
            <v>826</v>
          </cell>
          <cell r="B659" t="str">
            <v xml:space="preserve">BUCHA REDUCAO PVC SOLD LONGA P/ AGUA FRIA PRED 110MM X 60MM </v>
          </cell>
          <cell r="C659" t="str">
            <v>UN</v>
          </cell>
          <cell r="E659">
            <v>14.92</v>
          </cell>
        </row>
        <row r="660">
          <cell r="A660">
            <v>827</v>
          </cell>
          <cell r="B660" t="str">
            <v xml:space="preserve">BUCHA REDUCAO PVC SOLD LONGA P/ AGUA FRIA PRED 110MM X 75MM </v>
          </cell>
          <cell r="C660" t="str">
            <v>UN</v>
          </cell>
          <cell r="E660">
            <v>17.239999999999998</v>
          </cell>
        </row>
        <row r="661">
          <cell r="A661">
            <v>832</v>
          </cell>
          <cell r="B661" t="str">
            <v xml:space="preserve">BUCHA REDUCAO PVC SOLD LONGA P/ AGUA FRIA PRED 32MM X 20MM </v>
          </cell>
          <cell r="C661" t="str">
            <v>UN</v>
          </cell>
          <cell r="E661">
            <v>1.1599999999999999</v>
          </cell>
        </row>
        <row r="662">
          <cell r="A662">
            <v>833</v>
          </cell>
          <cell r="B662" t="str">
            <v xml:space="preserve">BUCHA REDUCAO PVC SOLD LONGA P/ AGUA FRIA PRED 40MM X 20MM </v>
          </cell>
          <cell r="C662" t="str">
            <v>UN</v>
          </cell>
          <cell r="E662">
            <v>1.76</v>
          </cell>
        </row>
        <row r="663">
          <cell r="A663">
            <v>834</v>
          </cell>
          <cell r="B663" t="str">
            <v xml:space="preserve">BUCHA REDUCAO PVC SOLD LONGA P/ AGUA FRIA PRED 40MM X 25MM </v>
          </cell>
          <cell r="C663" t="str">
            <v>UN</v>
          </cell>
          <cell r="E663">
            <v>1.8</v>
          </cell>
        </row>
        <row r="664">
          <cell r="A664">
            <v>825</v>
          </cell>
          <cell r="B664" t="str">
            <v xml:space="preserve">BUCHA REDUCAO PVC SOLD LONGA P/ AGUA FRIA PRED 50MM X 20MM </v>
          </cell>
          <cell r="C664" t="str">
            <v>UN</v>
          </cell>
          <cell r="E664">
            <v>1.88</v>
          </cell>
        </row>
        <row r="665">
          <cell r="A665">
            <v>813</v>
          </cell>
          <cell r="B665" t="str">
            <v xml:space="preserve">BUCHA REDUCAO PVC SOLD LONGA P/ AGUA FRIA PRED 50MM X 25MM </v>
          </cell>
          <cell r="C665" t="str">
            <v>UN</v>
          </cell>
          <cell r="E665">
            <v>1.52</v>
          </cell>
        </row>
        <row r="666">
          <cell r="A666">
            <v>820</v>
          </cell>
          <cell r="B666" t="str">
            <v xml:space="preserve">BUCHA REDUCAO PVC SOLD LONGA P/ AGUA FRIA PRED 50MM X 32MM </v>
          </cell>
          <cell r="C666" t="str">
            <v>UN</v>
          </cell>
          <cell r="E666">
            <v>2.2400000000000002</v>
          </cell>
        </row>
        <row r="667">
          <cell r="A667">
            <v>816</v>
          </cell>
          <cell r="B667" t="str">
            <v xml:space="preserve">BUCHA REDUCAO PVC SOLD LONGA P/ AGUA FRIA PRED 60MM X 25MM </v>
          </cell>
          <cell r="C667" t="str">
            <v>UN</v>
          </cell>
          <cell r="E667">
            <v>3.84</v>
          </cell>
        </row>
        <row r="668">
          <cell r="A668">
            <v>814</v>
          </cell>
          <cell r="B668" t="str">
            <v xml:space="preserve">BUCHA REDUCAO PVC SOLD LONGA P/ AGUA FRIA PRED 60MM X 32MM </v>
          </cell>
          <cell r="C668" t="str">
            <v>UN</v>
          </cell>
          <cell r="E668">
            <v>4.72</v>
          </cell>
        </row>
        <row r="669">
          <cell r="A669">
            <v>815</v>
          </cell>
          <cell r="B669" t="str">
            <v xml:space="preserve">BUCHA REDUCAO PVC SOLD LONGA P/ AGUA FRIA PRED 60MM X 40MM </v>
          </cell>
          <cell r="C669" t="str">
            <v>UN</v>
          </cell>
          <cell r="E669">
            <v>5</v>
          </cell>
        </row>
        <row r="670">
          <cell r="A670">
            <v>822</v>
          </cell>
          <cell r="B670" t="str">
            <v xml:space="preserve">BUCHA REDUCAO PVC SOLD LONGA P/ AGUA FRIA PRED 60MM X 50MM </v>
          </cell>
          <cell r="C670" t="str">
            <v>UN</v>
          </cell>
          <cell r="E670">
            <v>7.28</v>
          </cell>
        </row>
        <row r="671">
          <cell r="A671">
            <v>821</v>
          </cell>
          <cell r="B671" t="str">
            <v xml:space="preserve">BUCHA REDUCAO PVC SOLD LONGA P/ AGUA FRIA PRED 75MM X 50MM </v>
          </cell>
          <cell r="C671" t="str">
            <v>UN</v>
          </cell>
          <cell r="E671">
            <v>8.48</v>
          </cell>
        </row>
        <row r="672">
          <cell r="A672">
            <v>817</v>
          </cell>
          <cell r="B672" t="str">
            <v xml:space="preserve">BUCHA REDUCAO PVC SOLD LONGA P/ AGUA FRIA PRED 85MM X 60MM </v>
          </cell>
          <cell r="C672" t="str">
            <v>UN</v>
          </cell>
          <cell r="E672">
            <v>9.24</v>
          </cell>
        </row>
        <row r="673">
          <cell r="A673">
            <v>20086</v>
          </cell>
          <cell r="B673" t="str">
            <v xml:space="preserve">BUCHA REDUCAO PVC SOLD LONGA P/ ESG PREDIAL 50MM X 40MM </v>
          </cell>
          <cell r="C673" t="str">
            <v>UN</v>
          </cell>
          <cell r="E673">
            <v>1.1200000000000001</v>
          </cell>
        </row>
        <row r="674">
          <cell r="A674">
            <v>4375</v>
          </cell>
          <cell r="B674" t="str">
            <v xml:space="preserve">BUCHA S 6 </v>
          </cell>
          <cell r="C674" t="str">
            <v>UN</v>
          </cell>
          <cell r="E674">
            <v>0.06</v>
          </cell>
        </row>
        <row r="675">
          <cell r="A675">
            <v>12616</v>
          </cell>
          <cell r="B675" t="str">
            <v xml:space="preserve">CABECEIRA DIREITA PVC AQUAPLUV D = 125 MM </v>
          </cell>
          <cell r="C675" t="str">
            <v>UN</v>
          </cell>
          <cell r="E675">
            <v>20.47</v>
          </cell>
        </row>
        <row r="676">
          <cell r="A676">
            <v>12617</v>
          </cell>
          <cell r="B676" t="str">
            <v xml:space="preserve">CABECEIRA ESQUERDA PVC AQUAPLUV D = 125 MM </v>
          </cell>
          <cell r="C676" t="str">
            <v>UN</v>
          </cell>
          <cell r="E676">
            <v>21.4</v>
          </cell>
        </row>
        <row r="677">
          <cell r="A677">
            <v>4271</v>
          </cell>
          <cell r="B677" t="str">
            <v xml:space="preserve">CABIDE DE LOUCA BRANCA SIMPLES TP GANCHO </v>
          </cell>
          <cell r="C677" t="str">
            <v>UN</v>
          </cell>
          <cell r="E677">
            <v>11.26</v>
          </cell>
        </row>
        <row r="678">
          <cell r="A678">
            <v>25004</v>
          </cell>
          <cell r="B678" t="str">
            <v xml:space="preserve">CABO DE ALUMINIO C/ ALMA DE ACO, BITOLA 1/0 AWG </v>
          </cell>
          <cell r="C678" t="str">
            <v>KG</v>
          </cell>
          <cell r="E678">
            <v>11.72</v>
          </cell>
        </row>
        <row r="679">
          <cell r="A679">
            <v>25002</v>
          </cell>
          <cell r="B679" t="str">
            <v xml:space="preserve">CABO DE ALUMINIO C/ ALMA DE ACO, BITOLA 2 AWG </v>
          </cell>
          <cell r="C679" t="str">
            <v>KG</v>
          </cell>
          <cell r="E679">
            <v>11.99</v>
          </cell>
        </row>
        <row r="680">
          <cell r="A680">
            <v>841</v>
          </cell>
          <cell r="B680" t="str">
            <v xml:space="preserve">CABO DE ALUMINIO NU COM ALMA DE ACO, BITOLA 4 AWG </v>
          </cell>
          <cell r="C680" t="str">
            <v>KG</v>
          </cell>
          <cell r="E680">
            <v>15.83</v>
          </cell>
        </row>
        <row r="681">
          <cell r="A681">
            <v>25005</v>
          </cell>
          <cell r="B681" t="str">
            <v xml:space="preserve">CABO DE ALUMINIO S/ ALMA DE ACO, BITOLA 1/0 AWG </v>
          </cell>
          <cell r="C681" t="str">
            <v>KG</v>
          </cell>
          <cell r="E681">
            <v>13.35</v>
          </cell>
        </row>
        <row r="682">
          <cell r="A682">
            <v>25003</v>
          </cell>
          <cell r="B682" t="str">
            <v xml:space="preserve">CABO DE ALUMINIO S/ ALMA DE ACO, BITOLA 2 AWG </v>
          </cell>
          <cell r="C682" t="str">
            <v>KG</v>
          </cell>
          <cell r="E682">
            <v>14.3</v>
          </cell>
        </row>
        <row r="683">
          <cell r="A683">
            <v>842</v>
          </cell>
          <cell r="B683" t="str">
            <v xml:space="preserve">CABO DE ALUMINIO S/ ALMA DE ACO, BITOLA 4AWG </v>
          </cell>
          <cell r="C683" t="str">
            <v>KG</v>
          </cell>
          <cell r="E683">
            <v>17.760000000000002</v>
          </cell>
        </row>
        <row r="684">
          <cell r="A684">
            <v>959</v>
          </cell>
          <cell r="B684" t="str">
            <v xml:space="preserve">CABO DE COBRE EXTRA FLEXIVEL, ISOLACAO EM PVC, 16MM2 (P/ MAQUINA DE SOLDA) </v>
          </cell>
          <cell r="C684" t="str">
            <v>M</v>
          </cell>
          <cell r="E684">
            <v>10.97</v>
          </cell>
        </row>
        <row r="685">
          <cell r="A685">
            <v>960</v>
          </cell>
          <cell r="B685" t="str">
            <v xml:space="preserve">CABO DE COBRE EXTRA FLEXIVEL, ISOLACAO EM PVC, 25MM2 (P/ MAQUINA DE SOLDA) </v>
          </cell>
          <cell r="C685" t="str">
            <v>M</v>
          </cell>
          <cell r="E685">
            <v>16.27</v>
          </cell>
        </row>
        <row r="686">
          <cell r="A686">
            <v>961</v>
          </cell>
          <cell r="B686" t="str">
            <v xml:space="preserve">CABO DE COBRE EXTRA FLEXIVEL, ISOLACAO EM PVC, 35MM2 (P/ MAQUINA DE SOLDA) </v>
          </cell>
          <cell r="C686" t="str">
            <v>M</v>
          </cell>
          <cell r="E686">
            <v>23.16</v>
          </cell>
        </row>
        <row r="687">
          <cell r="A687">
            <v>962</v>
          </cell>
          <cell r="B687" t="str">
            <v xml:space="preserve">CABO DE COBRE EXTRA FLEXIVEL, ISOLACAO EM PVC, 50MM2 (P/ MAQUINA DE SOLDA) </v>
          </cell>
          <cell r="C687" t="str">
            <v>M</v>
          </cell>
          <cell r="E687">
            <v>33.4</v>
          </cell>
        </row>
        <row r="688">
          <cell r="A688">
            <v>957</v>
          </cell>
          <cell r="B688" t="str">
            <v xml:space="preserve">CABO DE COBRE EXTRA FLEXIVEL, ISOLACAO EM PVC, 70MM2 (P/ MAQUINA DE SOLDA) </v>
          </cell>
          <cell r="C688" t="str">
            <v>M</v>
          </cell>
          <cell r="E688">
            <v>43.03</v>
          </cell>
        </row>
        <row r="689">
          <cell r="A689">
            <v>958</v>
          </cell>
          <cell r="B689" t="str">
            <v xml:space="preserve">CABO DE COBRE EXTRA FLEXIVEL, ISOLACAO EM PVC, 95MM2 (P/ MAQUINA DE SOLDA) </v>
          </cell>
          <cell r="C689" t="str">
            <v>M</v>
          </cell>
          <cell r="E689">
            <v>53.81</v>
          </cell>
        </row>
        <row r="690">
          <cell r="A690">
            <v>979</v>
          </cell>
          <cell r="B690" t="str">
            <v xml:space="preserve">CABO DE COBRE FLEXÍVEL DE 16 MM2, COM ISOLAMENTO ANTI-CHAMA 450/750 V </v>
          </cell>
          <cell r="C690" t="str">
            <v>M</v>
          </cell>
          <cell r="E690">
            <v>6.4</v>
          </cell>
        </row>
        <row r="691">
          <cell r="A691">
            <v>993</v>
          </cell>
          <cell r="B691" t="str">
            <v xml:space="preserve">CABO DE COBRE ISOLAMENTO ANTI-CHAMA 0,6/1KV 1,5MM2 (1 CONDUTOR) TP SINTENAX PIRELLI OU EQUIV </v>
          </cell>
          <cell r="C691" t="str">
            <v>M</v>
          </cell>
          <cell r="E691">
            <v>1.22</v>
          </cell>
        </row>
        <row r="692">
          <cell r="A692">
            <v>1020</v>
          </cell>
          <cell r="B692" t="str">
            <v xml:space="preserve">CABO DE COBRE ISOLAMENTO ANTI-CHAMA 0,6/1KV 10MM2 (1 CONDUTOR) TP SINTENAX PIRELLI OU EQUIV </v>
          </cell>
          <cell r="C692" t="str">
            <v>M</v>
          </cell>
          <cell r="E692">
            <v>5</v>
          </cell>
        </row>
        <row r="693">
          <cell r="A693">
            <v>1017</v>
          </cell>
          <cell r="B693" t="str">
            <v xml:space="preserve">CABO DE COBRE ISOLAMENTO ANTI-CHAMA 0,6/1KV 120MM2 (1 CONDUTOR) TP SINTENAX PIRELLI OU EQUIV </v>
          </cell>
          <cell r="C693" t="str">
            <v>M</v>
          </cell>
          <cell r="E693">
            <v>46.72</v>
          </cell>
        </row>
        <row r="694">
          <cell r="A694">
            <v>999</v>
          </cell>
          <cell r="B694" t="str">
            <v xml:space="preserve">CABO DE COBRE ISOLAMENTO ANTI-CHAMA 0,6/1KV 150MM2 (1 CONDUTOR) TP SINTENAX PIRELLI OU EQUIV </v>
          </cell>
          <cell r="C694" t="str">
            <v>M</v>
          </cell>
          <cell r="E694">
            <v>59.35</v>
          </cell>
        </row>
        <row r="695">
          <cell r="A695">
            <v>995</v>
          </cell>
          <cell r="B695" t="str">
            <v xml:space="preserve">CABO DE COBRE ISOLAMENTO ANTI-CHAMA 0,6/1KV 16MM2 (1 CONDUTOR) TP SINTENAX PIRELLI OU EQUIV </v>
          </cell>
          <cell r="C695" t="str">
            <v>M</v>
          </cell>
          <cell r="E695">
            <v>7.51</v>
          </cell>
        </row>
        <row r="696">
          <cell r="A696">
            <v>1000</v>
          </cell>
          <cell r="B696" t="str">
            <v xml:space="preserve">CABO DE COBRE ISOLAMENTO ANTI-CHAMA 0,6/1KV 185MM2 (1 CONDUTOR)TP SINTENAX PIRELLI OU EQUIV </v>
          </cell>
          <cell r="C696" t="str">
            <v>M</v>
          </cell>
          <cell r="E696">
            <v>72.73</v>
          </cell>
        </row>
        <row r="697">
          <cell r="A697">
            <v>1022</v>
          </cell>
          <cell r="B697" t="str">
            <v xml:space="preserve">CABO DE COBRE ISOLAMENTO ANTI-CHAMA 0,6/1KV 2,5MM2 (1 CONDUTOR) TP SINTENAX PIRELLI OU EQUIV </v>
          </cell>
          <cell r="C697" t="str">
            <v>M</v>
          </cell>
          <cell r="E697">
            <v>1.57</v>
          </cell>
        </row>
        <row r="698">
          <cell r="A698">
            <v>1015</v>
          </cell>
          <cell r="B698" t="str">
            <v xml:space="preserve">CABO DE COBRE ISOLAMENTO ANTI-CHAMA 0,6/1KV 240MM2 (1 CONDUTOR)TP SINTENAX PIRELLI OU EQUIV </v>
          </cell>
          <cell r="C698" t="str">
            <v>M</v>
          </cell>
          <cell r="E698">
            <v>98.5</v>
          </cell>
        </row>
        <row r="699">
          <cell r="A699">
            <v>996</v>
          </cell>
          <cell r="B699" t="str">
            <v xml:space="preserve">CABO DE COBRE ISOLAMENTO ANTI-CHAMA 0,6/1KV 25MM2 (1 CONDUTOR) TP SINTENAX PIRELLI OU EQUIV </v>
          </cell>
          <cell r="C699" t="str">
            <v>M</v>
          </cell>
          <cell r="E699">
            <v>11.58</v>
          </cell>
        </row>
        <row r="700">
          <cell r="A700">
            <v>1001</v>
          </cell>
          <cell r="B700" t="str">
            <v xml:space="preserve">CABO DE COBRE ISOLAMENTO ANTI-CHAMA 0,6/1KV 300MM2 (1 CONDUTOR) TP SINTENAX PIRELLI OU EQUIV </v>
          </cell>
          <cell r="C700" t="str">
            <v>M</v>
          </cell>
          <cell r="E700">
            <v>117.18</v>
          </cell>
        </row>
        <row r="701">
          <cell r="A701">
            <v>1019</v>
          </cell>
          <cell r="B701" t="str">
            <v xml:space="preserve">CABO DE COBRE ISOLAMENTO ANTI-CHAMA 0,6/1KV 35MM2 (1 CONDUTOR) TP SINTENAX PIRELLI OU EQUIV </v>
          </cell>
          <cell r="C701" t="str">
            <v>M</v>
          </cell>
          <cell r="E701">
            <v>15.24</v>
          </cell>
        </row>
        <row r="702">
          <cell r="A702">
            <v>1021</v>
          </cell>
          <cell r="B702" t="str">
            <v xml:space="preserve">CABO DE COBRE ISOLAMENTO ANTI-CHAMA 0,6/1KV 4MM2 (1 CONDUTOR) TP SINTENAX PIRELLI OU EQUIV </v>
          </cell>
          <cell r="C702" t="str">
            <v>M</v>
          </cell>
          <cell r="E702">
            <v>2.62</v>
          </cell>
        </row>
        <row r="703">
          <cell r="A703">
            <v>1018</v>
          </cell>
          <cell r="B703" t="str">
            <v xml:space="preserve">CABO DE COBRE ISOLAMENTO ANTI-CHAMA 0,6/1KV 50MM2 (1 CONDUTOR) TP SINTENAX PIRELLI OU EQUIV 75 A 500 E PN-16 DN 75 A 400 </v>
          </cell>
          <cell r="C703" t="str">
            <v>M</v>
          </cell>
          <cell r="E703">
            <v>20.65</v>
          </cell>
        </row>
        <row r="704">
          <cell r="A704">
            <v>994</v>
          </cell>
          <cell r="B704" t="str">
            <v xml:space="preserve">CABO DE COBRE ISOLAMENTO ANTI-CHAMA 0,6/1KV 6MM2 (1 CONDUTOR) TP SINTENAX PIRELLI OU EQUIV </v>
          </cell>
          <cell r="C704" t="str">
            <v>M</v>
          </cell>
          <cell r="E704">
            <v>3.26</v>
          </cell>
        </row>
        <row r="705">
          <cell r="A705">
            <v>977</v>
          </cell>
          <cell r="B705" t="str">
            <v xml:space="preserve">CABO DE COBRE ISOLAMENTO ANTI-CHAMA 0,6/1KV 70MM2 (1 CONDUTOR) TP SINTENAX PIRELLI OU EQUIV Código Descriçao do Insumo Unid Preço Mediano (R$) </v>
          </cell>
          <cell r="C705" t="str">
            <v>M</v>
          </cell>
          <cell r="E705">
            <v>28.86</v>
          </cell>
        </row>
        <row r="706">
          <cell r="A706">
            <v>998</v>
          </cell>
          <cell r="B706" t="str">
            <v xml:space="preserve">CABO DE COBRE ISOLAMENTO ANTI-CHAMA 0,6/1KV 95MM2 (1 CONDUTOR) TP SINTENAX PIRELLI OU EQUIV </v>
          </cell>
          <cell r="C706" t="str">
            <v>M</v>
          </cell>
          <cell r="E706">
            <v>40.44</v>
          </cell>
        </row>
        <row r="707">
          <cell r="A707">
            <v>876</v>
          </cell>
          <cell r="B707" t="str">
            <v xml:space="preserve">CABO DE COBRE ISOLAMENTO ANTI-CHAMA 20/35KV 120MM2 TP EPROTENAX FX3 PIRELLI OU EQUIV </v>
          </cell>
          <cell r="C707" t="str">
            <v>M</v>
          </cell>
          <cell r="E707">
            <v>182.34</v>
          </cell>
        </row>
        <row r="708">
          <cell r="A708">
            <v>877</v>
          </cell>
          <cell r="B708" t="str">
            <v xml:space="preserve">CABO DE COBRE ISOLAMENTO ANTI-CHAMA 20/35KV 150MM2 TP EPROTENAX FX3 PIRELLI OU EQUIV </v>
          </cell>
          <cell r="C708" t="str">
            <v>M</v>
          </cell>
          <cell r="E708">
            <v>203.23</v>
          </cell>
        </row>
        <row r="709">
          <cell r="A709">
            <v>882</v>
          </cell>
          <cell r="B709" t="str">
            <v xml:space="preserve">CABO DE COBRE ISOLAMENTO ANTI-CHAMA 20/35KV 185MM2 TP EPROTENAX FX3 PIRELLI OU EQUIV </v>
          </cell>
          <cell r="C709" t="str">
            <v>M</v>
          </cell>
          <cell r="E709">
            <v>231.27</v>
          </cell>
        </row>
        <row r="710">
          <cell r="A710">
            <v>878</v>
          </cell>
          <cell r="B710" t="str">
            <v xml:space="preserve">CABO DE COBRE ISOLAMENTO ANTI-CHAMA 20/35KV 240MM2 TP EPROTENAX FX3 PIRELLI OU EQUIV </v>
          </cell>
          <cell r="C710" t="str">
            <v>M</v>
          </cell>
          <cell r="E710">
            <v>275.77999999999997</v>
          </cell>
        </row>
        <row r="711">
          <cell r="A711">
            <v>879</v>
          </cell>
          <cell r="B711" t="str">
            <v xml:space="preserve">CABO DE COBRE ISOLAMENTO ANTI-CHAMA 20/35KV 300MM2 TP EPROTENAX FX3 PIRELLI OU EQUIV </v>
          </cell>
          <cell r="C711" t="str">
            <v>M</v>
          </cell>
          <cell r="E711">
            <v>320.52</v>
          </cell>
        </row>
        <row r="712">
          <cell r="A712">
            <v>880</v>
          </cell>
          <cell r="B712" t="str">
            <v xml:space="preserve">CABO DE COBRE ISOLAMENTO ANTI-CHAMA 20/35KV 400MM2 TP EPROTENAX FX3 PIRELLI OU EQUIV </v>
          </cell>
          <cell r="C712" t="str">
            <v>M</v>
          </cell>
          <cell r="E712">
            <v>378.94</v>
          </cell>
        </row>
        <row r="713">
          <cell r="A713">
            <v>873</v>
          </cell>
          <cell r="B713" t="str">
            <v xml:space="preserve">CABO DE COBRE ISOLAMENTO ANTI-CHAMA 20/35KV 50MM2 TP EPROTENAX FX3 PIRELLI OU EQUIV </v>
          </cell>
          <cell r="C713" t="str">
            <v>M</v>
          </cell>
          <cell r="E713">
            <v>116.36</v>
          </cell>
        </row>
        <row r="714">
          <cell r="A714">
            <v>881</v>
          </cell>
          <cell r="B714" t="str">
            <v xml:space="preserve">CABO DE COBRE ISOLAMENTO ANTI-CHAMA 20/35KV 500MM2 TP EPROTENAX FX3 PIRELLI OU EQUIV </v>
          </cell>
          <cell r="C714" t="str">
            <v>M</v>
          </cell>
          <cell r="E714">
            <v>451.96</v>
          </cell>
        </row>
        <row r="715">
          <cell r="A715">
            <v>874</v>
          </cell>
          <cell r="B715" t="str">
            <v xml:space="preserve">CABO DE COBRE ISOLAMENTO ANTI-CHAMA 20/35KV 70MM2 TP EPROTENAX FX3 PIRELLI OU EQUIV </v>
          </cell>
          <cell r="C715" t="str">
            <v>M</v>
          </cell>
          <cell r="E715">
            <v>138.82</v>
          </cell>
        </row>
        <row r="716">
          <cell r="A716">
            <v>875</v>
          </cell>
          <cell r="B716" t="str">
            <v xml:space="preserve">CABO DE COBRE ISOLAMENTO ANTI-CHAMA 20/35KV 95MM2 TP EPROTENAX FX3 PIRELLI OU EQUIV </v>
          </cell>
          <cell r="C716" t="str">
            <v>M</v>
          </cell>
          <cell r="E716">
            <v>161.34</v>
          </cell>
        </row>
        <row r="717">
          <cell r="A717">
            <v>1011</v>
          </cell>
          <cell r="B717" t="str">
            <v xml:space="preserve">CABO DE COBRE ISOLAMENTO ANTI-CHAMA 450/750V 0,75MM2, FLEXIVEL, TP FORESPLAST ALCOA OU EQUIV </v>
          </cell>
          <cell r="C717" t="str">
            <v>M</v>
          </cell>
          <cell r="E717">
            <v>0.52</v>
          </cell>
        </row>
        <row r="718">
          <cell r="A718">
            <v>1013</v>
          </cell>
          <cell r="B718" t="str">
            <v xml:space="preserve">CABO DE COBRE ISOLAMENTO ANTI-CHAMA 450/750V 1,5MM2, FLEXIVEL, TP FORESPLAST ALCOA OU EQUIV </v>
          </cell>
          <cell r="C718" t="str">
            <v>M</v>
          </cell>
          <cell r="E718">
            <v>0.87</v>
          </cell>
        </row>
        <row r="719">
          <cell r="A719">
            <v>983</v>
          </cell>
          <cell r="B719" t="str">
            <v xml:space="preserve">CABO DE COBRE ISOLAMENTO ANTI-CHAMA 450/750V 1,5MM2, TP PIRASTIC PIRELLI OU EQUIV </v>
          </cell>
          <cell r="C719" t="str">
            <v>M</v>
          </cell>
          <cell r="E719">
            <v>0.87</v>
          </cell>
        </row>
        <row r="720">
          <cell r="A720">
            <v>980</v>
          </cell>
          <cell r="B720" t="str">
            <v xml:space="preserve">CABO DE COBRE ISOLAMENTO ANTI-CHAMA 450/750V 10MM2, FLEXIVEL, TP FORESPLAST ALCOA OU EQUIV </v>
          </cell>
          <cell r="C720" t="str">
            <v>M</v>
          </cell>
          <cell r="E720">
            <v>5.53</v>
          </cell>
        </row>
        <row r="721">
          <cell r="A721">
            <v>985</v>
          </cell>
          <cell r="B721" t="str">
            <v xml:space="preserve">CABO DE COBRE ISOLAMENTO ANTI-CHAMA 450/750V 10MM2, TP PIRASTIC PIRELLI OU EQUIV </v>
          </cell>
          <cell r="C721" t="str">
            <v>M</v>
          </cell>
          <cell r="E721">
            <v>4.4800000000000004</v>
          </cell>
        </row>
        <row r="722">
          <cell r="A722">
            <v>1006</v>
          </cell>
          <cell r="B722" t="str">
            <v xml:space="preserve">CABO DE COBRE ISOLAMENTO ANTI-CHAMA 450/750V 120MM2, TP PIRASTIC PIRELLI OU EQUIV </v>
          </cell>
          <cell r="C722" t="str">
            <v>M</v>
          </cell>
          <cell r="E722">
            <v>44.16</v>
          </cell>
        </row>
        <row r="723">
          <cell r="A723">
            <v>990</v>
          </cell>
          <cell r="B723" t="str">
            <v xml:space="preserve">CABO DE COBRE ISOLAMENTO ANTI-CHAMA 450/750V 150MM2, TP PIRASTIC PIRELLI OU EQUIV </v>
          </cell>
          <cell r="C723" t="str">
            <v>M</v>
          </cell>
          <cell r="E723">
            <v>53.35</v>
          </cell>
        </row>
        <row r="724">
          <cell r="A724">
            <v>1004</v>
          </cell>
          <cell r="B724" t="str">
            <v xml:space="preserve">CABO DE COBRE ISOLAMENTO ANTI-CHAMA 450/750V 16MM2, FLEXIVEL, TP FORESPLAST ALCOA OU EQUIV </v>
          </cell>
          <cell r="C724" t="str">
            <v>M</v>
          </cell>
          <cell r="E724">
            <v>9.31</v>
          </cell>
        </row>
        <row r="725">
          <cell r="A725">
            <v>1005</v>
          </cell>
          <cell r="B725" t="str">
            <v xml:space="preserve">CABO DE COBRE ISOLAMENTO ANTI-CHAMA 450/750V 185MM2, TP PIRASTIC PIRELLI OU EQUIV </v>
          </cell>
          <cell r="C725" t="str">
            <v>M</v>
          </cell>
          <cell r="E725">
            <v>66.73</v>
          </cell>
        </row>
        <row r="726">
          <cell r="A726">
            <v>1014</v>
          </cell>
          <cell r="B726" t="str">
            <v xml:space="preserve">CABO DE COBRE ISOLAMENTO ANTI-CHAMA 450/750V 2,5MM2, FLEXIVEL, TP FORESPLAST ALCOA OU EQUIV </v>
          </cell>
          <cell r="C726" t="str">
            <v>M</v>
          </cell>
          <cell r="E726">
            <v>1.45</v>
          </cell>
        </row>
        <row r="727">
          <cell r="A727">
            <v>984</v>
          </cell>
          <cell r="B727" t="str">
            <v xml:space="preserve">CABO DE COBRE ISOLAMENTO ANTI-CHAMA 450/750V 2,5MM2, TP PIRASTIC PIRELLI OU EQUIV </v>
          </cell>
          <cell r="C727" t="str">
            <v>M</v>
          </cell>
          <cell r="E727">
            <v>1.22</v>
          </cell>
        </row>
        <row r="728">
          <cell r="A728">
            <v>991</v>
          </cell>
          <cell r="B728" t="str">
            <v xml:space="preserve">CABO DE COBRE ISOLAMENTO ANTI-CHAMA 450/750V 240MM2, TP PIRASTIC PIRELLI OU EQUIV </v>
          </cell>
          <cell r="C728" t="str">
            <v>M</v>
          </cell>
          <cell r="E728">
            <v>86.87</v>
          </cell>
        </row>
        <row r="729">
          <cell r="A729">
            <v>986</v>
          </cell>
          <cell r="B729" t="str">
            <v xml:space="preserve">CABO DE COBRE ISOLAMENTO ANTI-CHAMA 450/750V 25MM2, TP PIRASTIC PIRELLI OU EQUIV </v>
          </cell>
          <cell r="C729" t="str">
            <v>M</v>
          </cell>
          <cell r="E729">
            <v>10.01</v>
          </cell>
        </row>
        <row r="730">
          <cell r="A730">
            <v>11798</v>
          </cell>
          <cell r="B730" t="str">
            <v xml:space="preserve">CABO DE COBRE ISOLAMENTO ANTI-CHAMA 450/750V 3 X 10MM2, TP FICAP OU EQUIV </v>
          </cell>
          <cell r="C730" t="str">
            <v>M</v>
          </cell>
          <cell r="E730">
            <v>21.53</v>
          </cell>
        </row>
        <row r="731">
          <cell r="A731">
            <v>11801</v>
          </cell>
          <cell r="B731" t="str">
            <v xml:space="preserve">CABO DE COBRE ISOLAMENTO ANTI-CHAMA 450/750V 3 X 16MM2, TP FICAP OU EQUIV </v>
          </cell>
          <cell r="C731" t="str">
            <v>M</v>
          </cell>
          <cell r="E731">
            <v>29.03</v>
          </cell>
        </row>
        <row r="732">
          <cell r="A732">
            <v>11804</v>
          </cell>
          <cell r="B732" t="str">
            <v xml:space="preserve">CABO DE COBRE ISOLAMENTO ANTI-CHAMA 450/750V 3 X 25MM2, TP FICAP OU EQUIV </v>
          </cell>
          <cell r="C732" t="str">
            <v>M</v>
          </cell>
          <cell r="E732">
            <v>43.17</v>
          </cell>
        </row>
        <row r="733">
          <cell r="A733">
            <v>1024</v>
          </cell>
          <cell r="B733" t="str">
            <v xml:space="preserve">CABO DE COBRE ISOLAMENTO ANTI-CHAMA 450/750V 300MM2, TP PIRASTIC PIRELLI OU EQUIV </v>
          </cell>
          <cell r="C733" t="str">
            <v>M</v>
          </cell>
          <cell r="E733">
            <v>105.6</v>
          </cell>
        </row>
        <row r="734">
          <cell r="A734">
            <v>987</v>
          </cell>
          <cell r="B734" t="str">
            <v xml:space="preserve">CABO DE COBRE ISOLAMENTO ANTI-CHAMA 450/750V 35MM2, TP PIRASTIC PIRELLI OU EQUIV </v>
          </cell>
          <cell r="C734" t="str">
            <v>M</v>
          </cell>
          <cell r="E734">
            <v>13.27</v>
          </cell>
        </row>
        <row r="735">
          <cell r="A735">
            <v>981</v>
          </cell>
          <cell r="B735" t="str">
            <v xml:space="preserve">CABO DE COBRE ISOLAMENTO ANTI-CHAMA 450/750V 4MM2, FLEXIVEL, TP FORESPLAST ALCOA OU EQUIV </v>
          </cell>
          <cell r="C735" t="str">
            <v>M</v>
          </cell>
          <cell r="E735">
            <v>2.09</v>
          </cell>
        </row>
        <row r="736">
          <cell r="A736">
            <v>1003</v>
          </cell>
          <cell r="B736" t="str">
            <v xml:space="preserve">CABO DE COBRE ISOLAMENTO ANTI-CHAMA 450/750V 4MM2, TP PIRASTIC PIRELLI OU EQUIV </v>
          </cell>
          <cell r="C736" t="str">
            <v>M</v>
          </cell>
          <cell r="E736">
            <v>1.75</v>
          </cell>
        </row>
        <row r="737">
          <cell r="A737">
            <v>992</v>
          </cell>
          <cell r="B737" t="str">
            <v xml:space="preserve">CABO DE COBRE ISOLAMENTO ANTI-CHAMA 450/750V 400MM2 TP PIRASTIC PIRELLI OU EQUIV </v>
          </cell>
          <cell r="C737" t="str">
            <v>M</v>
          </cell>
          <cell r="E737">
            <v>137.25</v>
          </cell>
        </row>
        <row r="738">
          <cell r="A738">
            <v>1007</v>
          </cell>
          <cell r="B738" t="str">
            <v xml:space="preserve">CABO DE COBRE ISOLAMENTO ANTI-CHAMA 450/750V 50MM2, TP PIRASTIC PIRELLI OU EQUIV </v>
          </cell>
          <cell r="C738" t="str">
            <v>M</v>
          </cell>
          <cell r="E738">
            <v>17.920000000000002</v>
          </cell>
        </row>
        <row r="739">
          <cell r="A739">
            <v>982</v>
          </cell>
          <cell r="B739" t="str">
            <v xml:space="preserve">CABO DE COBRE ISOLAMENTO ANTI-CHAMA 450/750V 6MM2, FLEXIVEL, TP FORESPLAST ALCOA OU EQUIV </v>
          </cell>
          <cell r="C739" t="str">
            <v>M</v>
          </cell>
          <cell r="E739">
            <v>3.14</v>
          </cell>
        </row>
        <row r="740">
          <cell r="A740">
            <v>1008</v>
          </cell>
          <cell r="B740" t="str">
            <v xml:space="preserve">CABO DE COBRE ISOLAMENTO ANTI-CHAMA 450/750V 6MM2, TP PIRASTIC PIRELLI OU EQUIV </v>
          </cell>
          <cell r="C740" t="str">
            <v>M</v>
          </cell>
          <cell r="E740">
            <v>2.68</v>
          </cell>
        </row>
        <row r="741">
          <cell r="A741">
            <v>988</v>
          </cell>
          <cell r="B741" t="str">
            <v xml:space="preserve">CABO DE COBRE ISOLAMENTO ANTI-CHAMA 450/750V 70MM2, TP PIRASTIC PIRELLI OU SIMILAR </v>
          </cell>
          <cell r="C741" t="str">
            <v>M</v>
          </cell>
          <cell r="E741">
            <v>26.3</v>
          </cell>
        </row>
        <row r="742">
          <cell r="A742">
            <v>989</v>
          </cell>
          <cell r="B742" t="str">
            <v xml:space="preserve">CABO DE COBRE ISOLAMENTO ANTI-CHAMA 450/750V 95MM2, TP PIRASTIC PIRELLI OU EQUIV </v>
          </cell>
          <cell r="C742" t="str">
            <v>M</v>
          </cell>
          <cell r="E742">
            <v>35.43</v>
          </cell>
        </row>
        <row r="743">
          <cell r="A743">
            <v>862</v>
          </cell>
          <cell r="B743" t="str">
            <v xml:space="preserve">CABO DE COBRE NU 10MM2 MEIO-DURO </v>
          </cell>
          <cell r="C743" t="str">
            <v>M</v>
          </cell>
          <cell r="E743">
            <v>4.5999999999999996</v>
          </cell>
        </row>
        <row r="744">
          <cell r="A744">
            <v>866</v>
          </cell>
          <cell r="B744" t="str">
            <v xml:space="preserve">CABO DE COBRE NU 120MM2 MEIO-DURO </v>
          </cell>
          <cell r="C744" t="str">
            <v>M</v>
          </cell>
          <cell r="E744">
            <v>42.78</v>
          </cell>
        </row>
        <row r="745">
          <cell r="A745">
            <v>892</v>
          </cell>
          <cell r="B745" t="str">
            <v xml:space="preserve">CABO DE COBRE NU 150MM2 MEIO-DURO </v>
          </cell>
          <cell r="C745" t="str">
            <v>M</v>
          </cell>
          <cell r="E745">
            <v>51.91</v>
          </cell>
        </row>
        <row r="746">
          <cell r="A746">
            <v>857</v>
          </cell>
          <cell r="B746" t="str">
            <v xml:space="preserve">CABO DE COBRE NU 16MM2 MEIO-DURO </v>
          </cell>
          <cell r="C746" t="str">
            <v>M</v>
          </cell>
          <cell r="E746">
            <v>5.89</v>
          </cell>
        </row>
        <row r="747">
          <cell r="A747">
            <v>868</v>
          </cell>
          <cell r="B747" t="str">
            <v xml:space="preserve">CABO DE COBRE NU 25MM2 MEIO-DURO </v>
          </cell>
          <cell r="C747" t="str">
            <v>M</v>
          </cell>
          <cell r="E747">
            <v>10.49</v>
          </cell>
        </row>
        <row r="748">
          <cell r="A748">
            <v>870</v>
          </cell>
          <cell r="B748" t="str">
            <v xml:space="preserve">CABO DE COBRE NU 300MM2 MEIO-DURO </v>
          </cell>
          <cell r="C748" t="str">
            <v>M</v>
          </cell>
          <cell r="E748">
            <v>108.41</v>
          </cell>
        </row>
        <row r="749">
          <cell r="A749">
            <v>863</v>
          </cell>
          <cell r="B749" t="str">
            <v xml:space="preserve">CABO DE COBRE NU 35MM2 MEIO-DURO </v>
          </cell>
          <cell r="C749" t="str">
            <v>M</v>
          </cell>
          <cell r="E749">
            <v>13.46</v>
          </cell>
        </row>
        <row r="750">
          <cell r="A750">
            <v>867</v>
          </cell>
          <cell r="B750" t="str">
            <v xml:space="preserve">CABO DE COBRE NU 50MM2 MEIO-DURO </v>
          </cell>
          <cell r="C750" t="str">
            <v>M</v>
          </cell>
          <cell r="E750">
            <v>17.54</v>
          </cell>
        </row>
        <row r="751">
          <cell r="A751">
            <v>891</v>
          </cell>
          <cell r="B751" t="str">
            <v xml:space="preserve">CABO DE COBRE NU 500MM2 MEIO-DURO </v>
          </cell>
          <cell r="C751" t="str">
            <v>M</v>
          </cell>
          <cell r="E751">
            <v>172.82</v>
          </cell>
        </row>
        <row r="752">
          <cell r="A752">
            <v>861</v>
          </cell>
          <cell r="B752" t="str">
            <v xml:space="preserve">CABO DE COBRE NU 6MM2 MEIO-DURO </v>
          </cell>
          <cell r="C752" t="str">
            <v>M</v>
          </cell>
          <cell r="E752">
            <v>2.91</v>
          </cell>
        </row>
        <row r="753">
          <cell r="A753">
            <v>864</v>
          </cell>
          <cell r="B753" t="str">
            <v xml:space="preserve">CABO DE COBRE NU 70MM2 MEIO-DURO </v>
          </cell>
          <cell r="C753" t="str">
            <v>M</v>
          </cell>
          <cell r="E753">
            <v>25.89</v>
          </cell>
        </row>
        <row r="754">
          <cell r="A754">
            <v>865</v>
          </cell>
          <cell r="B754" t="str">
            <v xml:space="preserve">CABO DE COBRE NU 95MM2 MEIO-DURO </v>
          </cell>
          <cell r="C754" t="str">
            <v>M</v>
          </cell>
          <cell r="E754">
            <v>34.369999999999997</v>
          </cell>
        </row>
        <row r="755">
          <cell r="A755">
            <v>948</v>
          </cell>
          <cell r="B755" t="str">
            <v xml:space="preserve">CABO DE COBRE UNIPOLAR 10MM2 BLINDADO, ISOLACAO 3,6/6KV EPR, COBERTURA EM PVC </v>
          </cell>
          <cell r="C755" t="str">
            <v>M</v>
          </cell>
          <cell r="E755">
            <v>17.21</v>
          </cell>
        </row>
        <row r="756">
          <cell r="A756">
            <v>947</v>
          </cell>
          <cell r="B756" t="str">
            <v xml:space="preserve">CABO DE COBRE UNIPOLAR 16MM2 BLINDADO, ISOLACAO 3,6/6KV EPR, COBERTURA EM PVC </v>
          </cell>
          <cell r="C756" t="str">
            <v>M</v>
          </cell>
          <cell r="E756">
            <v>19.37</v>
          </cell>
        </row>
        <row r="757">
          <cell r="A757">
            <v>911</v>
          </cell>
          <cell r="B757" t="str">
            <v xml:space="preserve">CABO DE COBRE UNIPOLAR 16MM2 BLINDADO, ISOLACAO 6/10KV EPR, COBERTURA EM PVC </v>
          </cell>
          <cell r="C757" t="str">
            <v>M</v>
          </cell>
          <cell r="E757">
            <v>19.59</v>
          </cell>
        </row>
        <row r="758">
          <cell r="A758">
            <v>925</v>
          </cell>
          <cell r="B758" t="str">
            <v xml:space="preserve">CABO DE COBRE UNIPOLAR 25MM2 BLINDADO, ISOLACAO 3,6/6KV EPR, COBERTURA EM PVC Código Descriçao do Insumo Unid Preço Mediano (R$) </v>
          </cell>
          <cell r="C758" t="str">
            <v>M</v>
          </cell>
          <cell r="E758">
            <v>22.37</v>
          </cell>
        </row>
        <row r="759">
          <cell r="A759">
            <v>954</v>
          </cell>
          <cell r="B759" t="str">
            <v xml:space="preserve">CABO DE COBRE UNIPOLAR 25MM2 BLINDADO, ISOLACAO 6/10 KV EPR, COBERTURA EM PVC </v>
          </cell>
          <cell r="C759" t="str">
            <v>M</v>
          </cell>
          <cell r="E759">
            <v>22.61</v>
          </cell>
        </row>
        <row r="760">
          <cell r="A760">
            <v>901</v>
          </cell>
          <cell r="B760" t="str">
            <v xml:space="preserve">CABO DE COBRE UNIPOLAR 35MM2 BLINDADO, ISOLACAO 12/20KV EPR - COBERTURA EM PVC. </v>
          </cell>
          <cell r="C760" t="str">
            <v>M</v>
          </cell>
          <cell r="E760">
            <v>29.43</v>
          </cell>
        </row>
        <row r="761">
          <cell r="A761">
            <v>926</v>
          </cell>
          <cell r="B761" t="str">
            <v xml:space="preserve">CABO DE COBRE UNIPOLAR 35MM2 BLINDADO, ISOLACAO 3,6/6KV EPR, COBERTURA EM PVC </v>
          </cell>
          <cell r="C761" t="str">
            <v>M</v>
          </cell>
          <cell r="E761">
            <v>25.44</v>
          </cell>
        </row>
        <row r="762">
          <cell r="A762">
            <v>912</v>
          </cell>
          <cell r="B762" t="str">
            <v xml:space="preserve">CABO DE COBRE UNIPOLAR 35MM2 BLINDADO, ISOLACAO 6/10KV EPR, COBERTURA EM PVC </v>
          </cell>
          <cell r="C762" t="str">
            <v>M</v>
          </cell>
          <cell r="E762">
            <v>25.72</v>
          </cell>
        </row>
        <row r="763">
          <cell r="A763">
            <v>955</v>
          </cell>
          <cell r="B763" t="str">
            <v xml:space="preserve">CABO DE COBRE UNIPOLAR 50MM2 BLINDADO, ISOLACAO 12/20 KV EPR, COBERTURA EM PVC </v>
          </cell>
          <cell r="C763" t="str">
            <v>M</v>
          </cell>
          <cell r="E763">
            <v>35.18</v>
          </cell>
        </row>
        <row r="764">
          <cell r="A764">
            <v>946</v>
          </cell>
          <cell r="B764" t="str">
            <v xml:space="preserve">CABO DE COBRE UNIPOLAR 50MM2 BLINDADO, ISOLACAO 3,6/6 KV EPR, COBERTURA EM PVC </v>
          </cell>
          <cell r="C764" t="str">
            <v>M</v>
          </cell>
          <cell r="E764">
            <v>29.22</v>
          </cell>
        </row>
        <row r="765">
          <cell r="A765">
            <v>953</v>
          </cell>
          <cell r="B765" t="str">
            <v xml:space="preserve">CABO DE COBRE UNIPOLAR 50MM2 BLINDADO, ISOLACAO 6/10 KV EPR, COBERTURA EM PVC </v>
          </cell>
          <cell r="C765" t="str">
            <v>M</v>
          </cell>
          <cell r="E765">
            <v>30.57</v>
          </cell>
        </row>
        <row r="766">
          <cell r="A766">
            <v>902</v>
          </cell>
          <cell r="B766" t="str">
            <v xml:space="preserve">CABO DE COBRE UNIPOLAR 70MM2 BLINDADO, ISOLACAO 12/20KV EPR COBERTURA EM PVC </v>
          </cell>
          <cell r="C766" t="str">
            <v>M</v>
          </cell>
          <cell r="E766">
            <v>38.200000000000003</v>
          </cell>
        </row>
        <row r="767">
          <cell r="A767">
            <v>927</v>
          </cell>
          <cell r="B767" t="str">
            <v xml:space="preserve">CABO DE COBRE UNIPOLAR 70MM2 BLINDADO, ISOLACAO 3,6 KV EPR, COBERTURA EM PVC </v>
          </cell>
          <cell r="C767" t="str">
            <v>M</v>
          </cell>
          <cell r="E767">
            <v>35.869999999999997</v>
          </cell>
        </row>
        <row r="768">
          <cell r="A768">
            <v>913</v>
          </cell>
          <cell r="B768" t="str">
            <v xml:space="preserve">CABO DE COBRE UNIPOLAR 70MM2 BLINDADO, ISOLACAO 6/10KV EPR, COBERTURA EM PVC </v>
          </cell>
          <cell r="C768" t="str">
            <v>M</v>
          </cell>
          <cell r="E768">
            <v>36.299999999999997</v>
          </cell>
        </row>
        <row r="769">
          <cell r="A769">
            <v>903</v>
          </cell>
          <cell r="B769" t="str">
            <v xml:space="preserve">CABO DE COBRE UNIPOLAR 95MM2 BLINDADO, ISOLACAO 12/20KV EPR, COBERTURA EM PVC </v>
          </cell>
          <cell r="C769" t="str">
            <v>M</v>
          </cell>
          <cell r="E769">
            <v>51.7</v>
          </cell>
        </row>
        <row r="770">
          <cell r="A770">
            <v>945</v>
          </cell>
          <cell r="B770" t="str">
            <v xml:space="preserve">CABO DE COBRE UNIPOLAR 95MM2 BLINDADO, ISOLACAO 3,6/6 KV EPR, COBERTURA EM PVC </v>
          </cell>
          <cell r="C770" t="str">
            <v>M</v>
          </cell>
          <cell r="E770">
            <v>42.86</v>
          </cell>
        </row>
        <row r="771">
          <cell r="A771">
            <v>914</v>
          </cell>
          <cell r="B771" t="str">
            <v xml:space="preserve">CABO DE COBRE UNIPOLAR 95MM2 BLINDADO, ISOLACAO 6/10KV EPR, COBERTURA EM PVC </v>
          </cell>
          <cell r="C771" t="str">
            <v>M</v>
          </cell>
          <cell r="E771">
            <v>43.34</v>
          </cell>
        </row>
        <row r="772">
          <cell r="A772">
            <v>11902</v>
          </cell>
          <cell r="B772" t="str">
            <v xml:space="preserve">CABO TELEFONICO S/ BLINDAGEM INT CCI 2 PARES </v>
          </cell>
          <cell r="C772" t="str">
            <v>M</v>
          </cell>
          <cell r="E772">
            <v>0.47</v>
          </cell>
        </row>
        <row r="773">
          <cell r="A773">
            <v>11903</v>
          </cell>
          <cell r="B773" t="str">
            <v xml:space="preserve">CABO TELEFONICO S/ BLINDAGEM INT CCI 3 PARES </v>
          </cell>
          <cell r="C773" t="str">
            <v>M</v>
          </cell>
          <cell r="E773">
            <v>0.69</v>
          </cell>
        </row>
        <row r="774">
          <cell r="A774">
            <v>11904</v>
          </cell>
          <cell r="B774" t="str">
            <v xml:space="preserve">CABO TELEFONICO S/ BLINDAGEM INT CCI 4 PARES </v>
          </cell>
          <cell r="C774" t="str">
            <v>M</v>
          </cell>
          <cell r="E774">
            <v>0.71</v>
          </cell>
        </row>
        <row r="775">
          <cell r="A775">
            <v>11905</v>
          </cell>
          <cell r="B775" t="str">
            <v xml:space="preserve">CABO TELEFONICO S/ BLINDAGEM INT CCI 5 PARES </v>
          </cell>
          <cell r="C775" t="str">
            <v>M</v>
          </cell>
          <cell r="E775">
            <v>0.76</v>
          </cell>
        </row>
        <row r="776">
          <cell r="A776">
            <v>11906</v>
          </cell>
          <cell r="B776" t="str">
            <v xml:space="preserve">CABO TELEFONICO S/ BLINDAGEM INT CCI 6 PARES </v>
          </cell>
          <cell r="C776" t="str">
            <v>M</v>
          </cell>
          <cell r="E776">
            <v>0.98</v>
          </cell>
        </row>
        <row r="777">
          <cell r="A777">
            <v>11914</v>
          </cell>
          <cell r="B777" t="str">
            <v xml:space="preserve">CABO TELEFONICO TP CT 0,50 PARA 100 PARES </v>
          </cell>
          <cell r="C777" t="str">
            <v>M</v>
          </cell>
          <cell r="E777">
            <v>13.92</v>
          </cell>
        </row>
        <row r="778">
          <cell r="A778">
            <v>11916</v>
          </cell>
          <cell r="B778" t="str">
            <v xml:space="preserve">CABO TELEFONICO TP CTP-APL 0,50 PARA 10 PARES </v>
          </cell>
          <cell r="C778" t="str">
            <v>M</v>
          </cell>
          <cell r="E778">
            <v>2.72</v>
          </cell>
        </row>
        <row r="779">
          <cell r="A779">
            <v>11917</v>
          </cell>
          <cell r="B779" t="str">
            <v xml:space="preserve">CABO TELEFONICO TP CTP-APL 0,50 PARA 20 PARES </v>
          </cell>
          <cell r="C779" t="str">
            <v>M</v>
          </cell>
          <cell r="E779">
            <v>4.62</v>
          </cell>
        </row>
        <row r="780">
          <cell r="A780">
            <v>11918</v>
          </cell>
          <cell r="B780" t="str">
            <v xml:space="preserve">CABO TELEFONICO TP CTP-APL 0,50 PARA 30 PARES </v>
          </cell>
          <cell r="C780" t="str">
            <v>M</v>
          </cell>
          <cell r="E780">
            <v>5.44</v>
          </cell>
        </row>
        <row r="781">
          <cell r="A781">
            <v>11919</v>
          </cell>
          <cell r="B781" t="str">
            <v xml:space="preserve">CABO TELEFONICO USO INTERNO TP CI PARA 10 PARES </v>
          </cell>
          <cell r="C781" t="str">
            <v>M</v>
          </cell>
          <cell r="E781">
            <v>2.16</v>
          </cell>
        </row>
        <row r="782">
          <cell r="A782">
            <v>11920</v>
          </cell>
          <cell r="B782" t="str">
            <v xml:space="preserve">CABO TELEFONICO USO INTERNO TP CI PARA 20 PARES </v>
          </cell>
          <cell r="C782" t="str">
            <v>M</v>
          </cell>
          <cell r="E782">
            <v>3.46</v>
          </cell>
        </row>
        <row r="783">
          <cell r="A783">
            <v>11924</v>
          </cell>
          <cell r="B783" t="str">
            <v xml:space="preserve">CABO TELEFONICO USO INTERNO TP CI PARA 200 PARES </v>
          </cell>
          <cell r="C783" t="str">
            <v>M</v>
          </cell>
          <cell r="E783">
            <v>31.85</v>
          </cell>
        </row>
        <row r="784">
          <cell r="A784">
            <v>11921</v>
          </cell>
          <cell r="B784" t="str">
            <v xml:space="preserve">CABO TELEFONICO USO INTERNO TP CI PARA 30 PARES </v>
          </cell>
          <cell r="C784" t="str">
            <v>M</v>
          </cell>
          <cell r="E784">
            <v>4.84</v>
          </cell>
        </row>
        <row r="785">
          <cell r="A785">
            <v>11922</v>
          </cell>
          <cell r="B785" t="str">
            <v xml:space="preserve">CABO TELEFONICO USO INTERNO TP CI PARA 50 PARES </v>
          </cell>
          <cell r="C785" t="str">
            <v>M</v>
          </cell>
          <cell r="E785">
            <v>8.4499999999999993</v>
          </cell>
        </row>
        <row r="786">
          <cell r="A786">
            <v>11923</v>
          </cell>
          <cell r="B786" t="str">
            <v xml:space="preserve">CABO TELEFONICO USO INTERNO TP CI PARA 75 PARES </v>
          </cell>
          <cell r="C786" t="str">
            <v>M</v>
          </cell>
          <cell r="E786">
            <v>10.39</v>
          </cell>
        </row>
        <row r="787">
          <cell r="A787">
            <v>11901</v>
          </cell>
          <cell r="B787" t="str">
            <v xml:space="preserve">CABO TELEFÔNICO SEM BLINDAGEM INTERNA CCI 1 PAR </v>
          </cell>
          <cell r="C787" t="str">
            <v>M</v>
          </cell>
          <cell r="E787">
            <v>0.28999999999999998</v>
          </cell>
        </row>
        <row r="788">
          <cell r="A788">
            <v>10721</v>
          </cell>
          <cell r="B788" t="str">
            <v xml:space="preserve">CACO DE MARMORE PARA PISO </v>
          </cell>
          <cell r="C788" t="str">
            <v>M²</v>
          </cell>
          <cell r="E788">
            <v>13</v>
          </cell>
        </row>
        <row r="789">
          <cell r="A789">
            <v>2354</v>
          </cell>
          <cell r="B789" t="str">
            <v xml:space="preserve">CADASTRISTA DE USUARIOS </v>
          </cell>
          <cell r="C789" t="str">
            <v>H</v>
          </cell>
          <cell r="E789">
            <v>14.06</v>
          </cell>
        </row>
        <row r="790">
          <cell r="A790">
            <v>5089</v>
          </cell>
          <cell r="B790" t="str">
            <v xml:space="preserve">CADEADO ACO GRAFITADO OXIDADO ENVERNIZADO 45MM </v>
          </cell>
          <cell r="C790" t="str">
            <v>UN</v>
          </cell>
          <cell r="E790">
            <v>19.63</v>
          </cell>
        </row>
        <row r="791">
          <cell r="A791">
            <v>5090</v>
          </cell>
          <cell r="B791" t="str">
            <v xml:space="preserve">CADEADO DE LATAO (PADRAO COMUM), H = 25 MM </v>
          </cell>
          <cell r="C791" t="str">
            <v>UN</v>
          </cell>
          <cell r="E791">
            <v>9.48</v>
          </cell>
        </row>
        <row r="792">
          <cell r="A792">
            <v>5085</v>
          </cell>
          <cell r="B792" t="str">
            <v xml:space="preserve">CADEADO LATAO CROMADO H = 35MM / 5 PINOS / HASTE CROMADA H = 30MM </v>
          </cell>
          <cell r="C792" t="str">
            <v>UN</v>
          </cell>
          <cell r="E792">
            <v>14.28</v>
          </cell>
        </row>
        <row r="793">
          <cell r="A793">
            <v>11848</v>
          </cell>
          <cell r="B793" t="str">
            <v xml:space="preserve">CADERNETA DE TOPOGRAFO </v>
          </cell>
          <cell r="C793" t="str">
            <v>UN</v>
          </cell>
          <cell r="E793">
            <v>4.54</v>
          </cell>
        </row>
        <row r="794">
          <cell r="A794">
            <v>4496</v>
          </cell>
          <cell r="B794" t="str">
            <v xml:space="preserve">CAIBRO DE MADEIRA NATIVA/REGIONAL 5 X 5 CM NAO APARELHADA (P/FORMA) </v>
          </cell>
          <cell r="C794" t="str">
            <v>M</v>
          </cell>
          <cell r="E794">
            <v>3.42</v>
          </cell>
        </row>
        <row r="795">
          <cell r="A795">
            <v>11638</v>
          </cell>
          <cell r="B795" t="str">
            <v xml:space="preserve">CAIXA CONCRETO ARMADO P/AR CONDICIONADO 18000BTU </v>
          </cell>
          <cell r="C795" t="str">
            <v>UN</v>
          </cell>
          <cell r="E795">
            <v>94.42</v>
          </cell>
        </row>
        <row r="796">
          <cell r="A796">
            <v>11871</v>
          </cell>
          <cell r="B796" t="str">
            <v xml:space="preserve">CAIXA D'AGUA DE FIBRA DE VIDRO, PARA 500 LITROS, COM TAMPA </v>
          </cell>
          <cell r="C796" t="str">
            <v>UN</v>
          </cell>
          <cell r="E796">
            <v>186.83</v>
          </cell>
        </row>
        <row r="797">
          <cell r="A797">
            <v>1025</v>
          </cell>
          <cell r="B797" t="str">
            <v xml:space="preserve">CAIXA D'AGUA DE FIBROCIMENTO (SEM AMIANTO) PARA 1000 LITROS, COM TAMPA </v>
          </cell>
          <cell r="C797" t="str">
            <v>UN</v>
          </cell>
          <cell r="E797">
            <v>343.68</v>
          </cell>
        </row>
        <row r="798">
          <cell r="A798">
            <v>11868</v>
          </cell>
          <cell r="B798" t="str">
            <v xml:space="preserve">CAIXA D'AGUA FIBRA DE VIDRO 1000L </v>
          </cell>
          <cell r="C798" t="str">
            <v>UN</v>
          </cell>
          <cell r="E798">
            <v>292.13</v>
          </cell>
        </row>
        <row r="799">
          <cell r="A799">
            <v>11869</v>
          </cell>
          <cell r="B799" t="str">
            <v xml:space="preserve">CAIXA D'AGUA FIBRA DE VIDRO 1500L </v>
          </cell>
          <cell r="C799" t="str">
            <v>UN</v>
          </cell>
          <cell r="E799">
            <v>444.5</v>
          </cell>
        </row>
        <row r="800">
          <cell r="A800">
            <v>11865</v>
          </cell>
          <cell r="B800" t="str">
            <v xml:space="preserve">CAIXA D'AGUA FIBROCIMENTO REDONDA C/ TAMPA 500L </v>
          </cell>
          <cell r="C800" t="str">
            <v>UN</v>
          </cell>
          <cell r="E800">
            <v>165.11</v>
          </cell>
        </row>
        <row r="801">
          <cell r="A801">
            <v>11867</v>
          </cell>
          <cell r="B801" t="str">
            <v xml:space="preserve">CAIXA D'AGUA FIBROCIMENTO REDONDA C/ TAMPA 750L </v>
          </cell>
          <cell r="C801" t="str">
            <v>UN</v>
          </cell>
          <cell r="E801">
            <v>286.2</v>
          </cell>
        </row>
        <row r="802">
          <cell r="A802">
            <v>1026</v>
          </cell>
          <cell r="B802" t="str">
            <v xml:space="preserve">CAIXA D'AGUA FIBROCIMENTO 250L </v>
          </cell>
          <cell r="C802" t="str">
            <v>UN</v>
          </cell>
          <cell r="E802">
            <v>103.71</v>
          </cell>
        </row>
        <row r="803">
          <cell r="A803">
            <v>1027</v>
          </cell>
          <cell r="B803" t="str">
            <v xml:space="preserve">CAIXA DAGUA FIBROCIMENTO 100L </v>
          </cell>
          <cell r="C803" t="str">
            <v>UN</v>
          </cell>
          <cell r="E803">
            <v>60.81</v>
          </cell>
        </row>
        <row r="804">
          <cell r="A804">
            <v>1030</v>
          </cell>
          <cell r="B804" t="str">
            <v xml:space="preserve">CAIXA DE DESCARGA DE PLASTICO, EXTERNA, DE *9* L, PUXADOR FIO DE NYLON, NAO INCLUSO CANO, BOLSA, ENGATE </v>
          </cell>
          <cell r="C804" t="str">
            <v>UN</v>
          </cell>
          <cell r="E804">
            <v>19.899999999999999</v>
          </cell>
        </row>
        <row r="805">
          <cell r="A805">
            <v>11241</v>
          </cell>
          <cell r="B805" t="str">
            <v xml:space="preserve">CAIXA DE FERRO FUNDIDO P/ REGISTRO NA RUA - 38,5 X 38,5 X 22CM - 59KG </v>
          </cell>
          <cell r="C805" t="str">
            <v>UN</v>
          </cell>
          <cell r="E805">
            <v>367.44</v>
          </cell>
        </row>
        <row r="806">
          <cell r="A806">
            <v>10521</v>
          </cell>
          <cell r="B806" t="str">
            <v xml:space="preserve">CAIXA DE INCENDIO/ABRIGO DE MANGUEIRAS EM CHAPA SAE 1020 LAMINADA A FRIO, PORTA C/ VENTILACAO E VISOR SUPORTE 1/2 LUA P/ MANG, DE EMBUTIR, INSCR. INCENDIO 75 X 45 X 17CM </v>
          </cell>
          <cell r="C806" t="str">
            <v>UN</v>
          </cell>
          <cell r="E806">
            <v>201.87</v>
          </cell>
        </row>
        <row r="807">
          <cell r="A807">
            <v>10885</v>
          </cell>
          <cell r="B807" t="str">
            <v xml:space="preserve">CAIXA DE INCENDIO/ABRIGO DE MANGUEIRAS EM CHAPA SAE 1020 LAMINADA A FRIO, PORTA C/ VENTILACAO E VISOR SUPORTE 1/2 LUA P/ MANG, DE EMBUTIR, INSCR. INCENDIO 90 X 60 X 17CM </v>
          </cell>
          <cell r="C807" t="str">
            <v>UN</v>
          </cell>
          <cell r="E807">
            <v>261.11</v>
          </cell>
        </row>
        <row r="808">
          <cell r="A808">
            <v>20963</v>
          </cell>
          <cell r="B808" t="str">
            <v xml:space="preserve">CAIXA DE INCENDIO/ABRIGO DE MANGUEIRAS EM CHAPA SAE 1020 LAMINADA A FRIO, PORTA C/ VENTILACAO E VISOR SUPORTE 1/2 LUA P/ MANG, EXTERNA, INSCR. INCENDIO 90 X 60 X 17CM </v>
          </cell>
          <cell r="C808" t="str">
            <v>UN</v>
          </cell>
          <cell r="E808">
            <v>279.23</v>
          </cell>
        </row>
        <row r="809">
          <cell r="A809">
            <v>1062</v>
          </cell>
          <cell r="B809" t="str">
            <v xml:space="preserve">CAIXA DE MEDICAO COM VISOR, PARA 1 MEDIDOR TRIFASICO, EM CHAPA DE ACO GALVANIZADO 18 USG (SEM MEDIDOR E DISJUNTOR) (PADRAO DA CONCESSIONARIA LOCAL) Código Descriçao do Insumo Unid Preço Mediano (R$) </v>
          </cell>
          <cell r="C809" t="str">
            <v>UN</v>
          </cell>
          <cell r="E809">
            <v>90.67</v>
          </cell>
        </row>
        <row r="810">
          <cell r="A810">
            <v>11246</v>
          </cell>
          <cell r="B810" t="str">
            <v xml:space="preserve">CAIXA DE PASSAGEM N 1 PADRAO TELEBRAS DIM 10 X10 X 5CM EM CHAPA DE ACO GALV </v>
          </cell>
          <cell r="C810" t="str">
            <v>UN</v>
          </cell>
          <cell r="E810">
            <v>10.82</v>
          </cell>
        </row>
        <row r="811">
          <cell r="A811">
            <v>11250</v>
          </cell>
          <cell r="B811" t="str">
            <v xml:space="preserve">CAIXA DE PASSAGEM N 2 PADRAO TELEBRAS DIM 20 X 20 X 12CM EM CHAPA DE ACO GALV </v>
          </cell>
          <cell r="C811" t="str">
            <v>UN</v>
          </cell>
          <cell r="E811">
            <v>53.03</v>
          </cell>
        </row>
        <row r="812">
          <cell r="A812">
            <v>11251</v>
          </cell>
          <cell r="B812" t="str">
            <v xml:space="preserve">CAIXA DE PASSAGEM N 3 PADRAO TELEBRAS DIM 40 X 40 X 12CM EM CHAPA DE ACO GALV </v>
          </cell>
          <cell r="C812" t="str">
            <v>UN</v>
          </cell>
          <cell r="E812">
            <v>96.03</v>
          </cell>
        </row>
        <row r="813">
          <cell r="A813">
            <v>11253</v>
          </cell>
          <cell r="B813" t="str">
            <v xml:space="preserve">CAIXA DE PASSAGEM N 4 PADRAO TELEBRAS DIM 60 X 60 X 12CM EM CHAPA DE ACO GALV </v>
          </cell>
          <cell r="C813" t="str">
            <v>UN</v>
          </cell>
          <cell r="E813">
            <v>152.54</v>
          </cell>
        </row>
        <row r="814">
          <cell r="A814">
            <v>11255</v>
          </cell>
          <cell r="B814" t="str">
            <v xml:space="preserve">CAIXA DE PASSAGEM N 5 PADRAO TELEBRAS DIM 80 X 80 X 12CM EM CHAPA DE ACO GALV </v>
          </cell>
          <cell r="C814" t="str">
            <v>UN</v>
          </cell>
          <cell r="E814">
            <v>225.58</v>
          </cell>
        </row>
        <row r="815">
          <cell r="A815">
            <v>14055</v>
          </cell>
          <cell r="B815" t="str">
            <v xml:space="preserve">CAIXA DE PASSAGEM N 6 PADRAO TELEBRAS DIM 120 X 120 X 12CM EM CHAPA DE ACO GALV </v>
          </cell>
          <cell r="C815" t="str">
            <v>UN</v>
          </cell>
          <cell r="E815">
            <v>544.79</v>
          </cell>
        </row>
        <row r="816">
          <cell r="A816">
            <v>10569</v>
          </cell>
          <cell r="B816" t="str">
            <v xml:space="preserve">CAIXA DE PASSAGEM OCTOGONAL 4" X 4" FUNDO MOVEL, EM CHAPA GALVANIZADA" </v>
          </cell>
          <cell r="C816" t="str">
            <v>UN</v>
          </cell>
          <cell r="E816">
            <v>2.1800000000000002</v>
          </cell>
        </row>
        <row r="817">
          <cell r="A817">
            <v>11247</v>
          </cell>
          <cell r="B817" t="str">
            <v xml:space="preserve">CAIXA DE PASSAGEM P/ TELEFONE EM CHAPA DE ACO GALV 150 X 150 X 15CM </v>
          </cell>
          <cell r="C817" t="str">
            <v>UN</v>
          </cell>
          <cell r="E817">
            <v>980.63</v>
          </cell>
        </row>
        <row r="818">
          <cell r="A818">
            <v>11248</v>
          </cell>
          <cell r="B818" t="str">
            <v xml:space="preserve">CAIXA DE PASSAGEM P/ TELEFONE EM CHAPA DE ACO GALV 200 X 200 X 15CM </v>
          </cell>
          <cell r="C818" t="str">
            <v>UN</v>
          </cell>
          <cell r="E818">
            <v>1337.46</v>
          </cell>
        </row>
        <row r="819">
          <cell r="A819">
            <v>11249</v>
          </cell>
          <cell r="B819" t="str">
            <v xml:space="preserve">CAIXA DE PASSAGEM P/ TELEFONE EM CHAPA DE ACO GALV 200 X 200 X 21,8CM </v>
          </cell>
          <cell r="C819" t="str">
            <v>UN</v>
          </cell>
          <cell r="E819">
            <v>1870.45</v>
          </cell>
        </row>
        <row r="820">
          <cell r="A820">
            <v>11254</v>
          </cell>
          <cell r="B820" t="str">
            <v xml:space="preserve">CAIXA DE PASSAGEM P/ TELEFONE EM CHAPA DE ACO GALV 60 X 60 X 15CM </v>
          </cell>
          <cell r="C820" t="str">
            <v>UN</v>
          </cell>
          <cell r="E820">
            <v>161.44</v>
          </cell>
        </row>
        <row r="821">
          <cell r="A821">
            <v>11256</v>
          </cell>
          <cell r="B821" t="str">
            <v xml:space="preserve">CAIXA DE PASSAGEM P/ TELEFONE EM CHAPA DE ACO GALV 80 X 80 X 15CM </v>
          </cell>
          <cell r="C821" t="str">
            <v>UN</v>
          </cell>
          <cell r="E821">
            <v>268.73</v>
          </cell>
        </row>
        <row r="822">
          <cell r="A822">
            <v>11252</v>
          </cell>
          <cell r="B822" t="str">
            <v xml:space="preserve">CAIXA DE PASSAGEM PADRAO TELESP/TELEBRAS DIM 50 X 50 X 12CM EM CHAPA DE ACO GALV </v>
          </cell>
          <cell r="C822" t="str">
            <v>UN</v>
          </cell>
          <cell r="E822">
            <v>109.14</v>
          </cell>
        </row>
        <row r="823">
          <cell r="A823">
            <v>2555</v>
          </cell>
          <cell r="B823" t="str">
            <v xml:space="preserve">CAIXA DE PASSAGEM 3" X 3" SEXTAVADA EM FERRO GALV" </v>
          </cell>
          <cell r="C823" t="str">
            <v>UN</v>
          </cell>
          <cell r="E823">
            <v>1.82</v>
          </cell>
        </row>
        <row r="824">
          <cell r="A824">
            <v>2556</v>
          </cell>
          <cell r="B824" t="str">
            <v xml:space="preserve">CAIXA DE PASSAGEM 4" X 2" EM FERRO GALV" </v>
          </cell>
          <cell r="C824" t="str">
            <v>UN</v>
          </cell>
          <cell r="E824">
            <v>1.0900000000000001</v>
          </cell>
        </row>
        <row r="825">
          <cell r="A825">
            <v>2557</v>
          </cell>
          <cell r="B825" t="str">
            <v xml:space="preserve">CAIXA DE PASSAGEM 4" X 4" EM FERRO GALV" </v>
          </cell>
          <cell r="C825" t="str">
            <v>UN</v>
          </cell>
          <cell r="E825">
            <v>1.82</v>
          </cell>
        </row>
        <row r="826">
          <cell r="A826">
            <v>1066</v>
          </cell>
          <cell r="B826" t="str">
            <v xml:space="preserve">CAIXA DE PROTECAO P/ MEDIDOR HORO-SAZONAL EM CHAPA DE ALUMINIO DE 3MM </v>
          </cell>
          <cell r="C826" t="str">
            <v>UN</v>
          </cell>
          <cell r="E826">
            <v>592.19000000000005</v>
          </cell>
        </row>
        <row r="827">
          <cell r="A827">
            <v>1043</v>
          </cell>
          <cell r="B827" t="str">
            <v xml:space="preserve">CAIXA DE PROTECAO P/ MEDIDOR MONOFASICO E DISJUNTOR EM CHAPA ALUMINIO 3MM </v>
          </cell>
          <cell r="C827" t="str">
            <v>UN</v>
          </cell>
          <cell r="E827">
            <v>62.79</v>
          </cell>
        </row>
        <row r="828">
          <cell r="A828">
            <v>1072</v>
          </cell>
          <cell r="B828" t="str">
            <v xml:space="preserve">CAIXA DE PROTECAO P/ MEDIDOR MONOFASICO E DISJUNTOR EM CHAPA DE FERRO GALV </v>
          </cell>
          <cell r="C828" t="str">
            <v>UN</v>
          </cell>
          <cell r="E828">
            <v>63.27</v>
          </cell>
        </row>
        <row r="829">
          <cell r="A829">
            <v>1061</v>
          </cell>
          <cell r="B829" t="str">
            <v xml:space="preserve">CAIXA DE PROTECAO P/ MEDIDOR TRIFASICO E DISJUNTOR EM CHAPA DE ALUMINIO 3MM </v>
          </cell>
          <cell r="C829" t="str">
            <v>UN</v>
          </cell>
          <cell r="E829">
            <v>139.84</v>
          </cell>
        </row>
        <row r="830">
          <cell r="A830">
            <v>1065</v>
          </cell>
          <cell r="B830" t="str">
            <v xml:space="preserve">CAIXA DE PROTECAO P/ TRANSFORMADOR DE CORRENTE EM CHAPA DE ALUMINIO DE 3MM </v>
          </cell>
          <cell r="C830" t="str">
            <v>UN</v>
          </cell>
          <cell r="E830">
            <v>155.80000000000001</v>
          </cell>
        </row>
        <row r="831">
          <cell r="A831">
            <v>11694</v>
          </cell>
          <cell r="B831" t="str">
            <v xml:space="preserve">CAIXA DESCARGA PLASTICA, EMBUTIR, COMPLETA, COM ESPELHO CROMADO - CAPACIDADE 12 A 14 L </v>
          </cell>
          <cell r="C831" t="str">
            <v>UN</v>
          </cell>
          <cell r="E831">
            <v>140.13999999999999</v>
          </cell>
        </row>
        <row r="832">
          <cell r="A832">
            <v>20962</v>
          </cell>
          <cell r="B832" t="str">
            <v xml:space="preserve">CAIXA EXTERNA DE INCENDIO (ABRIGO PARA MANGUEIRAS) COM 75 X 45 X 17 CM, EM CHAPA SAE 1020 LAMINADA A FRIO, PORTA COM VENTILACAO, VISOR COM A INSCRICAO "INCENDIO" E SUPORTE MEIA LUA </v>
          </cell>
          <cell r="C832" t="str">
            <v>UN</v>
          </cell>
          <cell r="E832">
            <v>203.76</v>
          </cell>
        </row>
        <row r="833">
          <cell r="A833">
            <v>3280</v>
          </cell>
          <cell r="B833" t="str">
            <v xml:space="preserve">CAIXA GORDURA DUPLA CONCRETO PRE MOLDADO CIRCULAR COM TAMPA D = 61CM </v>
          </cell>
          <cell r="C833" t="str">
            <v>UN</v>
          </cell>
          <cell r="E833">
            <v>124.26</v>
          </cell>
        </row>
        <row r="834">
          <cell r="A834">
            <v>11881</v>
          </cell>
          <cell r="B834" t="str">
            <v xml:space="preserve">CAIXA GORDURA SIMPLES CONCRETO PRE MOLDADO CIRCULAR COM TAMPA D = 40CM </v>
          </cell>
          <cell r="C834" t="str">
            <v>UN</v>
          </cell>
          <cell r="E834">
            <v>32.49</v>
          </cell>
        </row>
        <row r="835">
          <cell r="A835">
            <v>3278</v>
          </cell>
          <cell r="B835" t="str">
            <v xml:space="preserve">CAIXA INSPECAO CONCRETO PRE MOLDADO CIRCULAR COM TAMPA D = 40CM </v>
          </cell>
          <cell r="C835" t="str">
            <v>UN</v>
          </cell>
          <cell r="E835">
            <v>26.29</v>
          </cell>
        </row>
        <row r="836">
          <cell r="A836">
            <v>3279</v>
          </cell>
          <cell r="B836" t="str">
            <v xml:space="preserve">CAIXA INSPECAO CONCRETO PRE MOLDADO CIRCULAR COM TAMPA D = 60CM H=60CM </v>
          </cell>
          <cell r="C836" t="str">
            <v>UN</v>
          </cell>
          <cell r="E836">
            <v>78.849999999999994</v>
          </cell>
        </row>
        <row r="837">
          <cell r="A837">
            <v>13845</v>
          </cell>
          <cell r="B837" t="str">
            <v xml:space="preserve">CAIXA METALICA P/ MEDICAO MONOFASICA CHAPA 18 (300 X 300 X 145MM) P/ USO EXTERNO C/ PORTA E CX. DE MUFLA, COR CINZA, SEM TRANSFORMADOR, PADRAO CELPE, MODELO D </v>
          </cell>
          <cell r="C837" t="str">
            <v>UN</v>
          </cell>
          <cell r="E837">
            <v>78.27</v>
          </cell>
        </row>
        <row r="838">
          <cell r="A838">
            <v>13844</v>
          </cell>
          <cell r="B838" t="str">
            <v xml:space="preserve">CAIXA METALICA P/ MEDICAO MONOFASICA CHAPA 18 (300 X 330 X 145MM) P/ USO INTERNO C/ PORTA E CX. DE MUFLA, COR CINZA, SEM TRANSFORMADOR, PADRAO CELPE, MODELO D </v>
          </cell>
          <cell r="C838" t="str">
            <v>UN</v>
          </cell>
          <cell r="E838">
            <v>83.17</v>
          </cell>
        </row>
        <row r="839">
          <cell r="A839">
            <v>13843</v>
          </cell>
          <cell r="B839" t="str">
            <v xml:space="preserve">CAIXA METALICA P/ MEDICAO TRIFASICA CHAPA 18 P/ USO EXTERNO C/ PORTA E CX. DE MUFLA, COR CINZA, SEM TRANSFORMADOR PADRAO CELPE, MODELO D </v>
          </cell>
          <cell r="C839" t="str">
            <v>UN</v>
          </cell>
          <cell r="E839">
            <v>108.96</v>
          </cell>
        </row>
        <row r="840">
          <cell r="A840">
            <v>13842</v>
          </cell>
          <cell r="B840" t="str">
            <v xml:space="preserve">CAIXA METALICA P/ MEDICAO TRIFASICA CHAPA 18 P/ USO INTERNO C/ PORTA E CX DE MUFLA, COR CINZA, SEM TRANSFORMADOR PADRAO CELPE, MODELO D </v>
          </cell>
          <cell r="C840" t="str">
            <v>UN</v>
          </cell>
          <cell r="E840">
            <v>127.84</v>
          </cell>
        </row>
        <row r="841">
          <cell r="A841">
            <v>12075</v>
          </cell>
          <cell r="B841" t="str">
            <v xml:space="preserve">CAIXA P/ MEDICAO DE DEMANDA E ENERGIA REATIVA EM CHAPA 18 ESTAMPADA , PADRAO DE CONCESSIONARIA LOCAL </v>
          </cell>
          <cell r="C841" t="str">
            <v>UN</v>
          </cell>
          <cell r="E841">
            <v>427.95</v>
          </cell>
        </row>
        <row r="842">
          <cell r="A842">
            <v>13405</v>
          </cell>
          <cell r="B842" t="str">
            <v xml:space="preserve">CAIXA P/ MEDICAO MONOF 30 X 33 X 15CM EM CHAPA 18 C/ VISOR/PORTA/CX MUFLA USO EXTERNO COR CINZA </v>
          </cell>
          <cell r="C842" t="str">
            <v>UN</v>
          </cell>
          <cell r="E842">
            <v>141.65</v>
          </cell>
        </row>
        <row r="843">
          <cell r="A843">
            <v>13404</v>
          </cell>
          <cell r="B843" t="str">
            <v xml:space="preserve">CAIXA P/ MEDICAO MONOF 30 X 33 X 15CM EM CHAPA 18 C/ VISOR/PORTA/CX MUFLA USO INTERNO COR CINZA </v>
          </cell>
          <cell r="C843" t="str">
            <v>UN</v>
          </cell>
          <cell r="E843">
            <v>141.65</v>
          </cell>
        </row>
        <row r="844">
          <cell r="A844">
            <v>11882</v>
          </cell>
          <cell r="B844" t="str">
            <v xml:space="preserve">CAIXA PARA HIDROMETRO CONCRETO PRE MOLDADO </v>
          </cell>
          <cell r="C844" t="str">
            <v>UN</v>
          </cell>
          <cell r="E844">
            <v>35.840000000000003</v>
          </cell>
        </row>
        <row r="845">
          <cell r="A845">
            <v>11996</v>
          </cell>
          <cell r="B845" t="str">
            <v xml:space="preserve">CAIXA PASSAGEM EM CHAPA 18 DE FERRO GALV 5" X 10" X 3" (125 X 250 X 80MM) COM TAMPA E PARAFUSO." </v>
          </cell>
          <cell r="C845" t="str">
            <v>UN</v>
          </cell>
          <cell r="E845">
            <v>2.5099999999999998</v>
          </cell>
        </row>
        <row r="846">
          <cell r="A846">
            <v>20254</v>
          </cell>
          <cell r="B846" t="str">
            <v xml:space="preserve">CAIXA PASSAGEM METALICA 15 X 15 X 10CM P/ INST ELETRICA </v>
          </cell>
          <cell r="C846" t="str">
            <v>UN</v>
          </cell>
          <cell r="E846">
            <v>11.04</v>
          </cell>
        </row>
        <row r="847">
          <cell r="A847">
            <v>20255</v>
          </cell>
          <cell r="B847" t="str">
            <v xml:space="preserve">CAIXA PASSAGEM METALICA 25 X 25 X 10CM P/ INST ELETRICA </v>
          </cell>
          <cell r="C847" t="str">
            <v>UN</v>
          </cell>
          <cell r="E847">
            <v>19.87</v>
          </cell>
        </row>
        <row r="848">
          <cell r="A848">
            <v>20253</v>
          </cell>
          <cell r="B848" t="str">
            <v xml:space="preserve">CAIXA PASSAGEM METALICA 35 X 35 X 12CM P/ INST ELETRICA </v>
          </cell>
          <cell r="C848" t="str">
            <v>UN</v>
          </cell>
          <cell r="E848">
            <v>39.229999999999997</v>
          </cell>
        </row>
        <row r="849">
          <cell r="A849">
            <v>12001</v>
          </cell>
          <cell r="B849" t="str">
            <v xml:space="preserve">CAIXA PVC OCTOGONAL - 4" </v>
          </cell>
          <cell r="C849" t="str">
            <v>UN</v>
          </cell>
          <cell r="E849">
            <v>3.65</v>
          </cell>
        </row>
        <row r="850">
          <cell r="A850">
            <v>1871</v>
          </cell>
          <cell r="B850" t="str">
            <v xml:space="preserve">CAIXA PVC OCTOGONAL 3" X 3" </v>
          </cell>
          <cell r="C850" t="str">
            <v>UN</v>
          </cell>
          <cell r="E850">
            <v>3.78</v>
          </cell>
        </row>
        <row r="851">
          <cell r="A851">
            <v>1872</v>
          </cell>
          <cell r="B851" t="str">
            <v xml:space="preserve">CAIXA PVC 4" X 2" P/ ELETRODUTO " </v>
          </cell>
          <cell r="C851" t="str">
            <v>UN</v>
          </cell>
          <cell r="E851">
            <v>1.39</v>
          </cell>
        </row>
        <row r="852">
          <cell r="A852">
            <v>1873</v>
          </cell>
          <cell r="B852" t="str">
            <v xml:space="preserve">CAIXA PVC 4" X 4" P/ ELETRODUTO " </v>
          </cell>
          <cell r="C852" t="str">
            <v>UN</v>
          </cell>
          <cell r="E852">
            <v>2.21</v>
          </cell>
        </row>
        <row r="853">
          <cell r="A853">
            <v>11639</v>
          </cell>
          <cell r="B853" t="str">
            <v xml:space="preserve">CAIXA SARJETA PREMOLDADA 1,4 X 0,6 X 0,4 M </v>
          </cell>
          <cell r="C853" t="str">
            <v>UN</v>
          </cell>
          <cell r="E853">
            <v>171.03</v>
          </cell>
        </row>
        <row r="854">
          <cell r="A854">
            <v>11712</v>
          </cell>
          <cell r="B854" t="str">
            <v xml:space="preserve">CAIXA SIFONADA DE PVC, DE 150 X 150 X 50MM, COM GRELHA QUADRADA BRANCA (NBR 5688) </v>
          </cell>
          <cell r="C854" t="str">
            <v>UN</v>
          </cell>
          <cell r="E854">
            <v>17.940000000000001</v>
          </cell>
        </row>
        <row r="855">
          <cell r="A855">
            <v>11716</v>
          </cell>
          <cell r="B855" t="str">
            <v xml:space="preserve">CAIXA SIFONADA PVC 100 X 100 X 40MM C/ GRELHA REDONDA BRANCA </v>
          </cell>
          <cell r="C855" t="str">
            <v>UN</v>
          </cell>
          <cell r="E855">
            <v>9.4499999999999993</v>
          </cell>
        </row>
        <row r="856">
          <cell r="A856">
            <v>5103</v>
          </cell>
          <cell r="B856" t="str">
            <v xml:space="preserve">CAIXA SIFONADA PVC 100 X 100 X 50MM C/ GRELHA REDONDA BRANCA </v>
          </cell>
          <cell r="C856" t="str">
            <v>UN</v>
          </cell>
          <cell r="E856">
            <v>9.68</v>
          </cell>
        </row>
        <row r="857">
          <cell r="A857">
            <v>11717</v>
          </cell>
          <cell r="B857" t="str">
            <v xml:space="preserve">CAIXA SIFONADA PVC 150 X 150 X 50MM C/ GRELHA REDONDA BRANCA </v>
          </cell>
          <cell r="C857" t="str">
            <v>UN</v>
          </cell>
          <cell r="E857">
            <v>16.93</v>
          </cell>
        </row>
        <row r="858">
          <cell r="A858">
            <v>11713</v>
          </cell>
          <cell r="B858" t="str">
            <v xml:space="preserve">CAIXA SIFONADA PVC 150 X 150 X 50MM C/ TAMPA CEGA QUADRADA BRANCA </v>
          </cell>
          <cell r="C858" t="str">
            <v>UN</v>
          </cell>
          <cell r="E858">
            <v>20.16</v>
          </cell>
        </row>
        <row r="859">
          <cell r="A859">
            <v>11714</v>
          </cell>
          <cell r="B859" t="str">
            <v xml:space="preserve">CAIXA SIFONADA PVC 150 X 185 X 75MM C/ GRELHA QUADRADA BRANCA Código Descriçao do Insumo Unid Preço Mediano (R$) </v>
          </cell>
          <cell r="C859" t="str">
            <v>UN</v>
          </cell>
          <cell r="E859">
            <v>22.17</v>
          </cell>
        </row>
        <row r="860">
          <cell r="A860">
            <v>11715</v>
          </cell>
          <cell r="B860" t="str">
            <v xml:space="preserve">CAIXA SIFONADA PVC 150 X 185 X 75MM C/ TAMPA CEGA QUADRADA BRANCA </v>
          </cell>
          <cell r="C860" t="str">
            <v>UN</v>
          </cell>
          <cell r="E860">
            <v>24.1</v>
          </cell>
        </row>
        <row r="861">
          <cell r="A861">
            <v>11880</v>
          </cell>
          <cell r="B861" t="str">
            <v xml:space="preserve">CAIXA SIFONADA PVC 250 X 230 X 75 MM COM TAMPA E PORTA TAMPA QUADRADA BRANCA </v>
          </cell>
          <cell r="C861" t="str">
            <v>UN</v>
          </cell>
          <cell r="E861">
            <v>30.5</v>
          </cell>
        </row>
        <row r="862">
          <cell r="A862">
            <v>1056</v>
          </cell>
          <cell r="B862" t="str">
            <v xml:space="preserve">CAIXA TP "J" OU EQUIV CONCESSIONARIA LOCAL" </v>
          </cell>
          <cell r="C862" t="str">
            <v>UN</v>
          </cell>
          <cell r="E862">
            <v>114.16</v>
          </cell>
        </row>
        <row r="863">
          <cell r="A863">
            <v>1068</v>
          </cell>
          <cell r="B863" t="str">
            <v xml:space="preserve">CAIXA TP "L" OU EQUIV CONCESSIONARIA LOCAL" </v>
          </cell>
          <cell r="C863" t="str">
            <v>UN</v>
          </cell>
          <cell r="E863">
            <v>115.24</v>
          </cell>
        </row>
        <row r="864">
          <cell r="A864">
            <v>14116</v>
          </cell>
          <cell r="B864" t="str">
            <v xml:space="preserve">CAIXA 20 X 26CM PADRAO LIGHT T-1 PAINEL </v>
          </cell>
          <cell r="C864" t="str">
            <v>UN</v>
          </cell>
          <cell r="E864">
            <v>21.61</v>
          </cell>
        </row>
        <row r="865">
          <cell r="A865">
            <v>14061</v>
          </cell>
          <cell r="B865" t="str">
            <v xml:space="preserve">CAIXA 46 X 66CM PADRAO LIGHT T-3 PAINEL </v>
          </cell>
          <cell r="C865" t="str">
            <v>UN</v>
          </cell>
          <cell r="E865">
            <v>89.78</v>
          </cell>
        </row>
        <row r="866">
          <cell r="A866">
            <v>599</v>
          </cell>
          <cell r="B866" t="str">
            <v xml:space="preserve">CAIXILHO FIXO ALUMINIO SERIE 25 COMPLETO 60 X 80CM </v>
          </cell>
          <cell r="C866" t="str">
            <v>M²</v>
          </cell>
          <cell r="E866">
            <v>281.20999999999998</v>
          </cell>
        </row>
        <row r="867">
          <cell r="A867">
            <v>619</v>
          </cell>
          <cell r="B867" t="str">
            <v xml:space="preserve">CAIXILHO FIXO CHAPA DOBRADA ACO GALVANIZADO A FOGO 60 X 80 CM (3/4" X 1/8") </v>
          </cell>
          <cell r="C867" t="str">
            <v>M²</v>
          </cell>
          <cell r="E867">
            <v>268.48</v>
          </cell>
        </row>
        <row r="868">
          <cell r="A868">
            <v>621</v>
          </cell>
          <cell r="B868" t="str">
            <v xml:space="preserve">CAIXILHO FIXO EM CANTONEIRA DE FERRO 5/8" X 1/8" - 100 X 100 CM </v>
          </cell>
          <cell r="C868" t="str">
            <v>M²</v>
          </cell>
          <cell r="E868">
            <v>530.32000000000005</v>
          </cell>
        </row>
        <row r="869">
          <cell r="A869">
            <v>11161</v>
          </cell>
          <cell r="B869" t="str">
            <v xml:space="preserve">CAL HIDRATADA P/ PINTURA </v>
          </cell>
          <cell r="C869" t="str">
            <v>KG</v>
          </cell>
          <cell r="E869">
            <v>0.9</v>
          </cell>
        </row>
        <row r="870">
          <cell r="A870">
            <v>1106</v>
          </cell>
          <cell r="B870" t="str">
            <v xml:space="preserve">CAL HIDRATADA, DE 1A. QUALIDADE, PARA ARGAMASSA </v>
          </cell>
          <cell r="C870" t="str">
            <v>KG</v>
          </cell>
          <cell r="E870">
            <v>0.47</v>
          </cell>
        </row>
        <row r="871">
          <cell r="A871">
            <v>1107</v>
          </cell>
          <cell r="B871" t="str">
            <v xml:space="preserve">CAL VIRGEM </v>
          </cell>
          <cell r="C871" t="str">
            <v>KG</v>
          </cell>
          <cell r="E871">
            <v>0.27</v>
          </cell>
        </row>
        <row r="872">
          <cell r="A872">
            <v>4758</v>
          </cell>
          <cell r="B872" t="str">
            <v xml:space="preserve">CALAFETADOR/CALAFATE </v>
          </cell>
          <cell r="C872" t="str">
            <v>H</v>
          </cell>
          <cell r="E872">
            <v>8.9600000000000009</v>
          </cell>
        </row>
        <row r="873">
          <cell r="A873">
            <v>13186</v>
          </cell>
          <cell r="B873" t="str">
            <v xml:space="preserve">CALCAMENTO POLIEDRICO </v>
          </cell>
          <cell r="C873" t="str">
            <v>M³</v>
          </cell>
          <cell r="E873">
            <v>242.5</v>
          </cell>
        </row>
        <row r="874">
          <cell r="A874">
            <v>25963</v>
          </cell>
          <cell r="B874" t="str">
            <v xml:space="preserve">CALCARIO DOLOMITICO A - POSTO PEDREIRA / FORNECEDOR (SEM FRETE) </v>
          </cell>
          <cell r="C874" t="str">
            <v>KG</v>
          </cell>
          <cell r="E874">
            <v>7.0000000000000007E-2</v>
          </cell>
        </row>
        <row r="875">
          <cell r="A875">
            <v>4759</v>
          </cell>
          <cell r="B875" t="str">
            <v xml:space="preserve">CALCETEIRO </v>
          </cell>
          <cell r="C875" t="str">
            <v>H</v>
          </cell>
          <cell r="E875">
            <v>8.92</v>
          </cell>
        </row>
        <row r="876">
          <cell r="A876">
            <v>11572</v>
          </cell>
          <cell r="B876" t="str">
            <v xml:space="preserve">CALCO/PRENDEDOR LATAO CROMADO P/ PORTA </v>
          </cell>
          <cell r="C876" t="str">
            <v>UN</v>
          </cell>
          <cell r="E876">
            <v>13.14</v>
          </cell>
        </row>
        <row r="877">
          <cell r="A877">
            <v>13241</v>
          </cell>
          <cell r="B877" t="str">
            <v xml:space="preserve">CALDEIRA AQUECEDORA DE ASFALTO, FERLEX, MOD CB-601, CAPACIDADE 600 L, C/ ESPARGIDOR POR GRAVIDADE, REBOCÁVEL </v>
          </cell>
          <cell r="C877" t="str">
            <v>UN</v>
          </cell>
          <cell r="E877">
            <v>45248</v>
          </cell>
        </row>
        <row r="878">
          <cell r="A878">
            <v>13242</v>
          </cell>
          <cell r="B878" t="str">
            <v xml:space="preserve">CALDEIRA AQUECEDORA DE ASFALTO, FERLEX, MOD. CB-603, CAPACIDADE 600 L, C/ BOMBA P/ ESPARGIMENTO SOB PRESSÃO DE 3,4 HP, REBOCÁVEL </v>
          </cell>
          <cell r="C878" t="str">
            <v>UN</v>
          </cell>
          <cell r="E878">
            <v>66080</v>
          </cell>
        </row>
        <row r="879">
          <cell r="A879">
            <v>20218</v>
          </cell>
          <cell r="B879" t="str">
            <v xml:space="preserve">CALDEIRA DE ASFALTO, CONSMAQ, MOD CA 1, C/ TANQUE 1200 L, REBOCÁVEL, C/ FUNDO DUPLO AQUECIDO POR MACARICO C/ ESPARGIMENTO PRESSURIZADO MANUAL </v>
          </cell>
          <cell r="C879" t="str">
            <v>UN</v>
          </cell>
          <cell r="E879">
            <v>90470.24</v>
          </cell>
        </row>
        <row r="880">
          <cell r="A880">
            <v>14220</v>
          </cell>
          <cell r="B880" t="str">
            <v xml:space="preserve">CALDEIRA DE ASFALTO, CONSMAQ, MOD. CA 2, C/TANQUE ISOLADO DE 2500 L, C/2 MAÇARICOS, C/BOMBA P/ESPARGIMENTO, BARRA ESPARGIDORA LARGURA 2M E HASTE MANUAL, REBOCÁVEL </v>
          </cell>
          <cell r="C880" t="str">
            <v>UN</v>
          </cell>
          <cell r="E880">
            <v>112000</v>
          </cell>
        </row>
        <row r="881">
          <cell r="A881">
            <v>1108</v>
          </cell>
          <cell r="B881" t="str">
            <v xml:space="preserve">CALHA CHAPA GALVANIZADA NUM 24 L = 33CM </v>
          </cell>
          <cell r="C881" t="str">
            <v>M</v>
          </cell>
          <cell r="E881">
            <v>11.85</v>
          </cell>
        </row>
        <row r="882">
          <cell r="A882">
            <v>1117</v>
          </cell>
          <cell r="B882" t="str">
            <v xml:space="preserve">CALHA CHAPA GALVANIZADA NUM 24 L = 40CM </v>
          </cell>
          <cell r="C882" t="str">
            <v>M</v>
          </cell>
          <cell r="E882">
            <v>13.93</v>
          </cell>
        </row>
        <row r="883">
          <cell r="A883">
            <v>1118</v>
          </cell>
          <cell r="B883" t="str">
            <v xml:space="preserve">CALHA CHAPA GALVANIZADA NUM 24 L = 50CM </v>
          </cell>
          <cell r="C883" t="str">
            <v>M</v>
          </cell>
          <cell r="E883">
            <v>17.190000000000001</v>
          </cell>
        </row>
        <row r="884">
          <cell r="A884">
            <v>1119</v>
          </cell>
          <cell r="B884" t="str">
            <v xml:space="preserve">CALHA CHAPA GALVANIZADA NUM 26 L = 10CM </v>
          </cell>
          <cell r="C884" t="str">
            <v>M</v>
          </cell>
          <cell r="E884">
            <v>5.93</v>
          </cell>
        </row>
        <row r="885">
          <cell r="A885">
            <v>1109</v>
          </cell>
          <cell r="B885" t="str">
            <v xml:space="preserve">CALHA CHAPA GALVANIZADA NUM 26 L = 35CM </v>
          </cell>
          <cell r="C885" t="str">
            <v>M</v>
          </cell>
          <cell r="E885">
            <v>12.15</v>
          </cell>
        </row>
        <row r="886">
          <cell r="A886">
            <v>1110</v>
          </cell>
          <cell r="B886" t="str">
            <v xml:space="preserve">CALHA CHAPA GALVANIZADA NUM 26 L = 45CM </v>
          </cell>
          <cell r="C886" t="str">
            <v>M</v>
          </cell>
          <cell r="E886">
            <v>13.33</v>
          </cell>
        </row>
        <row r="887">
          <cell r="A887">
            <v>13115</v>
          </cell>
          <cell r="B887" t="str">
            <v xml:space="preserve">CALHA CONCRETO SIMPLES D = 20 CM P/ AGUA PLUVIAL </v>
          </cell>
          <cell r="C887" t="str">
            <v>M</v>
          </cell>
          <cell r="E887">
            <v>10.26</v>
          </cell>
        </row>
        <row r="888">
          <cell r="A888">
            <v>10541</v>
          </cell>
          <cell r="B888" t="str">
            <v xml:space="preserve">CALHA CONCRETO SIMPLES D = 30 CM PARA ÁGUA PLUVIAL </v>
          </cell>
          <cell r="C888" t="str">
            <v>M</v>
          </cell>
          <cell r="E888">
            <v>12.83</v>
          </cell>
        </row>
        <row r="889">
          <cell r="A889">
            <v>10542</v>
          </cell>
          <cell r="B889" t="str">
            <v xml:space="preserve">CALHA CONCRETO SIMPLES D = 40 CM PARA ÁGUA PLUVIAL </v>
          </cell>
          <cell r="C889" t="str">
            <v>M</v>
          </cell>
          <cell r="E889">
            <v>17.100000000000001</v>
          </cell>
        </row>
        <row r="890">
          <cell r="A890">
            <v>10543</v>
          </cell>
          <cell r="B890" t="str">
            <v xml:space="preserve">CALHA CONCRETO SIMPLES D = 50 CM PARA ÁGUA PLUVIAL </v>
          </cell>
          <cell r="C890" t="str">
            <v>M</v>
          </cell>
          <cell r="E890">
            <v>25.17</v>
          </cell>
        </row>
        <row r="891">
          <cell r="A891">
            <v>10544</v>
          </cell>
          <cell r="B891" t="str">
            <v xml:space="preserve">CALHA CONCRETO SIMPLES D = 60 CM PARA ÁGUA PLUVIAL </v>
          </cell>
          <cell r="C891" t="str">
            <v>M</v>
          </cell>
          <cell r="E891">
            <v>32.86</v>
          </cell>
        </row>
        <row r="892">
          <cell r="A892">
            <v>10545</v>
          </cell>
          <cell r="B892" t="str">
            <v xml:space="preserve">CALHA CONCRETO SIMPLES D = 80 CM PARA ÁGUA PLUVIAL </v>
          </cell>
          <cell r="C892" t="str">
            <v>M</v>
          </cell>
          <cell r="E892">
            <v>60.47</v>
          </cell>
        </row>
        <row r="893">
          <cell r="A893">
            <v>12618</v>
          </cell>
          <cell r="B893" t="str">
            <v xml:space="preserve">CALHA PVC AQUAPLUV DN = 125 MM C/ 3,00 M DE COMPRIM= </v>
          </cell>
          <cell r="C893" t="str">
            <v>UN</v>
          </cell>
          <cell r="E893">
            <v>152.46</v>
          </cell>
        </row>
        <row r="894">
          <cell r="A894">
            <v>13599</v>
          </cell>
          <cell r="B894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94" t="str">
            <v>UN</v>
          </cell>
          <cell r="E894">
            <v>172743.05</v>
          </cell>
        </row>
        <row r="895">
          <cell r="A895">
            <v>10631</v>
          </cell>
          <cell r="B895" t="str">
            <v xml:space="preserve">CAMINHÃO TOCO FORD CARGO 815 E, 150 CV, PBT= 8250 KG , CARGA UTIL MAX C/ EQUIP = 5200 KG , DIST. ENTRE EIXOS 4300 MM - NÃO INCLUI CARROCERIA. </v>
          </cell>
          <cell r="C895" t="str">
            <v>UN</v>
          </cell>
          <cell r="E895">
            <v>114504.69</v>
          </cell>
        </row>
        <row r="896">
          <cell r="A896">
            <v>1139</v>
          </cell>
          <cell r="B896" t="str">
            <v xml:space="preserve">CAMINHÃO BASCULANTE 8,0M3/16T DIESEL TIPO MERCEDES 170HP LK-1418 OU EQUIV (INCL MANUT/OPERACAO) </v>
          </cell>
          <cell r="C896" t="str">
            <v>H</v>
          </cell>
          <cell r="E896">
            <v>67.87</v>
          </cell>
        </row>
        <row r="897">
          <cell r="A897">
            <v>25010</v>
          </cell>
          <cell r="B897" t="str">
            <v xml:space="preserve">CAMINHÃO FORA DE ESTRADA VOLVO A30D 6X6, CAÇAMBA DE 14 M³ , CAPACIDADE DE CARGA ÚTIL DE 30 TONELADAS, VELOCIDADE MÁXIMA 53 KM/H, 329 HP. </v>
          </cell>
          <cell r="C897" t="str">
            <v>UN</v>
          </cell>
          <cell r="E897">
            <v>1229326.21</v>
          </cell>
        </row>
        <row r="898">
          <cell r="A898">
            <v>25011</v>
          </cell>
          <cell r="B898" t="str">
            <v xml:space="preserve">CAMINHÃO FORA DE ESTRADA VOLVO A35D, CAÇAMBA DE 20 M³, CAPACIDADE DE CARGA ÚTIL DE 32,5 TONELADAS, VELOCIDADE MÁXIMA 56 KM/H, 393 HP. </v>
          </cell>
          <cell r="C898" t="str">
            <v>UN</v>
          </cell>
          <cell r="E898">
            <v>1385546.87</v>
          </cell>
        </row>
        <row r="899">
          <cell r="A899">
            <v>13614</v>
          </cell>
          <cell r="B899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9" t="str">
            <v>UN</v>
          </cell>
          <cell r="E899">
            <v>121130.07</v>
          </cell>
        </row>
        <row r="900">
          <cell r="A900">
            <v>10623</v>
          </cell>
          <cell r="B900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900" t="str">
            <v>UN</v>
          </cell>
          <cell r="E900">
            <v>99619.09</v>
          </cell>
        </row>
        <row r="901">
          <cell r="A901">
            <v>11278</v>
          </cell>
          <cell r="B901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901" t="str">
            <v>UN</v>
          </cell>
          <cell r="E901">
            <v>172762.14</v>
          </cell>
        </row>
        <row r="902">
          <cell r="A902">
            <v>13452</v>
          </cell>
          <cell r="B902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902" t="str">
            <v>UN</v>
          </cell>
          <cell r="E902">
            <v>115804.9</v>
          </cell>
        </row>
        <row r="903">
          <cell r="A903">
            <v>14226</v>
          </cell>
          <cell r="B903" t="str">
            <v xml:space="preserve">CAMINHÃO TOCO MERCEDES BENZ ATEGO 1315 / 48, POTÊNCIA 150 CV, PBT 12990 KG, CARGA UTIL MAX C/ EQUIP. Código Descriçao do Insumo Unid Preço Mediano (R$) CARGA SECA </v>
          </cell>
          <cell r="C903" t="str">
            <v>UN</v>
          </cell>
          <cell r="E903">
            <v>169044.26</v>
          </cell>
        </row>
        <row r="904">
          <cell r="A904">
            <v>11279</v>
          </cell>
          <cell r="B904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904" t="str">
            <v>UN</v>
          </cell>
          <cell r="E904">
            <v>217243.8</v>
          </cell>
        </row>
        <row r="905">
          <cell r="A905">
            <v>13527</v>
          </cell>
          <cell r="B905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5" t="str">
            <v>UN</v>
          </cell>
          <cell r="E905">
            <v>178107.71</v>
          </cell>
        </row>
        <row r="906">
          <cell r="A906">
            <v>10621</v>
          </cell>
          <cell r="B906" t="str">
            <v xml:space="preserve">CAMINHÃO TOCO VOLKSWAGEN 13 180 E, 180 CV, PBT=13000 KG - CARGA UTIL + CARROCERIA = 8315 KG, DIST. ENTRE EIXOS 5207 MM - INCLUI CARROCERIA FIXA ABERTA DE MADEIRA P/ TRANSP. GERAL DE CARGA SECA DIMENSÕES A </v>
          </cell>
          <cell r="C906" t="str">
            <v>UN</v>
          </cell>
          <cell r="E906">
            <v>167263.38</v>
          </cell>
        </row>
        <row r="907">
          <cell r="A907">
            <v>25009</v>
          </cell>
          <cell r="B907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7" t="str">
            <v>UN</v>
          </cell>
          <cell r="E907">
            <v>210434.18</v>
          </cell>
        </row>
        <row r="908">
          <cell r="A908">
            <v>25008</v>
          </cell>
          <cell r="B908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8" t="str">
            <v>UN</v>
          </cell>
          <cell r="E908">
            <v>119466.56</v>
          </cell>
        </row>
        <row r="909">
          <cell r="A909">
            <v>14228</v>
          </cell>
          <cell r="B909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9" t="str">
            <v>UN</v>
          </cell>
          <cell r="E909">
            <v>227870.03</v>
          </cell>
        </row>
        <row r="910">
          <cell r="A910">
            <v>1150</v>
          </cell>
          <cell r="B910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10" t="str">
            <v>UN</v>
          </cell>
          <cell r="E910">
            <v>170045.84</v>
          </cell>
        </row>
        <row r="911">
          <cell r="A911">
            <v>1156</v>
          </cell>
          <cell r="B911" t="str">
            <v xml:space="preserve">CAMINHAO TOCO FORD CARGO 1717 E, MOTOR CUMMINS 170 CV, PBT= 16000 KG , CARGA UTIL + CARROCERIA = 11090 KG, DIST ENTRE EIXOS 4800 MM - NAO INCLUI CARROCERIA </v>
          </cell>
          <cell r="C911" t="str">
            <v>UN</v>
          </cell>
          <cell r="E911">
            <v>162851.10999999999</v>
          </cell>
        </row>
        <row r="912">
          <cell r="A912">
            <v>1133</v>
          </cell>
          <cell r="B912" t="str">
            <v xml:space="preserve">CAMINHAO BASCULANTE COM CAPACIDADE DE *5* M3 / *11* T, MOTOR DIESEL DE 142 HP (LOCACAO) </v>
          </cell>
          <cell r="C912" t="str">
            <v>H</v>
          </cell>
          <cell r="E912">
            <v>57.15</v>
          </cell>
        </row>
        <row r="913">
          <cell r="A913">
            <v>13863</v>
          </cell>
          <cell r="B913" t="str">
            <v xml:space="preserve">CAMINHAO BASCULANTE 10,0M3 TRUCADO MERCEDES BENZ 2423 K - POTENCIA 231CV - PBT =26500KG - CARGA UTIL MAX C/ EQUIP =16300KG - DIST ENTRE EIXOS 3600+1350MM - INCL CACAMBA </v>
          </cell>
          <cell r="C913" t="str">
            <v>UN</v>
          </cell>
          <cell r="E913">
            <v>291828</v>
          </cell>
        </row>
        <row r="914">
          <cell r="A914">
            <v>10619</v>
          </cell>
          <cell r="B914" t="str">
            <v xml:space="preserve">CAMINHAO BASCULANTE 4,0M3 TOCO FORD F-12000 S270 MOTOR CUMMINS 162CV PBT=11800KG - CARGA UTIL MAX C/ EQUIP=7640KG - DIST ENTRE EIXOS 4470MM - INCL CACAMBA </v>
          </cell>
          <cell r="C914" t="str">
            <v>UN</v>
          </cell>
          <cell r="E914">
            <v>157985.51999999999</v>
          </cell>
        </row>
        <row r="915">
          <cell r="A915">
            <v>13213</v>
          </cell>
          <cell r="B915" t="str">
            <v xml:space="preserve">CAMINHAO BASCULANTE 4,0M3 TOCO VOLKSWAGEN 13.150T - POTENCIA 145 CV - PBT =12900 KG - CARGA UTIL MAX C/ EQUIP =9010KG - DIST ENTRE EIXOS 3560MM - INCL CACAMBA </v>
          </cell>
          <cell r="C915" t="str">
            <v>UN</v>
          </cell>
          <cell r="E915">
            <v>170694.48</v>
          </cell>
        </row>
        <row r="916">
          <cell r="A916">
            <v>11276</v>
          </cell>
          <cell r="B916" t="str">
            <v xml:space="preserve">CAMINHAO BASCULANTE 5,0M3 TOCO MERCEDES BENZ 1718 K - POTENCIA 170CV - PBT 16500KG - CARGA UTIL MAX C/ EQUIP =11240KG - DIST ENTRE EIXOS 3600MM - INCL CACAMBA </v>
          </cell>
          <cell r="C916" t="str">
            <v>UN</v>
          </cell>
          <cell r="E916">
            <v>285919.73</v>
          </cell>
        </row>
        <row r="917">
          <cell r="A917">
            <v>1155</v>
          </cell>
          <cell r="B917" t="str">
            <v xml:space="preserve">CAMINHAO BASCULANTE 6,0M3 TOCO FORD F-14000 S550 MOTOR CUMMINS 208CV PBT=14100KG - DIST ENTRE EIXOS 4928MM - CARGA UTIL MAX C/EQUIP=9326KG - INCL CACAMBA </v>
          </cell>
          <cell r="C917" t="str">
            <v>UN</v>
          </cell>
          <cell r="E917">
            <v>203321.45</v>
          </cell>
        </row>
        <row r="918">
          <cell r="A918">
            <v>11277</v>
          </cell>
          <cell r="B918" t="str">
            <v xml:space="preserve">CAMINHAO BASCULANTE 6,0M3 TOCO MERCEDES BENZ 1720 K - POTENCIA 211CV - PBT =16500KG - CARGA UTIL MAX C/ EQUIP =11240KG - DIST ENTRE EIXOS 3600MM - INCL CACAMBA </v>
          </cell>
          <cell r="C918" t="str">
            <v>UN</v>
          </cell>
          <cell r="E918">
            <v>245450.26</v>
          </cell>
        </row>
        <row r="919">
          <cell r="A919">
            <v>13212</v>
          </cell>
          <cell r="B919" t="str">
            <v xml:space="preserve">CAMINHAO BASCULANTE 8,0M3 TRUCADO (C/ TERCEIRO EIXO) MERCEDES BENZ LK 1620 - POTENCIA 204CV - PBT = 22000KG - DIST ENTRE EIXOS 4200MM - INCL CACAMBA </v>
          </cell>
          <cell r="C919" t="str">
            <v>UN</v>
          </cell>
          <cell r="E919">
            <v>288497.38</v>
          </cell>
        </row>
        <row r="920">
          <cell r="A920">
            <v>1286</v>
          </cell>
          <cell r="B920" t="str">
            <v xml:space="preserve">CAMINHAO CAVALO MECANICO C/ CARRETA PRANCHA CAP 20T (INCL MANUT/OPERACAO) </v>
          </cell>
          <cell r="C920" t="str">
            <v>H</v>
          </cell>
          <cell r="E920">
            <v>149.46</v>
          </cell>
        </row>
        <row r="921">
          <cell r="A921">
            <v>1283</v>
          </cell>
          <cell r="B921" t="str">
            <v xml:space="preserve">CAMINHAO CAVALO MECANICO COM POTENCIA = 401 CV; DISTANCIA ENTRE EIXOS = 3,6 M; TRACAO 4 X 2; CAPACIDADE MAXIMA DE TRACAO (CMT) = 80 T </v>
          </cell>
          <cell r="C921" t="str">
            <v>UN</v>
          </cell>
          <cell r="E921">
            <v>297500</v>
          </cell>
        </row>
        <row r="922">
          <cell r="A922">
            <v>1149</v>
          </cell>
          <cell r="B922" t="str">
            <v xml:space="preserve">CAMINHAO CHASSIS COM POTENCIA = 177 CV; PESO BRUTO TOTAL = 13,9 T; CARGA UTIL + CARROCERIA = 9,39 T; DISTANCIA ENTRE EIXOS = 4,83 M </v>
          </cell>
          <cell r="C922" t="str">
            <v>UN</v>
          </cell>
          <cell r="E922">
            <v>166000</v>
          </cell>
        </row>
        <row r="923">
          <cell r="A923">
            <v>10627</v>
          </cell>
          <cell r="B923" t="str">
            <v xml:space="preserve">CAMINHAO COM CARROCERIA PIPA, TANQUE DE ACO DE 4 M3, PARA TRANSPORTE DE AGUA PARA OBRA (POTENCIA = 177 CV; PESO BRUTO TOTAL = 9,0 T; DISTANCIA ENTRE EIXOS = 3,7 M) </v>
          </cell>
          <cell r="C923" t="str">
            <v>UN</v>
          </cell>
          <cell r="E923">
            <v>150988.88</v>
          </cell>
        </row>
        <row r="924">
          <cell r="A924">
            <v>13531</v>
          </cell>
          <cell r="B924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24" t="str">
            <v>UN</v>
          </cell>
          <cell r="E924">
            <v>514274.2</v>
          </cell>
        </row>
        <row r="925">
          <cell r="A925">
            <v>13530</v>
          </cell>
          <cell r="B925" t="str">
            <v xml:space="preserve">CAMINHAO DE LIMPEZA DE ALTA PRESSAO MERCEDES BENZ 1215 C - POTENCIA 152CV - PBT = 12,9T - CARGA UTIL C/ EQUIP = 8,55T - EQUIPADO C/TANQUE E EQUIP. DE ALTA PRESSAO OU SIMILAR </v>
          </cell>
          <cell r="C925" t="str">
            <v>UN</v>
          </cell>
          <cell r="E925">
            <v>427848.2</v>
          </cell>
        </row>
        <row r="926">
          <cell r="A926">
            <v>1140</v>
          </cell>
          <cell r="B926" t="str">
            <v xml:space="preserve">CAMINHAO FORD F-4000 OU EQUIV C/ CARROCERIA MADEIRA FIXA - CAP CARGA ATE 5,0T (INCL MANUT/OPERACAO) </v>
          </cell>
          <cell r="C926" t="str">
            <v>H</v>
          </cell>
          <cell r="E926">
            <v>35.119999999999997</v>
          </cell>
        </row>
        <row r="927">
          <cell r="A927">
            <v>1147</v>
          </cell>
          <cell r="B927" t="str">
            <v xml:space="preserve">CAMINHAO PIPA COM BARRA ESPARGIDORA E CAPACIDADE DE *6000* LITROS (LOCACAO COM OPERADOR, COMBUSTIVEL E MANUTENCAO) </v>
          </cell>
          <cell r="C927" t="str">
            <v>H</v>
          </cell>
          <cell r="E927">
            <v>55.58</v>
          </cell>
        </row>
        <row r="928">
          <cell r="A928">
            <v>10625</v>
          </cell>
          <cell r="B928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8" t="str">
            <v>UN</v>
          </cell>
          <cell r="E928">
            <v>220858.98</v>
          </cell>
        </row>
        <row r="929">
          <cell r="A929">
            <v>1146</v>
          </cell>
          <cell r="B929" t="str">
            <v xml:space="preserve">CAMINHAO PIPA 10.000L C/ BARRA ESPARGIDORA (INCL MANUT/OPERACAO) </v>
          </cell>
          <cell r="C929" t="str">
            <v>H</v>
          </cell>
          <cell r="E929">
            <v>62.53</v>
          </cell>
        </row>
        <row r="930">
          <cell r="A930">
            <v>13352</v>
          </cell>
          <cell r="B930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30" t="str">
            <v>UN</v>
          </cell>
          <cell r="E930">
            <v>189475.95</v>
          </cell>
        </row>
        <row r="931">
          <cell r="A931">
            <v>13218</v>
          </cell>
          <cell r="B931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31" t="str">
            <v>UN</v>
          </cell>
          <cell r="E931">
            <v>201318</v>
          </cell>
        </row>
        <row r="932">
          <cell r="A932">
            <v>1152</v>
          </cell>
          <cell r="B932" t="str">
            <v xml:space="preserve">CAMINHAO PIPA 6.000L TOCO FORD F-12000 POTENCIA 162CV - PBT=11800KG - CARGA UTIL + TANQUE = 7480KG DIST ENTRE EIXOS 4928MM - INCL TANQUE DE ACO P/ TRANSP DE AGUA </v>
          </cell>
          <cell r="C932" t="str">
            <v>UN</v>
          </cell>
          <cell r="E932">
            <v>171712.1</v>
          </cell>
        </row>
        <row r="933">
          <cell r="A933">
            <v>13455</v>
          </cell>
          <cell r="B933" t="str">
            <v xml:space="preserve">CAMINHAO PIPA 6.000L TOCO MERCEDES BENZ L-1218 R - POTENCIA 170CV - PBT = 12300 KG - CARGA UTIL MAX C/EQUIP = 8550KG - DIST ENTRE EIXOS 5170MM - TANQUE DE ACO P/ TRANSP DE AGUA </v>
          </cell>
          <cell r="C933" t="str">
            <v>UN</v>
          </cell>
          <cell r="E933">
            <v>174968.93</v>
          </cell>
        </row>
        <row r="934">
          <cell r="A934">
            <v>13598</v>
          </cell>
          <cell r="B934" t="str">
            <v xml:space="preserve">CAMINHAO TOCO BASCULANTE COM CACAMBA DE 5 M3 (POTENCIA = 177 CV; PESO BRUTO TOTAL = 13,99 T; DISTANCIA ENTRE EIXOS = 5,10 M) </v>
          </cell>
          <cell r="C934" t="str">
            <v>UN</v>
          </cell>
          <cell r="E934">
            <v>199200</v>
          </cell>
        </row>
        <row r="935">
          <cell r="A935">
            <v>1142</v>
          </cell>
          <cell r="B935" t="str">
            <v xml:space="preserve">CAMINHAO TOCO C/ CARROCERIA MADEIRA FIXA CAP. CARGA * 6 A 8T* (INCL MANUT/OPERACAO) Código Descriçao do Insumo Unid Preço Mediano (R$) </v>
          </cell>
          <cell r="C935" t="str">
            <v>H</v>
          </cell>
          <cell r="E935">
            <v>40.25</v>
          </cell>
        </row>
        <row r="936">
          <cell r="A936">
            <v>1143</v>
          </cell>
          <cell r="B936" t="str">
            <v xml:space="preserve">CAMINHAO TRUCADO (3 EIXOS) COM CARROCERIA DE MADEIRA FIXA, CAPACIDADE DE *10 A 12* T (LOCACAO SEM MOTORISTA) </v>
          </cell>
          <cell r="C936" t="str">
            <v>H</v>
          </cell>
          <cell r="E936">
            <v>58.5</v>
          </cell>
        </row>
        <row r="937">
          <cell r="A937">
            <v>13441</v>
          </cell>
          <cell r="B937" t="str">
            <v xml:space="preserve">CAMINHONETE CABINE SIMPLES, MOTOR A GASOLINA, 4 X 2, APENAS COM OS EQUIPAMENTOS DE SERIE </v>
          </cell>
          <cell r="C937" t="str">
            <v>UN</v>
          </cell>
          <cell r="E937">
            <v>62000</v>
          </cell>
        </row>
        <row r="938">
          <cell r="A938">
            <v>1158</v>
          </cell>
          <cell r="B938" t="str">
            <v xml:space="preserve">CAMINHONETE DE CARGA ATE 1,2 T C/ MOTOR DIESEL TIPO GM D-10 OU EQUIV (INCL MANUT/OPERACAO) </v>
          </cell>
          <cell r="C938" t="str">
            <v>H</v>
          </cell>
          <cell r="E938">
            <v>22.85</v>
          </cell>
        </row>
        <row r="939">
          <cell r="A939">
            <v>13532</v>
          </cell>
          <cell r="B939" t="str">
            <v xml:space="preserve">CAMINHONETE FIAT FIORINO A GASOLINA**CAIXA** </v>
          </cell>
          <cell r="C939" t="str">
            <v>UN</v>
          </cell>
          <cell r="E939">
            <v>38712.18</v>
          </cell>
        </row>
        <row r="940">
          <cell r="A940">
            <v>1159</v>
          </cell>
          <cell r="B940" t="str">
            <v xml:space="preserve">CAMINHONETE FORD F-250 XL-4.2L D577 - 180CV DIESEL </v>
          </cell>
          <cell r="C940" t="str">
            <v>UN</v>
          </cell>
          <cell r="E940">
            <v>98292.94</v>
          </cell>
        </row>
        <row r="941">
          <cell r="A941">
            <v>12114</v>
          </cell>
          <cell r="B941" t="str">
            <v xml:space="preserve">CAMPAINHA ALTA POTENCIA 110V REF. 41418 - PIAL </v>
          </cell>
          <cell r="C941" t="str">
            <v>UN</v>
          </cell>
          <cell r="E941">
            <v>135.91</v>
          </cell>
        </row>
        <row r="942">
          <cell r="A942">
            <v>11552</v>
          </cell>
          <cell r="B942" t="str">
            <v xml:space="preserve">CANALETA ALUMINIO 1 X 1CM P/ PORTA /JANELA CORRER </v>
          </cell>
          <cell r="C942" t="str">
            <v>M</v>
          </cell>
          <cell r="E942">
            <v>4.97</v>
          </cell>
        </row>
        <row r="943">
          <cell r="A943">
            <v>659</v>
          </cell>
          <cell r="B943" t="str">
            <v xml:space="preserve">CANALETA CONCRETO 14 X 19 X 19CM (CLASSE D - NBR 6136/07) </v>
          </cell>
          <cell r="C943" t="str">
            <v>UN</v>
          </cell>
          <cell r="E943">
            <v>1.79</v>
          </cell>
        </row>
        <row r="944">
          <cell r="A944">
            <v>660</v>
          </cell>
          <cell r="B944" t="str">
            <v xml:space="preserve">CANALETA CONCRETO 19 X 19 X 19 CM (CLASSE D - NBR 6136/07) </v>
          </cell>
          <cell r="C944" t="str">
            <v>UN</v>
          </cell>
          <cell r="E944">
            <v>1.79</v>
          </cell>
        </row>
        <row r="945">
          <cell r="A945">
            <v>658</v>
          </cell>
          <cell r="B945" t="str">
            <v xml:space="preserve">CANALETA CONCRETO 9 X 19 X 19CM (CLASSE D - NBR 6136/07) </v>
          </cell>
          <cell r="C945" t="str">
            <v>UN</v>
          </cell>
          <cell r="E945">
            <v>1.23</v>
          </cell>
        </row>
        <row r="946">
          <cell r="A946">
            <v>11659</v>
          </cell>
          <cell r="B946" t="str">
            <v xml:space="preserve">CANALETA ENTRADA P/ TIL C/ ANEL DE FIXACAO PVC EB-644 P/ REDE COLET ESG DN 100/DE 101,6MM. </v>
          </cell>
          <cell r="C946" t="str">
            <v>UN</v>
          </cell>
          <cell r="E946">
            <v>26.37</v>
          </cell>
        </row>
        <row r="947">
          <cell r="A947">
            <v>11660</v>
          </cell>
          <cell r="B947" t="str">
            <v xml:space="preserve">CANALETA ENTRADA P/ TIL C/ ANEL DE FIXACAO PVC EB-644 P/ REDE COLET ESG DN 100/DE 110,0MM </v>
          </cell>
          <cell r="C947" t="str">
            <v>UN</v>
          </cell>
          <cell r="E947">
            <v>31.39</v>
          </cell>
        </row>
        <row r="948">
          <cell r="A948">
            <v>11661</v>
          </cell>
          <cell r="B948" t="str">
            <v xml:space="preserve">CANALETA ENTRADA P/ TIL C/ ANEL DE FIXACAO PVC EB-644 P/ REDE COLET ESG DN 125/DE 125,0MM </v>
          </cell>
          <cell r="C948" t="str">
            <v>UN</v>
          </cell>
          <cell r="E948">
            <v>44.29</v>
          </cell>
        </row>
        <row r="949">
          <cell r="A949">
            <v>11662</v>
          </cell>
          <cell r="B949" t="str">
            <v xml:space="preserve">CANALETA ENTRADA P/ TIL C/ ANEL DE FIXACAO PVC EB-644 P/ REDE COLET ESG DN 150/DE 160,0MM </v>
          </cell>
          <cell r="C949" t="str">
            <v>UN</v>
          </cell>
          <cell r="E949">
            <v>44.39</v>
          </cell>
        </row>
        <row r="950">
          <cell r="A950">
            <v>585</v>
          </cell>
          <cell r="B950" t="str">
            <v xml:space="preserve">CANTONEIRA "U" ALUMINIO ABAS IGUAIS 1" E = 3/32 " </v>
          </cell>
          <cell r="C950" t="str">
            <v>KG</v>
          </cell>
          <cell r="E950">
            <v>20.22</v>
          </cell>
        </row>
        <row r="951">
          <cell r="A951">
            <v>10951</v>
          </cell>
          <cell r="B951" t="str">
            <v xml:space="preserve">CANTONEIRA ACO ABAS DESIGUAIS (QUALQUER BITOLA) E = 3/16" </v>
          </cell>
          <cell r="C951" t="str">
            <v>KG</v>
          </cell>
          <cell r="E951">
            <v>3.13</v>
          </cell>
        </row>
        <row r="952">
          <cell r="A952">
            <v>4777</v>
          </cell>
          <cell r="B952" t="str">
            <v xml:space="preserve">CANTONEIRA ACO ABAS IGUAIS (QUALQUER BITOLA) E = 1/4" </v>
          </cell>
          <cell r="C952" t="str">
            <v>KG</v>
          </cell>
          <cell r="E952">
            <v>2.86</v>
          </cell>
        </row>
        <row r="953">
          <cell r="A953">
            <v>10952</v>
          </cell>
          <cell r="B953" t="str">
            <v xml:space="preserve">CANTONEIRA ACO ABAS IGUAIS (QUALQUER BITOLA) E = 1/8" </v>
          </cell>
          <cell r="C953" t="str">
            <v>KG</v>
          </cell>
          <cell r="E953">
            <v>3.13</v>
          </cell>
        </row>
        <row r="954">
          <cell r="A954">
            <v>10953</v>
          </cell>
          <cell r="B954" t="str">
            <v xml:space="preserve">CANTONEIRA ACO ABAS IGUAIS (QUALQUER BITOLA) E = 3/16" </v>
          </cell>
          <cell r="C954" t="str">
            <v>KG</v>
          </cell>
          <cell r="E954">
            <v>3.17</v>
          </cell>
        </row>
        <row r="955">
          <cell r="A955">
            <v>4912</v>
          </cell>
          <cell r="B955" t="str">
            <v xml:space="preserve">CANTONEIRA ACO 3 X 3 X 1/4" </v>
          </cell>
          <cell r="C955" t="str">
            <v>KG</v>
          </cell>
          <cell r="E955">
            <v>2.89</v>
          </cell>
        </row>
        <row r="956">
          <cell r="A956">
            <v>587</v>
          </cell>
          <cell r="B956" t="str">
            <v xml:space="preserve">CANTONEIRA ALUMINIO ABAS DESIGUAIS 1 X 3/4" E = 1/8" </v>
          </cell>
          <cell r="C956" t="str">
            <v>KG</v>
          </cell>
          <cell r="E956">
            <v>20.65</v>
          </cell>
        </row>
        <row r="957">
          <cell r="A957">
            <v>590</v>
          </cell>
          <cell r="B957" t="str">
            <v xml:space="preserve">CANTONEIRA ALUMINIO ABAS DESIGUAIS 2.1/2 X 1/2" E = 3/16" </v>
          </cell>
          <cell r="C957" t="str">
            <v>KG</v>
          </cell>
          <cell r="E957">
            <v>20.85</v>
          </cell>
        </row>
        <row r="958">
          <cell r="A958">
            <v>591</v>
          </cell>
          <cell r="B958" t="str">
            <v xml:space="preserve">CANTONEIRA ALUMINIO ABAS IGUAIS 1 1/2" E = 3/16" </v>
          </cell>
          <cell r="C958" t="str">
            <v>KG</v>
          </cell>
          <cell r="E958">
            <v>20.65</v>
          </cell>
        </row>
        <row r="959">
          <cell r="A959">
            <v>588</v>
          </cell>
          <cell r="B959" t="str">
            <v xml:space="preserve">CANTONEIRA ALUMINIO ABAS IGUAIS 1 1/4" E = 3/16" </v>
          </cell>
          <cell r="C959" t="str">
            <v>M</v>
          </cell>
          <cell r="E959">
            <v>16.579999999999998</v>
          </cell>
        </row>
        <row r="960">
          <cell r="A960">
            <v>586</v>
          </cell>
          <cell r="B960" t="str">
            <v xml:space="preserve">CANTONEIRA ALUMINIO ABAS IGUAIS 1" E = 3 /16" </v>
          </cell>
          <cell r="C960" t="str">
            <v>M</v>
          </cell>
          <cell r="E960">
            <v>7.86</v>
          </cell>
        </row>
        <row r="961">
          <cell r="A961">
            <v>589</v>
          </cell>
          <cell r="B961" t="str">
            <v xml:space="preserve">CANTONEIRA ALUMINIO ABAS IGUAIS 2" E = 1/4" </v>
          </cell>
          <cell r="C961" t="str">
            <v>M</v>
          </cell>
          <cell r="E961">
            <v>30.87</v>
          </cell>
        </row>
        <row r="962">
          <cell r="A962">
            <v>584</v>
          </cell>
          <cell r="B962" t="str">
            <v xml:space="preserve">CANTONEIRA ALUMINIO ABAS IGUAIS 2" E = 1/8" </v>
          </cell>
          <cell r="C962" t="str">
            <v>M</v>
          </cell>
          <cell r="E962">
            <v>15.48</v>
          </cell>
        </row>
        <row r="963">
          <cell r="A963">
            <v>592</v>
          </cell>
          <cell r="B963" t="str">
            <v xml:space="preserve">CANTONEIRA DE ALUMÍNIO COM ABAS IGUAIS DE 1" X 1/8" (25,40 X 3,17 MM), (0,408 KG/M) </v>
          </cell>
          <cell r="C963" t="str">
            <v>KG</v>
          </cell>
          <cell r="E963">
            <v>21.55</v>
          </cell>
        </row>
        <row r="964">
          <cell r="A964">
            <v>574</v>
          </cell>
          <cell r="B964" t="str">
            <v xml:space="preserve">CANTONEIRA FERRO GALV 'L" 1 1/2 X 1/4" - (3,40KG/M) </v>
          </cell>
          <cell r="C964" t="str">
            <v>M</v>
          </cell>
          <cell r="E964">
            <v>21.01</v>
          </cell>
        </row>
        <row r="965">
          <cell r="A965">
            <v>568</v>
          </cell>
          <cell r="B965" t="str">
            <v xml:space="preserve">CANTONEIRA FERRO GALV 'L" 2 X 3/8" - (6,9 KG/M) </v>
          </cell>
          <cell r="C965" t="str">
            <v>M</v>
          </cell>
          <cell r="E965">
            <v>41.14</v>
          </cell>
        </row>
        <row r="966">
          <cell r="A966">
            <v>567</v>
          </cell>
          <cell r="B966" t="str">
            <v xml:space="preserve">CANTONEIRA FERRO GALV 1" X 1/8" - (1,20KG/M) </v>
          </cell>
          <cell r="C966" t="str">
            <v>M</v>
          </cell>
          <cell r="E966">
            <v>7.77</v>
          </cell>
        </row>
        <row r="967">
          <cell r="A967">
            <v>569</v>
          </cell>
          <cell r="B967" t="str">
            <v xml:space="preserve">CANTONEIRA FERRO GALV 3/4" X (QUALQUER ESPESSURA) </v>
          </cell>
          <cell r="C967" t="str">
            <v>KG</v>
          </cell>
          <cell r="E967">
            <v>6.14</v>
          </cell>
        </row>
        <row r="968">
          <cell r="A968">
            <v>13596</v>
          </cell>
          <cell r="B968" t="str">
            <v xml:space="preserve">CANTONEIRA P/ FILTRO EM GRANILITE, MARMORITE OU GRANITINA - 30 X 30 X 3CM </v>
          </cell>
          <cell r="C968" t="str">
            <v>UN</v>
          </cell>
          <cell r="E968">
            <v>30.95</v>
          </cell>
        </row>
        <row r="969">
          <cell r="A969">
            <v>1165</v>
          </cell>
          <cell r="B969" t="str">
            <v xml:space="preserve">CAP OU TAMPAO FERRO GALV ROSCA 1 1/2" </v>
          </cell>
          <cell r="C969" t="str">
            <v>UN</v>
          </cell>
          <cell r="E969">
            <v>7</v>
          </cell>
        </row>
        <row r="970">
          <cell r="A970">
            <v>1164</v>
          </cell>
          <cell r="B970" t="str">
            <v xml:space="preserve">CAP OU TAMPAO FERRO GALV ROSCA 1 1/4" </v>
          </cell>
          <cell r="C970" t="str">
            <v>UN</v>
          </cell>
          <cell r="E970">
            <v>6.06</v>
          </cell>
        </row>
        <row r="971">
          <cell r="A971">
            <v>1162</v>
          </cell>
          <cell r="B971" t="str">
            <v xml:space="preserve">CAP OU TAMPAO FERRO GALV ROSCA 1/2" </v>
          </cell>
          <cell r="C971" t="str">
            <v>UN</v>
          </cell>
          <cell r="E971">
            <v>1.77</v>
          </cell>
        </row>
        <row r="972">
          <cell r="A972">
            <v>12395</v>
          </cell>
          <cell r="B972" t="str">
            <v xml:space="preserve">CAP OU TAMPAO FERRO GALV ROSCA 1/4" </v>
          </cell>
          <cell r="C972" t="str">
            <v>UN</v>
          </cell>
          <cell r="E972">
            <v>1.58</v>
          </cell>
        </row>
        <row r="973">
          <cell r="A973">
            <v>1170</v>
          </cell>
          <cell r="B973" t="str">
            <v xml:space="preserve">CAP OU TAMPAO FERRO GALV ROSCA 1" </v>
          </cell>
          <cell r="C973" t="str">
            <v>UN</v>
          </cell>
          <cell r="E973">
            <v>3.65</v>
          </cell>
        </row>
        <row r="974">
          <cell r="A974">
            <v>1169</v>
          </cell>
          <cell r="B974" t="str">
            <v xml:space="preserve">CAP OU TAMPAO FERRO GALV ROSCA 2 1/2" </v>
          </cell>
          <cell r="C974" t="str">
            <v>UN</v>
          </cell>
          <cell r="E974">
            <v>11.96</v>
          </cell>
        </row>
        <row r="975">
          <cell r="A975">
            <v>1166</v>
          </cell>
          <cell r="B975" t="str">
            <v xml:space="preserve">CAP OU TAMPAO FERRO GALV ROSCA 2" </v>
          </cell>
          <cell r="C975" t="str">
            <v>UN</v>
          </cell>
          <cell r="E975">
            <v>9.1300000000000008</v>
          </cell>
        </row>
        <row r="976">
          <cell r="A976">
            <v>1163</v>
          </cell>
          <cell r="B976" t="str">
            <v xml:space="preserve">CAP OU TAMPAO FERRO GALV ROSCA 3/4" </v>
          </cell>
          <cell r="C976" t="str">
            <v>UN</v>
          </cell>
          <cell r="E976">
            <v>2.4700000000000002</v>
          </cell>
        </row>
        <row r="977">
          <cell r="A977">
            <v>12396</v>
          </cell>
          <cell r="B977" t="str">
            <v xml:space="preserve">CAP OU TAMPAO FERRO GALV ROSCA 3/8" </v>
          </cell>
          <cell r="C977" t="str">
            <v>UN</v>
          </cell>
          <cell r="E977">
            <v>1.55</v>
          </cell>
        </row>
        <row r="978">
          <cell r="A978">
            <v>1168</v>
          </cell>
          <cell r="B978" t="str">
            <v xml:space="preserve">CAP OU TAMPAO FERRO GALV ROSCA 3" </v>
          </cell>
          <cell r="C978" t="str">
            <v>UN</v>
          </cell>
          <cell r="E978">
            <v>20.6</v>
          </cell>
        </row>
        <row r="979">
          <cell r="A979">
            <v>1167</v>
          </cell>
          <cell r="B979" t="str">
            <v xml:space="preserve">CAP OU TAMPAO FERRO GALV ROSCA 4" </v>
          </cell>
          <cell r="C979" t="str">
            <v>UN</v>
          </cell>
          <cell r="E979">
            <v>36.64</v>
          </cell>
        </row>
        <row r="980">
          <cell r="A980">
            <v>1210</v>
          </cell>
          <cell r="B980" t="str">
            <v xml:space="preserve">CAP PVC C/ROSCA P/AGUA FRIA PREDIAL 1 1/2" </v>
          </cell>
          <cell r="C980" t="str">
            <v>UN</v>
          </cell>
          <cell r="E980">
            <v>5.47</v>
          </cell>
        </row>
        <row r="981">
          <cell r="A981">
            <v>1203</v>
          </cell>
          <cell r="B981" t="str">
            <v xml:space="preserve">CAP PVC C/ROSCA P/AGUA FRIA PREDIAL 1 1/4" </v>
          </cell>
          <cell r="C981" t="str">
            <v>UN</v>
          </cell>
          <cell r="E981">
            <v>4.6900000000000004</v>
          </cell>
        </row>
        <row r="982">
          <cell r="A982">
            <v>1197</v>
          </cell>
          <cell r="B982" t="str">
            <v xml:space="preserve">CAP PVC C/ROSCA P/AGUA FRIA PREDIAL 1/2" </v>
          </cell>
          <cell r="C982" t="str">
            <v>UN</v>
          </cell>
          <cell r="E982">
            <v>1.03</v>
          </cell>
        </row>
        <row r="983">
          <cell r="A983">
            <v>1202</v>
          </cell>
          <cell r="B983" t="str">
            <v xml:space="preserve">CAP PVC C/ROSCA P/AGUA FRIA PREDIAL 1" </v>
          </cell>
          <cell r="C983" t="str">
            <v>UN</v>
          </cell>
          <cell r="E983">
            <v>2.72</v>
          </cell>
        </row>
        <row r="984">
          <cell r="A984">
            <v>1188</v>
          </cell>
          <cell r="B984" t="str">
            <v xml:space="preserve">CAP PVC C/ROSCA P/AGUA FRIA PREDIAL 2 1/2" </v>
          </cell>
          <cell r="C984" t="str">
            <v>UN</v>
          </cell>
          <cell r="E984">
            <v>8.9</v>
          </cell>
        </row>
        <row r="985">
          <cell r="A985">
            <v>1211</v>
          </cell>
          <cell r="B985" t="str">
            <v xml:space="preserve">CAP PVC C/ROSCA P/AGUA FRIA PREDIAL 2" </v>
          </cell>
          <cell r="C985" t="str">
            <v>UN</v>
          </cell>
          <cell r="E985">
            <v>6.64</v>
          </cell>
        </row>
        <row r="986">
          <cell r="A986">
            <v>1198</v>
          </cell>
          <cell r="B986" t="str">
            <v xml:space="preserve">CAP PVC C/ROSCA P/AGUA FRIA PREDIAL 3/4" </v>
          </cell>
          <cell r="C986" t="str">
            <v>UN</v>
          </cell>
          <cell r="E986">
            <v>1.54</v>
          </cell>
        </row>
        <row r="987">
          <cell r="A987">
            <v>1199</v>
          </cell>
          <cell r="B987" t="str">
            <v xml:space="preserve">CAP PVC C/ROSCA P/AGUA FRIA PREDIAL 3" </v>
          </cell>
          <cell r="C987" t="str">
            <v>UN</v>
          </cell>
          <cell r="E987">
            <v>9.81</v>
          </cell>
        </row>
        <row r="988">
          <cell r="A988">
            <v>1187</v>
          </cell>
          <cell r="B988" t="str">
            <v xml:space="preserve">CAP PVC C/ROSCA P/AGUA FRIA PREDIAL 4" Código Descriçao do Insumo Unid Preço Mediano (R$) </v>
          </cell>
          <cell r="C988" t="str">
            <v>UN</v>
          </cell>
          <cell r="E988">
            <v>22.05</v>
          </cell>
        </row>
        <row r="989">
          <cell r="A989">
            <v>26047</v>
          </cell>
          <cell r="B989" t="str">
            <v xml:space="preserve">CAP PVC JE P/REDE ESGOTO 150 MM </v>
          </cell>
          <cell r="C989" t="str">
            <v>UN</v>
          </cell>
          <cell r="E989">
            <v>61.68</v>
          </cell>
        </row>
        <row r="990">
          <cell r="A990">
            <v>26048</v>
          </cell>
          <cell r="B990" t="str">
            <v xml:space="preserve">CAP PVC JE P/REDE ESGOTO 200MM </v>
          </cell>
          <cell r="C990" t="str">
            <v>UN</v>
          </cell>
          <cell r="E990">
            <v>104.88</v>
          </cell>
        </row>
        <row r="991">
          <cell r="A991">
            <v>1207</v>
          </cell>
          <cell r="B991" t="str">
            <v xml:space="preserve">CAP PVC PBA NBR 10351 P/ REDE AGUA JE DN 100/DE 110 MM </v>
          </cell>
          <cell r="C991" t="str">
            <v>UN</v>
          </cell>
          <cell r="E991">
            <v>20.18</v>
          </cell>
        </row>
        <row r="992">
          <cell r="A992">
            <v>1206</v>
          </cell>
          <cell r="B992" t="str">
            <v xml:space="preserve">CAP PVC PBA NBR 10351 P/ REDE AGUA JE DN 50/DE 60 MM </v>
          </cell>
          <cell r="C992" t="str">
            <v>UN</v>
          </cell>
          <cell r="E992">
            <v>4.8499999999999996</v>
          </cell>
        </row>
        <row r="993">
          <cell r="A993">
            <v>1183</v>
          </cell>
          <cell r="B993" t="str">
            <v xml:space="preserve">CAP PVC PBA NBR 10351 P/ REDE AGUA JE DN 75/DE 85 MM </v>
          </cell>
          <cell r="C993" t="str">
            <v>UN</v>
          </cell>
          <cell r="E993">
            <v>10.86</v>
          </cell>
        </row>
        <row r="994">
          <cell r="A994">
            <v>20088</v>
          </cell>
          <cell r="B994" t="str">
            <v xml:space="preserve">CAP PVC SERIE R P/ ESG PREDIAL DN 100 MM </v>
          </cell>
          <cell r="C994" t="str">
            <v>UN</v>
          </cell>
          <cell r="E994">
            <v>13.21</v>
          </cell>
        </row>
        <row r="995">
          <cell r="A995">
            <v>20089</v>
          </cell>
          <cell r="B995" t="str">
            <v xml:space="preserve">CAP PVC SERIE R P/ ESG PREDIAL DN 150 MM </v>
          </cell>
          <cell r="C995" t="str">
            <v>UN</v>
          </cell>
          <cell r="E995">
            <v>65.7</v>
          </cell>
        </row>
        <row r="996">
          <cell r="A996">
            <v>20087</v>
          </cell>
          <cell r="B996" t="str">
            <v xml:space="preserve">CAP PVC SERIE R P/ ESG PREDIAL DN 75 MM </v>
          </cell>
          <cell r="C996" t="str">
            <v>UN</v>
          </cell>
          <cell r="E996">
            <v>8.9499999999999993</v>
          </cell>
        </row>
        <row r="997">
          <cell r="A997">
            <v>1184</v>
          </cell>
          <cell r="B997" t="str">
            <v xml:space="preserve">CAP PVC SOLD P/ AGUA FRIA PREDIAL 110 MM </v>
          </cell>
          <cell r="C997" t="str">
            <v>UN</v>
          </cell>
          <cell r="E997">
            <v>66.680000000000007</v>
          </cell>
        </row>
        <row r="998">
          <cell r="A998">
            <v>1191</v>
          </cell>
          <cell r="B998" t="str">
            <v xml:space="preserve">CAP PVC SOLD P/ AGUA FRIA PREDIAL 20 MM </v>
          </cell>
          <cell r="C998" t="str">
            <v>UN</v>
          </cell>
          <cell r="E998">
            <v>1.07</v>
          </cell>
        </row>
        <row r="999">
          <cell r="A999">
            <v>1185</v>
          </cell>
          <cell r="B999" t="str">
            <v xml:space="preserve">CAP PVC SOLD P/ AGUA FRIA PREDIAL 25 MM </v>
          </cell>
          <cell r="C999" t="str">
            <v>UN</v>
          </cell>
          <cell r="E999">
            <v>1.17</v>
          </cell>
        </row>
        <row r="1000">
          <cell r="A1000">
            <v>1189</v>
          </cell>
          <cell r="B1000" t="str">
            <v xml:space="preserve">CAP PVC SOLD P/ AGUA FRIA PREDIAL 32 MM </v>
          </cell>
          <cell r="C1000" t="str">
            <v>UN</v>
          </cell>
          <cell r="E1000">
            <v>1.65</v>
          </cell>
        </row>
        <row r="1001">
          <cell r="A1001">
            <v>1193</v>
          </cell>
          <cell r="B1001" t="str">
            <v xml:space="preserve">CAP PVC SOLD P/ AGUA FRIA PREDIAL 40 MM </v>
          </cell>
          <cell r="C1001" t="str">
            <v>UN</v>
          </cell>
          <cell r="E1001">
            <v>3.3</v>
          </cell>
        </row>
        <row r="1002">
          <cell r="A1002">
            <v>1194</v>
          </cell>
          <cell r="B1002" t="str">
            <v xml:space="preserve">CAP PVC SOLD P/ AGUA FRIA PREDIAL 50 MM </v>
          </cell>
          <cell r="C1002" t="str">
            <v>UN</v>
          </cell>
          <cell r="E1002">
            <v>6.05</v>
          </cell>
        </row>
        <row r="1003">
          <cell r="A1003">
            <v>1195</v>
          </cell>
          <cell r="B1003" t="str">
            <v xml:space="preserve">CAP PVC SOLD P/ AGUA FRIA PREDIAL 60 MM </v>
          </cell>
          <cell r="C1003" t="str">
            <v>UN</v>
          </cell>
          <cell r="E1003">
            <v>9.26</v>
          </cell>
        </row>
        <row r="1004">
          <cell r="A1004">
            <v>1204</v>
          </cell>
          <cell r="B1004" t="str">
            <v xml:space="preserve">CAP PVC SOLD P/ AGUA FRIA PREDIAL 75 MM </v>
          </cell>
          <cell r="C1004" t="str">
            <v>UN</v>
          </cell>
          <cell r="E1004">
            <v>17.04</v>
          </cell>
        </row>
        <row r="1005">
          <cell r="A1005">
            <v>1205</v>
          </cell>
          <cell r="B1005" t="str">
            <v xml:space="preserve">CAP PVC SOLD P/ AGUA FRIA PREDIAL 85 MM </v>
          </cell>
          <cell r="C1005" t="str">
            <v>UN</v>
          </cell>
          <cell r="E1005">
            <v>38.47</v>
          </cell>
        </row>
        <row r="1006">
          <cell r="A1006">
            <v>1200</v>
          </cell>
          <cell r="B1006" t="str">
            <v xml:space="preserve">CAP PVC SOLD P/ ESG PREDIAL DN 100 MM </v>
          </cell>
          <cell r="C1006" t="str">
            <v>UN</v>
          </cell>
          <cell r="E1006">
            <v>7.38</v>
          </cell>
        </row>
        <row r="1007">
          <cell r="A1007">
            <v>12909</v>
          </cell>
          <cell r="B1007" t="str">
            <v xml:space="preserve">CAP PVC SOLD P/ ESG PREDIAL DN 50 MM </v>
          </cell>
          <cell r="C1007" t="str">
            <v>UN</v>
          </cell>
          <cell r="E1007">
            <v>3.32</v>
          </cell>
        </row>
        <row r="1008">
          <cell r="A1008">
            <v>12910</v>
          </cell>
          <cell r="B1008" t="str">
            <v xml:space="preserve">CAP PVC SOLD P/ ESG PREDIAL DN 75 MM </v>
          </cell>
          <cell r="C1008" t="str">
            <v>UN</v>
          </cell>
          <cell r="E1008">
            <v>5.59</v>
          </cell>
        </row>
        <row r="1009">
          <cell r="A1009">
            <v>20090</v>
          </cell>
          <cell r="B1009" t="str">
            <v xml:space="preserve">CAP PVC SOLD P/ TUBO LEVE DN 125 MM </v>
          </cell>
          <cell r="C1009" t="str">
            <v>UN</v>
          </cell>
          <cell r="E1009">
            <v>36.49</v>
          </cell>
        </row>
        <row r="1010">
          <cell r="A1010">
            <v>20092</v>
          </cell>
          <cell r="B1010" t="str">
            <v xml:space="preserve">CAP PVC SOLD P/ TUBO LEVE DN 200 MM </v>
          </cell>
          <cell r="C1010" t="str">
            <v>UN</v>
          </cell>
          <cell r="E1010">
            <v>88.32</v>
          </cell>
        </row>
        <row r="1011">
          <cell r="A1011">
            <v>12894</v>
          </cell>
          <cell r="B1011" t="str">
            <v xml:space="preserve">CAPA P/ CHUVA </v>
          </cell>
          <cell r="C1011" t="str">
            <v>UN</v>
          </cell>
          <cell r="E1011">
            <v>22.59</v>
          </cell>
        </row>
        <row r="1012">
          <cell r="A1012">
            <v>12895</v>
          </cell>
          <cell r="B1012" t="str">
            <v xml:space="preserve">CAPACETE PLASTICO RIGIDO </v>
          </cell>
          <cell r="C1012" t="str">
            <v>UN</v>
          </cell>
          <cell r="E1012">
            <v>9.5500000000000007</v>
          </cell>
        </row>
        <row r="1013">
          <cell r="A1013">
            <v>1631</v>
          </cell>
          <cell r="B1013" t="str">
            <v xml:space="preserve">CAPACITOR TRIFASICO C/ DIELETRICO PLASTICO 220V-2,5KVA </v>
          </cell>
          <cell r="C1013" t="str">
            <v>UN</v>
          </cell>
          <cell r="E1013">
            <v>133.18</v>
          </cell>
        </row>
        <row r="1014">
          <cell r="A1014">
            <v>1633</v>
          </cell>
          <cell r="B1014" t="str">
            <v xml:space="preserve">CAPACITOR TRIFASICO C/ DIELETRICO PLASTICO 220V-5KVA </v>
          </cell>
          <cell r="C1014" t="str">
            <v>UN</v>
          </cell>
          <cell r="E1014">
            <v>142.27000000000001</v>
          </cell>
        </row>
        <row r="1015">
          <cell r="A1015">
            <v>10818</v>
          </cell>
          <cell r="B1015" t="str">
            <v xml:space="preserve">CAPIM BRAQUEARA DECUMBENS OU BRAQUIARINHA - VALOR CULTURAL (VC) = 30 </v>
          </cell>
          <cell r="C1015" t="str">
            <v>KG</v>
          </cell>
          <cell r="E1015">
            <v>15.12</v>
          </cell>
        </row>
        <row r="1016">
          <cell r="A1016">
            <v>10709</v>
          </cell>
          <cell r="B1016" t="str">
            <v xml:space="preserve">CARPETE DE NYLON E = 10MM COLOCADO </v>
          </cell>
          <cell r="C1016" t="str">
            <v>M²</v>
          </cell>
          <cell r="E1016">
            <v>106.06</v>
          </cell>
        </row>
        <row r="1017">
          <cell r="A1017">
            <v>1212</v>
          </cell>
          <cell r="B1017" t="str">
            <v xml:space="preserve">CARPETE DE NYLON E = 3MM COLOCADO </v>
          </cell>
          <cell r="C1017" t="str">
            <v>M²</v>
          </cell>
          <cell r="E1017">
            <v>24.76</v>
          </cell>
        </row>
        <row r="1018">
          <cell r="A1018">
            <v>10708</v>
          </cell>
          <cell r="B1018" t="str">
            <v xml:space="preserve">CARPETE DE NYLON E = 4,5MM DURAFELTI COLOCADO </v>
          </cell>
          <cell r="C1018" t="str">
            <v>M²</v>
          </cell>
          <cell r="E1018">
            <v>59.22</v>
          </cell>
        </row>
        <row r="1019">
          <cell r="A1019">
            <v>10710</v>
          </cell>
          <cell r="B1019" t="str">
            <v xml:space="preserve">CARPETE DE NYLON E = 6MM COLOCADO </v>
          </cell>
          <cell r="C1019" t="str">
            <v>M²</v>
          </cell>
          <cell r="E1019">
            <v>70</v>
          </cell>
        </row>
        <row r="1020">
          <cell r="A1020">
            <v>1214</v>
          </cell>
          <cell r="B1020" t="str">
            <v xml:space="preserve">CARPINTEIRO DE ESQUADRIA </v>
          </cell>
          <cell r="C1020" t="str">
            <v>H</v>
          </cell>
          <cell r="E1020">
            <v>8.9600000000000009</v>
          </cell>
        </row>
        <row r="1021">
          <cell r="A1021">
            <v>1213</v>
          </cell>
          <cell r="B1021" t="str">
            <v xml:space="preserve">CARPINTEIRO DE FORMAS </v>
          </cell>
          <cell r="C1021" t="str">
            <v>H</v>
          </cell>
          <cell r="E1021">
            <v>8.9600000000000009</v>
          </cell>
        </row>
        <row r="1022">
          <cell r="A1022">
            <v>5091</v>
          </cell>
          <cell r="B1022" t="str">
            <v xml:space="preserve">CARRANCA FERRO CROMADO 40MM </v>
          </cell>
          <cell r="C1022" t="str">
            <v>UN</v>
          </cell>
          <cell r="E1022">
            <v>12.03</v>
          </cell>
        </row>
        <row r="1023">
          <cell r="A1023">
            <v>13653</v>
          </cell>
          <cell r="B1023" t="str">
            <v xml:space="preserve">CARRETA PARA 30 TONELADAS </v>
          </cell>
          <cell r="C1023" t="str">
            <v>MES</v>
          </cell>
          <cell r="E1023">
            <v>13838.62</v>
          </cell>
        </row>
        <row r="1024">
          <cell r="A1024">
            <v>10744</v>
          </cell>
          <cell r="B1024" t="str">
            <v xml:space="preserve">CARRETA SOBRE ESTEIRA PARA PERFURACAO, A AR COMPRIMIDO (DIAMETRO DO FURO = 3 1/2"; PESO OPERACIONAL = 5,5 T) </v>
          </cell>
          <cell r="C1024" t="str">
            <v>UN</v>
          </cell>
          <cell r="E1024">
            <v>100500</v>
          </cell>
        </row>
        <row r="1025">
          <cell r="A1025">
            <v>14615</v>
          </cell>
          <cell r="B1025" t="str">
            <v xml:space="preserve">CARRINHO PARA TRANSPORTE DE TUBO DE CONCRETO PRE-MOLDADO, COM ESTRUTURA EM PERFIL OU TUBO METALICO E DOIS PNEUS </v>
          </cell>
          <cell r="C1025" t="str">
            <v>UN</v>
          </cell>
          <cell r="E1025">
            <v>3693.9</v>
          </cell>
        </row>
        <row r="1026">
          <cell r="A1026">
            <v>2711</v>
          </cell>
          <cell r="B1026" t="str">
            <v xml:space="preserve">CARRO-DE-MAO CACAMBA METALICA E PNEU MACICO </v>
          </cell>
          <cell r="C1026" t="str">
            <v>UN</v>
          </cell>
          <cell r="E1026">
            <v>105.68</v>
          </cell>
        </row>
        <row r="1027">
          <cell r="A1027">
            <v>4743</v>
          </cell>
          <cell r="B1027" t="str">
            <v xml:space="preserve">CASCALHO DE CAVA </v>
          </cell>
          <cell r="C1027" t="str">
            <v>M³</v>
          </cell>
          <cell r="E1027">
            <v>67.89</v>
          </cell>
        </row>
        <row r="1028">
          <cell r="A1028">
            <v>4744</v>
          </cell>
          <cell r="B1028" t="str">
            <v xml:space="preserve">CASCALHO DE RIO </v>
          </cell>
          <cell r="C1028" t="str">
            <v>M³</v>
          </cell>
          <cell r="E1028">
            <v>55.54</v>
          </cell>
        </row>
        <row r="1029">
          <cell r="A1029">
            <v>4745</v>
          </cell>
          <cell r="B1029" t="str">
            <v xml:space="preserve">CASCALHO LAVADO </v>
          </cell>
          <cell r="C1029" t="str">
            <v>M³</v>
          </cell>
          <cell r="E1029">
            <v>83.31</v>
          </cell>
        </row>
        <row r="1030">
          <cell r="A1030">
            <v>1315</v>
          </cell>
          <cell r="B1030" t="str">
            <v xml:space="preserve">CASQUILHO CERAMICO, TIJOLETE OU LITOCERAMICA (TP TIJOLO CERAMICO MACICO APARENTE) P/ REVESTIMENTO DE PAREDE </v>
          </cell>
          <cell r="C1030" t="str">
            <v>M²</v>
          </cell>
          <cell r="E1030">
            <v>10.79</v>
          </cell>
        </row>
        <row r="1031">
          <cell r="A1031">
            <v>14616</v>
          </cell>
          <cell r="B1031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31" t="str">
            <v>UN</v>
          </cell>
          <cell r="E1031">
            <v>6092.47</v>
          </cell>
        </row>
        <row r="1032">
          <cell r="A1032">
            <v>13456</v>
          </cell>
          <cell r="B1032" t="str">
            <v xml:space="preserve">CAVALO MECÂNICO MERCEDES BENZ AXOR 2035, DIESEL, POT. 354 CV, CAPAC. MAX. TRAÇÃO 80 TON., A SER MONTADO SEMI REBOQUE ( 3 EIXOS) CARGA SECA, MEDINDO APROX. 2,60 X 12,50 X 0,50 M. </v>
          </cell>
          <cell r="C1032" t="str">
            <v>UN</v>
          </cell>
          <cell r="E1032">
            <v>398687.35</v>
          </cell>
        </row>
        <row r="1033">
          <cell r="A1033">
            <v>13215</v>
          </cell>
          <cell r="B1033" t="str">
            <v xml:space="preserve">CAVALO MECANICO SCANIA CA6X4NZ STANDART - POT MAX =360HP - CABINE CP14 - CX MUDANCAS GR900 - PBT MAX = 66T </v>
          </cell>
          <cell r="C1033" t="str">
            <v>UN</v>
          </cell>
          <cell r="E1033">
            <v>320699.05</v>
          </cell>
        </row>
        <row r="1034">
          <cell r="A1034">
            <v>10630</v>
          </cell>
          <cell r="B1034" t="str">
            <v xml:space="preserve">CAVALO MECANICO SCANIA GA4X2NZ STANDART - POT MAX =322HP - CABINE CP14 - CX MUDANCAS GR801 - PBT MAX = 40T </v>
          </cell>
          <cell r="C1034" t="str">
            <v>UN</v>
          </cell>
          <cell r="E1034">
            <v>304324.65000000002</v>
          </cell>
        </row>
        <row r="1035">
          <cell r="A1035">
            <v>10609</v>
          </cell>
          <cell r="B1035" t="str">
            <v xml:space="preserve">CAVALO MECANICO SCANIA LA4X2NA STANDART - POT MAX =360HP - CABINE CP14 - CX MUDANCAS GR900 - PBT MAX = 80T </v>
          </cell>
          <cell r="C1035" t="str">
            <v>UN</v>
          </cell>
          <cell r="E1035">
            <v>313877.38</v>
          </cell>
        </row>
        <row r="1036">
          <cell r="A1036">
            <v>4235</v>
          </cell>
          <cell r="B1036" t="str">
            <v xml:space="preserve">CAVOUQUEIRO OU OPERADOR PERFURATRIZ/ROMPEDOR </v>
          </cell>
          <cell r="C1036" t="str">
            <v>H</v>
          </cell>
          <cell r="E1036">
            <v>19.53</v>
          </cell>
        </row>
        <row r="1037">
          <cell r="A1037">
            <v>21109</v>
          </cell>
          <cell r="B1037" t="str">
            <v xml:space="preserve">CENTRAL DE MINUTERIA ELETRONICA TIPO DISJUNTOR COLETIVO DE 2000 W Código Descriçao do Insumo Unid Preço Mediano (R$) </v>
          </cell>
          <cell r="C1037" t="str">
            <v>UN</v>
          </cell>
          <cell r="E1037">
            <v>74.77</v>
          </cell>
        </row>
        <row r="1038">
          <cell r="A1038">
            <v>11</v>
          </cell>
          <cell r="B1038" t="str">
            <v xml:space="preserve">CERA </v>
          </cell>
          <cell r="C1038" t="str">
            <v>KG</v>
          </cell>
          <cell r="E1038">
            <v>13.74</v>
          </cell>
        </row>
        <row r="1039">
          <cell r="A1039">
            <v>1317</v>
          </cell>
          <cell r="B1039" t="str">
            <v xml:space="preserve">CERAMICA ESMALTADA COMERCIAL OU 2A QUALID P/ PAREDE 20 X 20CM PEI-3 </v>
          </cell>
          <cell r="C1039" t="str">
            <v>M²</v>
          </cell>
          <cell r="E1039">
            <v>11.31</v>
          </cell>
        </row>
        <row r="1040">
          <cell r="A1040">
            <v>1297</v>
          </cell>
          <cell r="B1040" t="str">
            <v xml:space="preserve">CERAMICA ESMALTADA COMERCIAL OU 2A QUALID P/ PISO PEI-3 </v>
          </cell>
          <cell r="C1040" t="str">
            <v>M²</v>
          </cell>
          <cell r="E1040">
            <v>10.11</v>
          </cell>
        </row>
        <row r="1041">
          <cell r="A1041">
            <v>1312</v>
          </cell>
          <cell r="B1041" t="str">
            <v xml:space="preserve">CERAMICA ESMALTADA COMERCIAL OU 2A QUALID P/ PISO PEI-4 </v>
          </cell>
          <cell r="C1041" t="str">
            <v>M²</v>
          </cell>
          <cell r="E1041">
            <v>10.76</v>
          </cell>
        </row>
        <row r="1042">
          <cell r="A1042">
            <v>1290</v>
          </cell>
          <cell r="B1042" t="str">
            <v xml:space="preserve">CERAMICA ESMALTADA COMERCIAL OU 2A QUALID P/ PISO PEI-5 </v>
          </cell>
          <cell r="C1042" t="str">
            <v>M²</v>
          </cell>
          <cell r="E1042">
            <v>11.48</v>
          </cell>
        </row>
        <row r="1043">
          <cell r="A1043">
            <v>10515</v>
          </cell>
          <cell r="B1043" t="str">
            <v xml:space="preserve">CERAMICA ESMALTADA EXTRA OU 1A QUALID P/ PAREDE 20 X 20CM PEI-4 - LINHA PADRAO ALTO </v>
          </cell>
          <cell r="C1043" t="str">
            <v>M²</v>
          </cell>
          <cell r="E1043">
            <v>14.96</v>
          </cell>
        </row>
        <row r="1044">
          <cell r="A1044">
            <v>10516</v>
          </cell>
          <cell r="B1044" t="str">
            <v xml:space="preserve">CERAMICA ESMALTADA EXTRA OU 1A QUALID P/ PAREDE 20 X 20CM PEI-4 - LINHA POPULAR </v>
          </cell>
          <cell r="C1044" t="str">
            <v>M²</v>
          </cell>
          <cell r="E1044">
            <v>13.64</v>
          </cell>
        </row>
        <row r="1045">
          <cell r="A1045">
            <v>1316</v>
          </cell>
          <cell r="B1045" t="str">
            <v xml:space="preserve">CERAMICA ESMALTADA EXTRA OU 1A QUALID P/ PAREDE 20 X 20CM PEI-3 - LINHA PADRAO MEDIO </v>
          </cell>
          <cell r="C1045" t="str">
            <v>M²</v>
          </cell>
          <cell r="E1045">
            <v>10.54</v>
          </cell>
        </row>
        <row r="1046">
          <cell r="A1046">
            <v>1314</v>
          </cell>
          <cell r="B1046" t="str">
            <v xml:space="preserve">CERAMICA ESMALTADA EXTRA OU 1A QUALID P/ PAREDE 20 X 20CM PEI-4 - LINHA PADRAO MEDIO </v>
          </cell>
          <cell r="C1046" t="str">
            <v>M²</v>
          </cell>
          <cell r="E1046">
            <v>14.58</v>
          </cell>
        </row>
        <row r="1047">
          <cell r="A1047">
            <v>25006</v>
          </cell>
          <cell r="B1047" t="str">
            <v xml:space="preserve">CERAMICA ESMALTADA EXTRA OU 1A QUALIDADE P/ PISO PEI-5 - LINHA PADRAO ALTO </v>
          </cell>
          <cell r="C1047" t="str">
            <v>M²</v>
          </cell>
          <cell r="E1047">
            <v>21.33</v>
          </cell>
        </row>
        <row r="1048">
          <cell r="A1048">
            <v>1289</v>
          </cell>
          <cell r="B1048" t="str">
            <v xml:space="preserve">CERAMICA ESMALTADA EXTRA OU 1A QUALIDADE P/ PISO PEI-4 - LINHA POPULAR </v>
          </cell>
          <cell r="C1048" t="str">
            <v>M²</v>
          </cell>
          <cell r="E1048">
            <v>13.52</v>
          </cell>
        </row>
        <row r="1049">
          <cell r="A1049">
            <v>1292</v>
          </cell>
          <cell r="B1049" t="str">
            <v xml:space="preserve">CERAMICA ESMALTADA EXTRA OU 1A QUALIDADE P/ PISO PEI-5 - LINHA PADRAO MEDIO </v>
          </cell>
          <cell r="C1049" t="str">
            <v>M²</v>
          </cell>
          <cell r="E1049">
            <v>19.89</v>
          </cell>
        </row>
        <row r="1050">
          <cell r="A1050">
            <v>20186</v>
          </cell>
          <cell r="B1050" t="str">
            <v xml:space="preserve">CERAMICA ESMALTADA EXTRA OU 1A QUALIDADE P/ PISO PEI-5 - LINHA POPULAR </v>
          </cell>
          <cell r="C1050" t="str">
            <v>M²</v>
          </cell>
          <cell r="E1050">
            <v>14.58</v>
          </cell>
        </row>
        <row r="1051">
          <cell r="A1051">
            <v>1291</v>
          </cell>
          <cell r="B1051" t="str">
            <v xml:space="preserve">CERAMICA ESMALTADA EXTRA OU 1A QUALIDADE P/ PISO TRAFEGO/CARGA PESADA PEI-5 </v>
          </cell>
          <cell r="C1051" t="str">
            <v>M²</v>
          </cell>
          <cell r="E1051">
            <v>22.96</v>
          </cell>
        </row>
        <row r="1052">
          <cell r="A1052">
            <v>1287</v>
          </cell>
          <cell r="B1052" t="str">
            <v xml:space="preserve">CERAMICA ESMALTADA PARA PISO , PEI IV, COR LISA, DE 1A. QUALIDADE, DE *20 X 20* CM </v>
          </cell>
          <cell r="C1052" t="str">
            <v>M²</v>
          </cell>
          <cell r="E1052">
            <v>15.3</v>
          </cell>
        </row>
        <row r="1053">
          <cell r="A1053">
            <v>10520</v>
          </cell>
          <cell r="B1053" t="str">
            <v xml:space="preserve">CERAMICA TP GRES COMERCIAL OU 2A QUALIDADE P/ PISO PEI-3 </v>
          </cell>
          <cell r="C1053" t="str">
            <v>M²</v>
          </cell>
          <cell r="E1053">
            <v>12.68</v>
          </cell>
        </row>
        <row r="1054">
          <cell r="A1054">
            <v>10519</v>
          </cell>
          <cell r="B1054" t="str">
            <v xml:space="preserve">CERAMICA TP GRES EXTRA OU 1A QUALIDADE P/ PISO PEI-4 </v>
          </cell>
          <cell r="C1054" t="str">
            <v>M²</v>
          </cell>
          <cell r="E1054">
            <v>14.73</v>
          </cell>
        </row>
        <row r="1055">
          <cell r="A1055">
            <v>10522</v>
          </cell>
          <cell r="B1055" t="str">
            <v xml:space="preserve">CERAMICA TP GRES EXTRA OU 1A QUALIDADE 20 X 20CM P/ PAREDE PEI-4 </v>
          </cell>
          <cell r="C1055" t="str">
            <v>M²</v>
          </cell>
          <cell r="E1055">
            <v>15.08</v>
          </cell>
        </row>
        <row r="1056">
          <cell r="A1056">
            <v>1325</v>
          </cell>
          <cell r="B1056" t="str">
            <v xml:space="preserve">CHAPA ACO FINA A FRIO PRETA 20MSG E = 0,91 MM - 7,32KG/M2 </v>
          </cell>
          <cell r="C1056" t="str">
            <v>KG</v>
          </cell>
          <cell r="E1056">
            <v>3.67</v>
          </cell>
        </row>
        <row r="1057">
          <cell r="A1057">
            <v>1327</v>
          </cell>
          <cell r="B1057" t="str">
            <v xml:space="preserve">CHAPA ACO FINA A FRIO PRETA 24MSG E = 0,61 MM - 4,89KG/M2 </v>
          </cell>
          <cell r="C1057" t="str">
            <v>KG</v>
          </cell>
          <cell r="E1057">
            <v>3.35</v>
          </cell>
        </row>
        <row r="1058">
          <cell r="A1058">
            <v>1328</v>
          </cell>
          <cell r="B1058" t="str">
            <v xml:space="preserve">CHAPA ACO FINA A FRIO PRETA 26MSG E = 0,46 MM - 3,66KG/M2 </v>
          </cell>
          <cell r="C1058" t="str">
            <v>KG</v>
          </cell>
          <cell r="E1058">
            <v>3.38</v>
          </cell>
        </row>
        <row r="1059">
          <cell r="A1059">
            <v>1321</v>
          </cell>
          <cell r="B1059" t="str">
            <v xml:space="preserve">CHAPA ACO FINA QUENTE PRETA 13MSG E = 2,28MM - 18,31KG/M2 </v>
          </cell>
          <cell r="C1059" t="str">
            <v>KG</v>
          </cell>
          <cell r="E1059">
            <v>2.37</v>
          </cell>
        </row>
        <row r="1060">
          <cell r="A1060">
            <v>1318</v>
          </cell>
          <cell r="B1060" t="str">
            <v xml:space="preserve">CHAPA ACO FINA QUENTE PRETA 14MSG E = 1,80MM - 16,00KG/M2 </v>
          </cell>
          <cell r="C1060" t="str">
            <v>KG</v>
          </cell>
          <cell r="E1060">
            <v>2.66</v>
          </cell>
        </row>
        <row r="1061">
          <cell r="A1061">
            <v>1322</v>
          </cell>
          <cell r="B1061" t="str">
            <v xml:space="preserve">CHAPA ACO FINA QUENTE PRETA 16MSG E = 1,52MM - 12,20KG/M2 </v>
          </cell>
          <cell r="C1061" t="str">
            <v>KG</v>
          </cell>
          <cell r="E1061">
            <v>2.84</v>
          </cell>
        </row>
        <row r="1062">
          <cell r="A1062">
            <v>1323</v>
          </cell>
          <cell r="B1062" t="str">
            <v xml:space="preserve">CHAPA ACO FINA QUENTE PRETA 18MSG E = 1,21MM - 9,76KG/M2 </v>
          </cell>
          <cell r="C1062" t="str">
            <v>KG</v>
          </cell>
          <cell r="E1062">
            <v>2.84</v>
          </cell>
        </row>
        <row r="1063">
          <cell r="A1063">
            <v>1319</v>
          </cell>
          <cell r="B1063" t="str">
            <v xml:space="preserve">CHAPA ACO FINA QUENTE PRETA 3/16"(4,76MM) 37,348KG/M2 </v>
          </cell>
          <cell r="C1063" t="str">
            <v>KG</v>
          </cell>
          <cell r="E1063">
            <v>2.37</v>
          </cell>
        </row>
        <row r="1064">
          <cell r="A1064">
            <v>1333</v>
          </cell>
          <cell r="B1064" t="str">
            <v xml:space="preserve">CHAPA ACO GROSSA PRETA 1/2"(12,70MM) 99,593KG/M2 </v>
          </cell>
          <cell r="C1064" t="str">
            <v>KG</v>
          </cell>
          <cell r="E1064">
            <v>2.4</v>
          </cell>
        </row>
        <row r="1065">
          <cell r="A1065">
            <v>1330</v>
          </cell>
          <cell r="B1065" t="str">
            <v xml:space="preserve">CHAPA ACO GROSSA PRETA 1/4"(6,35MM) 49,797KG/M2 </v>
          </cell>
          <cell r="C1065" t="str">
            <v>KG</v>
          </cell>
          <cell r="E1065">
            <v>2.4</v>
          </cell>
        </row>
        <row r="1066">
          <cell r="A1066">
            <v>1336</v>
          </cell>
          <cell r="B1066" t="str">
            <v xml:space="preserve">CHAPA ACO GROSSA PRETA 1"(25,40MM) 199,87KG/M2 </v>
          </cell>
          <cell r="C1066" t="str">
            <v>M²</v>
          </cell>
          <cell r="E1066">
            <v>485.61</v>
          </cell>
        </row>
        <row r="1067">
          <cell r="A1067">
            <v>10957</v>
          </cell>
          <cell r="B1067" t="str">
            <v xml:space="preserve">CHAPA ACO GROSSA PRETA 3/4"(19,05MM) 149,39KG/M2' </v>
          </cell>
          <cell r="C1067" t="str">
            <v>KG</v>
          </cell>
          <cell r="E1067">
            <v>2.58</v>
          </cell>
        </row>
        <row r="1068">
          <cell r="A1068">
            <v>1332</v>
          </cell>
          <cell r="B1068" t="str">
            <v xml:space="preserve">CHAPA ACO GROSSA PRETA 3/8"(9,53MM) 74,695KG/M2 </v>
          </cell>
          <cell r="C1068" t="str">
            <v>KG</v>
          </cell>
          <cell r="E1068">
            <v>2.4</v>
          </cell>
        </row>
        <row r="1069">
          <cell r="A1069">
            <v>1334</v>
          </cell>
          <cell r="B1069" t="str">
            <v xml:space="preserve">CHAPA ACO GROSSA PRETA 5/8"( 15,88MM) 124,492KG/M2 </v>
          </cell>
          <cell r="C1069" t="str">
            <v>KG</v>
          </cell>
          <cell r="E1069">
            <v>2.4</v>
          </cell>
        </row>
        <row r="1070">
          <cell r="A1070">
            <v>1335</v>
          </cell>
          <cell r="B1070" t="str">
            <v xml:space="preserve">CHAPA ACO GROSSA PRETA 7/8"(22,23MM) 174,288KG/M2 </v>
          </cell>
          <cell r="C1070" t="str">
            <v>KG</v>
          </cell>
          <cell r="E1070">
            <v>2.4</v>
          </cell>
        </row>
        <row r="1071">
          <cell r="A1071">
            <v>12759</v>
          </cell>
          <cell r="B1071" t="str">
            <v xml:space="preserve">CHAPA ACO INOX E = 4MM (32KG/M2) </v>
          </cell>
          <cell r="C1071" t="str">
            <v>M²</v>
          </cell>
          <cell r="E1071">
            <v>172.55</v>
          </cell>
        </row>
        <row r="1072">
          <cell r="A1072">
            <v>12760</v>
          </cell>
          <cell r="B1072" t="str">
            <v xml:space="preserve">CHAPA ACO INOX E = 6MM (48KG / M2) </v>
          </cell>
          <cell r="C1072" t="str">
            <v>M²</v>
          </cell>
          <cell r="E1072">
            <v>258.83</v>
          </cell>
        </row>
        <row r="1073">
          <cell r="A1073">
            <v>1337</v>
          </cell>
          <cell r="B1073" t="str">
            <v xml:space="preserve">CHAPA ACO P/PISOS LTP XADREZ 1/4" - (TP PERMETAL) </v>
          </cell>
          <cell r="C1073" t="str">
            <v>KG</v>
          </cell>
          <cell r="E1073">
            <v>3.35</v>
          </cell>
        </row>
        <row r="1074">
          <cell r="A1074">
            <v>11115</v>
          </cell>
          <cell r="B1074" t="str">
            <v xml:space="preserve">CHAPA ALUMÍNIO PARA CALHA E = 0,8 MM L = 1,0 M </v>
          </cell>
          <cell r="C1074" t="str">
            <v>M</v>
          </cell>
          <cell r="E1074">
            <v>45.82</v>
          </cell>
        </row>
        <row r="1075">
          <cell r="A1075">
            <v>11122</v>
          </cell>
          <cell r="B1075" t="str">
            <v xml:space="preserve">CHAPA ALUMINIO E = 3MM </v>
          </cell>
          <cell r="C1075" t="str">
            <v>KG</v>
          </cell>
          <cell r="E1075">
            <v>20.72</v>
          </cell>
        </row>
        <row r="1076">
          <cell r="A1076">
            <v>11123</v>
          </cell>
          <cell r="B1076" t="str">
            <v xml:space="preserve">CHAPA ALUMINIO E = 4MM </v>
          </cell>
          <cell r="C1076" t="str">
            <v>KG</v>
          </cell>
          <cell r="E1076">
            <v>20.47</v>
          </cell>
        </row>
        <row r="1077">
          <cell r="A1077">
            <v>11125</v>
          </cell>
          <cell r="B1077" t="str">
            <v xml:space="preserve">CHAPA ALUMINIO E = 6MM </v>
          </cell>
          <cell r="C1077" t="str">
            <v>KG</v>
          </cell>
          <cell r="E1077">
            <v>20.329999999999998</v>
          </cell>
        </row>
        <row r="1078">
          <cell r="A1078">
            <v>11112</v>
          </cell>
          <cell r="B1078" t="str">
            <v xml:space="preserve">CHAPA ALUMINIO P/ CALHA E = 0,5MM L = 0,3M </v>
          </cell>
          <cell r="C1078" t="str">
            <v>KG</v>
          </cell>
          <cell r="E1078">
            <v>19.899999999999999</v>
          </cell>
        </row>
        <row r="1079">
          <cell r="A1079">
            <v>11113</v>
          </cell>
          <cell r="B1079" t="str">
            <v xml:space="preserve">CHAPA ALUMINIO P/ CALHA E = 0,8MM L = 0,5M </v>
          </cell>
          <cell r="C1079" t="str">
            <v>KG</v>
          </cell>
          <cell r="E1079">
            <v>20.079999999999998</v>
          </cell>
        </row>
        <row r="1080">
          <cell r="A1080">
            <v>11114</v>
          </cell>
          <cell r="B1080" t="str">
            <v xml:space="preserve">CHAPA ALUMINIO P/ CALHA E = 0,8MM L = 0,6M </v>
          </cell>
          <cell r="C1080" t="str">
            <v>M</v>
          </cell>
          <cell r="E1080">
            <v>24.19</v>
          </cell>
        </row>
        <row r="1081">
          <cell r="A1081">
            <v>1338</v>
          </cell>
          <cell r="B1081" t="str">
            <v xml:space="preserve">CHAPA DE LAMINADO MELAMINICO ESTRATIFICADO, ACABAMENTO LISO BRILHANTE, BRANCA, COM 1,3 MM DE ESPESSURA E 1,25 X 3,08 M </v>
          </cell>
          <cell r="C1081" t="str">
            <v>M²</v>
          </cell>
          <cell r="E1081">
            <v>13.52</v>
          </cell>
        </row>
        <row r="1082">
          <cell r="A1082">
            <v>1363</v>
          </cell>
          <cell r="B1082" t="str">
            <v xml:space="preserve">CHAPA DE MADEIRA COMPENSADA E = 6MM, DE 1,60 X 2,20 M PARA ARMÁRIOS </v>
          </cell>
          <cell r="C1082" t="str">
            <v>M²</v>
          </cell>
          <cell r="E1082">
            <v>11.79</v>
          </cell>
        </row>
        <row r="1083">
          <cell r="A1083">
            <v>1347</v>
          </cell>
          <cell r="B1083" t="str">
            <v xml:space="preserve">CHAPA DE MADEIRA COMPENSADA PARA FORMAS DE CONCRETO ARMADO, PLASTIFICADA EM AMBAS AS FACES, E = *12* MM, DE *1,10 X 2,20* M </v>
          </cell>
          <cell r="C1083" t="str">
            <v>M²</v>
          </cell>
          <cell r="E1083">
            <v>23.14</v>
          </cell>
        </row>
        <row r="1084">
          <cell r="A1084">
            <v>1350</v>
          </cell>
          <cell r="B1084" t="str">
            <v xml:space="preserve">CHAPA DE MADEIRA COMPENSADA PARA FORMAS DE CONCRETO ARMADO, RESINADA EM AMBAS AS FACES, E = *10* MM, DE *1,10 X 2,20* M </v>
          </cell>
          <cell r="C1084" t="str">
            <v>UN</v>
          </cell>
          <cell r="E1084">
            <v>31.95</v>
          </cell>
        </row>
        <row r="1085">
          <cell r="A1085">
            <v>11134</v>
          </cell>
          <cell r="B1085" t="str">
            <v xml:space="preserve">CHAPA DE MADEIRA EM COMPENSADO NAVAL, E = *10* MM, DE *1,60 X 2,20* M </v>
          </cell>
          <cell r="C1085" t="str">
            <v>M²</v>
          </cell>
          <cell r="E1085">
            <v>20.88</v>
          </cell>
        </row>
        <row r="1086">
          <cell r="A1086">
            <v>11026</v>
          </cell>
          <cell r="B1086" t="str">
            <v xml:space="preserve">CHAPA GALV PLANA 14GSG 1,994MM 16,020KG/M2 </v>
          </cell>
          <cell r="C1086" t="str">
            <v>KG</v>
          </cell>
          <cell r="E1086">
            <v>4</v>
          </cell>
        </row>
        <row r="1087">
          <cell r="A1087">
            <v>11027</v>
          </cell>
          <cell r="B1087" t="str">
            <v xml:space="preserve">CHAPA GALV PLANA 16GSG 1,613MM 12,969KG/M2 </v>
          </cell>
          <cell r="C1087" t="str">
            <v>KG</v>
          </cell>
          <cell r="E1087">
            <v>4.09</v>
          </cell>
        </row>
        <row r="1088">
          <cell r="A1088">
            <v>11046</v>
          </cell>
          <cell r="B1088" t="str">
            <v xml:space="preserve">CHAPA GALV PLANA 18GSG 1,311MM 10,528KG/M2 </v>
          </cell>
          <cell r="C1088" t="str">
            <v>KG</v>
          </cell>
          <cell r="E1088">
            <v>4.09</v>
          </cell>
        </row>
        <row r="1089">
          <cell r="A1089">
            <v>11047</v>
          </cell>
          <cell r="B1089" t="str">
            <v xml:space="preserve">CHAPA GALV PLANA 19GSG 1,158MM 9,307KG/M2 Código Descriçao do Insumo Unid Preço Mediano (R$) </v>
          </cell>
          <cell r="C1089" t="str">
            <v>KG</v>
          </cell>
          <cell r="E1089">
            <v>4</v>
          </cell>
        </row>
        <row r="1090">
          <cell r="A1090">
            <v>11051</v>
          </cell>
          <cell r="B1090" t="str">
            <v xml:space="preserve">CHAPA GALV PLANA 26GSG 0,551MM 4,425KG/M2 </v>
          </cell>
          <cell r="C1090" t="str">
            <v>KG</v>
          </cell>
          <cell r="E1090">
            <v>4.3899999999999997</v>
          </cell>
        </row>
        <row r="1091">
          <cell r="A1091">
            <v>11061</v>
          </cell>
          <cell r="B1091" t="str">
            <v xml:space="preserve">CHAPA GALV PLANA 30GSG 0,399MM 3,204KG/M2 </v>
          </cell>
          <cell r="C1091" t="str">
            <v>KG</v>
          </cell>
          <cell r="E1091">
            <v>4.83</v>
          </cell>
        </row>
        <row r="1092">
          <cell r="A1092">
            <v>11049</v>
          </cell>
          <cell r="B1092" t="str">
            <v xml:space="preserve">CHAPA GALVANIZADA PLANA 22 GSG, E = 0,80 MM (6,40 KG/M2) </v>
          </cell>
          <cell r="C1092" t="str">
            <v>KG</v>
          </cell>
          <cell r="E1092">
            <v>4</v>
          </cell>
        </row>
        <row r="1093">
          <cell r="A1093">
            <v>1340</v>
          </cell>
          <cell r="B1093" t="str">
            <v xml:space="preserve">CHAPA LAMINADO MELAMINICO LISO FOSCO E = 1,3MM (1,25X3,08M) </v>
          </cell>
          <cell r="C1093" t="str">
            <v>M²</v>
          </cell>
          <cell r="E1093">
            <v>15.9</v>
          </cell>
        </row>
        <row r="1094">
          <cell r="A1094">
            <v>1341</v>
          </cell>
          <cell r="B1094" t="str">
            <v xml:space="preserve">CHAPA LAMINADO MELAMINICO TEXTURIZADO E = 1,3MM (1,25X3,08M) </v>
          </cell>
          <cell r="C1094" t="str">
            <v>M²</v>
          </cell>
          <cell r="E1094">
            <v>17.11</v>
          </cell>
        </row>
        <row r="1095">
          <cell r="A1095">
            <v>11062</v>
          </cell>
          <cell r="B1095" t="str">
            <v xml:space="preserve">CHAPA LISA PRENSADA DE FIBROCIMENTO 10 MM - 1,2 X 3,0 M </v>
          </cell>
          <cell r="C1095" t="str">
            <v>M²</v>
          </cell>
          <cell r="E1095">
            <v>62.94</v>
          </cell>
        </row>
        <row r="1096">
          <cell r="A1096">
            <v>11063</v>
          </cell>
          <cell r="B1096" t="str">
            <v xml:space="preserve">CHAPA LISA PRENSADA DE FIBROCIMENTO 6MM - 1,20 X 2,0M </v>
          </cell>
          <cell r="C1096" t="str">
            <v>M²</v>
          </cell>
          <cell r="E1096">
            <v>39.72</v>
          </cell>
        </row>
        <row r="1097">
          <cell r="A1097">
            <v>1364</v>
          </cell>
          <cell r="B1097" t="str">
            <v xml:space="preserve">CHAPA MADEIRA COMPENSADA CEDRO/CEDRINHO, SUMAUMA, VIROLA BRANCA OU EQUIV 2,2 X 1,6M X 10MM P/ARMARIOS </v>
          </cell>
          <cell r="C1097" t="str">
            <v>M²</v>
          </cell>
          <cell r="E1097">
            <v>13.65</v>
          </cell>
        </row>
        <row r="1098">
          <cell r="A1098">
            <v>1361</v>
          </cell>
          <cell r="B1098" t="str">
            <v xml:space="preserve">CHAPA MADEIRA COMPENSADA CEDRO/CEDRINHO, SUMAUMA, VIROLA BRANCA OU EQUIV 2,2 X 1,6M X 12MM P/ARMARIOS </v>
          </cell>
          <cell r="C1098" t="str">
            <v>UN</v>
          </cell>
          <cell r="E1098">
            <v>46.2</v>
          </cell>
        </row>
        <row r="1099">
          <cell r="A1099">
            <v>1362</v>
          </cell>
          <cell r="B1099" t="str">
            <v xml:space="preserve">CHAPA MADEIRA COMPENSADA CEDRO/CEDRINHO, SUMAUMA, VIROLA BRANCA OU EQUIV 2,2 X 1,6M X 15MM P/ARMARIOS </v>
          </cell>
          <cell r="C1099" t="str">
            <v>M²</v>
          </cell>
          <cell r="E1099">
            <v>19.829999999999998</v>
          </cell>
        </row>
        <row r="1100">
          <cell r="A1100">
            <v>11131</v>
          </cell>
          <cell r="B1100" t="str">
            <v xml:space="preserve">CHAPA MADEIRA COMPENSADA CEDRO/CEDRINHO, SUMAUMA, VIROLA BRANCA OU EQUIV 2,2 X 1,6M X 20MM P/ARMARIOS </v>
          </cell>
          <cell r="C1100" t="str">
            <v>M²</v>
          </cell>
          <cell r="E1100">
            <v>29.16</v>
          </cell>
        </row>
        <row r="1101">
          <cell r="A1101">
            <v>11132</v>
          </cell>
          <cell r="B1101" t="str">
            <v xml:space="preserve">CHAPA MADEIRA COMPENSADA CEDRO/CEDRINHO, SUMAUMA, VIROLA BRANCA OU EQUIV 2,2 X 1,6M X 25MM P/ARMARIOS </v>
          </cell>
          <cell r="C1101" t="str">
            <v>M²</v>
          </cell>
          <cell r="E1101">
            <v>33.119999999999997</v>
          </cell>
        </row>
        <row r="1102">
          <cell r="A1102">
            <v>11130</v>
          </cell>
          <cell r="B1102" t="str">
            <v xml:space="preserve">CHAPA MADEIRA COMPENSADA CEDRO/CEDRINHO, SUMAUMA, VIROLA BRANCA OU EQUIV 2,2 X 1,6M X 8MM P/ARMARIOS </v>
          </cell>
          <cell r="C1102" t="str">
            <v>M²</v>
          </cell>
          <cell r="E1102">
            <v>14.09</v>
          </cell>
        </row>
        <row r="1103">
          <cell r="A1103">
            <v>11137</v>
          </cell>
          <cell r="B1103" t="str">
            <v xml:space="preserve">CHAPA MADEIRA COMPENSADA NAVAL (C/ COLA FENOLICA) 2,2 X 1,6M X 20MM </v>
          </cell>
          <cell r="C1103" t="str">
            <v>M²</v>
          </cell>
          <cell r="E1103">
            <v>39.32</v>
          </cell>
        </row>
        <row r="1104">
          <cell r="A1104">
            <v>11135</v>
          </cell>
          <cell r="B1104" t="str">
            <v xml:space="preserve">CHAPA MADEIRA COMPENSADA NAVAL (C/ COLA FENOLICA) 2,2 X 1,6M X 12MM </v>
          </cell>
          <cell r="C1104" t="str">
            <v>M²</v>
          </cell>
          <cell r="E1104">
            <v>24.45</v>
          </cell>
        </row>
        <row r="1105">
          <cell r="A1105">
            <v>11136</v>
          </cell>
          <cell r="B1105" t="str">
            <v xml:space="preserve">CHAPA MADEIRA COMPENSADA NAVAL (C/ COLA FENOLICA) 2,2 X 1,6M X 15MM </v>
          </cell>
          <cell r="C1105" t="str">
            <v>M²</v>
          </cell>
          <cell r="E1105">
            <v>29.46</v>
          </cell>
        </row>
        <row r="1106">
          <cell r="A1106">
            <v>1360</v>
          </cell>
          <cell r="B1106" t="str">
            <v xml:space="preserve">CHAPA MADEIRA COMPENSADA NAVAL (C/ COLA FENOLICA) 2,2 X 1,6M X 6MM </v>
          </cell>
          <cell r="C1106" t="str">
            <v>M²</v>
          </cell>
          <cell r="E1106">
            <v>15.77</v>
          </cell>
        </row>
        <row r="1107">
          <cell r="A1107">
            <v>1346</v>
          </cell>
          <cell r="B1107" t="str">
            <v xml:space="preserve">CHAPA MADEIRA COMPENSADA PLASTIFICADA 2,2 X 1,1M X 10MM P/ FORMA CONCRETO </v>
          </cell>
          <cell r="C1107" t="str">
            <v>M²</v>
          </cell>
          <cell r="E1107">
            <v>19.920000000000002</v>
          </cell>
        </row>
        <row r="1108">
          <cell r="A1108">
            <v>1342</v>
          </cell>
          <cell r="B1108" t="str">
            <v xml:space="preserve">CHAPA MADEIRA COMPENSADA PLASTIFICADA 2,2 X 1,1M X 15MM P/ FORMA CONCRETO </v>
          </cell>
          <cell r="C1108" t="str">
            <v>UN</v>
          </cell>
          <cell r="E1108">
            <v>67.3</v>
          </cell>
        </row>
        <row r="1109">
          <cell r="A1109">
            <v>1345</v>
          </cell>
          <cell r="B1109" t="str">
            <v xml:space="preserve">CHAPA MADEIRA COMPENSADA PLASTIFICADA 2,2 X 1,1M X 18MM P/ FORMA CONCRETO </v>
          </cell>
          <cell r="C1109" t="str">
            <v>M²</v>
          </cell>
          <cell r="E1109">
            <v>31.18</v>
          </cell>
        </row>
        <row r="1110">
          <cell r="A1110">
            <v>1349</v>
          </cell>
          <cell r="B1110" t="str">
            <v xml:space="preserve">CHAPA MADEIRA COMPENSADA PLASTIFICADA 2,2 X 1,1M X 21MM P/ FORMA CONCRETO </v>
          </cell>
          <cell r="C1110" t="str">
            <v>UN</v>
          </cell>
          <cell r="E1110">
            <v>81.17</v>
          </cell>
        </row>
        <row r="1111">
          <cell r="A1111">
            <v>1344</v>
          </cell>
          <cell r="B1111" t="str">
            <v xml:space="preserve">CHAPA MADEIRA COMPENSADA PLASTIFICADA 2,2 X 1,1M X 6MM P/ FORMA CONCRETO </v>
          </cell>
          <cell r="C1111" t="str">
            <v>UN</v>
          </cell>
          <cell r="E1111">
            <v>36.71</v>
          </cell>
        </row>
        <row r="1112">
          <cell r="A1112">
            <v>1357</v>
          </cell>
          <cell r="B1112" t="str">
            <v xml:space="preserve">CHAPA MADEIRA COMPENSADA RESINADA 2,2 X 1,1M (12MM) P/ FORMA CONCRETO </v>
          </cell>
          <cell r="C1112" t="str">
            <v>UN</v>
          </cell>
          <cell r="E1112">
            <v>39.159999999999997</v>
          </cell>
        </row>
        <row r="1113">
          <cell r="A1113">
            <v>1355</v>
          </cell>
          <cell r="B1113" t="str">
            <v xml:space="preserve">CHAPA MADEIRA COMPENSADA RESINADA 2,2 X 1,1M X 14MM P/ FORMA CONCRETO </v>
          </cell>
          <cell r="C1113" t="str">
            <v>M²</v>
          </cell>
          <cell r="E1113">
            <v>19.670000000000002</v>
          </cell>
        </row>
        <row r="1114">
          <cell r="A1114">
            <v>1358</v>
          </cell>
          <cell r="B1114" t="str">
            <v xml:space="preserve">CHAPA MADEIRA COMPENSADA RESINADA 2,2 X 1,1M X 17MM P/ FORMA CONCRETO </v>
          </cell>
          <cell r="C1114" t="str">
            <v>M²</v>
          </cell>
          <cell r="E1114">
            <v>22.84</v>
          </cell>
        </row>
        <row r="1115">
          <cell r="A1115">
            <v>1359</v>
          </cell>
          <cell r="B1115" t="str">
            <v xml:space="preserve">CHAPA MADEIRA COMPENSADA RESINADA 2,2 X 1,1M X 20MM P/ FORMA CONCRETO </v>
          </cell>
          <cell r="C1115" t="str">
            <v>UN</v>
          </cell>
          <cell r="E1115">
            <v>66.63</v>
          </cell>
        </row>
        <row r="1116">
          <cell r="A1116">
            <v>1351</v>
          </cell>
          <cell r="B1116" t="str">
            <v xml:space="preserve">CHAPA MADEIRA COMPENSADA RESINADA 2,2 X 1,1M X 6MM P/ FORMA CONCRETO </v>
          </cell>
          <cell r="C1116" t="str">
            <v>UN</v>
          </cell>
          <cell r="E1116">
            <v>22.71</v>
          </cell>
        </row>
        <row r="1117">
          <cell r="A1117">
            <v>20064</v>
          </cell>
          <cell r="B1117" t="str">
            <v xml:space="preserve">CHAPA PLANA DE PVC P/ CALHA C/ 0,30M DE LARGURA </v>
          </cell>
          <cell r="C1117" t="str">
            <v>M</v>
          </cell>
          <cell r="E1117">
            <v>1063.48</v>
          </cell>
        </row>
        <row r="1118">
          <cell r="A1118">
            <v>12619</v>
          </cell>
          <cell r="B1118" t="str">
            <v xml:space="preserve">CHAPA PLANA DE PVC P/ CALHA C/ 0,40M DE LARGURA </v>
          </cell>
          <cell r="C1118" t="str">
            <v>M</v>
          </cell>
          <cell r="E1118">
            <v>1405.3</v>
          </cell>
        </row>
        <row r="1119">
          <cell r="A1119">
            <v>12620</v>
          </cell>
          <cell r="B1119" t="str">
            <v xml:space="preserve">CHAPA PLANA DE PVC P/ CALHA C/ 0,50M DE LARGURA </v>
          </cell>
          <cell r="C1119" t="str">
            <v>M</v>
          </cell>
          <cell r="E1119">
            <v>1747.12</v>
          </cell>
        </row>
        <row r="1120">
          <cell r="A1120">
            <v>12621</v>
          </cell>
          <cell r="B1120" t="str">
            <v xml:space="preserve">CHAPA PLANA DE PVC P/ CALHA C/ 0,60M DE LARGURA </v>
          </cell>
          <cell r="C1120" t="str">
            <v>M</v>
          </cell>
          <cell r="E1120">
            <v>2089.04</v>
          </cell>
        </row>
        <row r="1121">
          <cell r="A1121">
            <v>12622</v>
          </cell>
          <cell r="B1121" t="str">
            <v xml:space="preserve">CHAPA PLANA DE PVC P/ CALHA C/ 1,00M DE LARGURA </v>
          </cell>
          <cell r="C1121" t="str">
            <v>M</v>
          </cell>
          <cell r="E1121">
            <v>3494.34</v>
          </cell>
        </row>
        <row r="1122">
          <cell r="A1122">
            <v>11584</v>
          </cell>
          <cell r="B1122" t="str">
            <v xml:space="preserve">CHAPA RIGIDA FIBRAS MAD PRENSADA A QUENTE TIPO EUCADUR LISA 1,22 X 2,44M ESP=2,5MM </v>
          </cell>
          <cell r="C1122" t="str">
            <v>UN</v>
          </cell>
          <cell r="E1122">
            <v>62.48</v>
          </cell>
        </row>
        <row r="1123">
          <cell r="A1123">
            <v>7244</v>
          </cell>
          <cell r="B1123" t="str">
            <v xml:space="preserve">CHAPA ZINCADA P/ CALHA DE AGUAS PLUVIAIS - E = 0,5MM X L = 0,50M </v>
          </cell>
          <cell r="C1123" t="str">
            <v>M</v>
          </cell>
          <cell r="E1123">
            <v>12.61</v>
          </cell>
        </row>
        <row r="1124">
          <cell r="A1124">
            <v>13712</v>
          </cell>
          <cell r="B1124" t="str">
            <v xml:space="preserve">CHAVE COMPENSADORA TRIFASICA P/ MOTOR 15CV (380V) C/ FUSIVEL DIAZED 50A </v>
          </cell>
          <cell r="C1124" t="str">
            <v>UN</v>
          </cell>
          <cell r="E1124">
            <v>3057.41</v>
          </cell>
        </row>
        <row r="1125">
          <cell r="A1125">
            <v>13711</v>
          </cell>
          <cell r="B1125" t="str">
            <v xml:space="preserve">CHAVE COMPENSADORA TRIFASICA P/ MOTOR 150CV (380V) C/ FUSIVEL NH 315A </v>
          </cell>
          <cell r="C1125" t="str">
            <v>UN</v>
          </cell>
          <cell r="E1125">
            <v>9530.68</v>
          </cell>
        </row>
        <row r="1126">
          <cell r="A1126">
            <v>13704</v>
          </cell>
          <cell r="B1126" t="str">
            <v xml:space="preserve">CHAVE COMPENSADORA TRIFASICA P/ MOTOR 40CV (380V) C/ FUSIVEL NH 100A </v>
          </cell>
          <cell r="C1126" t="str">
            <v>UN</v>
          </cell>
          <cell r="E1126">
            <v>1361.61</v>
          </cell>
        </row>
        <row r="1127">
          <cell r="A1127">
            <v>13710</v>
          </cell>
          <cell r="B1127" t="str">
            <v xml:space="preserve">CHAVE COMPENSADORA TRIFASICA P/ MOTOR 75CV (380V) C/ FUSIVEL NH 160A </v>
          </cell>
          <cell r="C1127" t="str">
            <v>UN</v>
          </cell>
          <cell r="E1127">
            <v>1627.76</v>
          </cell>
        </row>
        <row r="1128">
          <cell r="A1128">
            <v>12096</v>
          </cell>
          <cell r="B1128" t="str">
            <v xml:space="preserve">CHAVE COMUTADORA REFORCADA TIPO FACA C/ BASE DE MARMORE 1 X 30A/250V (1 POLO) </v>
          </cell>
          <cell r="C1128" t="str">
            <v>UN</v>
          </cell>
          <cell r="E1128">
            <v>6.71</v>
          </cell>
        </row>
        <row r="1129">
          <cell r="A1129">
            <v>12097</v>
          </cell>
          <cell r="B1129" t="str">
            <v xml:space="preserve">CHAVE COMUTADORA REFORCADA TIPO FACA C/ BASE DE MARMORE 2 X 30A/250V (2 POLOS) </v>
          </cell>
          <cell r="C1129" t="str">
            <v>UN</v>
          </cell>
          <cell r="E1129">
            <v>5.91</v>
          </cell>
        </row>
        <row r="1130">
          <cell r="A1130">
            <v>12098</v>
          </cell>
          <cell r="B1130" t="str">
            <v xml:space="preserve">CHAVE COMUTADORA REFORCADA TIPO FACA C/ BASE DE MARMORE 2 X 60A/250V (2 POLOS) </v>
          </cell>
          <cell r="C1130" t="str">
            <v>UN</v>
          </cell>
          <cell r="E1130">
            <v>9.2899999999999991</v>
          </cell>
        </row>
        <row r="1131">
          <cell r="A1131">
            <v>12099</v>
          </cell>
          <cell r="B1131" t="str">
            <v xml:space="preserve">CHAVE COMUTADORA REFORCADA TIPO FACA C/ BASE DE MARMORE 3 X 30A/250V (3 POLOS) </v>
          </cell>
          <cell r="C1131" t="str">
            <v>UN</v>
          </cell>
          <cell r="E1131">
            <v>8.1</v>
          </cell>
        </row>
        <row r="1132">
          <cell r="A1132">
            <v>12100</v>
          </cell>
          <cell r="B1132" t="str">
            <v xml:space="preserve">CHAVE COMUTADORA REFORCADA TIPO FACA C/ BASE DE MARMORE 3 X 60A/250V (3 POLOS) </v>
          </cell>
          <cell r="C1132" t="str">
            <v>UN</v>
          </cell>
          <cell r="E1132">
            <v>9.99</v>
          </cell>
        </row>
        <row r="1133">
          <cell r="A1133">
            <v>20971</v>
          </cell>
          <cell r="B1133" t="str">
            <v xml:space="preserve">CHAVE DUPLA P/ CONEXOES TIPO STORZ EM LATAO ENGATE RAPIDO 1 1/2" X 2 1/2" </v>
          </cell>
          <cell r="C1133" t="str">
            <v>UN</v>
          </cell>
          <cell r="E1133">
            <v>43.73</v>
          </cell>
        </row>
        <row r="1134">
          <cell r="A1134">
            <v>12081</v>
          </cell>
          <cell r="B1134" t="str">
            <v xml:space="preserve">CHAVE ELETRICA TRIPOLAR BLINDADA DE 30 A / 250 V </v>
          </cell>
          <cell r="C1134" t="str">
            <v>UN</v>
          </cell>
          <cell r="E1134">
            <v>53.26</v>
          </cell>
        </row>
        <row r="1135">
          <cell r="A1135">
            <v>13709</v>
          </cell>
          <cell r="B1135" t="str">
            <v xml:space="preserve">CHAVE ESTRELA TRIANGULO TRIFASICA P/ MOTOR 15CV (380V) P/ FUSIVEL DIAZED 35A </v>
          </cell>
          <cell r="C1135" t="str">
            <v>UN</v>
          </cell>
          <cell r="E1135">
            <v>186.85</v>
          </cell>
        </row>
        <row r="1136">
          <cell r="A1136">
            <v>13366</v>
          </cell>
          <cell r="B1136" t="str">
            <v xml:space="preserve">CHAVE FACA BIPOLAR C/ BASE DE ARDOSIA P/ FUSIVEIS CARTUCHO 60A/250V </v>
          </cell>
          <cell r="C1136" t="str">
            <v>UN</v>
          </cell>
          <cell r="E1136">
            <v>8.5</v>
          </cell>
        </row>
        <row r="1137">
          <cell r="A1137">
            <v>13403</v>
          </cell>
          <cell r="B1137" t="str">
            <v xml:space="preserve">CHAVE FACA BIPOLAR C/ BASE DE ARDOSIA/MARMORE P/ FUSIVEIS CARTUCHO 30A/250V </v>
          </cell>
          <cell r="C1137" t="str">
            <v>UN</v>
          </cell>
          <cell r="E1137">
            <v>6.66</v>
          </cell>
        </row>
        <row r="1138">
          <cell r="A1138">
            <v>12080</v>
          </cell>
          <cell r="B1138" t="str">
            <v xml:space="preserve">CHAVE FACA MONOPOLAR BLINDADA 30A/250V </v>
          </cell>
          <cell r="C1138" t="str">
            <v>UN</v>
          </cell>
          <cell r="E1138">
            <v>12.87</v>
          </cell>
        </row>
        <row r="1139">
          <cell r="A1139">
            <v>12083</v>
          </cell>
          <cell r="B1139" t="str">
            <v xml:space="preserve">CHAVE FACA TRIPOLAR BLINDADA 100A/250V, TIPO F-323 SPF DA MAR-GIRIUS CONTINENTAL OU EQUIV Código Descriçao do Insumo Unid Preço Mediano (R$) </v>
          </cell>
          <cell r="C1139" t="str">
            <v>UN</v>
          </cell>
          <cell r="E1139">
            <v>199.73</v>
          </cell>
        </row>
        <row r="1140">
          <cell r="A1140">
            <v>12079</v>
          </cell>
          <cell r="B1140" t="str">
            <v xml:space="preserve">CHAVE FACA TRIPOLAR BLINDADA 150A/500V, C/BASE P/FUSIVEIS NH DE 125A, TIPO F-824 DA MAR-GIRIUS CONTINENTAL OU EQUIV </v>
          </cell>
          <cell r="C1140" t="str">
            <v>UN</v>
          </cell>
          <cell r="E1140">
            <v>162.91</v>
          </cell>
        </row>
        <row r="1141">
          <cell r="A1141">
            <v>12082</v>
          </cell>
          <cell r="B1141" t="str">
            <v xml:space="preserve">CHAVE FACA TRIPOLAR BLINDADA 60A/250V, TIPO F-322 SPF DA MAR-GIRIUS CONTINENTAL OU EQUIV </v>
          </cell>
          <cell r="C1141" t="str">
            <v>UN</v>
          </cell>
          <cell r="E1141">
            <v>86.88</v>
          </cell>
        </row>
        <row r="1142">
          <cell r="A1142">
            <v>12092</v>
          </cell>
          <cell r="B1142" t="str">
            <v xml:space="preserve">CHAVE FACA TRIPOLAR C/BASE DE ARDOSIA/MARMORE 100A/250V </v>
          </cell>
          <cell r="C1142" t="str">
            <v>UN</v>
          </cell>
          <cell r="E1142">
            <v>21.35</v>
          </cell>
        </row>
        <row r="1143">
          <cell r="A1143">
            <v>13368</v>
          </cell>
          <cell r="B1143" t="str">
            <v xml:space="preserve">CHAVE FACA TRIPOLAR C/BASE DE ARDOSIA/MARMORE 100A/500V </v>
          </cell>
          <cell r="C1143" t="str">
            <v>UN</v>
          </cell>
          <cell r="E1143">
            <v>23.3</v>
          </cell>
        </row>
        <row r="1144">
          <cell r="A1144">
            <v>12090</v>
          </cell>
          <cell r="B1144" t="str">
            <v xml:space="preserve">CHAVE FACA TRIPOLAR C/BASE DE ARDOSIA/MARMORE 30A/250V </v>
          </cell>
          <cell r="C1144" t="str">
            <v>UN</v>
          </cell>
          <cell r="E1144">
            <v>9.84</v>
          </cell>
        </row>
        <row r="1145">
          <cell r="A1145">
            <v>12091</v>
          </cell>
          <cell r="B1145" t="str">
            <v xml:space="preserve">CHAVE FACA TRIPOLAR C/BASE DE ARDOSIA/MARMORE 60A/250V </v>
          </cell>
          <cell r="C1145" t="str">
            <v>UN</v>
          </cell>
          <cell r="E1145">
            <v>11.87</v>
          </cell>
        </row>
        <row r="1146">
          <cell r="A1146">
            <v>13367</v>
          </cell>
          <cell r="B1146" t="str">
            <v xml:space="preserve">CHAVE FACA TRIPOLAR C/BASE DE ARDOSIA/MARMORE 60A/500V </v>
          </cell>
          <cell r="C1146" t="str">
            <v>UN</v>
          </cell>
          <cell r="E1146">
            <v>14.31</v>
          </cell>
        </row>
        <row r="1147">
          <cell r="A1147">
            <v>5047</v>
          </cell>
          <cell r="B1147" t="str">
            <v xml:space="preserve">CHAVE FUSIVEL DE DISTRIBUICAO 15,0KV/100A </v>
          </cell>
          <cell r="C1147" t="str">
            <v>UN</v>
          </cell>
          <cell r="E1147">
            <v>81.64</v>
          </cell>
        </row>
        <row r="1148">
          <cell r="A1148">
            <v>5048</v>
          </cell>
          <cell r="B1148" t="str">
            <v xml:space="preserve">CHAVE FUSIVEL DE DISTRIBUICAO 34,5KV/100A </v>
          </cell>
          <cell r="C1148" t="str">
            <v>UN</v>
          </cell>
          <cell r="E1148">
            <v>109.99</v>
          </cell>
        </row>
        <row r="1149">
          <cell r="A1149">
            <v>13386</v>
          </cell>
          <cell r="B1149" t="str">
            <v xml:space="preserve">CHAVE MAGNETICA 2 X 30A P/ COMANDO ILUMINACAO PUBLICA, ACIONADA POR RELE FOTOELETRICO NA 220V/60HZ, TIPO LUX CONTROL MODELO CIP-I/70 OU EQUIV </v>
          </cell>
          <cell r="C1149" t="str">
            <v>UN</v>
          </cell>
          <cell r="E1149">
            <v>116.51</v>
          </cell>
        </row>
        <row r="1150">
          <cell r="A1150">
            <v>20056</v>
          </cell>
          <cell r="B1150" t="str">
            <v xml:space="preserve">CHAVE P/ TAMPAO PVC EB- 644 3/8" </v>
          </cell>
          <cell r="C1150" t="str">
            <v>UN</v>
          </cell>
          <cell r="E1150">
            <v>95.78</v>
          </cell>
        </row>
        <row r="1151">
          <cell r="A1151">
            <v>13354</v>
          </cell>
          <cell r="B1151" t="str">
            <v xml:space="preserve">CHAVE PARTIDA DIRETA P/MOTOR TRIFASICO 7,50CV/380V, C/FUSIVEIS DIAZED E BOTAO LIGA-DESLIGA TIPO GPS SIEMENS OU EQUIV </v>
          </cell>
          <cell r="C1151" t="str">
            <v>UN</v>
          </cell>
          <cell r="E1151">
            <v>162</v>
          </cell>
        </row>
        <row r="1152">
          <cell r="A1152">
            <v>14058</v>
          </cell>
          <cell r="B1152" t="str">
            <v xml:space="preserve">CHAVE PARTIDA DIRETA TRIFASICA P/ MOTOR 10CV-220V C/ FUSIVEL DIAZED 63A </v>
          </cell>
          <cell r="C1152" t="str">
            <v>UN</v>
          </cell>
          <cell r="E1152">
            <v>205.37</v>
          </cell>
        </row>
        <row r="1153">
          <cell r="A1153">
            <v>14056</v>
          </cell>
          <cell r="B1153" t="str">
            <v xml:space="preserve">CHAVE PARTIDA DIRETA TRIFASICA P/ MOTOR 30CV-220V C/ FUSIVEL NH 160A </v>
          </cell>
          <cell r="C1153" t="str">
            <v>UN</v>
          </cell>
          <cell r="E1153">
            <v>1360.27</v>
          </cell>
        </row>
        <row r="1154">
          <cell r="A1154">
            <v>14057</v>
          </cell>
          <cell r="B1154" t="str">
            <v xml:space="preserve">CHAVE PARTIDA DIRETA TRIFASICA P/ MOTOR 5CV-220V C/ FUSIVEL DIAZED 35A </v>
          </cell>
          <cell r="C1154" t="str">
            <v>UN</v>
          </cell>
          <cell r="E1154">
            <v>211.63</v>
          </cell>
        </row>
        <row r="1155">
          <cell r="A1155">
            <v>13708</v>
          </cell>
          <cell r="B1155" t="str">
            <v xml:space="preserve">CHAVE PARTIDA DIRETA TRIFASICA P/ MOTOR 5CV-380V C/ FUSIVEL DIAZED 20A </v>
          </cell>
          <cell r="C1155" t="str">
            <v>UN</v>
          </cell>
          <cell r="E1155">
            <v>223.61</v>
          </cell>
        </row>
        <row r="1156">
          <cell r="A1156">
            <v>13353</v>
          </cell>
          <cell r="B1156" t="str">
            <v xml:space="preserve">CHAVE REVERSORA BLINDADA 30A/500V ELETROMAR OU EQUIV </v>
          </cell>
          <cell r="C1156" t="str">
            <v>UN</v>
          </cell>
          <cell r="E1156">
            <v>93.09</v>
          </cell>
        </row>
        <row r="1157">
          <cell r="A1157">
            <v>13847</v>
          </cell>
          <cell r="B1157" t="str">
            <v xml:space="preserve">CHAVE REVERSORA TRIFASICA BLINDADA 30A, 250V </v>
          </cell>
          <cell r="C1157" t="str">
            <v>UN</v>
          </cell>
          <cell r="E1157">
            <v>39.92</v>
          </cell>
        </row>
        <row r="1158">
          <cell r="A1158">
            <v>13369</v>
          </cell>
          <cell r="B1158" t="str">
            <v xml:space="preserve">CHAVE SECCIONADORA FUSIVEL TRIPOLAR, MANOBRA C/ CARGA, 160A/500V P/ FUSIVEIS NH TAMANHO 00 CORRENTE NOMINAL ATE 160A, TIPO 3 NP 4080 DA SIEMENS OU EQUIV </v>
          </cell>
          <cell r="C1158" t="str">
            <v>UN</v>
          </cell>
          <cell r="E1158">
            <v>75.33</v>
          </cell>
        </row>
        <row r="1159">
          <cell r="A1159">
            <v>13370</v>
          </cell>
          <cell r="B1159" t="str">
            <v xml:space="preserve">CHAVE SECCIONADORA FUSIVEL TRIPOLAR, MANOBRA C/ CARGA, 250A/500V P/ FUSIVEIS NH TAMANHO 1 CORRENTE NOMINAL ATE 250A, TIPO 3 NN 2200 DA SIEMENS OU EQUIV </v>
          </cell>
          <cell r="C1159" t="str">
            <v>UN</v>
          </cell>
          <cell r="E1159">
            <v>92.53</v>
          </cell>
        </row>
        <row r="1160">
          <cell r="A1160">
            <v>2395</v>
          </cell>
          <cell r="B1160" t="str">
            <v xml:space="preserve">CHAVE SECCIONADORA TRIPOLAR C/ PORTA FUSIVEIS NH, MANOBRA C/ CARGA, 125A/500V, TIPO S37 SIEMENS OU EQUIV </v>
          </cell>
          <cell r="C1160" t="str">
            <v>UN</v>
          </cell>
          <cell r="E1160">
            <v>209.71</v>
          </cell>
        </row>
        <row r="1161">
          <cell r="A1161">
            <v>2398</v>
          </cell>
          <cell r="B1161" t="str">
            <v xml:space="preserve">CHAVE SECCIONADORA TRIPOLAR C/ PORTA FUSIVEIS NH, MANOBRA C/ CARGA, 300A/500V, TIPO S37 SIEMENS OU EQUIV </v>
          </cell>
          <cell r="C1161" t="str">
            <v>UN</v>
          </cell>
          <cell r="E1161">
            <v>459.49</v>
          </cell>
        </row>
        <row r="1162">
          <cell r="A1162">
            <v>2399</v>
          </cell>
          <cell r="B1162" t="str">
            <v xml:space="preserve">CHAVE SECCIONADORA TRIPOLAR C/ PORTA FUSIVEIS NH, MANOBRA C/ CARGA, 400A/500V, TIPO S37 SIEMENS OU EQUIV </v>
          </cell>
          <cell r="C1162" t="str">
            <v>UN</v>
          </cell>
          <cell r="E1162">
            <v>570.54999999999995</v>
          </cell>
        </row>
        <row r="1163">
          <cell r="A1163">
            <v>12340</v>
          </cell>
          <cell r="B1163" t="str">
            <v xml:space="preserve">CHAVE SECCIONADORA TRIPOLAR P/ MEDIA TENSAO 400A/15KV, C/ COMANDO MANUAL SIMULTANEO NAS 3 FASES ATRAVES DE PUNHO </v>
          </cell>
          <cell r="C1163" t="str">
            <v>UN</v>
          </cell>
          <cell r="E1163">
            <v>674.63</v>
          </cell>
        </row>
        <row r="1164">
          <cell r="A1164">
            <v>12341</v>
          </cell>
          <cell r="B1164" t="str">
            <v xml:space="preserve">CHAVE SECCIONADORA TRIPOLAR P/ MEDIA TENSAO 400A/15KV, C/ COMANDO MANUAL SIMULTANEO NAS 3 FASES ATRAVES DE VARA DE MANOBRA, TIPO 3 DC 0015-2W SIEMENS OU EQUIV </v>
          </cell>
          <cell r="C1164" t="str">
            <v>UN</v>
          </cell>
          <cell r="E1164">
            <v>618.26</v>
          </cell>
        </row>
        <row r="1165">
          <cell r="A1165">
            <v>14281</v>
          </cell>
          <cell r="B1165" t="str">
            <v xml:space="preserve">CHAVE SECCIONADORA TRIPOLAR 250A, 600V C/ FUSIVEIS NH 200A EM CAIXA BLINDADA EM ACO </v>
          </cell>
          <cell r="C1165" t="str">
            <v>UN</v>
          </cell>
          <cell r="E1165">
            <v>311.79000000000002</v>
          </cell>
        </row>
        <row r="1166">
          <cell r="A1166">
            <v>14282</v>
          </cell>
          <cell r="B1166" t="str">
            <v xml:space="preserve">CHAVE SECCIONADORA TRIPOLAR 400A, 600V C/ FUSIVEIS NH 400A EM CAIXA BLINDADA EM ACO </v>
          </cell>
          <cell r="C1166" t="str">
            <v>UN</v>
          </cell>
          <cell r="E1166">
            <v>399.45</v>
          </cell>
        </row>
        <row r="1167">
          <cell r="A1167">
            <v>14283</v>
          </cell>
          <cell r="B1167" t="str">
            <v xml:space="preserve">CHAVE SECCIONADORA TRIPOLAR 600A, 600V C/ FUSIVEIS NH 600A EM CAIXA BLINDADO EM ACO </v>
          </cell>
          <cell r="C1167" t="str">
            <v>UN</v>
          </cell>
          <cell r="E1167">
            <v>537.04</v>
          </cell>
        </row>
        <row r="1168">
          <cell r="A1168">
            <v>14386</v>
          </cell>
          <cell r="B1168" t="str">
            <v xml:space="preserve">CHAVE SECCIONADORA TRIPOLAR, ABERTURA EM CARGA 15KV, 400A , C/ PUNHO </v>
          </cell>
          <cell r="C1168" t="str">
            <v>UN</v>
          </cell>
          <cell r="E1168">
            <v>620.80999999999995</v>
          </cell>
        </row>
        <row r="1169">
          <cell r="A1169">
            <v>14385</v>
          </cell>
          <cell r="B1169" t="str">
            <v xml:space="preserve">CHAVE SECCIONADORA UNIPOLAR, ABERTURA EM CARGA C/ VARA, 15KV, 400A USO INTERNO </v>
          </cell>
          <cell r="C1169" t="str">
            <v>UN</v>
          </cell>
          <cell r="E1169">
            <v>177.53</v>
          </cell>
        </row>
        <row r="1170">
          <cell r="A1170">
            <v>13278</v>
          </cell>
          <cell r="B1170" t="str">
            <v xml:space="preserve">CHUMBADOR DE ACO 1" X 500MM C/ ROSCA E PORCA </v>
          </cell>
          <cell r="C1170" t="str">
            <v>KG</v>
          </cell>
          <cell r="E1170">
            <v>61.78</v>
          </cell>
        </row>
        <row r="1171">
          <cell r="A1171">
            <v>13279</v>
          </cell>
          <cell r="B1171" t="str">
            <v xml:space="preserve">CHUMBADOR DE ACO 5/8" X 200MM C/ ROSCA E PORCA </v>
          </cell>
          <cell r="C1171" t="str">
            <v>KG</v>
          </cell>
          <cell r="E1171">
            <v>5.65</v>
          </cell>
        </row>
        <row r="1172">
          <cell r="A1172">
            <v>11976</v>
          </cell>
          <cell r="B1172" t="str">
            <v xml:space="preserve">CHUMBADOR OMEGA C/PARAFUSO OM1404 1/4" </v>
          </cell>
          <cell r="C1172" t="str">
            <v>UN</v>
          </cell>
          <cell r="E1172">
            <v>3.58</v>
          </cell>
        </row>
        <row r="1173">
          <cell r="A1173">
            <v>11977</v>
          </cell>
          <cell r="B1173" t="str">
            <v xml:space="preserve">CHUMBADOR URX - TECNART 1/2" </v>
          </cell>
          <cell r="C1173" t="str">
            <v>UN</v>
          </cell>
          <cell r="E1173">
            <v>6.52</v>
          </cell>
        </row>
        <row r="1174">
          <cell r="A1174">
            <v>11974</v>
          </cell>
          <cell r="B1174" t="str">
            <v xml:space="preserve">CHUMBADOR 1/2" C/ PORCA </v>
          </cell>
          <cell r="C1174" t="str">
            <v>UN</v>
          </cell>
          <cell r="E1174">
            <v>7.27</v>
          </cell>
        </row>
        <row r="1175">
          <cell r="A1175">
            <v>11975</v>
          </cell>
          <cell r="B1175" t="str">
            <v xml:space="preserve">CHUMBADOR 5/8 X 6" </v>
          </cell>
          <cell r="C1175" t="str">
            <v>UN</v>
          </cell>
          <cell r="E1175">
            <v>9.99</v>
          </cell>
        </row>
        <row r="1176">
          <cell r="A1176">
            <v>1367</v>
          </cell>
          <cell r="B1176" t="str">
            <v xml:space="preserve">CHUVEIRO ELÉTRICO TERMOPLÁSTICO COM ACABAMENTO CROMADO, 127/220 V </v>
          </cell>
          <cell r="C1176" t="str">
            <v>UN</v>
          </cell>
          <cell r="E1176">
            <v>211.86</v>
          </cell>
        </row>
        <row r="1177">
          <cell r="A1177">
            <v>1368</v>
          </cell>
          <cell r="B1177" t="str">
            <v xml:space="preserve">CHUVEIRO ELETRICO COMUM PLASTICO TP DUCHA 110/220V </v>
          </cell>
          <cell r="C1177" t="str">
            <v>UN</v>
          </cell>
          <cell r="E1177">
            <v>39.4</v>
          </cell>
        </row>
        <row r="1178">
          <cell r="A1178">
            <v>1369</v>
          </cell>
          <cell r="B1178" t="str">
            <v xml:space="preserve">CHUVEIRO ELETRICO EM METAL CROMADO C/ ARTICULACAO 110/220V </v>
          </cell>
          <cell r="C1178" t="str">
            <v>UN</v>
          </cell>
          <cell r="E1178">
            <v>244.03</v>
          </cell>
        </row>
        <row r="1179">
          <cell r="A1179">
            <v>7607</v>
          </cell>
          <cell r="B1179" t="str">
            <v xml:space="preserve">CHUVEIRO ELETRICO PLASTICO/PVC CROMADO TIPO DUCHA 110/220V </v>
          </cell>
          <cell r="C1179" t="str">
            <v>UN</v>
          </cell>
          <cell r="E1179">
            <v>29.81</v>
          </cell>
        </row>
        <row r="1180">
          <cell r="A1180">
            <v>7608</v>
          </cell>
          <cell r="B1180" t="str">
            <v xml:space="preserve">CHUVEIRO PLASTICO BRANCO SIMPLES 5'' - AGUA FRIA - PARA ACOPLAR EM HASTE 1/2' </v>
          </cell>
          <cell r="C1180" t="str">
            <v>UN</v>
          </cell>
          <cell r="E1180">
            <v>6.02</v>
          </cell>
        </row>
        <row r="1181">
          <cell r="A1181">
            <v>12115</v>
          </cell>
          <cell r="B1181" t="str">
            <v xml:space="preserve">CIGARRA DE EMBUTIR 110/220V TIPO SILENTOQUE PIAL OU EQUIV </v>
          </cell>
          <cell r="C1181" t="str">
            <v>UN</v>
          </cell>
          <cell r="E1181">
            <v>16.38</v>
          </cell>
        </row>
        <row r="1182">
          <cell r="A1182">
            <v>497</v>
          </cell>
          <cell r="B1182" t="str">
            <v xml:space="preserve">CIMENTO ASFALTICO DE PETROLEO (CAP), PARA PAVIMENTACAO, PENETRACAO 50/70 </v>
          </cell>
          <cell r="C1182" t="str">
            <v>T</v>
          </cell>
          <cell r="E1182">
            <v>1634.3</v>
          </cell>
        </row>
        <row r="1183">
          <cell r="A1183">
            <v>11109</v>
          </cell>
          <cell r="B1183" t="str">
            <v xml:space="preserve">CIMENTO ASFALTICO DE PETROLEO A GRANEL 30/45 </v>
          </cell>
          <cell r="C1183" t="str">
            <v>KG</v>
          </cell>
          <cell r="E1183">
            <v>1.86</v>
          </cell>
        </row>
        <row r="1184">
          <cell r="A1184">
            <v>1380</v>
          </cell>
          <cell r="B1184" t="str">
            <v xml:space="preserve">CIMENTO BRANCO </v>
          </cell>
          <cell r="C1184" t="str">
            <v>KG</v>
          </cell>
          <cell r="E1184">
            <v>2.08</v>
          </cell>
        </row>
        <row r="1185">
          <cell r="A1185">
            <v>1379</v>
          </cell>
          <cell r="B1185" t="str">
            <v xml:space="preserve">CIMENTO PORTLAND COMPOSTO CP II- 32 </v>
          </cell>
          <cell r="C1185" t="str">
            <v>KG</v>
          </cell>
          <cell r="E1185">
            <v>0.59</v>
          </cell>
        </row>
        <row r="1186">
          <cell r="A1186">
            <v>10511</v>
          </cell>
          <cell r="B1186" t="str">
            <v xml:space="preserve">CIMENTO PORTLAND COMPOSTO CP II-32 </v>
          </cell>
          <cell r="C1186" t="str">
            <v>50KG</v>
          </cell>
          <cell r="E1186">
            <v>30</v>
          </cell>
        </row>
        <row r="1187">
          <cell r="A1187">
            <v>13284</v>
          </cell>
          <cell r="B1187" t="str">
            <v xml:space="preserve">CIMENTO PORTLAND DE ALTO FORNO CP III-32 Código Descriçao do Insumo Unid Preço Mediano (R$) </v>
          </cell>
          <cell r="C1187" t="str">
            <v>KG</v>
          </cell>
          <cell r="E1187">
            <v>0.55000000000000004</v>
          </cell>
        </row>
        <row r="1188">
          <cell r="A1188">
            <v>25974</v>
          </cell>
          <cell r="B1188" t="str">
            <v xml:space="preserve">CIMENTO PORTLAND ESTRUTURAL BRANCO CPB-32 </v>
          </cell>
          <cell r="C1188" t="str">
            <v>KG</v>
          </cell>
          <cell r="E1188">
            <v>1.43</v>
          </cell>
        </row>
        <row r="1189">
          <cell r="A1189">
            <v>1382</v>
          </cell>
          <cell r="B1189" t="str">
            <v xml:space="preserve">CIMENTO PORTLAND POZOLANICO CP IV- 32 </v>
          </cell>
          <cell r="C1189" t="str">
            <v>50KG</v>
          </cell>
          <cell r="E1189">
            <v>31.2</v>
          </cell>
        </row>
        <row r="1190">
          <cell r="A1190">
            <v>420</v>
          </cell>
          <cell r="B1190" t="str">
            <v xml:space="preserve">CINTA FG DE 150MM P/ FIXACAO DE CAIXA MEDICAO. </v>
          </cell>
          <cell r="C1190" t="str">
            <v>UN</v>
          </cell>
          <cell r="E1190">
            <v>14.19</v>
          </cell>
        </row>
        <row r="1191">
          <cell r="A1191">
            <v>11943</v>
          </cell>
          <cell r="B1191" t="str">
            <v xml:space="preserve">CINTA GALVANIZADA DE 7 1/2" </v>
          </cell>
          <cell r="C1191" t="str">
            <v>UN</v>
          </cell>
          <cell r="E1191">
            <v>22.24</v>
          </cell>
        </row>
        <row r="1192">
          <cell r="A1192">
            <v>11944</v>
          </cell>
          <cell r="B1192" t="str">
            <v xml:space="preserve">CINTA GALVANIZADA DE 8" </v>
          </cell>
          <cell r="C1192" t="str">
            <v>UN</v>
          </cell>
          <cell r="E1192">
            <v>24.12</v>
          </cell>
        </row>
        <row r="1193">
          <cell r="A1193">
            <v>12327</v>
          </cell>
          <cell r="B1193" t="str">
            <v xml:space="preserve">CINTA PARA INSTALACAO DE TRANSFORMADOR EM POSTE DE CONCRETO DIAM 210MM </v>
          </cell>
          <cell r="C1193" t="str">
            <v>UN</v>
          </cell>
          <cell r="E1193">
            <v>67.42</v>
          </cell>
        </row>
        <row r="1194">
          <cell r="A1194">
            <v>13003</v>
          </cell>
          <cell r="B1194" t="str">
            <v xml:space="preserve">CLORO </v>
          </cell>
          <cell r="C1194" t="str">
            <v>L</v>
          </cell>
          <cell r="E1194">
            <v>1.52</v>
          </cell>
        </row>
        <row r="1195">
          <cell r="A1195">
            <v>12329</v>
          </cell>
          <cell r="B1195" t="str">
            <v xml:space="preserve">COBRE ELETROLITICO EM BARRA OU CHAPA </v>
          </cell>
          <cell r="C1195" t="str">
            <v>KG</v>
          </cell>
          <cell r="E1195">
            <v>87.38</v>
          </cell>
        </row>
        <row r="1196">
          <cell r="A1196">
            <v>26029</v>
          </cell>
          <cell r="B1196" t="str">
            <v xml:space="preserve">COLA À BASE DE RESINA EPÓXI, PARA TELHA DE AMIANTO </v>
          </cell>
          <cell r="C1196" t="str">
            <v>KG</v>
          </cell>
          <cell r="E1196">
            <v>29.7</v>
          </cell>
        </row>
        <row r="1197">
          <cell r="A1197">
            <v>11601</v>
          </cell>
          <cell r="B1197" t="str">
            <v xml:space="preserve">COLA ADESIVA P/ MANTA BUTILICA </v>
          </cell>
          <cell r="C1197" t="str">
            <v>L</v>
          </cell>
          <cell r="E1197">
            <v>20.49</v>
          </cell>
        </row>
        <row r="1198">
          <cell r="A1198">
            <v>11849</v>
          </cell>
          <cell r="B1198" t="str">
            <v xml:space="preserve">COLA BRANCA </v>
          </cell>
          <cell r="C1198" t="str">
            <v>L</v>
          </cell>
          <cell r="E1198">
            <v>8.6999999999999993</v>
          </cell>
        </row>
        <row r="1199">
          <cell r="A1199">
            <v>125</v>
          </cell>
          <cell r="B1199" t="str">
            <v xml:space="preserve">COLA CONCENTRADA P/ ARGAMASSA, REBOCO, CHAPISCO E PASTA DE CIMENTO, SIKA CHAPISCO OU EQUIVALENTE </v>
          </cell>
          <cell r="C1199" t="str">
            <v>KG</v>
          </cell>
          <cell r="E1199">
            <v>7.95</v>
          </cell>
        </row>
        <row r="1200">
          <cell r="A1200">
            <v>4791</v>
          </cell>
          <cell r="B1200" t="str">
            <v xml:space="preserve">COLA CONTATO P/ CHAPA VINÍLICA/BORRACHA </v>
          </cell>
          <cell r="C1200" t="str">
            <v>KG</v>
          </cell>
          <cell r="E1200">
            <v>33.03</v>
          </cell>
        </row>
        <row r="1201">
          <cell r="A1201">
            <v>1339</v>
          </cell>
          <cell r="B1201" t="str">
            <v xml:space="preserve">COLA FORMICA A BASE DE RESINAS SINTETICAS </v>
          </cell>
          <cell r="C1201" t="str">
            <v>KG</v>
          </cell>
          <cell r="E1201">
            <v>6.74</v>
          </cell>
        </row>
        <row r="1202">
          <cell r="A1202">
            <v>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E1202">
            <v>26.31</v>
          </cell>
        </row>
        <row r="1203">
          <cell r="A1203">
            <v>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E1203">
            <v>26.54</v>
          </cell>
        </row>
        <row r="1204">
          <cell r="A1204">
            <v>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E1204">
            <v>11.6</v>
          </cell>
        </row>
        <row r="1205">
          <cell r="A1205">
            <v>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E1205">
            <v>12.18</v>
          </cell>
        </row>
        <row r="1206">
          <cell r="A1206">
            <v>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E1206">
            <v>12.41</v>
          </cell>
        </row>
        <row r="1207">
          <cell r="A1207">
            <v>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E1207">
            <v>13.44</v>
          </cell>
        </row>
        <row r="1208">
          <cell r="A1208">
            <v>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E1208">
            <v>13.56</v>
          </cell>
        </row>
        <row r="1209">
          <cell r="A1209">
            <v>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E1209">
            <v>15.05</v>
          </cell>
        </row>
        <row r="1210">
          <cell r="A1210">
            <v>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E1210">
            <v>15.28</v>
          </cell>
        </row>
        <row r="1211">
          <cell r="A1211">
            <v>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E1211">
            <v>23.09</v>
          </cell>
        </row>
        <row r="1212">
          <cell r="A1212">
            <v>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E1212">
            <v>23.09</v>
          </cell>
        </row>
        <row r="1213">
          <cell r="A1213">
            <v>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E1213">
            <v>20.91</v>
          </cell>
        </row>
        <row r="1214">
          <cell r="A1214">
            <v>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E1214">
            <v>21.14</v>
          </cell>
        </row>
        <row r="1215">
          <cell r="A1215">
            <v>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E1215">
            <v>43.43</v>
          </cell>
        </row>
        <row r="1216">
          <cell r="A1216">
            <v>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E1216">
            <v>28.95</v>
          </cell>
        </row>
        <row r="1217">
          <cell r="A1217">
            <v>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E1217">
            <v>28.95</v>
          </cell>
        </row>
        <row r="1218">
          <cell r="A1218">
            <v>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E1218">
            <v>36.08</v>
          </cell>
        </row>
        <row r="1219">
          <cell r="A1219">
            <v>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E1219">
            <v>36.08</v>
          </cell>
        </row>
        <row r="1220">
          <cell r="A1220">
            <v>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E1220">
            <v>38.15</v>
          </cell>
        </row>
        <row r="1221">
          <cell r="A1221">
            <v>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E1221">
            <v>38.15</v>
          </cell>
        </row>
        <row r="1222">
          <cell r="A1222">
            <v>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E1222">
            <v>43.43</v>
          </cell>
        </row>
        <row r="1223">
          <cell r="A1223">
            <v>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E1223">
            <v>11.49</v>
          </cell>
        </row>
        <row r="1224">
          <cell r="A1224">
            <v>11281</v>
          </cell>
          <cell r="B1224" t="str">
            <v xml:space="preserve">COMPACTADOR (SOQUETE) COM MOTOR A GASOLINA DE 3 HP, PESO DE 74 KG </v>
          </cell>
          <cell r="C1224" t="str">
            <v>UN</v>
          </cell>
          <cell r="E1224">
            <v>9659.34</v>
          </cell>
        </row>
        <row r="1225">
          <cell r="A1225">
            <v>1443</v>
          </cell>
          <cell r="B1225" t="str">
            <v xml:space="preserve">COMPACTADOR DE SOLOS COM PLACA VIBRATORIA, DE 135 A 156 KG, COM MOTOR A DIESEL OU GASOLINA DE 4 A 6 HP, NAO REVERSIVEL (LOCACAO) </v>
          </cell>
          <cell r="C1225" t="str">
            <v>H</v>
          </cell>
          <cell r="E1225">
            <v>2.09</v>
          </cell>
        </row>
        <row r="1226">
          <cell r="A1226">
            <v>13219</v>
          </cell>
          <cell r="B1226" t="str">
            <v xml:space="preserve">COMPACTADOR SAPO TIPO F, MARCA CLO, COM FUNCIONAMENTO A AR COMPRIMIDO </v>
          </cell>
          <cell r="C1226" t="str">
            <v>UN</v>
          </cell>
          <cell r="E1226">
            <v>10890.94</v>
          </cell>
        </row>
        <row r="1227">
          <cell r="A1227">
            <v>13457</v>
          </cell>
          <cell r="B1227" t="str">
            <v xml:space="preserve">COMPACTADOR SOLOS C/ PLACA VIBRATORIA DE 43 X 55CM DYNAPAC CM-20D, 7HP, A DIESEL, 415 KG, IMPACTO DINAMICO TOTAL 3000KG**CAIXA** </v>
          </cell>
          <cell r="C1227" t="str">
            <v>UN</v>
          </cell>
          <cell r="E1227">
            <v>27585.7</v>
          </cell>
        </row>
        <row r="1228">
          <cell r="A1228">
            <v>1442</v>
          </cell>
          <cell r="B1228" t="str">
            <v xml:space="preserve">COMPACTADOR SOLOS C/ PLACA VIBRATORIA DE 46 X 51CM DYNAPAC CM-13D, 5HP, 156KG, DIESEL, NAO REVERSIVEL, IMPACTO DINAMICO TOTAL 1700KG**CAIXA** </v>
          </cell>
          <cell r="C1228" t="str">
            <v>UN</v>
          </cell>
          <cell r="E1228">
            <v>9825.42</v>
          </cell>
        </row>
        <row r="1229">
          <cell r="A1229">
            <v>1449</v>
          </cell>
          <cell r="B1229" t="str">
            <v xml:space="preserve">COMPACTADOR SOLOS C/ PLACA VIBRATÓRIA MOTOR DIESEL/GASOLINA * 5HP * NÃO REVERSÍVEL TIPO CLARIDOM CS-15 OU EQUIV </v>
          </cell>
          <cell r="C1229" t="str">
            <v>H</v>
          </cell>
          <cell r="E1229">
            <v>1.88</v>
          </cell>
        </row>
        <row r="1230">
          <cell r="A1230">
            <v>1444</v>
          </cell>
          <cell r="B1230" t="str">
            <v xml:space="preserve">COMPACTADOR SOLOS C/ PLACA VIBRATÓRIA MOTOR DIESEL/GASOLINA &gt; = 10CV NÃO REVERSÍVEL TIPO CLARIDOM CS- 30 OU EQUIV </v>
          </cell>
          <cell r="C1230" t="str">
            <v>H</v>
          </cell>
          <cell r="E1230">
            <v>2.2400000000000002</v>
          </cell>
        </row>
        <row r="1231">
          <cell r="A1231">
            <v>1453</v>
          </cell>
          <cell r="B1231" t="str">
            <v xml:space="preserve">COMPACTADOR SOLOS C/ PLACA VIBRATÓRIA MOTOR DIESEL/GASOLINA 7 A 10HP 400KG NÃO REVERSÍVEL TIPO DYNAPAC CM-20 OU EQUIV </v>
          </cell>
          <cell r="C1231" t="str">
            <v>H</v>
          </cell>
          <cell r="E1231">
            <v>2.5099999999999998</v>
          </cell>
        </row>
        <row r="1232">
          <cell r="A1232">
            <v>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E1232">
            <v>14529.19</v>
          </cell>
        </row>
        <row r="1233">
          <cell r="A1233">
            <v>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E1233">
            <v>2.5099999999999998</v>
          </cell>
        </row>
        <row r="1234">
          <cell r="A1234">
            <v>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E1234">
            <v>2.5099999999999998</v>
          </cell>
        </row>
        <row r="1235">
          <cell r="A1235">
            <v>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E1235">
            <v>108714.28</v>
          </cell>
        </row>
        <row r="1236">
          <cell r="A1236">
            <v>13803</v>
          </cell>
          <cell r="B1236" t="str">
            <v xml:space="preserve">COMPRESSOR DE AR - REBOCAVEL - ATLAS COPCO XA-125 MWD - DESCARGA LIVRE EFETIVA 260 PCM - PRESSAO Código Descriçao do Insumo Unid Preço Mediano (R$) DE TRABALHO 102 PSI - MOTOR A DIESEL 89 CV**CAIXA** </v>
          </cell>
          <cell r="C1236" t="str">
            <v>UN</v>
          </cell>
          <cell r="E1236">
            <v>77367.7</v>
          </cell>
        </row>
        <row r="1237">
          <cell r="A1237">
            <v>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E1237">
            <v>134452.82999999999</v>
          </cell>
        </row>
        <row r="1238">
          <cell r="A1238">
            <v>13461</v>
          </cell>
          <cell r="B1238" t="str">
            <v xml:space="preserve">COMPRESSOR DE AR - REBOCAVEL - ATLAS COPCO XA-360 SB - DESCARGA LIVRE EFETIVA 760 PCM - MOTOR A DIESEL 180 CV**CAIXA** </v>
          </cell>
          <cell r="C1238" t="str">
            <v>UN</v>
          </cell>
          <cell r="E1238">
            <v>168733.09</v>
          </cell>
        </row>
        <row r="1239">
          <cell r="A1239">
            <v>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E1239">
            <v>245026.64</v>
          </cell>
        </row>
        <row r="1240">
          <cell r="A1240">
            <v>1511</v>
          </cell>
          <cell r="B1240" t="str">
            <v xml:space="preserve">COMPRESSOR DE AR DIESEL REBOCAVEL 125 A 134PCM </v>
          </cell>
          <cell r="C1240" t="str">
            <v>H</v>
          </cell>
          <cell r="E1240">
            <v>10.06</v>
          </cell>
        </row>
        <row r="1241">
          <cell r="A1241">
            <v>1513</v>
          </cell>
          <cell r="B1241" t="str">
            <v xml:space="preserve">COMPRESSOR DE AR DIESEL REBOCAVEL 160 A 170PCM C/ 1 MARTELETE ROMPEDOR </v>
          </cell>
          <cell r="C1241" t="str">
            <v>H</v>
          </cell>
          <cell r="E1241">
            <v>13.59</v>
          </cell>
        </row>
        <row r="1242">
          <cell r="A1242">
            <v>1508</v>
          </cell>
          <cell r="B1242" t="str">
            <v xml:space="preserve">COMPRESSOR DE AR DIESEL REBOCAVEL 160PCM </v>
          </cell>
          <cell r="C1242" t="str">
            <v>H</v>
          </cell>
          <cell r="E1242">
            <v>10.87</v>
          </cell>
        </row>
        <row r="1243">
          <cell r="A1243">
            <v>1512</v>
          </cell>
          <cell r="B1243" t="str">
            <v xml:space="preserve">COMPRESSOR DE AR DIESEL REBOCAVEL 250 A 275PCM </v>
          </cell>
          <cell r="C1243" t="str">
            <v>H</v>
          </cell>
          <cell r="E1243">
            <v>13.05</v>
          </cell>
        </row>
        <row r="1244">
          <cell r="A1244">
            <v>1514</v>
          </cell>
          <cell r="B1244" t="str">
            <v xml:space="preserve">COMPRESSOR DE AR DIESEL REBOCAVEL 365PCM </v>
          </cell>
          <cell r="C1244" t="str">
            <v>H</v>
          </cell>
          <cell r="E1244">
            <v>17.670000000000002</v>
          </cell>
        </row>
        <row r="1245">
          <cell r="A1245">
            <v>1515</v>
          </cell>
          <cell r="B1245" t="str">
            <v xml:space="preserve">COMPRESSOR DE AR DIESEL REBOCAVEL 600PCM </v>
          </cell>
          <cell r="C1245" t="str">
            <v>H</v>
          </cell>
          <cell r="E1245">
            <v>27.73</v>
          </cell>
        </row>
        <row r="1246">
          <cell r="A1246">
            <v>14526</v>
          </cell>
          <cell r="B1246" t="str">
            <v xml:space="preserve">COMPRESSOR DE AR PORTATIL HOLMAN CR-275 - 97HP**CAIXA** </v>
          </cell>
          <cell r="C1246" t="str">
            <v>UN</v>
          </cell>
          <cell r="E1246">
            <v>79026.75</v>
          </cell>
        </row>
        <row r="1247">
          <cell r="A1247">
            <v>1509</v>
          </cell>
          <cell r="B1247" t="str">
            <v xml:space="preserve">COMPRESSOR DE AR REBOCÁVEL COM MOTOR DIESEL, 250 PCM - (LOCAÇÃO) </v>
          </cell>
          <cell r="C1247" t="str">
            <v>H</v>
          </cell>
          <cell r="E1247">
            <v>13.05</v>
          </cell>
        </row>
        <row r="1248">
          <cell r="A1248">
            <v>1507</v>
          </cell>
          <cell r="B1248" t="str">
            <v xml:space="preserve">COMPRESSOR DE AR REBOCAVEL DE 200 PCM, 102 PSI E MOTOR DIESEL DE 79 CV </v>
          </cell>
          <cell r="C1248" t="str">
            <v>UN</v>
          </cell>
          <cell r="E1248">
            <v>61310</v>
          </cell>
        </row>
        <row r="1249">
          <cell r="A1249">
            <v>1520</v>
          </cell>
          <cell r="B1249" t="str">
            <v xml:space="preserve">CONCRETO BETUMINOSO USINADO A QUENTE (CBUQ) CAP 50/70 - DIST.MED.TRANSP=10KM P/ PAV ASFALTICA </v>
          </cell>
          <cell r="C1249" t="str">
            <v>M³</v>
          </cell>
          <cell r="E1249">
            <v>548</v>
          </cell>
        </row>
        <row r="1250">
          <cell r="A1250">
            <v>1518</v>
          </cell>
          <cell r="B1250" t="str">
            <v xml:space="preserve">CONCRETO BETUMINOSO USINADO A QUENTE (CBUQ), FAIXA C - PADRAO DNIT, PARA PAVIMENTACAO ASFALTICA (SEM APLICACAO) </v>
          </cell>
          <cell r="C1250" t="str">
            <v>T</v>
          </cell>
          <cell r="E1250">
            <v>240</v>
          </cell>
        </row>
        <row r="1251">
          <cell r="A1251">
            <v>1523</v>
          </cell>
          <cell r="B1251" t="str">
            <v xml:space="preserve">CONCRETO USINADO BOMBEADO FCK = 15,0MPA </v>
          </cell>
          <cell r="C1251" t="str">
            <v>M³</v>
          </cell>
          <cell r="E1251">
            <v>381.39</v>
          </cell>
        </row>
        <row r="1252">
          <cell r="A1252">
            <v>1524</v>
          </cell>
          <cell r="B1252" t="str">
            <v xml:space="preserve">CONCRETO USINADO BOMBEADO FCK = 20,0 MPA </v>
          </cell>
          <cell r="C1252" t="str">
            <v>M³</v>
          </cell>
          <cell r="E1252">
            <v>402</v>
          </cell>
        </row>
        <row r="1253">
          <cell r="A1253">
            <v>1527</v>
          </cell>
          <cell r="B1253" t="str">
            <v xml:space="preserve">CONCRETO USINADO BOMBEADO FCK = 25,0 MPA </v>
          </cell>
          <cell r="C1253" t="str">
            <v>M³</v>
          </cell>
          <cell r="E1253">
            <v>432.92</v>
          </cell>
        </row>
        <row r="1254">
          <cell r="A1254">
            <v>1525</v>
          </cell>
          <cell r="B1254" t="str">
            <v xml:space="preserve">CONCRETO USINADO BOMBEADO FCK = 30,0 MPA </v>
          </cell>
          <cell r="C1254" t="str">
            <v>M³</v>
          </cell>
          <cell r="E1254">
            <v>472.3</v>
          </cell>
        </row>
        <row r="1255">
          <cell r="A1255">
            <v>11145</v>
          </cell>
          <cell r="B1255" t="str">
            <v xml:space="preserve">CONCRETO USINADO BOMBEADO FCK = 35,0 MPA </v>
          </cell>
          <cell r="C1255" t="str">
            <v>M³</v>
          </cell>
          <cell r="E1255">
            <v>494.73</v>
          </cell>
        </row>
        <row r="1256">
          <cell r="A1256">
            <v>11146</v>
          </cell>
          <cell r="B1256" t="str">
            <v xml:space="preserve">CONCRETO USINADO FCK = 15,0 MPA, AUTO-ADENSAVEL C/ SLUMP 22 CM </v>
          </cell>
          <cell r="C1256" t="str">
            <v>M³</v>
          </cell>
          <cell r="E1256">
            <v>443.23</v>
          </cell>
        </row>
        <row r="1257">
          <cell r="A1257">
            <v>11147</v>
          </cell>
          <cell r="B1257" t="str">
            <v xml:space="preserve">CONCRETO USINADO FCK = 20,0 MPA, AUTO-ADENSAVEL C/ SLUMP 22 CM </v>
          </cell>
          <cell r="C1257" t="str">
            <v>M³</v>
          </cell>
          <cell r="E1257">
            <v>492.71</v>
          </cell>
        </row>
        <row r="1258">
          <cell r="A1258">
            <v>14041</v>
          </cell>
          <cell r="B1258" t="str">
            <v xml:space="preserve">CONCRETO USINADO FCK = 9,0 MPA (NAO BOMBEADO) </v>
          </cell>
          <cell r="C1258" t="str">
            <v>M³</v>
          </cell>
          <cell r="E1258">
            <v>338.67</v>
          </cell>
        </row>
        <row r="1259">
          <cell r="A1259">
            <v>14052</v>
          </cell>
          <cell r="B1259" t="str">
            <v xml:space="preserve">CONDULETE DE ALUMINIO FUNDIDO TIPO B DN 1/2" </v>
          </cell>
          <cell r="C1259" t="str">
            <v>UN</v>
          </cell>
          <cell r="E1259">
            <v>4.91</v>
          </cell>
        </row>
        <row r="1260">
          <cell r="A1260">
            <v>14054</v>
          </cell>
          <cell r="B1260" t="str">
            <v xml:space="preserve">CONDULETE DE ALUMINIO FUNDIDO TIPO B DN 1" </v>
          </cell>
          <cell r="C1260" t="str">
            <v>UN</v>
          </cell>
          <cell r="E1260">
            <v>7.89</v>
          </cell>
        </row>
        <row r="1261">
          <cell r="A1261">
            <v>14053</v>
          </cell>
          <cell r="B1261" t="str">
            <v xml:space="preserve">CONDULETE DE ALUMINIO FUNDIDO TIPO B DN 3/4" </v>
          </cell>
          <cell r="C1261" t="str">
            <v>UN</v>
          </cell>
          <cell r="E1261">
            <v>5.38</v>
          </cell>
        </row>
        <row r="1262">
          <cell r="A1262">
            <v>2558</v>
          </cell>
          <cell r="B1262" t="str">
            <v xml:space="preserve">CONDULETE DE ALUMINIO, TIPO C, COM TAMPA CEGA, PARA ELETRODUTO ROSCAVEL DE 1/2" </v>
          </cell>
          <cell r="C1262" t="str">
            <v>UN</v>
          </cell>
          <cell r="E1262">
            <v>5.31</v>
          </cell>
        </row>
        <row r="1263">
          <cell r="A1263">
            <v>12010</v>
          </cell>
          <cell r="B1263" t="str">
            <v xml:space="preserve">CONDULETE PVC TIPO "B" D = 1/2" S/TAMPA" </v>
          </cell>
          <cell r="C1263" t="str">
            <v>UN</v>
          </cell>
          <cell r="E1263">
            <v>7.43</v>
          </cell>
        </row>
        <row r="1264">
          <cell r="A1264">
            <v>12011</v>
          </cell>
          <cell r="B1264" t="str">
            <v xml:space="preserve">CONDULETE PVC TIPO "B" D = 3/4" S/TAMPA" </v>
          </cell>
          <cell r="C1264" t="str">
            <v>UN</v>
          </cell>
          <cell r="E1264">
            <v>7.37</v>
          </cell>
        </row>
        <row r="1265">
          <cell r="A1265">
            <v>12016</v>
          </cell>
          <cell r="B1265" t="str">
            <v xml:space="preserve">CONDULETE PVC TIPO "LB" D = 1/2" S/TAMPA" </v>
          </cell>
          <cell r="C1265" t="str">
            <v>UN</v>
          </cell>
          <cell r="E1265">
            <v>4.92</v>
          </cell>
        </row>
        <row r="1266">
          <cell r="A1266">
            <v>12015</v>
          </cell>
          <cell r="B1266" t="str">
            <v xml:space="preserve">CONDULETE PVC TIPO "LB" D = 1" S/TAMPA" </v>
          </cell>
          <cell r="C1266" t="str">
            <v>UN</v>
          </cell>
          <cell r="E1266">
            <v>16.29</v>
          </cell>
        </row>
        <row r="1267">
          <cell r="A1267">
            <v>12017</v>
          </cell>
          <cell r="B1267" t="str">
            <v xml:space="preserve">CONDULETE PVC TIPO "LB" D = 3/4" S/TAMPA" </v>
          </cell>
          <cell r="C1267" t="str">
            <v>UN</v>
          </cell>
          <cell r="E1267">
            <v>4.99</v>
          </cell>
        </row>
        <row r="1268">
          <cell r="A1268">
            <v>12020</v>
          </cell>
          <cell r="B1268" t="str">
            <v xml:space="preserve">CONDULETE PVC TIPO "LL" D = 1/2" S/TAMPA" </v>
          </cell>
          <cell r="C1268" t="str">
            <v>UN</v>
          </cell>
          <cell r="E1268">
            <v>5.18</v>
          </cell>
        </row>
        <row r="1269">
          <cell r="A1269">
            <v>12019</v>
          </cell>
          <cell r="B1269" t="str">
            <v xml:space="preserve">CONDULETE PVC TIPO "LL" D = 1" S/TAMPA" </v>
          </cell>
          <cell r="C1269" t="str">
            <v>UN</v>
          </cell>
          <cell r="E1269">
            <v>18.100000000000001</v>
          </cell>
        </row>
        <row r="1270">
          <cell r="A1270">
            <v>12021</v>
          </cell>
          <cell r="B1270" t="str">
            <v xml:space="preserve">CONDULETE PVC TIPO "LL" D = 3/4" S/TAMPA" </v>
          </cell>
          <cell r="C1270" t="str">
            <v>UN</v>
          </cell>
          <cell r="E1270">
            <v>5.0199999999999996</v>
          </cell>
        </row>
        <row r="1271">
          <cell r="A1271">
            <v>12024</v>
          </cell>
          <cell r="B1271" t="str">
            <v xml:space="preserve">CONDULETE PVC TIPO "TA" D = 3/4" S/TAMPA" </v>
          </cell>
          <cell r="C1271" t="str">
            <v>UN</v>
          </cell>
          <cell r="E1271">
            <v>14.35</v>
          </cell>
        </row>
        <row r="1272">
          <cell r="A1272">
            <v>12025</v>
          </cell>
          <cell r="B1272" t="str">
            <v xml:space="preserve">CONDULETE PVC TIPO "TB" D = 1/2" S/TAMPA" </v>
          </cell>
          <cell r="C1272" t="str">
            <v>UN</v>
          </cell>
          <cell r="E1272">
            <v>12</v>
          </cell>
        </row>
        <row r="1273">
          <cell r="A1273">
            <v>12026</v>
          </cell>
          <cell r="B1273" t="str">
            <v xml:space="preserve">CONDULETE PVC TIPO "TB" D = 3/4" S/TAMPA" </v>
          </cell>
          <cell r="C1273" t="str">
            <v>UN</v>
          </cell>
          <cell r="E1273">
            <v>12.16</v>
          </cell>
        </row>
        <row r="1274">
          <cell r="A1274">
            <v>12029</v>
          </cell>
          <cell r="B1274" t="str">
            <v xml:space="preserve">CONDULETE PVC TIPO "XA" D = 3/4" S/TAMPA" </v>
          </cell>
          <cell r="C1274" t="str">
            <v>UN</v>
          </cell>
          <cell r="E1274">
            <v>12.45</v>
          </cell>
        </row>
        <row r="1275">
          <cell r="A1275">
            <v>2560</v>
          </cell>
          <cell r="B1275" t="str">
            <v xml:space="preserve">CONDULETE TIPO "C" EM LIGA ALUMINIO P/ ELETRODUTO ROSCADO 1" </v>
          </cell>
          <cell r="C1275" t="str">
            <v>UN</v>
          </cell>
          <cell r="E1275">
            <v>8.32</v>
          </cell>
        </row>
        <row r="1276">
          <cell r="A1276">
            <v>2559</v>
          </cell>
          <cell r="B1276" t="str">
            <v xml:space="preserve">CONDULETE TIPO "C" EM LIGA ALUMINIO P/ ELETRODUTO ROSCADO 3/4" </v>
          </cell>
          <cell r="C1276" t="str">
            <v>UN</v>
          </cell>
          <cell r="E1276">
            <v>5.22</v>
          </cell>
        </row>
        <row r="1277">
          <cell r="A1277">
            <v>2592</v>
          </cell>
          <cell r="B1277" t="str">
            <v xml:space="preserve">CONDULETE TIPO "C" EM LIGA ALUMINIO P/ ELETRODUTO ROSCADO 4" </v>
          </cell>
          <cell r="C1277" t="str">
            <v>UN</v>
          </cell>
          <cell r="E1277">
            <v>108.25</v>
          </cell>
        </row>
        <row r="1278">
          <cell r="A1278">
            <v>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E1278">
            <v>19.45</v>
          </cell>
        </row>
        <row r="1279">
          <cell r="A1279">
            <v>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E1279">
            <v>13.49</v>
          </cell>
        </row>
        <row r="1280">
          <cell r="A1280">
            <v>2591</v>
          </cell>
          <cell r="B1280" t="str">
            <v xml:space="preserve">CONDULETE TIPO "E" EM LIGA ALUMINIO P/ ELETRODUTO ROSCADO 1/2" </v>
          </cell>
          <cell r="C1280" t="str">
            <v>UN</v>
          </cell>
          <cell r="E1280">
            <v>4.5</v>
          </cell>
        </row>
        <row r="1281">
          <cell r="A1281">
            <v>2590</v>
          </cell>
          <cell r="B1281" t="str">
            <v xml:space="preserve">CONDULETE TIPO "E" EM LIGA ALUMINIO P/ ELETRODUTO ROSCADO 1" </v>
          </cell>
          <cell r="C1281" t="str">
            <v>UN</v>
          </cell>
          <cell r="E1281">
            <v>8.08</v>
          </cell>
        </row>
        <row r="1282">
          <cell r="A1282">
            <v>2567</v>
          </cell>
          <cell r="B1282" t="str">
            <v xml:space="preserve">CONDULETE TIPO "E" EM LIGA ALUMINIO P/ ELETRODUTO ROSCADO 2" </v>
          </cell>
          <cell r="C1282" t="str">
            <v>UN</v>
          </cell>
          <cell r="E1282">
            <v>26.46</v>
          </cell>
        </row>
        <row r="1283">
          <cell r="A1283">
            <v>2565</v>
          </cell>
          <cell r="B1283" t="str">
            <v xml:space="preserve">CONDULETE TIPO "E" EM LIGA ALUMINIO P/ ELETRODUTO ROSCADO 3/4" </v>
          </cell>
          <cell r="C1283" t="str">
            <v>UN</v>
          </cell>
          <cell r="E1283">
            <v>4.87</v>
          </cell>
        </row>
        <row r="1284">
          <cell r="A1284">
            <v>2568</v>
          </cell>
          <cell r="B1284" t="str">
            <v xml:space="preserve">CONDULETE TIPO "E" EM LIGA ALUMINIO P/ ELETRODUTO ROSCADO 3" </v>
          </cell>
          <cell r="C1284" t="str">
            <v>UN</v>
          </cell>
          <cell r="E1284">
            <v>57.17</v>
          </cell>
        </row>
        <row r="1285">
          <cell r="A1285">
            <v>2594</v>
          </cell>
          <cell r="B1285" t="str">
            <v xml:space="preserve">CONDULETE TIPO "E" EM LIGA ALUMINIO P/ ELETRODUTO ROSCADO 4" </v>
          </cell>
          <cell r="C1285" t="str">
            <v>UN</v>
          </cell>
          <cell r="E1285">
            <v>103.29</v>
          </cell>
        </row>
        <row r="1286">
          <cell r="A1286">
            <v>2587</v>
          </cell>
          <cell r="B1286" t="str">
            <v xml:space="preserve">CONDULETE TIPO "LR" EM LIGA ALUMINIO P/ ELETRODUTO ROSCADO 1 1/2" Código Descriçao do Insumo Unid Preço Mediano (R$) </v>
          </cell>
          <cell r="C1286" t="str">
            <v>UN</v>
          </cell>
          <cell r="E1286">
            <v>20.85</v>
          </cell>
        </row>
        <row r="1287">
          <cell r="A1287">
            <v>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E1287">
            <v>13.95</v>
          </cell>
        </row>
        <row r="1288">
          <cell r="A1288">
            <v>2569</v>
          </cell>
          <cell r="B1288" t="str">
            <v xml:space="preserve">CONDULETE TIPO "LR" EM LIGA ALUMINIO P/ ELETRODUTO ROSCADO 1/2" </v>
          </cell>
          <cell r="C1288" t="str">
            <v>UN</v>
          </cell>
          <cell r="E1288">
            <v>4.87</v>
          </cell>
        </row>
        <row r="1289">
          <cell r="A1289">
            <v>2570</v>
          </cell>
          <cell r="B1289" t="str">
            <v xml:space="preserve">CONDULETE TIPO "LR" EM LIGA ALUMINIO P/ ELETRODUTO ROSCADO 1" </v>
          </cell>
          <cell r="C1289" t="str">
            <v>UN</v>
          </cell>
          <cell r="E1289">
            <v>8.15</v>
          </cell>
        </row>
        <row r="1290">
          <cell r="A1290">
            <v>2571</v>
          </cell>
          <cell r="B1290" t="str">
            <v xml:space="preserve">CONDULETE TIPO "LR" EM LIGA ALUMINIO P/ ELETRODUTO ROSCADO 2" </v>
          </cell>
          <cell r="C1290" t="str">
            <v>UN</v>
          </cell>
          <cell r="E1290">
            <v>29.62</v>
          </cell>
        </row>
        <row r="1291">
          <cell r="A1291">
            <v>2593</v>
          </cell>
          <cell r="B1291" t="str">
            <v xml:space="preserve">CONDULETE TIPO "LR" EM LIGA ALUMINIO P/ ELETRODUTO ROSCADO 3/4" </v>
          </cell>
          <cell r="C1291" t="str">
            <v>UN</v>
          </cell>
          <cell r="E1291">
            <v>5.26</v>
          </cell>
        </row>
        <row r="1292">
          <cell r="A1292">
            <v>2572</v>
          </cell>
          <cell r="B1292" t="str">
            <v xml:space="preserve">CONDULETE TIPO "LR" EM LIGA ALUMINIO P/ ELETRODUTO ROSCADO 3" </v>
          </cell>
          <cell r="C1292" t="str">
            <v>UN</v>
          </cell>
          <cell r="E1292">
            <v>57.13</v>
          </cell>
        </row>
        <row r="1293">
          <cell r="A1293">
            <v>2595</v>
          </cell>
          <cell r="B1293" t="str">
            <v xml:space="preserve">CONDULETE TIPO "LR" EM LIGA ALUMINIO P/ ELETRODUTO ROSCADO 4" </v>
          </cell>
          <cell r="C1293" t="str">
            <v>UN</v>
          </cell>
          <cell r="E1293">
            <v>110.55</v>
          </cell>
        </row>
        <row r="1294">
          <cell r="A1294">
            <v>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E1294">
            <v>22.52</v>
          </cell>
        </row>
        <row r="1295">
          <cell r="A1295">
            <v>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E1295">
            <v>15.68</v>
          </cell>
        </row>
        <row r="1296">
          <cell r="A1296">
            <v>2573</v>
          </cell>
          <cell r="B1296" t="str">
            <v xml:space="preserve">CONDULETE TIPO "T" EM LIGA ALUMINIO P/ ELETRODUTO ROSCADO 1/2" </v>
          </cell>
          <cell r="C1296" t="str">
            <v>UN</v>
          </cell>
          <cell r="E1296">
            <v>5.61</v>
          </cell>
        </row>
        <row r="1297">
          <cell r="A1297">
            <v>2586</v>
          </cell>
          <cell r="B1297" t="str">
            <v xml:space="preserve">CONDULETE TIPO "T" EM LIGA ALUMINIO P/ ELETRODUTO ROSCADO 1" </v>
          </cell>
          <cell r="C1297" t="str">
            <v>UN</v>
          </cell>
          <cell r="E1297">
            <v>9.6</v>
          </cell>
        </row>
        <row r="1298">
          <cell r="A1298">
            <v>2577</v>
          </cell>
          <cell r="B1298" t="str">
            <v xml:space="preserve">CONDULETE TIPO "T" EM LIGA ALUMINIO P/ ELETRODUTO ROSCADO 2" </v>
          </cell>
          <cell r="C1298" t="str">
            <v>UN</v>
          </cell>
          <cell r="E1298">
            <v>31.63</v>
          </cell>
        </row>
        <row r="1299">
          <cell r="A1299">
            <v>2574</v>
          </cell>
          <cell r="B1299" t="str">
            <v xml:space="preserve">CONDULETE TIPO "T" EM LIGA ALUMINIO P/ ELETRODUTO ROSCADO 3/4" </v>
          </cell>
          <cell r="C1299" t="str">
            <v>UN</v>
          </cell>
          <cell r="E1299">
            <v>5.63</v>
          </cell>
        </row>
        <row r="1300">
          <cell r="A1300">
            <v>2578</v>
          </cell>
          <cell r="B1300" t="str">
            <v xml:space="preserve">CONDULETE TIPO "T" EM LIGA ALUMINIO P/ ELETRODUTO ROSCADO 3" </v>
          </cell>
          <cell r="C1300" t="str">
            <v>UN</v>
          </cell>
          <cell r="E1300">
            <v>62.63</v>
          </cell>
        </row>
        <row r="1301">
          <cell r="A1301">
            <v>2585</v>
          </cell>
          <cell r="B1301" t="str">
            <v xml:space="preserve">CONDULETE TIPO "T" EM LIGA ALUMINIO P/ ELETRODUTO ROSCADO 4" </v>
          </cell>
          <cell r="C1301" t="str">
            <v>UN</v>
          </cell>
          <cell r="E1301">
            <v>114.21</v>
          </cell>
        </row>
        <row r="1302">
          <cell r="A1302">
            <v>12008</v>
          </cell>
          <cell r="B1302" t="str">
            <v xml:space="preserve">CONDULETE TIPO "TB" EM LIGA ALUMINIO P/ ELETRODUTO ROSCADO 3" </v>
          </cell>
          <cell r="C1302" t="str">
            <v>UN</v>
          </cell>
          <cell r="E1302">
            <v>62.63</v>
          </cell>
        </row>
        <row r="1303">
          <cell r="A1303">
            <v>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E1303">
            <v>22.78</v>
          </cell>
        </row>
        <row r="1304">
          <cell r="A1304">
            <v>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E1304">
            <v>17.559999999999999</v>
          </cell>
        </row>
        <row r="1305">
          <cell r="A1305">
            <v>2579</v>
          </cell>
          <cell r="B1305" t="str">
            <v xml:space="preserve">CONDULETE TIPO "X" EM LIGA ALUMINIO P/ ELETRODUTO ROSCADO 1/2" </v>
          </cell>
          <cell r="C1305" t="str">
            <v>UN</v>
          </cell>
          <cell r="E1305">
            <v>5.57</v>
          </cell>
        </row>
        <row r="1306">
          <cell r="A1306">
            <v>2581</v>
          </cell>
          <cell r="B1306" t="str">
            <v xml:space="preserve">CONDULETE TIPO "X" EM LIGA ALUMINIO P/ ELETRODUTO ROSCADO 1" </v>
          </cell>
          <cell r="C1306" t="str">
            <v>UN</v>
          </cell>
          <cell r="E1306">
            <v>10.46</v>
          </cell>
        </row>
        <row r="1307">
          <cell r="A1307">
            <v>2596</v>
          </cell>
          <cell r="B1307" t="str">
            <v xml:space="preserve">CONDULETE TIPO "X" EM LIGA ALUMINIO P/ ELETRODUTO ROSCADO 2" </v>
          </cell>
          <cell r="C1307" t="str">
            <v>UN</v>
          </cell>
          <cell r="E1307">
            <v>32.42</v>
          </cell>
        </row>
        <row r="1308">
          <cell r="A1308">
            <v>2580</v>
          </cell>
          <cell r="B1308" t="str">
            <v xml:space="preserve">CONDULETE TIPO "X" EM LIGA ALUMINIO P/ ELETRODUTO ROSCADO 3/4" </v>
          </cell>
          <cell r="C1308" t="str">
            <v>UN</v>
          </cell>
          <cell r="E1308">
            <v>5.96</v>
          </cell>
        </row>
        <row r="1309">
          <cell r="A1309">
            <v>2583</v>
          </cell>
          <cell r="B1309" t="str">
            <v xml:space="preserve">CONDULETE TIPO "X" EM LIGA ALUMINIO P/ ELETRODUTO ROSCADO 3" </v>
          </cell>
          <cell r="C1309" t="str">
            <v>UN</v>
          </cell>
          <cell r="E1309">
            <v>61.16</v>
          </cell>
        </row>
        <row r="1310">
          <cell r="A1310">
            <v>2584</v>
          </cell>
          <cell r="B1310" t="str">
            <v xml:space="preserve">CONDULETE TIPO "X" EM LIGA ALUMINIO P/ ELETRODUTO ROSCADO 4" </v>
          </cell>
          <cell r="C1310" t="str">
            <v>UN</v>
          </cell>
          <cell r="E1310">
            <v>124.2</v>
          </cell>
        </row>
        <row r="1311">
          <cell r="A1311">
            <v>12623</v>
          </cell>
          <cell r="B1311" t="str">
            <v xml:space="preserve">CONDUTOR PVC AQUAPLUV C=88 MM </v>
          </cell>
          <cell r="C1311" t="str">
            <v>M</v>
          </cell>
          <cell r="E1311">
            <v>126.82</v>
          </cell>
        </row>
        <row r="1312">
          <cell r="A1312">
            <v>13244</v>
          </cell>
          <cell r="B1312" t="str">
            <v xml:space="preserve">CONE DE PVC PARA SINALIZACAO COM FAIXA REFLETIVA, ALTURA DE *75* CM </v>
          </cell>
          <cell r="C1312" t="str">
            <v>UN</v>
          </cell>
          <cell r="E1312">
            <v>45.61</v>
          </cell>
        </row>
        <row r="1313">
          <cell r="A1313">
            <v>4817</v>
          </cell>
          <cell r="B1313" t="str">
            <v xml:space="preserve">CONE DE SINALIZACAO MEDIO DE BORRACHA </v>
          </cell>
          <cell r="C1313" t="str">
            <v>UN</v>
          </cell>
          <cell r="E1313">
            <v>50.31</v>
          </cell>
        </row>
        <row r="1314">
          <cell r="A1314">
            <v>13245</v>
          </cell>
          <cell r="B1314" t="str">
            <v xml:space="preserve">CONE DE SINALIZACAO PVC C/ PINTURA REFLETIVA H = 0,70M </v>
          </cell>
          <cell r="C1314" t="str">
            <v>UN</v>
          </cell>
          <cell r="E1314">
            <v>81.66</v>
          </cell>
        </row>
        <row r="1315">
          <cell r="A1315">
            <v>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E1315">
            <v>7.15</v>
          </cell>
        </row>
        <row r="1316">
          <cell r="A1316">
            <v>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E1316">
            <v>6.48</v>
          </cell>
        </row>
        <row r="1317">
          <cell r="A1317">
            <v>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E1317">
            <v>2.5099999999999998</v>
          </cell>
        </row>
        <row r="1318">
          <cell r="A1318">
            <v>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E1318">
            <v>3.56</v>
          </cell>
        </row>
        <row r="1319">
          <cell r="A1319">
            <v>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E1319">
            <v>35.93</v>
          </cell>
        </row>
        <row r="1320">
          <cell r="A1320">
            <v>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E1320">
            <v>21.98</v>
          </cell>
        </row>
        <row r="1321">
          <cell r="A1321">
            <v>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E1321">
            <v>3.1</v>
          </cell>
        </row>
        <row r="1322">
          <cell r="A1322">
            <v>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E1322">
            <v>40.11</v>
          </cell>
        </row>
        <row r="1323">
          <cell r="A1323">
            <v>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E1323">
            <v>69.349999999999994</v>
          </cell>
        </row>
        <row r="1324">
          <cell r="A1324">
            <v>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E1324">
            <v>12.76</v>
          </cell>
        </row>
        <row r="1325">
          <cell r="A1325">
            <v>11855</v>
          </cell>
          <cell r="B1325" t="str">
            <v xml:space="preserve">CONECTOR MECANICO SPLIT-BOLT PARA CABO 70 MM2 </v>
          </cell>
          <cell r="C1325" t="str">
            <v>UN</v>
          </cell>
          <cell r="E1325">
            <v>5.9</v>
          </cell>
        </row>
        <row r="1326">
          <cell r="A1326">
            <v>1562</v>
          </cell>
          <cell r="B1326" t="str">
            <v xml:space="preserve">CONECTOR PARAFUSO FENDIDO C/ SEPARADOR DE CABOS BIMETALICOS DE COBRE P/ CABO 50MM2 </v>
          </cell>
          <cell r="C1326" t="str">
            <v>UN</v>
          </cell>
          <cell r="E1326">
            <v>7.28</v>
          </cell>
        </row>
        <row r="1327">
          <cell r="A1327">
            <v>1563</v>
          </cell>
          <cell r="B1327" t="str">
            <v xml:space="preserve">CONECTOR PARAFUSO FENDIDO C/ SEPARADOR DE CABOS BIMETALICOS DE COBRE P/ CABO 70MM2 </v>
          </cell>
          <cell r="C1327" t="str">
            <v>UN</v>
          </cell>
          <cell r="E1327">
            <v>9.36</v>
          </cell>
        </row>
        <row r="1328">
          <cell r="A1328">
            <v>11821</v>
          </cell>
          <cell r="B1328" t="str">
            <v xml:space="preserve">CONECTOR PARAFUSO FENDIDO C/ SEPARADOR DE CABOS BIMETALICOS DE COBRE P/ CABOS 8-21MM2 </v>
          </cell>
          <cell r="C1328" t="str">
            <v>UN</v>
          </cell>
          <cell r="E1328">
            <v>2.5</v>
          </cell>
        </row>
        <row r="1329">
          <cell r="A1329">
            <v>11818</v>
          </cell>
          <cell r="B1329" t="str">
            <v xml:space="preserve">CONECTOR PARAFUSO FENDIDO DE BRONZE P/ CABO 10-16MM2 </v>
          </cell>
          <cell r="C1329" t="str">
            <v>UN</v>
          </cell>
          <cell r="E1329">
            <v>2.46</v>
          </cell>
        </row>
        <row r="1330">
          <cell r="A1330">
            <v>1596</v>
          </cell>
          <cell r="B1330" t="str">
            <v xml:space="preserve">CONECTOR PARAFUSO FENDIDO DE BRONZE P/ CABO 25MM2 </v>
          </cell>
          <cell r="C1330" t="str">
            <v>UN</v>
          </cell>
          <cell r="E1330">
            <v>3.81</v>
          </cell>
        </row>
        <row r="1331">
          <cell r="A1331">
            <v>11820</v>
          </cell>
          <cell r="B1331" t="str">
            <v xml:space="preserve">CONECTOR PARAFUSO FENDIDO DE BRONZE P/ CABO 6-10MM2 </v>
          </cell>
          <cell r="C1331" t="str">
            <v>UN</v>
          </cell>
          <cell r="E1331">
            <v>2.4300000000000002</v>
          </cell>
        </row>
        <row r="1332">
          <cell r="A1332">
            <v>11819</v>
          </cell>
          <cell r="B1332" t="str">
            <v xml:space="preserve">CONECTOR PARAFUSO FENDIDO DE BRONZE P/ CABO 70-240MM2 </v>
          </cell>
          <cell r="C1332" t="str">
            <v>UN</v>
          </cell>
          <cell r="E1332">
            <v>43.35</v>
          </cell>
        </row>
        <row r="1333">
          <cell r="A1333">
            <v>1565</v>
          </cell>
          <cell r="B1333" t="str">
            <v xml:space="preserve">CONECTOR PARAFUSO FENDIDO DE COBRE P/ CABO 16MM2 </v>
          </cell>
          <cell r="C1333" t="str">
            <v>UN</v>
          </cell>
          <cell r="E1333">
            <v>3.64</v>
          </cell>
        </row>
        <row r="1334">
          <cell r="A1334">
            <v>11857</v>
          </cell>
          <cell r="B1334" t="str">
            <v xml:space="preserve">CONECTOR PARAFUSO FENDIDO PARA CABO 120 MM2 </v>
          </cell>
          <cell r="C1334" t="str">
            <v>UN</v>
          </cell>
          <cell r="E1334">
            <v>7.98</v>
          </cell>
        </row>
        <row r="1335">
          <cell r="A1335">
            <v>11858</v>
          </cell>
          <cell r="B1335" t="str">
            <v xml:space="preserve">CONECTOR PARAFUSO FENDIDO PARA CABO 150 MM2 Código Descriçao do Insumo Unid Preço Mediano (R$) </v>
          </cell>
          <cell r="C1335" t="str">
            <v>UN</v>
          </cell>
          <cell r="E1335">
            <v>9.7799999999999994</v>
          </cell>
        </row>
        <row r="1336">
          <cell r="A1336">
            <v>1539</v>
          </cell>
          <cell r="B1336" t="str">
            <v xml:space="preserve">CONECTOR PARAFUSO FENDIDO PARA CABO 16 MM2 </v>
          </cell>
          <cell r="C1336" t="str">
            <v>UN</v>
          </cell>
          <cell r="E1336">
            <v>2.5</v>
          </cell>
        </row>
        <row r="1337">
          <cell r="A1337">
            <v>11859</v>
          </cell>
          <cell r="B1337" t="str">
            <v xml:space="preserve">CONECTOR PARAFUSO FENDIDO PARA CABO 185 MM2 </v>
          </cell>
          <cell r="C1337" t="str">
            <v>UN</v>
          </cell>
          <cell r="E1337">
            <v>13.87</v>
          </cell>
        </row>
        <row r="1338">
          <cell r="A1338">
            <v>1550</v>
          </cell>
          <cell r="B1338" t="str">
            <v xml:space="preserve">CONECTOR PARAFUSO FENDIDO PARA CABO 25 MM2 </v>
          </cell>
          <cell r="C1338" t="str">
            <v>UN</v>
          </cell>
          <cell r="E1338">
            <v>3.33</v>
          </cell>
        </row>
        <row r="1339">
          <cell r="A1339">
            <v>11854</v>
          </cell>
          <cell r="B1339" t="str">
            <v xml:space="preserve">CONECTOR PARAFUSO FENDIDO PARA CABO 35 MM2 </v>
          </cell>
          <cell r="C1339" t="str">
            <v>UN</v>
          </cell>
          <cell r="E1339">
            <v>3.02</v>
          </cell>
        </row>
        <row r="1340">
          <cell r="A1340">
            <v>11862</v>
          </cell>
          <cell r="B1340" t="str">
            <v xml:space="preserve">CONECTOR PARAFUSO FENDIDO PARA CABO 50 MM2 </v>
          </cell>
          <cell r="C1340" t="str">
            <v>UN</v>
          </cell>
          <cell r="E1340">
            <v>4.3</v>
          </cell>
        </row>
        <row r="1341">
          <cell r="A1341">
            <v>11863</v>
          </cell>
          <cell r="B1341" t="str">
            <v xml:space="preserve">CONECTOR PARAFUSO FENDIDO PARA CABO 6 MM2 </v>
          </cell>
          <cell r="C1341" t="str">
            <v>UN</v>
          </cell>
          <cell r="E1341">
            <v>1.53</v>
          </cell>
        </row>
        <row r="1342">
          <cell r="A1342">
            <v>11864</v>
          </cell>
          <cell r="B1342" t="str">
            <v xml:space="preserve">CONECTOR PARAFUSO FENDIDO PARA CABO 95 MM2 </v>
          </cell>
          <cell r="C1342" t="str">
            <v>UN</v>
          </cell>
          <cell r="E1342">
            <v>10.06</v>
          </cell>
        </row>
        <row r="1343">
          <cell r="A1343">
            <v>1602</v>
          </cell>
          <cell r="B1343" t="str">
            <v xml:space="preserve">CONECTOR PRENSA CABO DE ALUMINIO BITOLA 1 1/2" P/ CABO DN 37 - 40MM </v>
          </cell>
          <cell r="C1343" t="str">
            <v>UN</v>
          </cell>
          <cell r="E1343">
            <v>19.350000000000001</v>
          </cell>
        </row>
        <row r="1344">
          <cell r="A1344">
            <v>1601</v>
          </cell>
          <cell r="B1344" t="str">
            <v xml:space="preserve">CONECTOR PRENSA CABO DE ALUMINIO BITOLA 1 1/4" P/ CABO DN 31 - 34MM </v>
          </cell>
          <cell r="C1344" t="str">
            <v>UN</v>
          </cell>
          <cell r="E1344">
            <v>17.170000000000002</v>
          </cell>
        </row>
        <row r="1345">
          <cell r="A1345">
            <v>1598</v>
          </cell>
          <cell r="B1345" t="str">
            <v xml:space="preserve">CONECTOR PRENSA CABO DE ALUMINIO BITOLA 1/2" P/ CABO DN 12,5 - 15MM </v>
          </cell>
          <cell r="C1345" t="str">
            <v>UN</v>
          </cell>
          <cell r="E1345">
            <v>4.0599999999999996</v>
          </cell>
        </row>
        <row r="1346">
          <cell r="A1346">
            <v>1600</v>
          </cell>
          <cell r="B1346" t="str">
            <v xml:space="preserve">CONECTOR PRENSA CABO DE ALUMINIO BITOLA 1" P/ CABO DN 22,5 - 25MM </v>
          </cell>
          <cell r="C1346" t="str">
            <v>UN</v>
          </cell>
          <cell r="E1346">
            <v>5.86</v>
          </cell>
        </row>
        <row r="1347">
          <cell r="A1347">
            <v>1603</v>
          </cell>
          <cell r="B1347" t="str">
            <v xml:space="preserve">CONECTOR PRENSA CABO DE ALUMINIO BITOLA 2" P/ CABO DN 47,5 - 50MM </v>
          </cell>
          <cell r="C1347" t="str">
            <v>UN</v>
          </cell>
          <cell r="E1347">
            <v>26.01</v>
          </cell>
        </row>
        <row r="1348">
          <cell r="A1348">
            <v>1599</v>
          </cell>
          <cell r="B1348" t="str">
            <v xml:space="preserve">CONECTOR PRENSA CABO DE ALUMINIO BITOLA 3/4 " P/ CABO DN 17,5 - 20MM </v>
          </cell>
          <cell r="C1348" t="str">
            <v>UN</v>
          </cell>
          <cell r="E1348">
            <v>4.54</v>
          </cell>
        </row>
        <row r="1349">
          <cell r="A1349">
            <v>1597</v>
          </cell>
          <cell r="B1349" t="str">
            <v xml:space="preserve">CONECTOR PRENSA CABO DE ALUMINIO BITOLA 3/8" P/ CABO DN 9 - 10MM </v>
          </cell>
          <cell r="C1349" t="str">
            <v>UN</v>
          </cell>
          <cell r="E1349">
            <v>3.23</v>
          </cell>
        </row>
        <row r="1350">
          <cell r="A1350">
            <v>2527</v>
          </cell>
          <cell r="B1350" t="str">
            <v xml:space="preserve">CONECTOR RETO 1 1/2" EM FERRO GALV OU ALUMINIO P/ ADAPTAR ENTRADA DE ELETRODUTO METALICO FLEXIVEL EM QUADROS </v>
          </cell>
          <cell r="C1350" t="str">
            <v>UN</v>
          </cell>
          <cell r="E1350">
            <v>4.5599999999999996</v>
          </cell>
        </row>
        <row r="1351">
          <cell r="A1351">
            <v>2526</v>
          </cell>
          <cell r="B1351" t="str">
            <v xml:space="preserve">CONECTOR RETO 1 1/4" EM FERRO GALV OU ALUMINIO P/ ADAPTAR ENTRADA DE ELETRODUTO METALICO FLEXIVEL EM QUADROS </v>
          </cell>
          <cell r="C1351" t="str">
            <v>UN</v>
          </cell>
          <cell r="E1351">
            <v>3.93</v>
          </cell>
        </row>
        <row r="1352">
          <cell r="A1352">
            <v>2487</v>
          </cell>
          <cell r="B1352" t="str">
            <v xml:space="preserve">CONECTOR RETO 1/2" EM FERRO GALV OU ALUMINIO P/ ADAPTAR ENTRADA DE ELETRODUTO METALICO FLEXIVEL EM QUADROS </v>
          </cell>
          <cell r="C1352" t="str">
            <v>UN</v>
          </cell>
          <cell r="E1352">
            <v>1.59</v>
          </cell>
        </row>
        <row r="1353">
          <cell r="A1353">
            <v>2483</v>
          </cell>
          <cell r="B1353" t="str">
            <v xml:space="preserve">CONECTOR RETO 1" EM FERRO GALV OU ALUMINIO P/ ADAPTAR ENTRADA DE ELETRODUTO METALICO FLEXIVEL EM QUADROS </v>
          </cell>
          <cell r="C1353" t="str">
            <v>UN</v>
          </cell>
          <cell r="E1353">
            <v>2.0499999999999998</v>
          </cell>
        </row>
        <row r="1354">
          <cell r="A1354">
            <v>2528</v>
          </cell>
          <cell r="B1354" t="str">
            <v xml:space="preserve">CONECTOR RETO 2 1/2" EM FERRO GALV OU ALUMINIO P/ ADAPTAR ENTRADA DE ELETRODUTO METALICO FLEXIVEL EM QUADROS </v>
          </cell>
          <cell r="C1354" t="str">
            <v>UN</v>
          </cell>
          <cell r="E1354">
            <v>13.98</v>
          </cell>
        </row>
        <row r="1355">
          <cell r="A1355">
            <v>2489</v>
          </cell>
          <cell r="B1355" t="str">
            <v xml:space="preserve">CONECTOR RETO 2" EM FERRO GALV OU ALUMINIO P/ ADAPTAR ENTRADA DE ELETRODUTO METALICO FLEXIVEL EM QUADROS </v>
          </cell>
          <cell r="C1355" t="str">
            <v>UN</v>
          </cell>
          <cell r="E1355">
            <v>6.15</v>
          </cell>
        </row>
        <row r="1356">
          <cell r="A1356">
            <v>2488</v>
          </cell>
          <cell r="B1356" t="str">
            <v xml:space="preserve">CONECTOR RETO 3/4" EM FERRO GALV OU ALUMINIO P/ ADAPTAR ENTRADA DE ELETRODUTO METALICO FLEXIVEL EM QUADROS </v>
          </cell>
          <cell r="C1356" t="str">
            <v>UN</v>
          </cell>
          <cell r="E1356">
            <v>1.75</v>
          </cell>
        </row>
        <row r="1357">
          <cell r="A1357">
            <v>2484</v>
          </cell>
          <cell r="B1357" t="str">
            <v xml:space="preserve">CONECTOR RETO 3" EM FERRO GALV OU ALUMINIO P/ ADAPTAR ENTRADA DE ELETRODUTO METALICO FLEXIVEL EM QUADROS </v>
          </cell>
          <cell r="C1357" t="str">
            <v>UN</v>
          </cell>
          <cell r="E1357">
            <v>17.21</v>
          </cell>
        </row>
        <row r="1358">
          <cell r="A1358">
            <v>2485</v>
          </cell>
          <cell r="B1358" t="str">
            <v xml:space="preserve">CONECTOR RETO 4" EM FERRO GALV OU ALUMINIO P/ ADAPTAR ENTRADA DE ELETRODUTO METALICO FLEXIVEL EM QUADROS </v>
          </cell>
          <cell r="C1358" t="str">
            <v>UN</v>
          </cell>
          <cell r="E1358">
            <v>41.83</v>
          </cell>
        </row>
        <row r="1359">
          <cell r="A1359">
            <v>11856</v>
          </cell>
          <cell r="B1359" t="str">
            <v xml:space="preserve">CONECTOR TIPO PARAFUSO FENDIDO (SPLIT BOLT) PARA CABO DE 10 MM2 </v>
          </cell>
          <cell r="C1359" t="str">
            <v>UN</v>
          </cell>
          <cell r="E1359">
            <v>2.15</v>
          </cell>
        </row>
        <row r="1360">
          <cell r="A1360">
            <v>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E1360">
            <v>0.17</v>
          </cell>
        </row>
        <row r="1361">
          <cell r="A1361">
            <v>12118</v>
          </cell>
          <cell r="B1361" t="str">
            <v xml:space="preserve">CONJUNTO ARSTOP P/ AR CONDICIONADO C/ DISJUNTOR 20A </v>
          </cell>
          <cell r="C1361" t="str">
            <v>UN</v>
          </cell>
          <cell r="E1361">
            <v>46.73</v>
          </cell>
        </row>
        <row r="1362">
          <cell r="A1362">
            <v>13347</v>
          </cell>
          <cell r="B1362" t="str">
            <v xml:space="preserve">CONJUNTO ARSTOP P/ AR CONDICIONADO C/ DISJUNTOR 25A </v>
          </cell>
          <cell r="C1362" t="str">
            <v>UN</v>
          </cell>
          <cell r="E1362">
            <v>44.64</v>
          </cell>
        </row>
        <row r="1363">
          <cell r="A1363">
            <v>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E1363">
            <v>29.06</v>
          </cell>
        </row>
        <row r="1364">
          <cell r="A1364">
            <v>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E1364">
            <v>20.58</v>
          </cell>
        </row>
        <row r="1365">
          <cell r="A1365">
            <v>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E1365">
            <v>20.16</v>
          </cell>
        </row>
        <row r="1366">
          <cell r="A1366">
            <v>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E1366">
            <v>19.18</v>
          </cell>
        </row>
        <row r="1367">
          <cell r="A1367">
            <v>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E1367">
            <v>15.05</v>
          </cell>
        </row>
        <row r="1368">
          <cell r="A1368">
            <v>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E1368">
            <v>3.34</v>
          </cell>
        </row>
        <row r="1369">
          <cell r="A1369">
            <v>11686</v>
          </cell>
          <cell r="B1369" t="str">
            <v xml:space="preserve">CONJUNTO DE LIGACAO PARA BACIA SANITARIA EM PLASTICO BRANCO COM TUBO, CANOPLA E ANEL DE EXPANSAO (TUBO 1.1/2 '' X 20 CM) </v>
          </cell>
          <cell r="C1369" t="str">
            <v>UN</v>
          </cell>
          <cell r="E1369">
            <v>3.46</v>
          </cell>
        </row>
        <row r="1370">
          <cell r="A1370">
            <v>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E1370">
            <v>11.63</v>
          </cell>
        </row>
        <row r="1371">
          <cell r="A1371">
            <v>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E1371">
            <v>12.02</v>
          </cell>
        </row>
        <row r="1372">
          <cell r="A1372">
            <v>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E1372">
            <v>11.66</v>
          </cell>
        </row>
        <row r="1373">
          <cell r="A1373">
            <v>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E1373">
            <v>9.65</v>
          </cell>
        </row>
        <row r="1374">
          <cell r="A1374">
            <v>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E1374">
            <v>14</v>
          </cell>
        </row>
        <row r="1375">
          <cell r="A1375">
            <v>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E1375">
            <v>14.62</v>
          </cell>
        </row>
        <row r="1376">
          <cell r="A1376">
            <v>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E1376">
            <v>19.89</v>
          </cell>
        </row>
        <row r="1377">
          <cell r="A1377">
            <v>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E1377">
            <v>15.43</v>
          </cell>
        </row>
        <row r="1378">
          <cell r="A1378">
            <v>7554</v>
          </cell>
          <cell r="B1378" t="str">
            <v xml:space="preserve">CONJUNTO EMBUTIR 2 INTERRUPTORES SIMPLES 1 TOMADA 2P UNIVERSAL 10A/250V S/ PLACA, TP SILENTOQUE PIAL OU EQUIV Código Descriçao do Insumo Unid Preço Mediano (R$) </v>
          </cell>
          <cell r="C1378" t="str">
            <v>UN</v>
          </cell>
          <cell r="E1378">
            <v>13</v>
          </cell>
        </row>
        <row r="1379">
          <cell r="A1379">
            <v>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E1379">
            <v>10.52</v>
          </cell>
        </row>
        <row r="1380">
          <cell r="A1380">
            <v>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E1380">
            <v>8.98</v>
          </cell>
        </row>
        <row r="1381">
          <cell r="A1381">
            <v>12126</v>
          </cell>
          <cell r="B1381" t="str">
            <v xml:space="preserve">CONJUNTO EMBUTIR 3 INTERRUPTORES PARALELOS 10A/250V C/ PLACA TP SILENTOQUE PIAL OU EQUIV </v>
          </cell>
          <cell r="C1381" t="str">
            <v>UN</v>
          </cell>
          <cell r="E1381">
            <v>19.329999999999998</v>
          </cell>
        </row>
        <row r="1382">
          <cell r="A1382">
            <v>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E1382">
            <v>14.51</v>
          </cell>
        </row>
        <row r="1383">
          <cell r="A1383">
            <v>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E1383">
            <v>12.3</v>
          </cell>
        </row>
        <row r="1384">
          <cell r="A1384">
            <v>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E1384">
            <v>10.81</v>
          </cell>
        </row>
        <row r="1385">
          <cell r="A1385">
            <v>25399</v>
          </cell>
          <cell r="B1385" t="str">
            <v xml:space="preserve">CONJUNTO P/VOLEI(POSTES FOGO H=255 REDE NYLON 2 MM </v>
          </cell>
          <cell r="C1385" t="str">
            <v>UN</v>
          </cell>
          <cell r="E1385">
            <v>505.76</v>
          </cell>
        </row>
        <row r="1386">
          <cell r="A1386">
            <v>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E1386">
            <v>2212.65</v>
          </cell>
        </row>
        <row r="1387">
          <cell r="A1387">
            <v>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E1387">
            <v>2.7</v>
          </cell>
        </row>
        <row r="1388">
          <cell r="A1388">
            <v>20275</v>
          </cell>
          <cell r="B1388" t="str">
            <v xml:space="preserve">CONJUNTO PINO DE ACO C/ FURO E FINCA PINO CURTO P/ CONCRETO </v>
          </cell>
          <cell r="C1388" t="str">
            <v>CJ</v>
          </cell>
          <cell r="E1388">
            <v>0.84</v>
          </cell>
        </row>
        <row r="1389">
          <cell r="A1389">
            <v>13950</v>
          </cell>
          <cell r="B1389" t="str">
            <v xml:space="preserve">CONJUNTO PNEUS CAMINHAO TOCO 3.5T </v>
          </cell>
          <cell r="C1389" t="str">
            <v>UN</v>
          </cell>
          <cell r="E1389">
            <v>2764.08</v>
          </cell>
        </row>
        <row r="1390">
          <cell r="A1390">
            <v>13942</v>
          </cell>
          <cell r="B1390" t="str">
            <v xml:space="preserve">CONJUNTO PNEUS ESPALHADOR REBOCAVEL AGREGADOS 4 RODAS </v>
          </cell>
          <cell r="C1390" t="str">
            <v>UN</v>
          </cell>
          <cell r="E1390">
            <v>1612.48</v>
          </cell>
        </row>
        <row r="1391">
          <cell r="A1391">
            <v>13940</v>
          </cell>
          <cell r="B1391" t="str">
            <v xml:space="preserve">CONJUNTO PNEUS MOTONIVELADORA 125CV </v>
          </cell>
          <cell r="C1391" t="str">
            <v>UN</v>
          </cell>
          <cell r="E1391">
            <v>11336</v>
          </cell>
        </row>
        <row r="1392">
          <cell r="A1392">
            <v>13946</v>
          </cell>
          <cell r="B1392" t="str">
            <v xml:space="preserve">CONJUNTO PNEUS TRATOR E PULVI-MISTURADOR 61CV </v>
          </cell>
          <cell r="C1392" t="str">
            <v>UN</v>
          </cell>
          <cell r="E1392">
            <v>5076.93</v>
          </cell>
        </row>
        <row r="1393">
          <cell r="A1393">
            <v>10667</v>
          </cell>
          <cell r="B1393" t="str">
            <v xml:space="preserve">CONTAINER DE 2,20 X 6,20 M, PADRAO SIMPLES (SEM DIVISORIAS) </v>
          </cell>
          <cell r="C1393" t="str">
            <v>UN</v>
          </cell>
          <cell r="E1393">
            <v>9033</v>
          </cell>
        </row>
        <row r="1394">
          <cell r="A1394">
            <v>10775</v>
          </cell>
          <cell r="B1394" t="str">
            <v xml:space="preserve">CONTAINER DE 2,20 X 6,20 M, PARA ESCRITORIO, COMPLETO (COM BANHEIRO) (LOCACAO) </v>
          </cell>
          <cell r="C1394" t="str">
            <v>MES</v>
          </cell>
          <cell r="E1394">
            <v>685.05</v>
          </cell>
        </row>
        <row r="1395">
          <cell r="A1395">
            <v>10779</v>
          </cell>
          <cell r="B1395" t="str">
            <v xml:space="preserve">CONTAINER 2,30 X 4,30 M PARA SANITÁRIO COM 5 BACIAS, 1 LAVATORIO E 4 MICTORIOS </v>
          </cell>
          <cell r="C1395" t="str">
            <v>MES</v>
          </cell>
          <cell r="E1395">
            <v>1027.58</v>
          </cell>
        </row>
        <row r="1396">
          <cell r="A1396">
            <v>10777</v>
          </cell>
          <cell r="B1396" t="str">
            <v xml:space="preserve">CONTAINER 2,30 X 4,30 M PARA SANITARIO COM 3 BACIAS, 4 CHUVEIROS, 1 LAVATÓRIO E 1 MICTÓRIO </v>
          </cell>
          <cell r="C1396" t="str">
            <v>MES</v>
          </cell>
          <cell r="E1396">
            <v>951.73</v>
          </cell>
        </row>
        <row r="1397">
          <cell r="A1397">
            <v>10776</v>
          </cell>
          <cell r="B1397" t="str">
            <v xml:space="preserve">CONTAINER 2,30 X 6,00 M PARA ESCRITORIO SEM DIVISORIAS INTERNAS </v>
          </cell>
          <cell r="C1397" t="str">
            <v>MES</v>
          </cell>
          <cell r="E1397">
            <v>648.35</v>
          </cell>
        </row>
        <row r="1398">
          <cell r="A1398">
            <v>10778</v>
          </cell>
          <cell r="B1398" t="str">
            <v xml:space="preserve">CONTAINER 2,30 X 6,00 M PARA SANITARIO COM 4 BACIAS, 8 CHUVEIROS, 1 LAVATORIO E 1 MICTORIO </v>
          </cell>
          <cell r="C1398" t="str">
            <v>MES</v>
          </cell>
          <cell r="E1398">
            <v>1003.11</v>
          </cell>
        </row>
        <row r="1399">
          <cell r="A1399">
            <v>1630</v>
          </cell>
          <cell r="B1399" t="str">
            <v xml:space="preserve">CONTATOR P/ ACIONAMENTO DE CAPACITORES TIPO WEG CW247 </v>
          </cell>
          <cell r="C1399" t="str">
            <v>UN</v>
          </cell>
          <cell r="E1399">
            <v>2445.31</v>
          </cell>
        </row>
        <row r="1400">
          <cell r="A1400">
            <v>1613</v>
          </cell>
          <cell r="B1400" t="str">
            <v xml:space="preserve">CONTATOR TRIPOLAR DE POTENCIA 112A (500V) CATEGORIA AC-2 E AC-3 </v>
          </cell>
          <cell r="C1400" t="str">
            <v>UN</v>
          </cell>
          <cell r="E1400">
            <v>959.73</v>
          </cell>
        </row>
        <row r="1401">
          <cell r="A1401">
            <v>1623</v>
          </cell>
          <cell r="B1401" t="str">
            <v xml:space="preserve">CONTATOR TRIPOLAR DE POTENCIA 12A (500V) CATEGORIA AC-2 E AC-3 </v>
          </cell>
          <cell r="C1401" t="str">
            <v>UN</v>
          </cell>
          <cell r="E1401">
            <v>77.47</v>
          </cell>
        </row>
        <row r="1402">
          <cell r="A1402">
            <v>1626</v>
          </cell>
          <cell r="B1402" t="str">
            <v xml:space="preserve">CONTATOR TRIPOLAR DE POTENCIA 180A (500V) CATEGORIA AC-2 E AC-3 </v>
          </cell>
          <cell r="C1402" t="str">
            <v>UN</v>
          </cell>
          <cell r="E1402">
            <v>1424.56</v>
          </cell>
        </row>
        <row r="1403">
          <cell r="A1403">
            <v>1625</v>
          </cell>
          <cell r="B1403" t="str">
            <v xml:space="preserve">CONTATOR TRIPOLAR DE POTENCIA 22A (500V) CATEGORIA AC-2 E AC-3 </v>
          </cell>
          <cell r="C1403" t="str">
            <v>UN</v>
          </cell>
          <cell r="E1403">
            <v>104.69</v>
          </cell>
        </row>
        <row r="1404">
          <cell r="A1404">
            <v>1619</v>
          </cell>
          <cell r="B1404" t="str">
            <v xml:space="preserve">CONTATOR TRIPOLAR DE POTENCIA 25A (500V) CATEGORIA AC-2 E AC-3 </v>
          </cell>
          <cell r="C1404" t="str">
            <v>UN</v>
          </cell>
          <cell r="E1404">
            <v>113.07</v>
          </cell>
        </row>
        <row r="1405">
          <cell r="A1405">
            <v>1622</v>
          </cell>
          <cell r="B1405" t="str">
            <v xml:space="preserve">CONTATOR TRIPOLAR DE POTENCIA 270A (500V) CATEGORIA AC-2 E AC-3 </v>
          </cell>
          <cell r="C1405" t="str">
            <v>UN</v>
          </cell>
          <cell r="E1405">
            <v>4388</v>
          </cell>
        </row>
        <row r="1406">
          <cell r="A1406">
            <v>1616</v>
          </cell>
          <cell r="B1406" t="str">
            <v xml:space="preserve">CONTATOR TRIPOLAR DE POTENCIA 300A (500V) CATEGORIA AC-2 E AC-3 </v>
          </cell>
          <cell r="C1406" t="str">
            <v>UN</v>
          </cell>
          <cell r="E1406">
            <v>4388</v>
          </cell>
        </row>
        <row r="1407">
          <cell r="A1407">
            <v>1614</v>
          </cell>
          <cell r="B1407" t="str">
            <v xml:space="preserve">CONTATOR TRIPOLAR DE POTENCIA 32A (500V) CATEGORIA AC-2 E AC-3 </v>
          </cell>
          <cell r="C1407" t="str">
            <v>UN</v>
          </cell>
          <cell r="E1407">
            <v>178.97</v>
          </cell>
        </row>
        <row r="1408">
          <cell r="A1408">
            <v>1620</v>
          </cell>
          <cell r="B1408" t="str">
            <v xml:space="preserve">CONTATOR TRIPOLAR DE POTENCIA 36A (500V) CATEGORIA AC-2 E AC-3 </v>
          </cell>
          <cell r="C1408" t="str">
            <v>UN</v>
          </cell>
          <cell r="E1408">
            <v>251.64</v>
          </cell>
        </row>
        <row r="1409">
          <cell r="A1409">
            <v>1617</v>
          </cell>
          <cell r="B1409" t="str">
            <v xml:space="preserve">CONTATOR TRIPOLAR DE POTENCIA 400A (500V) CATEGORIA AC-2 E AC-3 </v>
          </cell>
          <cell r="C1409" t="str">
            <v>UN</v>
          </cell>
          <cell r="E1409">
            <v>5421.55</v>
          </cell>
        </row>
        <row r="1410">
          <cell r="A1410">
            <v>1621</v>
          </cell>
          <cell r="B1410" t="str">
            <v xml:space="preserve">CONTATOR TRIPOLAR DE POTENCIA 45A (500V) CATEGORIA AC-2 E AC-3 </v>
          </cell>
          <cell r="C1410" t="str">
            <v>UN</v>
          </cell>
          <cell r="E1410">
            <v>301.76</v>
          </cell>
        </row>
        <row r="1411">
          <cell r="A1411">
            <v>1629</v>
          </cell>
          <cell r="B1411" t="str">
            <v xml:space="preserve">CONTATOR TRIPOLAR DE POTENCIA 490A (500V) CATEGORIA AC-2 E AC-3 </v>
          </cell>
          <cell r="C1411" t="str">
            <v>UN</v>
          </cell>
          <cell r="E1411">
            <v>7630.05</v>
          </cell>
        </row>
        <row r="1412">
          <cell r="A1412">
            <v>1627</v>
          </cell>
          <cell r="B1412" t="str">
            <v xml:space="preserve">CONTATOR TRIPOLAR DE POTENCIA 63A (500V) CATEGORIA AC-2 E AC-3 </v>
          </cell>
          <cell r="C1412" t="str">
            <v>UN</v>
          </cell>
          <cell r="E1412">
            <v>428.79</v>
          </cell>
        </row>
        <row r="1413">
          <cell r="A1413">
            <v>1624</v>
          </cell>
          <cell r="B1413" t="str">
            <v xml:space="preserve">CONTATOR TRIPOLAR DE POTENCIA 630A (500V) CATEGORIA AC-2 E AC-3 </v>
          </cell>
          <cell r="C1413" t="str">
            <v>UN</v>
          </cell>
          <cell r="E1413">
            <v>9742.93</v>
          </cell>
        </row>
        <row r="1414">
          <cell r="A1414">
            <v>1615</v>
          </cell>
          <cell r="B1414" t="str">
            <v xml:space="preserve">CONTATOR TRIPOLAR DE POTENCIA 75A (500V) CATEGORIA AC-2 E AC-3 </v>
          </cell>
          <cell r="C1414" t="str">
            <v>UN</v>
          </cell>
          <cell r="E1414">
            <v>534.23</v>
          </cell>
        </row>
        <row r="1415">
          <cell r="A1415">
            <v>1618</v>
          </cell>
          <cell r="B1415" t="str">
            <v xml:space="preserve">CONTATOR TRIPOLAR DE POTENCIA 94A (500V) CATEGORIA AC-2 E AC-3 </v>
          </cell>
          <cell r="C1415" t="str">
            <v>UN</v>
          </cell>
          <cell r="E1415">
            <v>796.89</v>
          </cell>
        </row>
        <row r="1416">
          <cell r="A1416">
            <v>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E1416">
            <v>76.5</v>
          </cell>
        </row>
        <row r="1417">
          <cell r="A1417">
            <v>14211</v>
          </cell>
          <cell r="B1417" t="str">
            <v xml:space="preserve">CONTRA PORCA SEXTAVADA H = 35MM </v>
          </cell>
          <cell r="C1417" t="str">
            <v>UN</v>
          </cell>
          <cell r="E1417">
            <v>37.32</v>
          </cell>
        </row>
        <row r="1418">
          <cell r="A1418">
            <v>4266</v>
          </cell>
          <cell r="B1418" t="str">
            <v xml:space="preserve">COPIA HELIOGRAFICA </v>
          </cell>
          <cell r="C1418" t="str">
            <v>M²</v>
          </cell>
          <cell r="E1418">
            <v>12.04</v>
          </cell>
        </row>
        <row r="1419">
          <cell r="A1419">
            <v>12890</v>
          </cell>
          <cell r="B1419" t="str">
            <v xml:space="preserve">CORDAO DE NYLON P/ PISO DE CARPETE - COLOCADO </v>
          </cell>
          <cell r="C1419" t="str">
            <v>M</v>
          </cell>
          <cell r="E1419">
            <v>6.49</v>
          </cell>
        </row>
        <row r="1420">
          <cell r="A1420">
            <v>1634</v>
          </cell>
          <cell r="B1420" t="str">
            <v xml:space="preserve">CORDEL DETONANTE NP10 </v>
          </cell>
          <cell r="C1420" t="str">
            <v>M</v>
          </cell>
          <cell r="E1420">
            <v>2.4700000000000002</v>
          </cell>
        </row>
        <row r="1421">
          <cell r="A1421">
            <v>5086</v>
          </cell>
          <cell r="B1421" t="str">
            <v xml:space="preserve">CORRENTE DE FERRO E = 1/2'' </v>
          </cell>
          <cell r="C1421" t="str">
            <v>KG</v>
          </cell>
          <cell r="E1421">
            <v>12.4</v>
          </cell>
        </row>
        <row r="1422">
          <cell r="A1422">
            <v>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E1422">
            <v>113.18</v>
          </cell>
        </row>
        <row r="1423">
          <cell r="A1423">
            <v>12722</v>
          </cell>
          <cell r="B1423" t="str">
            <v xml:space="preserve">COTOVELO COBRE S/ANEL SOLDA REF 607 104MM </v>
          </cell>
          <cell r="C1423" t="str">
            <v>UN</v>
          </cell>
          <cell r="E1423">
            <v>280.33</v>
          </cell>
        </row>
        <row r="1424">
          <cell r="A1424">
            <v>12714</v>
          </cell>
          <cell r="B1424" t="str">
            <v xml:space="preserve">COTOVELO COBRE S/ANEL SOLDA REF 607 15MM </v>
          </cell>
          <cell r="C1424" t="str">
            <v>UN</v>
          </cell>
          <cell r="E1424">
            <v>2.2999999999999998</v>
          </cell>
        </row>
        <row r="1425">
          <cell r="A1425">
            <v>12715</v>
          </cell>
          <cell r="B1425" t="str">
            <v xml:space="preserve">COTOVELO COBRE S/ANEL SOLDA REF 607 22MM </v>
          </cell>
          <cell r="C1425" t="str">
            <v>UN</v>
          </cell>
          <cell r="E1425">
            <v>5.6</v>
          </cell>
        </row>
        <row r="1426">
          <cell r="A1426">
            <v>12716</v>
          </cell>
          <cell r="B1426" t="str">
            <v xml:space="preserve">COTOVELO COBRE S/ANEL SOLDA REF 607 28MM </v>
          </cell>
          <cell r="C1426" t="str">
            <v>UN</v>
          </cell>
          <cell r="E1426">
            <v>7.69</v>
          </cell>
        </row>
        <row r="1427">
          <cell r="A1427">
            <v>12717</v>
          </cell>
          <cell r="B1427" t="str">
            <v xml:space="preserve">COTOVELO COBRE S/ANEL SOLDA REF 607 35MM </v>
          </cell>
          <cell r="C1427" t="str">
            <v>UN</v>
          </cell>
          <cell r="E1427">
            <v>20.63</v>
          </cell>
        </row>
        <row r="1428">
          <cell r="A1428">
            <v>12718</v>
          </cell>
          <cell r="B1428" t="str">
            <v xml:space="preserve">COTOVELO COBRE S/ANEL SOLDA REF 607 42MM </v>
          </cell>
          <cell r="C1428" t="str">
            <v>UN</v>
          </cell>
          <cell r="E1428">
            <v>31.18</v>
          </cell>
        </row>
        <row r="1429">
          <cell r="A1429">
            <v>12719</v>
          </cell>
          <cell r="B1429" t="str">
            <v xml:space="preserve">COTOVELO COBRE S/ANEL SOLDA REF 607 54MM </v>
          </cell>
          <cell r="C1429" t="str">
            <v>UN</v>
          </cell>
          <cell r="E1429">
            <v>45.92</v>
          </cell>
        </row>
        <row r="1430">
          <cell r="A1430">
            <v>12720</v>
          </cell>
          <cell r="B1430" t="str">
            <v xml:space="preserve">COTOVELO COBRE S/ANEL SOLDA REF 607 66MM Código Descriçao do Insumo Unid Preço Mediano (R$) </v>
          </cell>
          <cell r="C1430" t="str">
            <v>UN</v>
          </cell>
          <cell r="E1430">
            <v>136.68</v>
          </cell>
        </row>
        <row r="1431">
          <cell r="A1431">
            <v>12721</v>
          </cell>
          <cell r="B1431" t="str">
            <v xml:space="preserve">COTOVELO COBRE S/ANEL SOLDA REF 607 79MM </v>
          </cell>
          <cell r="C1431" t="str">
            <v>UN</v>
          </cell>
          <cell r="E1431">
            <v>163.19</v>
          </cell>
        </row>
        <row r="1432">
          <cell r="A1432">
            <v>3112</v>
          </cell>
          <cell r="B1432" t="str">
            <v xml:space="preserve">CREMONA LATAO CROMADO OU POLIDO - COMPLETA C/ VARA H =1,20M </v>
          </cell>
          <cell r="C1432" t="str">
            <v>CJ</v>
          </cell>
          <cell r="E1432">
            <v>30.82</v>
          </cell>
        </row>
        <row r="1433">
          <cell r="A1433">
            <v>3113</v>
          </cell>
          <cell r="B1433" t="str">
            <v xml:space="preserve">CREMONA LATAO CROMADO OU POLIDO - COMPLETA C/ VARA H =1,50M </v>
          </cell>
          <cell r="C1433" t="str">
            <v>CJ</v>
          </cell>
          <cell r="E1433">
            <v>34.64</v>
          </cell>
        </row>
        <row r="1434">
          <cell r="A1434">
            <v>3114</v>
          </cell>
          <cell r="B1434" t="str">
            <v xml:space="preserve">CREMONA LATAO CROMADO 113 X 40 X 35MM (NAO INCL VARA FERRO) </v>
          </cell>
          <cell r="C1434" t="str">
            <v>UN</v>
          </cell>
          <cell r="E1434">
            <v>23.79</v>
          </cell>
        </row>
        <row r="1435">
          <cell r="A1435">
            <v>1636</v>
          </cell>
          <cell r="B1435" t="str">
            <v xml:space="preserve">CRIVO FOFO FLANGE PN-10 DN 80 </v>
          </cell>
          <cell r="C1435" t="str">
            <v>UN</v>
          </cell>
          <cell r="E1435">
            <v>140.78</v>
          </cell>
        </row>
        <row r="1436">
          <cell r="A1436">
            <v>1637</v>
          </cell>
          <cell r="B1436" t="str">
            <v xml:space="preserve">CRIVO FOFO FLANGE PN-10 DN 150 </v>
          </cell>
          <cell r="C1436" t="str">
            <v>UN</v>
          </cell>
          <cell r="E1436">
            <v>289.04000000000002</v>
          </cell>
        </row>
        <row r="1437">
          <cell r="A1437">
            <v>1638</v>
          </cell>
          <cell r="B1437" t="str">
            <v xml:space="preserve">CRIVO FOFO FLANGE PN-10 DN 200 </v>
          </cell>
          <cell r="C1437" t="str">
            <v>UN</v>
          </cell>
          <cell r="E1437">
            <v>405.78</v>
          </cell>
        </row>
        <row r="1438">
          <cell r="A1438">
            <v>1645</v>
          </cell>
          <cell r="B1438" t="str">
            <v xml:space="preserve">CRIVO FOFO FLANGE PN-10 DN 250 </v>
          </cell>
          <cell r="C1438" t="str">
            <v>UN</v>
          </cell>
          <cell r="E1438">
            <v>566.74</v>
          </cell>
        </row>
        <row r="1439">
          <cell r="A1439">
            <v>1639</v>
          </cell>
          <cell r="B1439" t="str">
            <v xml:space="preserve">CRIVO FOFO FLANGE PN-10 DN 300 </v>
          </cell>
          <cell r="C1439" t="str">
            <v>UN</v>
          </cell>
          <cell r="E1439">
            <v>727.69</v>
          </cell>
        </row>
        <row r="1440">
          <cell r="A1440">
            <v>1640</v>
          </cell>
          <cell r="B1440" t="str">
            <v xml:space="preserve">CRIVO FOFO FLANGE PN-10 DN 350 </v>
          </cell>
          <cell r="C1440" t="str">
            <v>UN</v>
          </cell>
          <cell r="E1440">
            <v>928.31</v>
          </cell>
        </row>
        <row r="1441">
          <cell r="A1441">
            <v>1644</v>
          </cell>
          <cell r="B1441" t="str">
            <v xml:space="preserve">CRIVO FOFO FLANGE PN-10 DN 400 </v>
          </cell>
          <cell r="C1441" t="str">
            <v>UN</v>
          </cell>
          <cell r="E1441">
            <v>1004.25</v>
          </cell>
        </row>
        <row r="1442">
          <cell r="A1442">
            <v>1641</v>
          </cell>
          <cell r="B1442" t="str">
            <v xml:space="preserve">CRIVO FOFO FLANGE PN-10 DN 450 </v>
          </cell>
          <cell r="C1442" t="str">
            <v>UN</v>
          </cell>
          <cell r="E1442">
            <v>1807.09</v>
          </cell>
        </row>
        <row r="1443">
          <cell r="A1443">
            <v>1642</v>
          </cell>
          <cell r="B1443" t="str">
            <v xml:space="preserve">CRIVO FOFO FLANGE PN-10 DN 500 </v>
          </cell>
          <cell r="C1443" t="str">
            <v>UN</v>
          </cell>
          <cell r="E1443">
            <v>2137.73</v>
          </cell>
        </row>
        <row r="1444">
          <cell r="A1444">
            <v>1643</v>
          </cell>
          <cell r="B1444" t="str">
            <v xml:space="preserve">CRIVO FOFO FLANGE PN-10 DN 600 </v>
          </cell>
          <cell r="C1444" t="str">
            <v>UN</v>
          </cell>
          <cell r="E1444">
            <v>2334.9499999999998</v>
          </cell>
        </row>
        <row r="1445">
          <cell r="A1445">
            <v>1646</v>
          </cell>
          <cell r="B1445" t="str">
            <v xml:space="preserve">CRIVO FOFO FLANGE, PN-10, DN = 100 MM </v>
          </cell>
          <cell r="C1445" t="str">
            <v>UN</v>
          </cell>
          <cell r="E1445">
            <v>192.69</v>
          </cell>
        </row>
        <row r="1446">
          <cell r="A1446">
            <v>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E1446">
            <v>138.4</v>
          </cell>
        </row>
        <row r="1447">
          <cell r="A1447">
            <v>1649</v>
          </cell>
          <cell r="B1447" t="str">
            <v xml:space="preserve">CRUZETA FERRO GALV ROSCA REF 1 1/2" </v>
          </cell>
          <cell r="C1447" t="str">
            <v>UN</v>
          </cell>
          <cell r="E1447">
            <v>25.44</v>
          </cell>
        </row>
        <row r="1448">
          <cell r="A1448">
            <v>1653</v>
          </cell>
          <cell r="B1448" t="str">
            <v xml:space="preserve">CRUZETA FERRO GALV ROSCA REF 1 1/4" </v>
          </cell>
          <cell r="C1448" t="str">
            <v>UN</v>
          </cell>
          <cell r="E1448">
            <v>21.12</v>
          </cell>
        </row>
        <row r="1449">
          <cell r="A1449">
            <v>1647</v>
          </cell>
          <cell r="B1449" t="str">
            <v xml:space="preserve">CRUZETA FERRO GALV ROSCA REF 1/2" </v>
          </cell>
          <cell r="C1449" t="str">
            <v>UN</v>
          </cell>
          <cell r="E1449">
            <v>7.82</v>
          </cell>
        </row>
        <row r="1450">
          <cell r="A1450">
            <v>1648</v>
          </cell>
          <cell r="B1450" t="str">
            <v xml:space="preserve">CRUZETA FERRO GALV ROSCA REF 1" </v>
          </cell>
          <cell r="C1450" t="str">
            <v>UN</v>
          </cell>
          <cell r="E1450">
            <v>15.03</v>
          </cell>
        </row>
        <row r="1451">
          <cell r="A1451">
            <v>1651</v>
          </cell>
          <cell r="B1451" t="str">
            <v xml:space="preserve">CRUZETA FERRO GALV ROSCA REF 2 1/2" </v>
          </cell>
          <cell r="C1451" t="str">
            <v>UN</v>
          </cell>
          <cell r="E1451">
            <v>55.42</v>
          </cell>
        </row>
        <row r="1452">
          <cell r="A1452">
            <v>1650</v>
          </cell>
          <cell r="B1452" t="str">
            <v xml:space="preserve">CRUZETA FERRO GALV ROSCA REF 2" </v>
          </cell>
          <cell r="C1452" t="str">
            <v>UN</v>
          </cell>
          <cell r="E1452">
            <v>35.15</v>
          </cell>
        </row>
        <row r="1453">
          <cell r="A1453">
            <v>1654</v>
          </cell>
          <cell r="B1453" t="str">
            <v xml:space="preserve">CRUZETA FERRO GALV ROSCA REF 3/4" </v>
          </cell>
          <cell r="C1453" t="str">
            <v>UN</v>
          </cell>
          <cell r="E1453">
            <v>9.98</v>
          </cell>
        </row>
        <row r="1454">
          <cell r="A1454">
            <v>1652</v>
          </cell>
          <cell r="B1454" t="str">
            <v xml:space="preserve">CRUZETA FERRO GALV ROSCA REF 3" </v>
          </cell>
          <cell r="C1454" t="str">
            <v>UN</v>
          </cell>
          <cell r="E1454">
            <v>77.760000000000005</v>
          </cell>
        </row>
        <row r="1455">
          <cell r="A1455">
            <v>1725</v>
          </cell>
          <cell r="B1455" t="str">
            <v xml:space="preserve">CRUZETA PVC PBA EB 183 JE BBBB DN 50/DE 60MM </v>
          </cell>
          <cell r="C1455" t="str">
            <v>UN</v>
          </cell>
          <cell r="E1455">
            <v>26.9</v>
          </cell>
        </row>
        <row r="1456">
          <cell r="A1456">
            <v>12920</v>
          </cell>
          <cell r="B1456" t="str">
            <v xml:space="preserve">CRUZETA PVC PBA JE BBBB DN 100/DE 110MM </v>
          </cell>
          <cell r="C1456" t="str">
            <v>UN</v>
          </cell>
          <cell r="E1456">
            <v>121.61</v>
          </cell>
        </row>
        <row r="1457">
          <cell r="A1457">
            <v>12943</v>
          </cell>
          <cell r="B1457" t="str">
            <v xml:space="preserve">CRUZETA PVC PBA JE BBBB DN 75/DE 85MM </v>
          </cell>
          <cell r="C1457" t="str">
            <v>UN</v>
          </cell>
          <cell r="E1457">
            <v>65.599999999999994</v>
          </cell>
        </row>
        <row r="1458">
          <cell r="A1458">
            <v>1727</v>
          </cell>
          <cell r="B1458" t="str">
            <v xml:space="preserve">CRUZETA REDUCAO PVC PBA EB183 JE BBBB DN 75 X 50 /DE 85 X 60MM </v>
          </cell>
          <cell r="C1458" t="str">
            <v>UN</v>
          </cell>
          <cell r="E1458">
            <v>50.13</v>
          </cell>
        </row>
        <row r="1459">
          <cell r="A1459">
            <v>1743</v>
          </cell>
          <cell r="B1459" t="str">
            <v xml:space="preserve">CUBA ACO INOXIDAVEL NUM 1 (46,5X30,0X11,5) CM </v>
          </cell>
          <cell r="C1459" t="str">
            <v>UN</v>
          </cell>
          <cell r="E1459">
            <v>46.24</v>
          </cell>
        </row>
        <row r="1460">
          <cell r="A1460">
            <v>1747</v>
          </cell>
          <cell r="B1460" t="str">
            <v xml:space="preserve">CUBA ACO INOXIDAVEL NUM 2 (56,0X33,0X11,5) CM </v>
          </cell>
          <cell r="C1460" t="str">
            <v>UN</v>
          </cell>
          <cell r="E1460">
            <v>54.85</v>
          </cell>
        </row>
        <row r="1461">
          <cell r="A1461">
            <v>1744</v>
          </cell>
          <cell r="B1461" t="str">
            <v xml:space="preserve">CUBA ACO INOXIDAVEL NUM 3 (40,0X34,0X11,5) CM </v>
          </cell>
          <cell r="C1461" t="str">
            <v>UN</v>
          </cell>
          <cell r="E1461">
            <v>51.15</v>
          </cell>
        </row>
        <row r="1462">
          <cell r="A1462">
            <v>7241</v>
          </cell>
          <cell r="B1462" t="str">
            <v xml:space="preserve">CUMEEIRA ALUMINIO ONDULADA ESP = 0,8MM LARG = 1,12M </v>
          </cell>
          <cell r="C1462" t="str">
            <v>M²</v>
          </cell>
          <cell r="E1462">
            <v>36.83</v>
          </cell>
        </row>
        <row r="1463">
          <cell r="A1463">
            <v>20236</v>
          </cell>
          <cell r="B1463" t="str">
            <v xml:space="preserve">CUMEEIRA ARTICULADA FIBROCIMENTO P/ TELHA ONDULADA 6MM </v>
          </cell>
          <cell r="C1463" t="str">
            <v>UN</v>
          </cell>
          <cell r="E1463">
            <v>43.87</v>
          </cell>
        </row>
        <row r="1464">
          <cell r="A1464">
            <v>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E1464">
            <v>22.41</v>
          </cell>
        </row>
        <row r="1465">
          <cell r="A1465">
            <v>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E1465">
            <v>20.6</v>
          </cell>
        </row>
        <row r="1466">
          <cell r="A1466">
            <v>11017</v>
          </cell>
          <cell r="B1466" t="str">
            <v xml:space="preserve">CUMEEIRA ARTICULADA SUPERIOR P/ TELHA FIBROCIMENTO 4MM </v>
          </cell>
          <cell r="C1466" t="str">
            <v>UN</v>
          </cell>
          <cell r="E1466">
            <v>5.94</v>
          </cell>
        </row>
        <row r="1467">
          <cell r="A1467">
            <v>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E1467">
            <v>54.03</v>
          </cell>
        </row>
        <row r="1468">
          <cell r="A1468">
            <v>20235</v>
          </cell>
          <cell r="B1468" t="str">
            <v xml:space="preserve">CUMEEIRA NORMAL FIBROCIMENTO ABA 300MM P/ TELHA ONDULADA 6MM </v>
          </cell>
          <cell r="C1468" t="str">
            <v>UN</v>
          </cell>
          <cell r="E1468">
            <v>36.729999999999997</v>
          </cell>
        </row>
        <row r="1469">
          <cell r="A1469">
            <v>11016</v>
          </cell>
          <cell r="B1469" t="str">
            <v xml:space="preserve">CUMEEIRA NORMAL P/ TELHA FIBROCIMENTO </v>
          </cell>
          <cell r="C1469" t="str">
            <v>UN</v>
          </cell>
          <cell r="E1469">
            <v>34.090000000000003</v>
          </cell>
        </row>
        <row r="1470">
          <cell r="A1470">
            <v>7215</v>
          </cell>
          <cell r="B1470" t="str">
            <v xml:space="preserve">CUMEEIRA NORMAL P/ TELHA FIBROCIMENTO CANALETE 49 OU KALHETA </v>
          </cell>
          <cell r="C1470" t="str">
            <v>UN</v>
          </cell>
          <cell r="E1470">
            <v>20.079999999999998</v>
          </cell>
        </row>
        <row r="1471">
          <cell r="A1471">
            <v>7216</v>
          </cell>
          <cell r="B1471" t="str">
            <v xml:space="preserve">CUMEEIRA NORMAL P/ TELHA FIBROCIMENTO CANALETE 90 OU KALHETAO </v>
          </cell>
          <cell r="C1471" t="str">
            <v>UN</v>
          </cell>
          <cell r="E1471">
            <v>45.14</v>
          </cell>
        </row>
        <row r="1472">
          <cell r="A1472">
            <v>7181</v>
          </cell>
          <cell r="B1472" t="str">
            <v xml:space="preserve">CUMEEIRA P/ TELHA CERAMICA </v>
          </cell>
          <cell r="C1472" t="str">
            <v>UN</v>
          </cell>
          <cell r="E1472">
            <v>0.77</v>
          </cell>
        </row>
        <row r="1473">
          <cell r="A1473">
            <v>7214</v>
          </cell>
          <cell r="B1473" t="str">
            <v xml:space="preserve">CUMEEIRA SHED P/ TELHA FIBROCIMENTO ONDULADA </v>
          </cell>
          <cell r="C1473" t="str">
            <v>UN</v>
          </cell>
          <cell r="E1473">
            <v>30.72</v>
          </cell>
        </row>
        <row r="1474">
          <cell r="A1474">
            <v>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E1474">
            <v>34.67</v>
          </cell>
        </row>
        <row r="1475">
          <cell r="A1475">
            <v>1752</v>
          </cell>
          <cell r="B1475" t="str">
            <v xml:space="preserve">CURVA CERAMICA 45G ESG PB DN 100 </v>
          </cell>
          <cell r="C1475" t="str">
            <v>UN</v>
          </cell>
          <cell r="E1475">
            <v>9.58</v>
          </cell>
        </row>
        <row r="1476">
          <cell r="A1476">
            <v>1774</v>
          </cell>
          <cell r="B1476" t="str">
            <v xml:space="preserve">CURVA CERAMICA 45G ESG PB DN 150 </v>
          </cell>
          <cell r="C1476" t="str">
            <v>UN</v>
          </cell>
          <cell r="E1476">
            <v>20.65</v>
          </cell>
        </row>
        <row r="1477">
          <cell r="A1477">
            <v>1773</v>
          </cell>
          <cell r="B1477" t="str">
            <v xml:space="preserve">CURVA CERAMICA 45G ESG PB DN 200 </v>
          </cell>
          <cell r="C1477" t="str">
            <v>UN</v>
          </cell>
          <cell r="E1477">
            <v>33.57</v>
          </cell>
        </row>
        <row r="1478">
          <cell r="A1478">
            <v>1754</v>
          </cell>
          <cell r="B1478" t="str">
            <v xml:space="preserve">CURVA CERAMICA 45G ESG PB DN 250 </v>
          </cell>
          <cell r="C1478" t="str">
            <v>UN</v>
          </cell>
          <cell r="E1478">
            <v>53.86</v>
          </cell>
        </row>
        <row r="1479">
          <cell r="A1479">
            <v>1755</v>
          </cell>
          <cell r="B1479" t="str">
            <v xml:space="preserve">CURVA CERAMICA 45G ESG PB DN 300 </v>
          </cell>
          <cell r="C1479" t="str">
            <v>UN</v>
          </cell>
          <cell r="E1479">
            <v>87.4</v>
          </cell>
        </row>
        <row r="1480">
          <cell r="A1480">
            <v>1757</v>
          </cell>
          <cell r="B1480" t="str">
            <v xml:space="preserve">CURVA CERAMICA 45G ESG PB DN 400 </v>
          </cell>
          <cell r="C1480" t="str">
            <v>UN</v>
          </cell>
          <cell r="E1480">
            <v>361.94</v>
          </cell>
        </row>
        <row r="1481">
          <cell r="A1481">
            <v>1758</v>
          </cell>
          <cell r="B1481" t="str">
            <v xml:space="preserve">CURVA CERAMICA 45G ESG PB DN 450 </v>
          </cell>
          <cell r="C1481" t="str">
            <v>UN</v>
          </cell>
          <cell r="E1481">
            <v>470.52</v>
          </cell>
        </row>
        <row r="1482">
          <cell r="A1482">
            <v>1751</v>
          </cell>
          <cell r="B1482" t="str">
            <v xml:space="preserve">CURVA CERAMICA 45G ESG PB DN 75 </v>
          </cell>
          <cell r="C1482" t="str">
            <v>UN</v>
          </cell>
          <cell r="E1482">
            <v>9.0500000000000007</v>
          </cell>
        </row>
        <row r="1483">
          <cell r="A1483">
            <v>1761</v>
          </cell>
          <cell r="B1483" t="str">
            <v xml:space="preserve">CURVA CERAMICA 90G ESG PB DN 100 Código Descriçao do Insumo Unid Preço Mediano (R$) </v>
          </cell>
          <cell r="C1483" t="str">
            <v>UN</v>
          </cell>
          <cell r="E1483">
            <v>9.58</v>
          </cell>
        </row>
        <row r="1484">
          <cell r="A1484">
            <v>1753</v>
          </cell>
          <cell r="B1484" t="str">
            <v xml:space="preserve">CURVA CERAMICA 90G ESG PB DN 150 </v>
          </cell>
          <cell r="C1484" t="str">
            <v>UN</v>
          </cell>
          <cell r="E1484">
            <v>20.65</v>
          </cell>
        </row>
        <row r="1485">
          <cell r="A1485">
            <v>1762</v>
          </cell>
          <cell r="B1485" t="str">
            <v xml:space="preserve">CURVA CERAMICA 90G ESG PB DN 200 </v>
          </cell>
          <cell r="C1485" t="str">
            <v>UN</v>
          </cell>
          <cell r="E1485">
            <v>32.89</v>
          </cell>
        </row>
        <row r="1486">
          <cell r="A1486">
            <v>1763</v>
          </cell>
          <cell r="B1486" t="str">
            <v xml:space="preserve">CURVA CERAMICA 90G ESG PB DN 250 </v>
          </cell>
          <cell r="C1486" t="str">
            <v>UN</v>
          </cell>
          <cell r="E1486">
            <v>52.8</v>
          </cell>
        </row>
        <row r="1487">
          <cell r="A1487">
            <v>1771</v>
          </cell>
          <cell r="B1487" t="str">
            <v xml:space="preserve">CURVA CERAMICA 90G ESG PB DN 300 </v>
          </cell>
          <cell r="C1487" t="str">
            <v>UN</v>
          </cell>
          <cell r="E1487">
            <v>87.4</v>
          </cell>
        </row>
        <row r="1488">
          <cell r="A1488">
            <v>1770</v>
          </cell>
          <cell r="B1488" t="str">
            <v xml:space="preserve">CURVA CERAMICA 90G ESG PB DN 400 </v>
          </cell>
          <cell r="C1488" t="str">
            <v>UN</v>
          </cell>
          <cell r="E1488">
            <v>369.17</v>
          </cell>
        </row>
        <row r="1489">
          <cell r="A1489">
            <v>1765</v>
          </cell>
          <cell r="B1489" t="str">
            <v xml:space="preserve">CURVA CERAMICA 90G ESG PB DN 450 </v>
          </cell>
          <cell r="C1489" t="str">
            <v>UN</v>
          </cell>
          <cell r="E1489">
            <v>481.37</v>
          </cell>
        </row>
        <row r="1490">
          <cell r="A1490">
            <v>1772</v>
          </cell>
          <cell r="B1490" t="str">
            <v xml:space="preserve">CURVA CERAMICA 90G ESG PB DN 75 </v>
          </cell>
          <cell r="C1490" t="str">
            <v>UN</v>
          </cell>
          <cell r="E1490">
            <v>9.0500000000000007</v>
          </cell>
        </row>
        <row r="1491">
          <cell r="A1491">
            <v>1922</v>
          </cell>
          <cell r="B1491" t="str">
            <v xml:space="preserve">CURVA DE PVC 45º, SOLDAVEL, DE 75 MM, PARA AGUA (NBR 5648) </v>
          </cell>
          <cell r="C1491" t="str">
            <v>UN</v>
          </cell>
          <cell r="E1491">
            <v>18.899999999999999</v>
          </cell>
        </row>
        <row r="1492">
          <cell r="A1492">
            <v>1870</v>
          </cell>
          <cell r="B1492" t="str">
            <v xml:space="preserve">CURVA DE PVC 90º, ROSCAVEL, DE 1/2", PARA ELETRODUTO (NBR 5648) </v>
          </cell>
          <cell r="C1492" t="str">
            <v>UN</v>
          </cell>
          <cell r="E1492">
            <v>1.07</v>
          </cell>
        </row>
        <row r="1493">
          <cell r="A1493">
            <v>2464</v>
          </cell>
          <cell r="B1493" t="str">
            <v xml:space="preserve">CURVA FERRO ESMALTADO P/ ELETRODUTO PESADO 135G 1.1/2" </v>
          </cell>
          <cell r="C1493" t="str">
            <v>UN</v>
          </cell>
          <cell r="E1493">
            <v>6.98</v>
          </cell>
        </row>
        <row r="1494">
          <cell r="A1494">
            <v>2463</v>
          </cell>
          <cell r="B1494" t="str">
            <v xml:space="preserve">CURVA FERRO ESMALTADO P/ ELETRODUTO PESADO 135G 1.1/4" </v>
          </cell>
          <cell r="C1494" t="str">
            <v>UN</v>
          </cell>
          <cell r="E1494">
            <v>5.98</v>
          </cell>
        </row>
        <row r="1495">
          <cell r="A1495">
            <v>2461</v>
          </cell>
          <cell r="B1495" t="str">
            <v xml:space="preserve">CURVA FERRO ESMALTADO P/ ELETRODUTO PESADO 135G 1/2" </v>
          </cell>
          <cell r="C1495" t="str">
            <v>UN</v>
          </cell>
          <cell r="E1495">
            <v>1.85</v>
          </cell>
        </row>
        <row r="1496">
          <cell r="A1496">
            <v>2469</v>
          </cell>
          <cell r="B1496" t="str">
            <v xml:space="preserve">CURVA FERRO ESMALTADO P/ ELETRODUTO PESADO 135G 1" </v>
          </cell>
          <cell r="C1496" t="str">
            <v>UN</v>
          </cell>
          <cell r="E1496">
            <v>3.57</v>
          </cell>
        </row>
        <row r="1497">
          <cell r="A1497">
            <v>2465</v>
          </cell>
          <cell r="B1497" t="str">
            <v xml:space="preserve">CURVA FERRO ESMALTADO P/ ELETRODUTO PESADO 135G 2.1/2" </v>
          </cell>
          <cell r="C1497" t="str">
            <v>UN</v>
          </cell>
          <cell r="E1497">
            <v>30.78</v>
          </cell>
        </row>
        <row r="1498">
          <cell r="A1498">
            <v>2468</v>
          </cell>
          <cell r="B1498" t="str">
            <v xml:space="preserve">CURVA FERRO ESMALTADO P/ ELETRODUTO PESADO 135G 2" </v>
          </cell>
          <cell r="C1498" t="str">
            <v>UN</v>
          </cell>
          <cell r="E1498">
            <v>11.35</v>
          </cell>
        </row>
        <row r="1499">
          <cell r="A1499">
            <v>2462</v>
          </cell>
          <cell r="B1499" t="str">
            <v xml:space="preserve">CURVA FERRO ESMALTADO P/ ELETRODUTO PESADO 135G 3/4" </v>
          </cell>
          <cell r="C1499" t="str">
            <v>UN</v>
          </cell>
          <cell r="E1499">
            <v>2.0099999999999998</v>
          </cell>
        </row>
        <row r="1500">
          <cell r="A1500">
            <v>2466</v>
          </cell>
          <cell r="B1500" t="str">
            <v xml:space="preserve">CURVA FERRO ESMALTADO P/ ELETRODUTO PESADO 135G 3" </v>
          </cell>
          <cell r="C1500" t="str">
            <v>UN</v>
          </cell>
          <cell r="E1500">
            <v>46.24</v>
          </cell>
        </row>
        <row r="1501">
          <cell r="A1501">
            <v>2467</v>
          </cell>
          <cell r="B1501" t="str">
            <v xml:space="preserve">CURVA FERRO ESMALTADO P/ ELETRODUTO PESADO 135G 4" </v>
          </cell>
          <cell r="C1501" t="str">
            <v>UN</v>
          </cell>
          <cell r="E1501">
            <v>84.16</v>
          </cell>
        </row>
        <row r="1502">
          <cell r="A1502">
            <v>2458</v>
          </cell>
          <cell r="B1502" t="str">
            <v xml:space="preserve">CURVA FERRO ESMALTADO P/ ELETRODUTO PESADO 90G 1.1/2" </v>
          </cell>
          <cell r="C1502" t="str">
            <v>UN</v>
          </cell>
          <cell r="E1502">
            <v>6.36</v>
          </cell>
        </row>
        <row r="1503">
          <cell r="A1503">
            <v>2457</v>
          </cell>
          <cell r="B1503" t="str">
            <v xml:space="preserve">CURVA FERRO ESMALTADO P/ ELETRODUTO PESADO 90G 1.1/4" </v>
          </cell>
          <cell r="C1503" t="str">
            <v>UN</v>
          </cell>
          <cell r="E1503">
            <v>4.9400000000000004</v>
          </cell>
        </row>
        <row r="1504">
          <cell r="A1504">
            <v>2455</v>
          </cell>
          <cell r="B1504" t="str">
            <v xml:space="preserve">CURVA FERRO ESMALTADO P/ ELETRODUTO PESADO 90G 1/2" </v>
          </cell>
          <cell r="C1504" t="str">
            <v>UN</v>
          </cell>
          <cell r="E1504">
            <v>1.54</v>
          </cell>
        </row>
        <row r="1505">
          <cell r="A1505">
            <v>2472</v>
          </cell>
          <cell r="B1505" t="str">
            <v xml:space="preserve">CURVA FERRO ESMALTADO P/ ELETRODUTO PESADO 90G 1" </v>
          </cell>
          <cell r="C1505" t="str">
            <v>UN</v>
          </cell>
          <cell r="E1505">
            <v>2.08</v>
          </cell>
        </row>
        <row r="1506">
          <cell r="A1506">
            <v>2471</v>
          </cell>
          <cell r="B1506" t="str">
            <v xml:space="preserve">CURVA FERRO ESMALTADO P/ ELETRODUTO PESADO 90G 2.1/2" </v>
          </cell>
          <cell r="C1506" t="str">
            <v>UN</v>
          </cell>
          <cell r="E1506">
            <v>20.28</v>
          </cell>
        </row>
        <row r="1507">
          <cell r="A1507">
            <v>2459</v>
          </cell>
          <cell r="B1507" t="str">
            <v xml:space="preserve">CURVA FERRO ESMALTADO P/ ELETRODUTO PESADO 90G 2" </v>
          </cell>
          <cell r="C1507" t="str">
            <v>UN</v>
          </cell>
          <cell r="E1507">
            <v>9.4</v>
          </cell>
        </row>
        <row r="1508">
          <cell r="A1508">
            <v>2456</v>
          </cell>
          <cell r="B1508" t="str">
            <v xml:space="preserve">CURVA FERRO ESMALTADO P/ ELETRODUTO PESADO 90G 3/4" </v>
          </cell>
          <cell r="C1508" t="str">
            <v>UN</v>
          </cell>
          <cell r="E1508">
            <v>1.39</v>
          </cell>
        </row>
        <row r="1509">
          <cell r="A1509">
            <v>2470</v>
          </cell>
          <cell r="B1509" t="str">
            <v xml:space="preserve">CURVA FERRO ESMALTADO P/ ELETRODUTO PESADO 90G 3" </v>
          </cell>
          <cell r="C1509" t="str">
            <v>UN</v>
          </cell>
          <cell r="E1509">
            <v>26.48</v>
          </cell>
        </row>
        <row r="1510">
          <cell r="A1510">
            <v>2460</v>
          </cell>
          <cell r="B1510" t="str">
            <v xml:space="preserve">CURVA FERRO ESMALTADO P/ ELETRODUTO PESADO 90G 4" </v>
          </cell>
          <cell r="C1510" t="str">
            <v>UN</v>
          </cell>
          <cell r="E1510">
            <v>48.54</v>
          </cell>
        </row>
        <row r="1511">
          <cell r="A1511">
            <v>1777</v>
          </cell>
          <cell r="B1511" t="str">
            <v xml:space="preserve">CURVA FERRO GALVANIZADO 45G ROSCA FEMEA REF. 1 1/2" </v>
          </cell>
          <cell r="C1511" t="str">
            <v>UN</v>
          </cell>
          <cell r="E1511">
            <v>27.42</v>
          </cell>
        </row>
        <row r="1512">
          <cell r="A1512">
            <v>1819</v>
          </cell>
          <cell r="B1512" t="str">
            <v xml:space="preserve">CURVA FERRO GALVANIZADO 45G ROSCA FEMEA REF. 1 1/4" </v>
          </cell>
          <cell r="C1512" t="str">
            <v>UN</v>
          </cell>
          <cell r="E1512">
            <v>23.56</v>
          </cell>
        </row>
        <row r="1513">
          <cell r="A1513">
            <v>1775</v>
          </cell>
          <cell r="B1513" t="str">
            <v xml:space="preserve">CURVA FERRO GALVANIZADO 45G ROSCA FEMEA REF. 1/2" </v>
          </cell>
          <cell r="C1513" t="str">
            <v>UN</v>
          </cell>
          <cell r="E1513">
            <v>8.1</v>
          </cell>
        </row>
        <row r="1514">
          <cell r="A1514">
            <v>1776</v>
          </cell>
          <cell r="B1514" t="str">
            <v xml:space="preserve">CURVA FERRO GALVANIZADO 45G ROSCA FEMEA REF. 1" </v>
          </cell>
          <cell r="C1514" t="str">
            <v>UN</v>
          </cell>
          <cell r="E1514">
            <v>15.03</v>
          </cell>
        </row>
        <row r="1515">
          <cell r="A1515">
            <v>1778</v>
          </cell>
          <cell r="B1515" t="str">
            <v xml:space="preserve">CURVA FERRO GALVANIZADO 45G ROSCA FEMEA REF. 2 1/2" </v>
          </cell>
          <cell r="C1515" t="str">
            <v>UN</v>
          </cell>
          <cell r="E1515">
            <v>56.7</v>
          </cell>
        </row>
        <row r="1516">
          <cell r="A1516">
            <v>1818</v>
          </cell>
          <cell r="B1516" t="str">
            <v xml:space="preserve">CURVA FERRO GALVANIZADO 45G ROSCA FEMEA REF. 2" </v>
          </cell>
          <cell r="C1516" t="str">
            <v>UN</v>
          </cell>
          <cell r="E1516">
            <v>45.53</v>
          </cell>
        </row>
        <row r="1517">
          <cell r="A1517">
            <v>1820</v>
          </cell>
          <cell r="B1517" t="str">
            <v xml:space="preserve">CURVA FERRO GALVANIZADO 45G ROSCA FEMEA REF. 3/4" </v>
          </cell>
          <cell r="C1517" t="str">
            <v>UN</v>
          </cell>
          <cell r="E1517">
            <v>10.35</v>
          </cell>
        </row>
        <row r="1518">
          <cell r="A1518">
            <v>1779</v>
          </cell>
          <cell r="B1518" t="str">
            <v xml:space="preserve">CURVA FERRO GALVANIZADO 45G ROSCA FEMEA REF. 3" </v>
          </cell>
          <cell r="C1518" t="str">
            <v>UN</v>
          </cell>
          <cell r="E1518">
            <v>88.23</v>
          </cell>
        </row>
        <row r="1519">
          <cell r="A1519">
            <v>1780</v>
          </cell>
          <cell r="B1519" t="str">
            <v xml:space="preserve">CURVA FERRO GALVANIZADO 45G ROSCA FEMEA REF. 4" </v>
          </cell>
          <cell r="C1519" t="str">
            <v>UN</v>
          </cell>
          <cell r="E1519">
            <v>152.51</v>
          </cell>
        </row>
        <row r="1520">
          <cell r="A1520">
            <v>1783</v>
          </cell>
          <cell r="B1520" t="str">
            <v xml:space="preserve">CURVA FERRO GALVANIZADO 45G ROSCA MACHO/FEMEA REF. 1 1/2" </v>
          </cell>
          <cell r="C1520" t="str">
            <v>UN</v>
          </cell>
          <cell r="E1520">
            <v>23.53</v>
          </cell>
        </row>
        <row r="1521">
          <cell r="A1521">
            <v>1782</v>
          </cell>
          <cell r="B1521" t="str">
            <v xml:space="preserve">CURVA FERRO GALVANIZADO 45G ROSCA MACHO/FEMEA REF. 1 1/4" </v>
          </cell>
          <cell r="C1521" t="str">
            <v>UN</v>
          </cell>
          <cell r="E1521">
            <v>20.94</v>
          </cell>
        </row>
        <row r="1522">
          <cell r="A1522">
            <v>1817</v>
          </cell>
          <cell r="B1522" t="str">
            <v xml:space="preserve">CURVA FERRO GALVANIZADO 45G ROSCA MACHO/FEMEA REF. 1/2" </v>
          </cell>
          <cell r="C1522" t="str">
            <v>UN</v>
          </cell>
          <cell r="E1522">
            <v>6.27</v>
          </cell>
        </row>
        <row r="1523">
          <cell r="A1523">
            <v>1781</v>
          </cell>
          <cell r="B1523" t="str">
            <v xml:space="preserve">CURVA FERRO GALVANIZADO 45G ROSCA MACHO/FEMEA REF. 1" </v>
          </cell>
          <cell r="C1523" t="str">
            <v>UN</v>
          </cell>
          <cell r="E1523">
            <v>14.27</v>
          </cell>
        </row>
        <row r="1524">
          <cell r="A1524">
            <v>1784</v>
          </cell>
          <cell r="B1524" t="str">
            <v xml:space="preserve">CURVA FERRO GALVANIZADO 45G ROSCA MACHO/FEMEA REF. 2 1/2" </v>
          </cell>
          <cell r="C1524" t="str">
            <v>UN</v>
          </cell>
          <cell r="E1524">
            <v>53.69</v>
          </cell>
        </row>
        <row r="1525">
          <cell r="A1525">
            <v>1810</v>
          </cell>
          <cell r="B1525" t="str">
            <v xml:space="preserve">CURVA FERRO GALVANIZADO 45G ROSCA MACHO/FEMEA REF. 2" </v>
          </cell>
          <cell r="C1525" t="str">
            <v>UN</v>
          </cell>
          <cell r="E1525">
            <v>37.65</v>
          </cell>
        </row>
        <row r="1526">
          <cell r="A1526">
            <v>1811</v>
          </cell>
          <cell r="B1526" t="str">
            <v xml:space="preserve">CURVA FERRO GALVANIZADO 45G ROSCA MACHO/FEMEA REF. 3/4" </v>
          </cell>
          <cell r="C1526" t="str">
            <v>UN</v>
          </cell>
          <cell r="E1526">
            <v>10.17</v>
          </cell>
        </row>
        <row r="1527">
          <cell r="A1527">
            <v>1812</v>
          </cell>
          <cell r="B1527" t="str">
            <v xml:space="preserve">CURVA FERRO GALVANIZADO 45G ROSCA MACHO/FEMEA REF. 3" </v>
          </cell>
          <cell r="C1527" t="str">
            <v>UN</v>
          </cell>
          <cell r="E1527">
            <v>73.010000000000005</v>
          </cell>
        </row>
        <row r="1528">
          <cell r="A1528">
            <v>1813</v>
          </cell>
          <cell r="B1528" t="str">
            <v xml:space="preserve">CURVA FERRO GALVANIZADO 90G ROSCA FEMEA REF 3/4" </v>
          </cell>
          <cell r="C1528" t="str">
            <v>UN</v>
          </cell>
          <cell r="E1528">
            <v>10.93</v>
          </cell>
        </row>
        <row r="1529">
          <cell r="A1529">
            <v>1789</v>
          </cell>
          <cell r="B1529" t="str">
            <v xml:space="preserve">CURVA FERRO GALVANIZADO 90G ROSCA FEMEA REF. 1 1/2" </v>
          </cell>
          <cell r="C1529" t="str">
            <v>UN</v>
          </cell>
          <cell r="E1529">
            <v>32.5</v>
          </cell>
        </row>
        <row r="1530">
          <cell r="A1530">
            <v>1788</v>
          </cell>
          <cell r="B1530" t="str">
            <v xml:space="preserve">CURVA FERRO GALVANIZADO 90G ROSCA FEMEA REF. 1 1/4" </v>
          </cell>
          <cell r="C1530" t="str">
            <v>UN</v>
          </cell>
          <cell r="E1530">
            <v>26.75</v>
          </cell>
        </row>
        <row r="1531">
          <cell r="A1531">
            <v>1786</v>
          </cell>
          <cell r="B1531" t="str">
            <v xml:space="preserve">CURVA FERRO GALVANIZADO 90G ROSCA FEMEA REF. 1/2" </v>
          </cell>
          <cell r="C1531" t="str">
            <v>UN</v>
          </cell>
          <cell r="E1531">
            <v>6.51</v>
          </cell>
        </row>
        <row r="1532">
          <cell r="A1532">
            <v>1787</v>
          </cell>
          <cell r="B1532" t="str">
            <v xml:space="preserve">CURVA FERRO GALVANIZADO 90G ROSCA FEMEA REF. 1" </v>
          </cell>
          <cell r="C1532" t="str">
            <v>UN</v>
          </cell>
          <cell r="E1532">
            <v>17.23</v>
          </cell>
        </row>
        <row r="1533">
          <cell r="A1533">
            <v>1791</v>
          </cell>
          <cell r="B1533" t="str">
            <v xml:space="preserve">CURVA FERRO GALVANIZADO 90G ROSCA FEMEA REF. 2 1/2" </v>
          </cell>
          <cell r="C1533" t="str">
            <v>UN</v>
          </cell>
          <cell r="E1533">
            <v>72.709999999999994</v>
          </cell>
        </row>
        <row r="1534">
          <cell r="A1534">
            <v>1790</v>
          </cell>
          <cell r="B1534" t="str">
            <v xml:space="preserve">CURVA FERRO GALVANIZADO 90G ROSCA FEMEA REF. 2" </v>
          </cell>
          <cell r="C1534" t="str">
            <v>UN</v>
          </cell>
          <cell r="E1534">
            <v>62.7</v>
          </cell>
        </row>
        <row r="1535">
          <cell r="A1535">
            <v>1792</v>
          </cell>
          <cell r="B1535" t="str">
            <v xml:space="preserve">CURVA FERRO GALVANIZADO 90G ROSCA FEMEA REF. 3" </v>
          </cell>
          <cell r="C1535" t="str">
            <v>UN</v>
          </cell>
          <cell r="E1535">
            <v>112.85</v>
          </cell>
        </row>
        <row r="1536">
          <cell r="A1536">
            <v>1793</v>
          </cell>
          <cell r="B1536" t="str">
            <v xml:space="preserve">CURVA FERRO GALVANIZADO 90G ROSCA FEMEA REF. 4" Código Descriçao do Insumo Unid Preço Mediano (R$) </v>
          </cell>
          <cell r="C1536" t="str">
            <v>UN</v>
          </cell>
          <cell r="E1536">
            <v>190.16</v>
          </cell>
        </row>
        <row r="1537">
          <cell r="A1537">
            <v>1816</v>
          </cell>
          <cell r="B1537" t="str">
            <v xml:space="preserve">CURVA FERRO GALVANIZADO 90G ROSCA MACHO REF 1" </v>
          </cell>
          <cell r="C1537" t="str">
            <v>UN</v>
          </cell>
          <cell r="E1537">
            <v>16.8</v>
          </cell>
        </row>
        <row r="1538">
          <cell r="A1538">
            <v>1815</v>
          </cell>
          <cell r="B1538" t="str">
            <v xml:space="preserve">CURVA FERRO GALVANIZADO 90G ROSCA MACHO REF 2 1/2" </v>
          </cell>
          <cell r="C1538" t="str">
            <v>UN</v>
          </cell>
          <cell r="E1538">
            <v>91.03</v>
          </cell>
        </row>
        <row r="1539">
          <cell r="A1539">
            <v>1797</v>
          </cell>
          <cell r="B1539" t="str">
            <v xml:space="preserve">CURVA FERRO GALVANIZADO 90G ROSCA MACHO REF. 1 1/2" </v>
          </cell>
          <cell r="C1539" t="str">
            <v>UN</v>
          </cell>
          <cell r="E1539">
            <v>32.17</v>
          </cell>
        </row>
        <row r="1540">
          <cell r="A1540">
            <v>1796</v>
          </cell>
          <cell r="B1540" t="str">
            <v xml:space="preserve">CURVA FERRO GALVANIZADO 90G ROSCA MACHO REF. 1 1/4" </v>
          </cell>
          <cell r="C1540" t="str">
            <v>UN</v>
          </cell>
          <cell r="E1540">
            <v>25.08</v>
          </cell>
        </row>
        <row r="1541">
          <cell r="A1541">
            <v>1794</v>
          </cell>
          <cell r="B1541" t="str">
            <v xml:space="preserve">CURVA FERRO GALVANIZADO 90G ROSCA MACHO REF. 1/2" </v>
          </cell>
          <cell r="C1541" t="str">
            <v>UN</v>
          </cell>
          <cell r="E1541">
            <v>5.63</v>
          </cell>
        </row>
        <row r="1542">
          <cell r="A1542">
            <v>1798</v>
          </cell>
          <cell r="B1542" t="str">
            <v xml:space="preserve">CURVA FERRO GALVANIZADO 90G ROSCA MACHO REF. 2" </v>
          </cell>
          <cell r="C1542" t="str">
            <v>UN</v>
          </cell>
          <cell r="E1542">
            <v>50.37</v>
          </cell>
        </row>
        <row r="1543">
          <cell r="A1543">
            <v>1795</v>
          </cell>
          <cell r="B1543" t="str">
            <v xml:space="preserve">CURVA FERRO GALVANIZADO 90G ROSCA MACHO REF. 3/4" </v>
          </cell>
          <cell r="C1543" t="str">
            <v>UN</v>
          </cell>
          <cell r="E1543">
            <v>8.4</v>
          </cell>
        </row>
        <row r="1544">
          <cell r="A1544">
            <v>1799</v>
          </cell>
          <cell r="B1544" t="str">
            <v xml:space="preserve">CURVA FERRO GALVANIZADO 90G ROSCA MACHO REF. 3" </v>
          </cell>
          <cell r="C1544" t="str">
            <v>UN</v>
          </cell>
          <cell r="E1544">
            <v>112.43</v>
          </cell>
        </row>
        <row r="1545">
          <cell r="A1545">
            <v>1800</v>
          </cell>
          <cell r="B1545" t="str">
            <v xml:space="preserve">CURVA FERRO GALVANIZADO 90G ROSCA MACHO REF. 4" </v>
          </cell>
          <cell r="C1545" t="str">
            <v>UN</v>
          </cell>
          <cell r="E1545">
            <v>188.79</v>
          </cell>
        </row>
        <row r="1546">
          <cell r="A1546">
            <v>1801</v>
          </cell>
          <cell r="B1546" t="str">
            <v xml:space="preserve">CURVA FERRO GALVANIZADO 90G ROSCA MACHO REF. 5" </v>
          </cell>
          <cell r="C1546" t="str">
            <v>UN</v>
          </cell>
          <cell r="E1546">
            <v>382.38</v>
          </cell>
        </row>
        <row r="1547">
          <cell r="A1547">
            <v>1802</v>
          </cell>
          <cell r="B1547" t="str">
            <v xml:space="preserve">CURVA FERRO GALVANIZADO 90G ROSCA MACHO REF. 6" </v>
          </cell>
          <cell r="C1547" t="str">
            <v>UN</v>
          </cell>
          <cell r="E1547">
            <v>404.84</v>
          </cell>
        </row>
        <row r="1548">
          <cell r="A1548">
            <v>1809</v>
          </cell>
          <cell r="B1548" t="str">
            <v xml:space="preserve">CURVA FERRO GALVANIZADO 90G ROSCA MACHO/FEMEA REF. 1 1/2" </v>
          </cell>
          <cell r="C1548" t="str">
            <v>UN</v>
          </cell>
          <cell r="E1548">
            <v>31.2</v>
          </cell>
        </row>
        <row r="1549">
          <cell r="A1549">
            <v>1814</v>
          </cell>
          <cell r="B1549" t="str">
            <v xml:space="preserve">CURVA FERRO GALVANIZADO 90G ROSCA MACHO/FEMEA REF. 1 1/4" </v>
          </cell>
          <cell r="C1549" t="str">
            <v>UN</v>
          </cell>
          <cell r="E1549">
            <v>27.06</v>
          </cell>
        </row>
        <row r="1550">
          <cell r="A1550">
            <v>1803</v>
          </cell>
          <cell r="B1550" t="str">
            <v xml:space="preserve">CURVA FERRO GALVANIZADO 90G ROSCA MACHO/FEMEA REF. 1/2" </v>
          </cell>
          <cell r="C1550" t="str">
            <v>UN</v>
          </cell>
          <cell r="E1550">
            <v>6.33</v>
          </cell>
        </row>
        <row r="1551">
          <cell r="A1551">
            <v>1805</v>
          </cell>
          <cell r="B1551" t="str">
            <v xml:space="preserve">CURVA FERRO GALVANIZADO 90G ROSCA MACHO/FEMEA REF. 1" </v>
          </cell>
          <cell r="C1551" t="str">
            <v>UN</v>
          </cell>
          <cell r="E1551">
            <v>15.61</v>
          </cell>
        </row>
        <row r="1552">
          <cell r="A1552">
            <v>1821</v>
          </cell>
          <cell r="B1552" t="str">
            <v xml:space="preserve">CURVA FERRO GALVANIZADO 90G ROSCA MACHO/FEMEA REF. 2 1/2" </v>
          </cell>
          <cell r="C1552" t="str">
            <v>UN</v>
          </cell>
          <cell r="E1552">
            <v>79.59</v>
          </cell>
        </row>
        <row r="1553">
          <cell r="A1553">
            <v>1806</v>
          </cell>
          <cell r="B1553" t="str">
            <v xml:space="preserve">CURVA FERRO GALVANIZADO 90G ROSCA MACHO/FEMEA REF. 2" </v>
          </cell>
          <cell r="C1553" t="str">
            <v>UN</v>
          </cell>
          <cell r="E1553">
            <v>48.82</v>
          </cell>
        </row>
        <row r="1554">
          <cell r="A1554">
            <v>1804</v>
          </cell>
          <cell r="B1554" t="str">
            <v xml:space="preserve">CURVA FERRO GALVANIZADO 90G ROSCA MACHO/FEMEA REF. 3/4" </v>
          </cell>
          <cell r="C1554" t="str">
            <v>UN</v>
          </cell>
          <cell r="E1554">
            <v>9.0399999999999991</v>
          </cell>
        </row>
        <row r="1555">
          <cell r="A1555">
            <v>1807</v>
          </cell>
          <cell r="B1555" t="str">
            <v xml:space="preserve">CURVA FERRO GALVANIZADO 90G ROSCA MACHO/FEMEA REF. 3" </v>
          </cell>
          <cell r="C1555" t="str">
            <v>UN</v>
          </cell>
          <cell r="E1555">
            <v>109.11</v>
          </cell>
        </row>
        <row r="1556">
          <cell r="A1556">
            <v>1808</v>
          </cell>
          <cell r="B1556" t="str">
            <v xml:space="preserve">CURVA FERRO GALVANIZADO 90G ROSCA MACHO/FEMEA REF. 4" </v>
          </cell>
          <cell r="C1556" t="str">
            <v>UN</v>
          </cell>
          <cell r="E1556">
            <v>172.14</v>
          </cell>
        </row>
        <row r="1557">
          <cell r="A1557">
            <v>1768</v>
          </cell>
          <cell r="B1557" t="str">
            <v xml:space="preserve">CURVA LONGA CERAMICA ESG PB DN 100 </v>
          </cell>
          <cell r="C1557" t="str">
            <v>UN</v>
          </cell>
          <cell r="E1557">
            <v>9.4</v>
          </cell>
        </row>
        <row r="1558">
          <cell r="A1558">
            <v>1769</v>
          </cell>
          <cell r="B1558" t="str">
            <v xml:space="preserve">CURVA LONGA CERAMICA ESG PB DN 150 </v>
          </cell>
          <cell r="C1558" t="str">
            <v>UN</v>
          </cell>
          <cell r="E1558">
            <v>9.4</v>
          </cell>
        </row>
        <row r="1559">
          <cell r="A1559">
            <v>20099</v>
          </cell>
          <cell r="B1559" t="str">
            <v xml:space="preserve">CURVA PVC LEVE 45G C/ PONTA E BOLSA LISA DN 125MM </v>
          </cell>
          <cell r="C1559" t="str">
            <v>UN</v>
          </cell>
          <cell r="E1559">
            <v>71.180000000000007</v>
          </cell>
        </row>
        <row r="1560">
          <cell r="A1560">
            <v>20101</v>
          </cell>
          <cell r="B1560" t="str">
            <v xml:space="preserve">CURVA PVC LEVE 45G C/ PONTA E BOLSA LISA DN 150MM </v>
          </cell>
          <cell r="C1560" t="str">
            <v>UN</v>
          </cell>
          <cell r="E1560">
            <v>65.33</v>
          </cell>
        </row>
        <row r="1561">
          <cell r="A1561">
            <v>20100</v>
          </cell>
          <cell r="B1561" t="str">
            <v xml:space="preserve">CURVA PVC LEVE 45G C/ PONTA E BOLSA LISA DN 200MM </v>
          </cell>
          <cell r="C1561" t="str">
            <v>UN</v>
          </cell>
          <cell r="E1561">
            <v>141.54</v>
          </cell>
        </row>
        <row r="1562">
          <cell r="A1562">
            <v>20102</v>
          </cell>
          <cell r="B1562" t="str">
            <v xml:space="preserve">CURVA PVC LEVE 90G C/ PONTA E BOLSA LISA DN 125MM </v>
          </cell>
          <cell r="C1562" t="str">
            <v>UN</v>
          </cell>
          <cell r="E1562">
            <v>71.849999999999994</v>
          </cell>
        </row>
        <row r="1563">
          <cell r="A1563">
            <v>1952</v>
          </cell>
          <cell r="B1563" t="str">
            <v xml:space="preserve">CURVA PVC LEVE 90G C/ PONTA E BOLSA LISA DN 150MM </v>
          </cell>
          <cell r="C1563" t="str">
            <v>UN</v>
          </cell>
          <cell r="E1563">
            <v>80.739999999999995</v>
          </cell>
        </row>
        <row r="1564">
          <cell r="A1564">
            <v>20103</v>
          </cell>
          <cell r="B1564" t="str">
            <v xml:space="preserve">CURVA PVC LEVE 90G C/ PONTA E BOLSA LISA DN 200MM </v>
          </cell>
          <cell r="C1564" t="str">
            <v>UN</v>
          </cell>
          <cell r="E1564">
            <v>199.53</v>
          </cell>
        </row>
        <row r="1565">
          <cell r="A1565">
            <v>20104</v>
          </cell>
          <cell r="B1565" t="str">
            <v xml:space="preserve">CURVA PVC LEVE 90G C/ PONTA E BOLSA LISA DN 250MM </v>
          </cell>
          <cell r="C1565" t="str">
            <v>UN</v>
          </cell>
          <cell r="E1565">
            <v>635.15</v>
          </cell>
        </row>
        <row r="1566">
          <cell r="A1566">
            <v>20105</v>
          </cell>
          <cell r="B1566" t="str">
            <v xml:space="preserve">CURVA PVC LEVE 90G C/ PONTA E BOLSA LISA DN 300MM </v>
          </cell>
          <cell r="C1566" t="str">
            <v>UN</v>
          </cell>
          <cell r="E1566">
            <v>937.24</v>
          </cell>
        </row>
        <row r="1567">
          <cell r="A1567">
            <v>1965</v>
          </cell>
          <cell r="B1567" t="str">
            <v xml:space="preserve">CURVA PVC LONGA 45G P/ ESG PREDIAL DN 100MM </v>
          </cell>
          <cell r="C1567" t="str">
            <v>UN</v>
          </cell>
          <cell r="E1567">
            <v>27.73</v>
          </cell>
        </row>
        <row r="1568">
          <cell r="A1568">
            <v>10765</v>
          </cell>
          <cell r="B1568" t="str">
            <v xml:space="preserve">CURVA PVC LONGA 45G P/ ESG PREDIAL DN 50MM </v>
          </cell>
          <cell r="C1568" t="str">
            <v>UN</v>
          </cell>
          <cell r="E1568">
            <v>11.97</v>
          </cell>
        </row>
        <row r="1569">
          <cell r="A1569">
            <v>10767</v>
          </cell>
          <cell r="B1569" t="str">
            <v xml:space="preserve">CURVA PVC LONGA 45G P/ ESG PREDIAL DN 75MM </v>
          </cell>
          <cell r="C1569" t="str">
            <v>UN</v>
          </cell>
          <cell r="E1569">
            <v>26.45</v>
          </cell>
        </row>
        <row r="1570">
          <cell r="A1570">
            <v>1970</v>
          </cell>
          <cell r="B1570" t="str">
            <v xml:space="preserve">CURVA PVC LONGA 90G P/ ESG PREDIAL DN 100MM </v>
          </cell>
          <cell r="C1570" t="str">
            <v>UN</v>
          </cell>
          <cell r="E1570">
            <v>27.22</v>
          </cell>
        </row>
        <row r="1571">
          <cell r="A1571">
            <v>1968</v>
          </cell>
          <cell r="B1571" t="str">
            <v xml:space="preserve">CURVA PVC LONGA 90G P/ ESG PREDIAL DN 50MM </v>
          </cell>
          <cell r="C1571" t="str">
            <v>UN</v>
          </cell>
          <cell r="E1571">
            <v>5.7</v>
          </cell>
        </row>
        <row r="1572">
          <cell r="A1572">
            <v>1969</v>
          </cell>
          <cell r="B1572" t="str">
            <v xml:space="preserve">CURVA PVC LONGA 90G P/ ESG PREDIAL DN 75MM </v>
          </cell>
          <cell r="C1572" t="str">
            <v>UN</v>
          </cell>
          <cell r="E1572">
            <v>16.899999999999999</v>
          </cell>
        </row>
        <row r="1573">
          <cell r="A1573">
            <v>1839</v>
          </cell>
          <cell r="B1573" t="str">
            <v xml:space="preserve">CURVA PVC PBA NBR 10351 P/ REDE AGUA JE PB 22G DN 100 /DE 110MM </v>
          </cell>
          <cell r="C1573" t="str">
            <v>UN</v>
          </cell>
          <cell r="E1573">
            <v>141.81</v>
          </cell>
        </row>
        <row r="1574">
          <cell r="A1574">
            <v>1835</v>
          </cell>
          <cell r="B1574" t="str">
            <v xml:space="preserve">CURVA PVC PBA NBR 10351 P/ REDE AGUA JE PB 22G DN 50 /DE 60MM </v>
          </cell>
          <cell r="C1574" t="str">
            <v>UN</v>
          </cell>
          <cell r="E1574">
            <v>27.76</v>
          </cell>
        </row>
        <row r="1575">
          <cell r="A1575">
            <v>1823</v>
          </cell>
          <cell r="B1575" t="str">
            <v xml:space="preserve">CURVA PVC PBA NBR 10351 P/ REDE AGUA JE PB 22G DN 75 /DE 85MM </v>
          </cell>
          <cell r="C1575" t="str">
            <v>UN</v>
          </cell>
          <cell r="E1575">
            <v>76.44</v>
          </cell>
        </row>
        <row r="1576">
          <cell r="A1576">
            <v>1827</v>
          </cell>
          <cell r="B1576" t="str">
            <v xml:space="preserve">CURVA PVC PBA NBR 10351 P/ REDE AGUA JE PB 45G DN 100 /DE 110MM </v>
          </cell>
          <cell r="C1576" t="str">
            <v>UN</v>
          </cell>
          <cell r="E1576">
            <v>156.27000000000001</v>
          </cell>
        </row>
        <row r="1577">
          <cell r="A1577">
            <v>1831</v>
          </cell>
          <cell r="B1577" t="str">
            <v xml:space="preserve">CURVA PVC PBA NBR 10351 P/ REDE AGUA JE PB 45G DN 50 /DE 60MM </v>
          </cell>
          <cell r="C1577" t="str">
            <v>UN</v>
          </cell>
          <cell r="E1577">
            <v>29.93</v>
          </cell>
        </row>
        <row r="1578">
          <cell r="A1578">
            <v>1825</v>
          </cell>
          <cell r="B1578" t="str">
            <v xml:space="preserve">CURVA PVC PBA NBR 10351 P/ REDE AGUA JE PB 45G DN 75 /DE 85MM </v>
          </cell>
          <cell r="C1578" t="str">
            <v>UN</v>
          </cell>
          <cell r="E1578">
            <v>86.45</v>
          </cell>
        </row>
        <row r="1579">
          <cell r="A1579">
            <v>1828</v>
          </cell>
          <cell r="B1579" t="str">
            <v xml:space="preserve">CURVA PVC PBA NBR 10351 P/ REDE AGUA JE PB 90G DN 100 /DE 110MM </v>
          </cell>
          <cell r="C1579" t="str">
            <v>UN</v>
          </cell>
          <cell r="E1579">
            <v>156.37</v>
          </cell>
        </row>
        <row r="1580">
          <cell r="A1580">
            <v>1845</v>
          </cell>
          <cell r="B1580" t="str">
            <v xml:space="preserve">CURVA PVC PBA NBR 10351 P/ REDE AGUA JE PB 90G DN 50 /DE 60MM </v>
          </cell>
          <cell r="C1580" t="str">
            <v>UN</v>
          </cell>
          <cell r="E1580">
            <v>24.42</v>
          </cell>
        </row>
        <row r="1581">
          <cell r="A1581">
            <v>1824</v>
          </cell>
          <cell r="B1581" t="str">
            <v xml:space="preserve">CURVA PVC PBA NBR 10351 P/ REDE AGUA JE PB 90G DN 75 /DE 85MM </v>
          </cell>
          <cell r="C1581" t="str">
            <v>UN</v>
          </cell>
          <cell r="E1581">
            <v>102.17</v>
          </cell>
        </row>
        <row r="1582">
          <cell r="A1582">
            <v>20097</v>
          </cell>
          <cell r="B1582" t="str">
            <v xml:space="preserve">CURVA PVC SERIE R 87,5G CURTA ESG PREDIAL P/ PE-DE-COLUNA 100MM </v>
          </cell>
          <cell r="C1582" t="str">
            <v>UN</v>
          </cell>
          <cell r="E1582">
            <v>42.58</v>
          </cell>
        </row>
        <row r="1583">
          <cell r="A1583">
            <v>20098</v>
          </cell>
          <cell r="B1583" t="str">
            <v xml:space="preserve">CURVA PVC SERIE R 87,5G CURTA ESG PREDIAL P/ PE-DE-COLUNA 150MM </v>
          </cell>
          <cell r="C1583" t="str">
            <v>UN</v>
          </cell>
          <cell r="E1583">
            <v>276.26</v>
          </cell>
        </row>
        <row r="1584">
          <cell r="A1584">
            <v>20096</v>
          </cell>
          <cell r="B1584" t="str">
            <v xml:space="preserve">CURVA PVC SERIE R 87,5G CURTA ESG PREDIAL P/ PE-DE-COLUNA 75MM </v>
          </cell>
          <cell r="C1584" t="str">
            <v>UN</v>
          </cell>
          <cell r="E1584">
            <v>24.55</v>
          </cell>
        </row>
        <row r="1585">
          <cell r="A1585">
            <v>1954</v>
          </cell>
          <cell r="B1585" t="str">
            <v xml:space="preserve">CURVA PVC SOLD 45G P/ AGUA FRIA PREDIAL 110 MM </v>
          </cell>
          <cell r="C1585" t="str">
            <v>UN</v>
          </cell>
          <cell r="E1585">
            <v>70.819999999999993</v>
          </cell>
        </row>
        <row r="1586">
          <cell r="A1586">
            <v>1926</v>
          </cell>
          <cell r="B1586" t="str">
            <v xml:space="preserve">CURVA PVC SOLD 45G P/ AGUA FRIA PREDIAL 20 MM </v>
          </cell>
          <cell r="C1586" t="str">
            <v>UN</v>
          </cell>
          <cell r="E1586">
            <v>0.51</v>
          </cell>
        </row>
        <row r="1587">
          <cell r="A1587">
            <v>1927</v>
          </cell>
          <cell r="B1587" t="str">
            <v xml:space="preserve">CURVA PVC SOLD 45G P/ AGUA FRIA PREDIAL 25 MM </v>
          </cell>
          <cell r="C1587" t="str">
            <v>UN</v>
          </cell>
          <cell r="E1587">
            <v>0.87</v>
          </cell>
        </row>
        <row r="1588">
          <cell r="A1588">
            <v>1923</v>
          </cell>
          <cell r="B1588" t="str">
            <v xml:space="preserve">CURVA PVC SOLD 45G P/ AGUA FRIA PREDIAL 32 MM </v>
          </cell>
          <cell r="C1588" t="str">
            <v>UN</v>
          </cell>
          <cell r="E1588">
            <v>1.64</v>
          </cell>
        </row>
        <row r="1589">
          <cell r="A1589">
            <v>1929</v>
          </cell>
          <cell r="B1589" t="str">
            <v xml:space="preserve">CURVA PVC SOLD 45G P/ AGUA FRIA PREDIAL 40 MM Código Descriçao do Insumo Unid Preço Mediano (R$) </v>
          </cell>
          <cell r="C1589" t="str">
            <v>UN</v>
          </cell>
          <cell r="E1589">
            <v>3.08</v>
          </cell>
        </row>
        <row r="1590">
          <cell r="A1590">
            <v>1930</v>
          </cell>
          <cell r="B1590" t="str">
            <v xml:space="preserve">CURVA PVC SOLD 45G P/ AGUA FRIA PREDIAL 50 MM </v>
          </cell>
          <cell r="C1590" t="str">
            <v>UN</v>
          </cell>
          <cell r="E1590">
            <v>6.32</v>
          </cell>
        </row>
        <row r="1591">
          <cell r="A1591">
            <v>1924</v>
          </cell>
          <cell r="B1591" t="str">
            <v xml:space="preserve">CURVA PVC SOLD 45G P/ AGUA FRIA PREDIAL 60 MM </v>
          </cell>
          <cell r="C1591" t="str">
            <v>UN</v>
          </cell>
          <cell r="E1591">
            <v>10.48</v>
          </cell>
        </row>
        <row r="1592">
          <cell r="A1592">
            <v>1953</v>
          </cell>
          <cell r="B1592" t="str">
            <v xml:space="preserve">CURVA PVC SOLD 45G P/ AGUA FRIA PREDIAL 85 MM </v>
          </cell>
          <cell r="C1592" t="str">
            <v>UN</v>
          </cell>
          <cell r="E1592">
            <v>30.1</v>
          </cell>
        </row>
        <row r="1593">
          <cell r="A1593">
            <v>1962</v>
          </cell>
          <cell r="B1593" t="str">
            <v xml:space="preserve">CURVA PVC SOLD 90G P/ AGUA FRIA PREDIAL 110 MM </v>
          </cell>
          <cell r="C1593" t="str">
            <v>UN</v>
          </cell>
          <cell r="E1593">
            <v>83.25</v>
          </cell>
        </row>
        <row r="1594">
          <cell r="A1594">
            <v>1955</v>
          </cell>
          <cell r="B1594" t="str">
            <v xml:space="preserve">CURVA PVC SOLD 90G P/ AGUA FRIA PREDIAL 20 MM </v>
          </cell>
          <cell r="C1594" t="str">
            <v>UN</v>
          </cell>
          <cell r="E1594">
            <v>1.34</v>
          </cell>
        </row>
        <row r="1595">
          <cell r="A1595">
            <v>1956</v>
          </cell>
          <cell r="B1595" t="str">
            <v xml:space="preserve">CURVA PVC SOLD 90G P/ AGUA FRIA PREDIAL 25 MM </v>
          </cell>
          <cell r="C1595" t="str">
            <v>UN</v>
          </cell>
          <cell r="E1595">
            <v>1.8</v>
          </cell>
        </row>
        <row r="1596">
          <cell r="A1596">
            <v>1957</v>
          </cell>
          <cell r="B1596" t="str">
            <v xml:space="preserve">CURVA PVC SOLD 90G P/ AGUA FRIA PREDIAL 32 MM </v>
          </cell>
          <cell r="C1596" t="str">
            <v>UN</v>
          </cell>
          <cell r="E1596">
            <v>3.9</v>
          </cell>
        </row>
        <row r="1597">
          <cell r="A1597">
            <v>1958</v>
          </cell>
          <cell r="B1597" t="str">
            <v xml:space="preserve">CURVA PVC SOLD 90G P/ AGUA FRIA PREDIAL 40 MM </v>
          </cell>
          <cell r="C1597" t="str">
            <v>UN</v>
          </cell>
          <cell r="E1597">
            <v>6.88</v>
          </cell>
        </row>
        <row r="1598">
          <cell r="A1598">
            <v>1959</v>
          </cell>
          <cell r="B1598" t="str">
            <v xml:space="preserve">CURVA PVC SOLD 90G P/ AGUA FRIA PREDIAL 50 MM </v>
          </cell>
          <cell r="C1598" t="str">
            <v>UN</v>
          </cell>
          <cell r="E1598">
            <v>8.4700000000000006</v>
          </cell>
        </row>
        <row r="1599">
          <cell r="A1599">
            <v>1925</v>
          </cell>
          <cell r="B1599" t="str">
            <v xml:space="preserve">CURVA PVC SOLD 90G P/ AGUA FRIA PREDIAL 60 MM </v>
          </cell>
          <cell r="C1599" t="str">
            <v>UN</v>
          </cell>
          <cell r="E1599">
            <v>20.03</v>
          </cell>
        </row>
        <row r="1600">
          <cell r="A1600">
            <v>1960</v>
          </cell>
          <cell r="B1600" t="str">
            <v xml:space="preserve">CURVA PVC SOLD 90G P/ AGUA FRIA PREDIAL 75 MM </v>
          </cell>
          <cell r="C1600" t="str">
            <v>UN</v>
          </cell>
          <cell r="E1600">
            <v>27.12</v>
          </cell>
        </row>
        <row r="1601">
          <cell r="A1601">
            <v>1961</v>
          </cell>
          <cell r="B1601" t="str">
            <v xml:space="preserve">CURVA PVC SOLD 90G P/ AGUA FRIA PREDIAL 85 MM </v>
          </cell>
          <cell r="C1601" t="str">
            <v>UN</v>
          </cell>
          <cell r="E1601">
            <v>39.49</v>
          </cell>
        </row>
        <row r="1602">
          <cell r="A1602">
            <v>1881</v>
          </cell>
          <cell r="B1602" t="str">
            <v xml:space="preserve">CURVA PVC 135G 1 1/2" P/ ELETRODUTO ROSCAVEL </v>
          </cell>
          <cell r="C1602" t="str">
            <v>UN</v>
          </cell>
          <cell r="E1602">
            <v>7.56</v>
          </cell>
        </row>
        <row r="1603">
          <cell r="A1603">
            <v>1890</v>
          </cell>
          <cell r="B1603" t="str">
            <v xml:space="preserve">CURVA PVC 135G 1 1/4" P/ ELETRODUTO ROSCAVEL </v>
          </cell>
          <cell r="C1603" t="str">
            <v>UN</v>
          </cell>
          <cell r="E1603">
            <v>6.6</v>
          </cell>
        </row>
        <row r="1604">
          <cell r="A1604">
            <v>1886</v>
          </cell>
          <cell r="B1604" t="str">
            <v xml:space="preserve">CURVA PVC 135G 1/2" P/ ELETRODUTO ROSCAVEL </v>
          </cell>
          <cell r="C1604" t="str">
            <v>UN</v>
          </cell>
          <cell r="E1604">
            <v>2.75</v>
          </cell>
        </row>
        <row r="1605">
          <cell r="A1605">
            <v>1880</v>
          </cell>
          <cell r="B1605" t="str">
            <v xml:space="preserve">CURVA PVC 135G 1" P/ ELETRODUTO ROSCAVEL </v>
          </cell>
          <cell r="C1605" t="str">
            <v>UN</v>
          </cell>
          <cell r="E1605">
            <v>3.35</v>
          </cell>
        </row>
        <row r="1606">
          <cell r="A1606">
            <v>1882</v>
          </cell>
          <cell r="B1606" t="str">
            <v xml:space="preserve">CURVA PVC 135G 2 1/2" P/ ELETRODUTO ROSCAVEL </v>
          </cell>
          <cell r="C1606" t="str">
            <v>UN</v>
          </cell>
          <cell r="E1606">
            <v>11.41</v>
          </cell>
        </row>
        <row r="1607">
          <cell r="A1607">
            <v>1889</v>
          </cell>
          <cell r="B1607" t="str">
            <v xml:space="preserve">CURVA PVC 135G 2" P/ ELETRODUTO ROSCAVEL </v>
          </cell>
          <cell r="C1607" t="str">
            <v>UN</v>
          </cell>
          <cell r="E1607">
            <v>9.99</v>
          </cell>
        </row>
        <row r="1608">
          <cell r="A1608">
            <v>1888</v>
          </cell>
          <cell r="B1608" t="str">
            <v xml:space="preserve">CURVA PVC 135G 3" P/ ELETRODUTO ROSCAVEL </v>
          </cell>
          <cell r="C1608" t="str">
            <v>UN</v>
          </cell>
          <cell r="E1608">
            <v>27</v>
          </cell>
        </row>
        <row r="1609">
          <cell r="A1609">
            <v>1883</v>
          </cell>
          <cell r="B1609" t="str">
            <v xml:space="preserve">CURVA PVC 135G 4" P/ ELETRODUTO ROSCAVEL </v>
          </cell>
          <cell r="C1609" t="str">
            <v>UN</v>
          </cell>
          <cell r="E1609">
            <v>28.85</v>
          </cell>
        </row>
        <row r="1610">
          <cell r="A1610">
            <v>12033</v>
          </cell>
          <cell r="B1610" t="str">
            <v xml:space="preserve">CURVA PVC 180G 1.1/2" P/ ELETRODUTO ROSCAVEL </v>
          </cell>
          <cell r="C1610" t="str">
            <v>UN</v>
          </cell>
          <cell r="E1610">
            <v>7.56</v>
          </cell>
        </row>
        <row r="1611">
          <cell r="A1611">
            <v>12034</v>
          </cell>
          <cell r="B1611" t="str">
            <v xml:space="preserve">CURVA PVC 180G 3/4" P/ ELETRODUTO ROSCAVEL </v>
          </cell>
          <cell r="C1611" t="str">
            <v>UN</v>
          </cell>
          <cell r="E1611">
            <v>2.6</v>
          </cell>
        </row>
        <row r="1612">
          <cell r="A1612">
            <v>1964</v>
          </cell>
          <cell r="B1612" t="str">
            <v xml:space="preserve">CURVA PVC 45 CURTA EB-608 PB DN 100 P/ESG PREDIAL </v>
          </cell>
          <cell r="C1612" t="str">
            <v>UN</v>
          </cell>
          <cell r="E1612">
            <v>10.07</v>
          </cell>
        </row>
        <row r="1613">
          <cell r="A1613">
            <v>20094</v>
          </cell>
          <cell r="B1613" t="str">
            <v xml:space="preserve">CURVA PVC 45G CURTA NBR-10569 P/REDE COLET ESG PB JE DN 100MM </v>
          </cell>
          <cell r="C1613" t="str">
            <v>UN</v>
          </cell>
          <cell r="E1613">
            <v>18.760000000000002</v>
          </cell>
        </row>
        <row r="1614">
          <cell r="A1614">
            <v>1858</v>
          </cell>
          <cell r="B1614" t="str">
            <v xml:space="preserve">CURVA PVC 45G NBR-10569 P/ REDE COLET ESG PB JE DN 100MM </v>
          </cell>
          <cell r="C1614" t="str">
            <v>UN</v>
          </cell>
          <cell r="E1614">
            <v>36.909999999999997</v>
          </cell>
        </row>
        <row r="1615">
          <cell r="A1615">
            <v>1857</v>
          </cell>
          <cell r="B1615" t="str">
            <v xml:space="preserve">CURVA PVC 45G NBR-10569 P/ REDE COLET ESG PB JE DN 125MM </v>
          </cell>
          <cell r="C1615" t="str">
            <v>UN</v>
          </cell>
          <cell r="E1615">
            <v>80.48</v>
          </cell>
        </row>
        <row r="1616">
          <cell r="A1616">
            <v>1844</v>
          </cell>
          <cell r="B1616" t="str">
            <v xml:space="preserve">CURVA PVC 45G NBR-10569 P/ REDE COLET ESG PB JE DN 150MM </v>
          </cell>
          <cell r="C1616" t="str">
            <v>UN</v>
          </cell>
          <cell r="E1616">
            <v>145.85</v>
          </cell>
        </row>
        <row r="1617">
          <cell r="A1617">
            <v>1836</v>
          </cell>
          <cell r="B1617" t="str">
            <v xml:space="preserve">CURVA PVC 45G NBR-10569 P/ REDE COLET ESG PB JE DN 200MM </v>
          </cell>
          <cell r="C1617" t="str">
            <v>UN</v>
          </cell>
          <cell r="E1617">
            <v>268.39999999999998</v>
          </cell>
        </row>
        <row r="1618">
          <cell r="A1618">
            <v>1837</v>
          </cell>
          <cell r="B1618" t="str">
            <v xml:space="preserve">CURVA PVC 45G NBR-10569 P/ REDE COLET ESG PB JE DN 250MM </v>
          </cell>
          <cell r="C1618" t="str">
            <v>UN</v>
          </cell>
          <cell r="E1618">
            <v>510.91</v>
          </cell>
        </row>
        <row r="1619">
          <cell r="A1619">
            <v>1860</v>
          </cell>
          <cell r="B1619" t="str">
            <v xml:space="preserve">CURVA PVC 45G NBR-10569 P/ REDE COLET ESG PB JE DN 300MM </v>
          </cell>
          <cell r="C1619" t="str">
            <v>UN</v>
          </cell>
          <cell r="E1619">
            <v>1006.16</v>
          </cell>
        </row>
        <row r="1620">
          <cell r="A1620">
            <v>1861</v>
          </cell>
          <cell r="B1620" t="str">
            <v xml:space="preserve">CURVA PVC 45G NBR-10569 P/ REDE COLET ESG PB JE DN 350MM </v>
          </cell>
          <cell r="C1620" t="str">
            <v>UN</v>
          </cell>
          <cell r="E1620">
            <v>1331.68</v>
          </cell>
        </row>
        <row r="1621">
          <cell r="A1621">
            <v>1862</v>
          </cell>
          <cell r="B1621" t="str">
            <v xml:space="preserve">CURVA PVC 45G NBR-10569 P/ REDE COLET ESG PB JE DN 400MM </v>
          </cell>
          <cell r="C1621" t="str">
            <v>UN</v>
          </cell>
          <cell r="E1621">
            <v>1616.56</v>
          </cell>
        </row>
        <row r="1622">
          <cell r="A1622">
            <v>1967</v>
          </cell>
          <cell r="B1622" t="str">
            <v xml:space="preserve">CURVA PVC 90 LONGA EB-608 BB DN 40 P/ESG PREDIAL </v>
          </cell>
          <cell r="C1622" t="str">
            <v>UN</v>
          </cell>
          <cell r="E1622">
            <v>3.22</v>
          </cell>
        </row>
        <row r="1623">
          <cell r="A1623">
            <v>1941</v>
          </cell>
          <cell r="B1623" t="str">
            <v xml:space="preserve">CURVA PVC 90G C/ROSCA P/ AGUA FRIA PREDIAL 1 1/2" </v>
          </cell>
          <cell r="C1623" t="str">
            <v>UN</v>
          </cell>
          <cell r="E1623">
            <v>9.98</v>
          </cell>
        </row>
        <row r="1624">
          <cell r="A1624">
            <v>1940</v>
          </cell>
          <cell r="B1624" t="str">
            <v xml:space="preserve">CURVA PVC 90G C/ROSCA P/ AGUA FRIA PREDIAL 1 1/4" </v>
          </cell>
          <cell r="C1624" t="str">
            <v>UN</v>
          </cell>
          <cell r="E1624">
            <v>7.25</v>
          </cell>
        </row>
        <row r="1625">
          <cell r="A1625">
            <v>1937</v>
          </cell>
          <cell r="B1625" t="str">
            <v xml:space="preserve">CURVA PVC 90G C/ROSCA P/ AGUA FRIA PREDIAL 1/2" </v>
          </cell>
          <cell r="C1625" t="str">
            <v>UN</v>
          </cell>
          <cell r="E1625">
            <v>1.8</v>
          </cell>
        </row>
        <row r="1626">
          <cell r="A1626">
            <v>1939</v>
          </cell>
          <cell r="B1626" t="str">
            <v xml:space="preserve">CURVA PVC 90G C/ROSCA P/ AGUA FRIA PREDIAL 1" </v>
          </cell>
          <cell r="C1626" t="str">
            <v>UN</v>
          </cell>
          <cell r="E1626">
            <v>4.5199999999999996</v>
          </cell>
        </row>
        <row r="1627">
          <cell r="A1627">
            <v>1942</v>
          </cell>
          <cell r="B1627" t="str">
            <v xml:space="preserve">CURVA PVC 90G C/ROSCA P/ AGUA FRIA PREDIAL 2" </v>
          </cell>
          <cell r="C1627" t="str">
            <v>UN</v>
          </cell>
          <cell r="E1627">
            <v>18.670000000000002</v>
          </cell>
        </row>
        <row r="1628">
          <cell r="A1628">
            <v>1938</v>
          </cell>
          <cell r="B1628" t="str">
            <v xml:space="preserve">CURVA PVC 90G C/ROSCA P/ AGUA FRIA PREDIAL 3/4" </v>
          </cell>
          <cell r="C1628" t="str">
            <v>UN</v>
          </cell>
          <cell r="E1628">
            <v>2.4700000000000002</v>
          </cell>
        </row>
        <row r="1629">
          <cell r="A1629">
            <v>20095</v>
          </cell>
          <cell r="B1629" t="str">
            <v xml:space="preserve">CURVA PVC 90G CURTA NBR-10569 P/REDE COLET ESG PB JE DN 100MM </v>
          </cell>
          <cell r="C1629" t="str">
            <v>UN</v>
          </cell>
          <cell r="E1629">
            <v>23.76</v>
          </cell>
        </row>
        <row r="1630">
          <cell r="A1630">
            <v>1933</v>
          </cell>
          <cell r="B1630" t="str">
            <v xml:space="preserve">CURVA PVC 90G CURTA PVC P/ ESG PREDIAL DN 40 MM </v>
          </cell>
          <cell r="C1630" t="str">
            <v>UN</v>
          </cell>
          <cell r="E1630">
            <v>2.62</v>
          </cell>
        </row>
        <row r="1631">
          <cell r="A1631">
            <v>1932</v>
          </cell>
          <cell r="B1631" t="str">
            <v xml:space="preserve">CURVA PVC 90G CURTA PVC P/ ESG PREDIAL DN 50MM </v>
          </cell>
          <cell r="C1631" t="str">
            <v>UN</v>
          </cell>
          <cell r="E1631">
            <v>7.34</v>
          </cell>
        </row>
        <row r="1632">
          <cell r="A1632">
            <v>1951</v>
          </cell>
          <cell r="B1632" t="str">
            <v xml:space="preserve">CURVA PVC 90G CURTA PVC P/ ESG PREDIAL DN 75MM </v>
          </cell>
          <cell r="C1632" t="str">
            <v>UN</v>
          </cell>
          <cell r="E1632">
            <v>13.46</v>
          </cell>
        </row>
        <row r="1633">
          <cell r="A1633">
            <v>1966</v>
          </cell>
          <cell r="B1633" t="str">
            <v xml:space="preserve">CURVA PVC 90G CURTA PVC P/ ESG PREDIAL DN 100MM </v>
          </cell>
          <cell r="C1633" t="str">
            <v>UN</v>
          </cell>
          <cell r="E1633">
            <v>14.28</v>
          </cell>
        </row>
        <row r="1634">
          <cell r="A1634">
            <v>1863</v>
          </cell>
          <cell r="B1634" t="str">
            <v xml:space="preserve">CURVA PVC 90G NBR-10569 P/ REDE COLET ESG PB JE DN 100MM </v>
          </cell>
          <cell r="C1634" t="str">
            <v>UN</v>
          </cell>
          <cell r="E1634">
            <v>43.02</v>
          </cell>
        </row>
        <row r="1635">
          <cell r="A1635">
            <v>1864</v>
          </cell>
          <cell r="B1635" t="str">
            <v xml:space="preserve">CURVA PVC 90G NBR-10569 P/ REDE COLET ESG PB JE DN 125MM </v>
          </cell>
          <cell r="C1635" t="str">
            <v>UN</v>
          </cell>
          <cell r="E1635">
            <v>82.81</v>
          </cell>
        </row>
        <row r="1636">
          <cell r="A1636">
            <v>1865</v>
          </cell>
          <cell r="B1636" t="str">
            <v xml:space="preserve">CURVA PVC 90G NBR-10569 P/ REDE COLET ESG PB JE DN 150MM </v>
          </cell>
          <cell r="C1636" t="str">
            <v>UN</v>
          </cell>
          <cell r="E1636">
            <v>146.31</v>
          </cell>
        </row>
        <row r="1637">
          <cell r="A1637">
            <v>1866</v>
          </cell>
          <cell r="B1637" t="str">
            <v xml:space="preserve">CURVA PVC 90G NBR-10569 P/ REDE COLET ESG PB JE DN 200MM </v>
          </cell>
          <cell r="C1637" t="str">
            <v>UN</v>
          </cell>
          <cell r="E1637">
            <v>348.23</v>
          </cell>
        </row>
        <row r="1638">
          <cell r="A1638">
            <v>1853</v>
          </cell>
          <cell r="B1638" t="str">
            <v xml:space="preserve">CURVA PVC 90G NBR-10569 P/ REDE COLET ESG PB JE DN 250MM </v>
          </cell>
          <cell r="C1638" t="str">
            <v>UN</v>
          </cell>
          <cell r="E1638">
            <v>574.26</v>
          </cell>
        </row>
        <row r="1639">
          <cell r="A1639">
            <v>1867</v>
          </cell>
          <cell r="B1639" t="str">
            <v xml:space="preserve">CURVA PVC 90G NBR-10569 P/ REDE COLET ESG PB JE DN 300MM </v>
          </cell>
          <cell r="C1639" t="str">
            <v>UN</v>
          </cell>
          <cell r="E1639">
            <v>1271.32</v>
          </cell>
        </row>
        <row r="1640">
          <cell r="A1640">
            <v>1868</v>
          </cell>
          <cell r="B1640" t="str">
            <v xml:space="preserve">CURVA PVC 90G NBR-10569 P/ REDE COLET ESG PB JE DN 350MM </v>
          </cell>
          <cell r="C1640" t="str">
            <v>UN</v>
          </cell>
          <cell r="E1640">
            <v>1834.56</v>
          </cell>
        </row>
        <row r="1641">
          <cell r="A1641">
            <v>1859</v>
          </cell>
          <cell r="B1641" t="str">
            <v xml:space="preserve">CURVA PVC 90G NBR-10569 P/ REDE COLET ESG PB JE DN 400MM </v>
          </cell>
          <cell r="C1641" t="str">
            <v>UN</v>
          </cell>
          <cell r="E1641">
            <v>2400.98</v>
          </cell>
        </row>
        <row r="1642">
          <cell r="A1642">
            <v>1875</v>
          </cell>
          <cell r="B1642" t="str">
            <v xml:space="preserve">CURVA PVC 90G P/ ELETRODUTO ROSCAVEL 1 1/2" Código Descriçao do Insumo Unid Preço Mediano (R$) </v>
          </cell>
          <cell r="C1642" t="str">
            <v>UN</v>
          </cell>
          <cell r="E1642">
            <v>4.42</v>
          </cell>
        </row>
        <row r="1643">
          <cell r="A1643">
            <v>1874</v>
          </cell>
          <cell r="B1643" t="str">
            <v xml:space="preserve">CURVA PVC 90G P/ ELETRODUTO ROSCAVEL 1 1/4" </v>
          </cell>
          <cell r="C1643" t="str">
            <v>UN</v>
          </cell>
          <cell r="E1643">
            <v>3.92</v>
          </cell>
        </row>
        <row r="1644">
          <cell r="A1644">
            <v>1884</v>
          </cell>
          <cell r="B1644" t="str">
            <v xml:space="preserve">CURVA PVC 90G P/ ELETRODUTO ROSCAVEL 1" </v>
          </cell>
          <cell r="C1644" t="str">
            <v>UN</v>
          </cell>
          <cell r="E1644">
            <v>2.85</v>
          </cell>
        </row>
        <row r="1645">
          <cell r="A1645">
            <v>1887</v>
          </cell>
          <cell r="B1645" t="str">
            <v xml:space="preserve">CURVA PVC 90G P/ ELETRODUTO ROSCAVEL 2 1/2" </v>
          </cell>
          <cell r="C1645" t="str">
            <v>UN</v>
          </cell>
          <cell r="E1645">
            <v>16.23</v>
          </cell>
        </row>
        <row r="1646">
          <cell r="A1646">
            <v>1876</v>
          </cell>
          <cell r="B1646" t="str">
            <v xml:space="preserve">CURVA PVC 90G P/ ELETRODUTO ROSCAVEL 2" </v>
          </cell>
          <cell r="C1646" t="str">
            <v>UN</v>
          </cell>
          <cell r="E1646">
            <v>6.63</v>
          </cell>
        </row>
        <row r="1647">
          <cell r="A1647">
            <v>1879</v>
          </cell>
          <cell r="B1647" t="str">
            <v xml:space="preserve">CURVA PVC 90G P/ ELETRODUTO ROSCAVEL 3/4" </v>
          </cell>
          <cell r="C1647" t="str">
            <v>UN</v>
          </cell>
          <cell r="E1647">
            <v>1.85</v>
          </cell>
        </row>
        <row r="1648">
          <cell r="A1648">
            <v>1885</v>
          </cell>
          <cell r="B1648" t="str">
            <v xml:space="preserve">CURVA PVC 90G P/ ELETRODUTO ROSCAVEL 3/4" </v>
          </cell>
          <cell r="C1648" t="str">
            <v>UN</v>
          </cell>
          <cell r="E1648">
            <v>1.71</v>
          </cell>
        </row>
        <row r="1649">
          <cell r="A1649">
            <v>1877</v>
          </cell>
          <cell r="B1649" t="str">
            <v xml:space="preserve">CURVA PVC 90G P/ ELETRODUTO ROSCAVEL 3" </v>
          </cell>
          <cell r="C1649" t="str">
            <v>UN</v>
          </cell>
          <cell r="E1649">
            <v>18.97</v>
          </cell>
        </row>
        <row r="1650">
          <cell r="A1650">
            <v>1878</v>
          </cell>
          <cell r="B1650" t="str">
            <v xml:space="preserve">CURVA PVC 90G P/ ELETRODUTO ROSCAVEL 4" </v>
          </cell>
          <cell r="C1650" t="str">
            <v>UN</v>
          </cell>
          <cell r="E1650">
            <v>36.200000000000003</v>
          </cell>
        </row>
        <row r="1651">
          <cell r="A1651">
            <v>2626</v>
          </cell>
          <cell r="B1651" t="str">
            <v xml:space="preserve">CURVA 135G FERRO GALV ELETROLITICO 1 1/2" P/ ELETRODUTO </v>
          </cell>
          <cell r="C1651" t="str">
            <v>UN</v>
          </cell>
          <cell r="E1651">
            <v>8.44</v>
          </cell>
        </row>
        <row r="1652">
          <cell r="A1652">
            <v>2625</v>
          </cell>
          <cell r="B1652" t="str">
            <v xml:space="preserve">CURVA 135G FERRO GALV ELETROLITICO 1 1/4" P/ ELETRODUTO </v>
          </cell>
          <cell r="C1652" t="str">
            <v>UN</v>
          </cell>
          <cell r="E1652">
            <v>5.13</v>
          </cell>
        </row>
        <row r="1653">
          <cell r="A1653">
            <v>2622</v>
          </cell>
          <cell r="B1653" t="str">
            <v xml:space="preserve">CURVA 135G FERRO GALV ELETROLITICO 1/2" P/ ELETRODUTO </v>
          </cell>
          <cell r="C1653" t="str">
            <v>UN</v>
          </cell>
          <cell r="E1653">
            <v>1.26</v>
          </cell>
        </row>
        <row r="1654">
          <cell r="A1654">
            <v>2624</v>
          </cell>
          <cell r="B1654" t="str">
            <v xml:space="preserve">CURVA 135G FERRO GALV ELETROLITICO 1" P/ ELETRODUTO </v>
          </cell>
          <cell r="C1654" t="str">
            <v>UN</v>
          </cell>
          <cell r="E1654">
            <v>2.4300000000000002</v>
          </cell>
        </row>
        <row r="1655">
          <cell r="A1655">
            <v>2627</v>
          </cell>
          <cell r="B1655" t="str">
            <v xml:space="preserve">CURVA 135G FERRO GALV ELETROLITICO 2 1/2" P/ ELETRODUTO </v>
          </cell>
          <cell r="C1655" t="str">
            <v>UN</v>
          </cell>
          <cell r="E1655">
            <v>22.07</v>
          </cell>
        </row>
        <row r="1656">
          <cell r="A1656">
            <v>2630</v>
          </cell>
          <cell r="B1656" t="str">
            <v xml:space="preserve">CURVA 135G FERRO GALV ELETROLITICO 2" P/ ELETRODUTO </v>
          </cell>
          <cell r="C1656" t="str">
            <v>UN</v>
          </cell>
          <cell r="E1656">
            <v>31.12</v>
          </cell>
        </row>
        <row r="1657">
          <cell r="A1657">
            <v>2623</v>
          </cell>
          <cell r="B1657" t="str">
            <v xml:space="preserve">CURVA 135G FERRO GALV ELETROLITICO 3/4" P/ ELETRODUTO </v>
          </cell>
          <cell r="C1657" t="str">
            <v>UN</v>
          </cell>
          <cell r="E1657">
            <v>1.39</v>
          </cell>
        </row>
        <row r="1658">
          <cell r="A1658">
            <v>2629</v>
          </cell>
          <cell r="B1658" t="str">
            <v xml:space="preserve">CURVA 135G FERRO GALV ELETROLITICO 3" P/ ELETRODUTO </v>
          </cell>
          <cell r="C1658" t="str">
            <v>UN</v>
          </cell>
          <cell r="E1658">
            <v>13.04</v>
          </cell>
        </row>
        <row r="1659">
          <cell r="A1659">
            <v>2628</v>
          </cell>
          <cell r="B1659" t="str">
            <v xml:space="preserve">CURVA 135G FERRO GALV ELETROLITICO 4" P/ ELETRODUTO </v>
          </cell>
          <cell r="C1659" t="str">
            <v>UN</v>
          </cell>
          <cell r="E1659">
            <v>64.069999999999993</v>
          </cell>
        </row>
        <row r="1660">
          <cell r="A1660">
            <v>2611</v>
          </cell>
          <cell r="B1660" t="str">
            <v xml:space="preserve">CURVA 45G FERRO GALV ELETROLITICO 1 1/2" P/ ELETRODUTO </v>
          </cell>
          <cell r="C1660" t="str">
            <v>UN</v>
          </cell>
          <cell r="E1660">
            <v>4.78</v>
          </cell>
        </row>
        <row r="1661">
          <cell r="A1661">
            <v>2635</v>
          </cell>
          <cell r="B1661" t="str">
            <v xml:space="preserve">CURVA 45G FERRO GALV ELETROLITICO 1/2" P/ ELETRODUTO </v>
          </cell>
          <cell r="C1661" t="str">
            <v>UN</v>
          </cell>
          <cell r="E1661">
            <v>0.98</v>
          </cell>
        </row>
        <row r="1662">
          <cell r="A1662">
            <v>2634</v>
          </cell>
          <cell r="B1662" t="str">
            <v xml:space="preserve">CURVA 45G FERRO GALV ELETROLITICO 1" P/ ELETRODUTO </v>
          </cell>
          <cell r="C1662" t="str">
            <v>UN</v>
          </cell>
          <cell r="E1662">
            <v>1.56</v>
          </cell>
        </row>
        <row r="1663">
          <cell r="A1663">
            <v>2613</v>
          </cell>
          <cell r="B1663" t="str">
            <v xml:space="preserve">CURVA 45G FERRO GALV ELETROLITICO 2 1/2" P/ ELETRODUTO </v>
          </cell>
          <cell r="C1663" t="str">
            <v>UN</v>
          </cell>
          <cell r="E1663">
            <v>15.68</v>
          </cell>
        </row>
        <row r="1664">
          <cell r="A1664">
            <v>2612</v>
          </cell>
          <cell r="B1664" t="str">
            <v xml:space="preserve">CURVA 45G FERRO GALV ELETROLITICO 2" P/ ELETRODUTO </v>
          </cell>
          <cell r="C1664" t="str">
            <v>UN</v>
          </cell>
          <cell r="E1664">
            <v>7.56</v>
          </cell>
        </row>
        <row r="1665">
          <cell r="A1665">
            <v>2609</v>
          </cell>
          <cell r="B1665" t="str">
            <v xml:space="preserve">CURVA 45G FERRO GALV ELETROLITICO 3/4" P/ ELETRODUTO </v>
          </cell>
          <cell r="C1665" t="str">
            <v>UN</v>
          </cell>
          <cell r="E1665">
            <v>1.1399999999999999</v>
          </cell>
        </row>
        <row r="1666">
          <cell r="A1666">
            <v>2614</v>
          </cell>
          <cell r="B1666" t="str">
            <v xml:space="preserve">CURVA 45G FERRO GALV ELETROLITICO 3" P/ ELETRODUTO </v>
          </cell>
          <cell r="C1666" t="str">
            <v>UN</v>
          </cell>
          <cell r="E1666">
            <v>24.05</v>
          </cell>
        </row>
        <row r="1667">
          <cell r="A1667">
            <v>2615</v>
          </cell>
          <cell r="B1667" t="str">
            <v xml:space="preserve">CURVA 45G FERRO GALV ELETROLITICO 4" PARA ELETRODUTO </v>
          </cell>
          <cell r="C1667" t="str">
            <v>UN</v>
          </cell>
          <cell r="E1667">
            <v>39.44</v>
          </cell>
        </row>
        <row r="1668">
          <cell r="A1668">
            <v>2632</v>
          </cell>
          <cell r="B1668" t="str">
            <v xml:space="preserve">CURVA 90G FERRO GALV ELETROLITICO 1 1/2" P/ ELETRODUTO </v>
          </cell>
          <cell r="C1668" t="str">
            <v>UN</v>
          </cell>
          <cell r="E1668">
            <v>4.78</v>
          </cell>
        </row>
        <row r="1669">
          <cell r="A1669">
            <v>2618</v>
          </cell>
          <cell r="B1669" t="str">
            <v xml:space="preserve">CURVA 90G FERRO GALV ELETROLITICO 1 1/4" P/ ELETRODUTO </v>
          </cell>
          <cell r="C1669" t="str">
            <v>UN</v>
          </cell>
          <cell r="E1669">
            <v>3.28</v>
          </cell>
        </row>
        <row r="1670">
          <cell r="A1670">
            <v>2616</v>
          </cell>
          <cell r="B1670" t="str">
            <v xml:space="preserve">CURVA 90G FERRO GALV ELETROLITICO 1/2" P/ ELETRODUTO </v>
          </cell>
          <cell r="C1670" t="str">
            <v>UN</v>
          </cell>
          <cell r="E1670">
            <v>0.98</v>
          </cell>
        </row>
        <row r="1671">
          <cell r="A1671">
            <v>2617</v>
          </cell>
          <cell r="B1671" t="str">
            <v xml:space="preserve">CURVA 90G FERRO GALV ELETROLITICO 1" P/ ELETRODUTO </v>
          </cell>
          <cell r="C1671" t="str">
            <v>UN</v>
          </cell>
          <cell r="E1671">
            <v>1.56</v>
          </cell>
        </row>
        <row r="1672">
          <cell r="A1672">
            <v>2619</v>
          </cell>
          <cell r="B1672" t="str">
            <v xml:space="preserve">CURVA 90G FERRO GALV ELETROLITICO 2 1/2" P/ ELETRODUTO </v>
          </cell>
          <cell r="C1672" t="str">
            <v>UN</v>
          </cell>
          <cell r="E1672">
            <v>15.68</v>
          </cell>
        </row>
        <row r="1673">
          <cell r="A1673">
            <v>2631</v>
          </cell>
          <cell r="B1673" t="str">
            <v xml:space="preserve">CURVA 90G FERRO GALV ELETROLITICO 2" P/ ELETRODUTO </v>
          </cell>
          <cell r="C1673" t="str">
            <v>UN</v>
          </cell>
          <cell r="E1673">
            <v>7.56</v>
          </cell>
        </row>
        <row r="1674">
          <cell r="A1674">
            <v>2620</v>
          </cell>
          <cell r="B1674" t="str">
            <v xml:space="preserve">CURVA 90G FERRO GALV ELETROLITICO 3" P/ ELETRODUTO </v>
          </cell>
          <cell r="C1674" t="str">
            <v>UN</v>
          </cell>
          <cell r="E1674">
            <v>24.05</v>
          </cell>
        </row>
        <row r="1675">
          <cell r="A1675">
            <v>2621</v>
          </cell>
          <cell r="B1675" t="str">
            <v xml:space="preserve">CURVA 90G FERRO GALV ELETROLITICO 4" P/ ELETRODUTO </v>
          </cell>
          <cell r="C1675" t="str">
            <v>UN</v>
          </cell>
          <cell r="E1675">
            <v>39.409999999999997</v>
          </cell>
        </row>
        <row r="1676">
          <cell r="A1676">
            <v>2633</v>
          </cell>
          <cell r="B1676" t="str">
            <v xml:space="preserve">CURVA 90G FERRO GALV ELETROTILICO 3/4" P/ ELETRODUTO </v>
          </cell>
          <cell r="C1676" t="str">
            <v>UN</v>
          </cell>
          <cell r="E1676">
            <v>1.1399999999999999</v>
          </cell>
        </row>
        <row r="1677">
          <cell r="A1677">
            <v>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E1677">
            <v>36.35</v>
          </cell>
        </row>
        <row r="1678">
          <cell r="A1678">
            <v>11242</v>
          </cell>
          <cell r="B1678" t="str">
            <v xml:space="preserve">DEGRAU FF P/ POCO VISITA N.2 / 2,5KG </v>
          </cell>
          <cell r="C1678" t="str">
            <v>UN</v>
          </cell>
          <cell r="E1678">
            <v>50.33</v>
          </cell>
        </row>
        <row r="1679">
          <cell r="A1679">
            <v>11243</v>
          </cell>
          <cell r="B1679" t="str">
            <v xml:space="preserve">DEGRAU FF P/ POCO VISITA N.3 / 7,0KG </v>
          </cell>
          <cell r="C1679" t="str">
            <v>UN</v>
          </cell>
          <cell r="E1679">
            <v>50.33</v>
          </cell>
        </row>
        <row r="1680">
          <cell r="A1680">
            <v>25968</v>
          </cell>
          <cell r="B1680" t="str">
            <v xml:space="preserve">DENTE PARA FRESADORA CIBER W 1900. </v>
          </cell>
          <cell r="C1680" t="str">
            <v>UN</v>
          </cell>
          <cell r="E1680">
            <v>53.36</v>
          </cell>
        </row>
        <row r="1681">
          <cell r="A1681">
            <v>13888</v>
          </cell>
          <cell r="B1681" t="str">
            <v xml:space="preserve">DESEMPENADEIRA ELETRICA 2CV P/ PISO CONCRETO </v>
          </cell>
          <cell r="C1681" t="str">
            <v>UN</v>
          </cell>
          <cell r="E1681">
            <v>4570.53</v>
          </cell>
        </row>
        <row r="1682">
          <cell r="A1682">
            <v>2357</v>
          </cell>
          <cell r="B1682" t="str">
            <v xml:space="preserve">DESENHISTA COPISTA </v>
          </cell>
          <cell r="C1682" t="str">
            <v>H</v>
          </cell>
          <cell r="E1682">
            <v>8.9600000000000009</v>
          </cell>
        </row>
        <row r="1683">
          <cell r="A1683">
            <v>2355</v>
          </cell>
          <cell r="B1683" t="str">
            <v xml:space="preserve">DESENHISTA DETALHISTA </v>
          </cell>
          <cell r="C1683" t="str">
            <v>H</v>
          </cell>
          <cell r="E1683">
            <v>11.18</v>
          </cell>
        </row>
        <row r="1684">
          <cell r="A1684">
            <v>2358</v>
          </cell>
          <cell r="B1684" t="str">
            <v xml:space="preserve">DESENHISTA PROJETISTA </v>
          </cell>
          <cell r="C1684" t="str">
            <v>H</v>
          </cell>
          <cell r="E1684">
            <v>15.69</v>
          </cell>
        </row>
        <row r="1685">
          <cell r="A1685">
            <v>2692</v>
          </cell>
          <cell r="B1685" t="str">
            <v xml:space="preserve">DESMOLDANTE PARA FORMA DE MADEIRA </v>
          </cell>
          <cell r="C1685" t="str">
            <v>L</v>
          </cell>
          <cell r="E1685">
            <v>9.4</v>
          </cell>
        </row>
        <row r="1686">
          <cell r="A1686">
            <v>136</v>
          </cell>
          <cell r="B1686" t="str">
            <v xml:space="preserve">DESMOLDANTE PROTETOR DE FORMA SEPAROL TOP SIKA OU EQUIVALENTE </v>
          </cell>
          <cell r="C1686" t="str">
            <v>KG</v>
          </cell>
          <cell r="E1686">
            <v>6.54</v>
          </cell>
        </row>
        <row r="1687">
          <cell r="A1687">
            <v>5330</v>
          </cell>
          <cell r="B1687" t="str">
            <v xml:space="preserve">DILUENTE EPOXI </v>
          </cell>
          <cell r="C1687" t="str">
            <v>L</v>
          </cell>
          <cell r="E1687">
            <v>32.090000000000003</v>
          </cell>
        </row>
        <row r="1688">
          <cell r="A1688">
            <v>2365</v>
          </cell>
          <cell r="B1688" t="str">
            <v xml:space="preserve">DINAMITE A 60% EM CARTUCHO DE *1" X 8"* </v>
          </cell>
          <cell r="C1688" t="str">
            <v>KG</v>
          </cell>
          <cell r="E1688">
            <v>5.99</v>
          </cell>
        </row>
        <row r="1689">
          <cell r="A1689">
            <v>2366</v>
          </cell>
          <cell r="B1689" t="str">
            <v xml:space="preserve">DINAMITE GELATINOSA 1" - 40%" </v>
          </cell>
          <cell r="C1689" t="str">
            <v>KG</v>
          </cell>
          <cell r="E1689">
            <v>5.71</v>
          </cell>
        </row>
        <row r="1690">
          <cell r="A1690">
            <v>11426</v>
          </cell>
          <cell r="B1690" t="str">
            <v xml:space="preserve">DINAMITE GELATINOSA 1" - 75%" </v>
          </cell>
          <cell r="C1690" t="str">
            <v>KG</v>
          </cell>
          <cell r="E1690">
            <v>6.29</v>
          </cell>
        </row>
        <row r="1691">
          <cell r="A1691">
            <v>2363</v>
          </cell>
          <cell r="B1691" t="str">
            <v xml:space="preserve">DINAMITE 1.1/2" - 40% " </v>
          </cell>
          <cell r="C1691" t="str">
            <v>KG</v>
          </cell>
          <cell r="E1691">
            <v>5.2</v>
          </cell>
        </row>
        <row r="1692">
          <cell r="A1692">
            <v>2367</v>
          </cell>
          <cell r="B1692" t="str">
            <v xml:space="preserve">DINAMITE 1" - 40% " </v>
          </cell>
          <cell r="C1692" t="str">
            <v>KG</v>
          </cell>
          <cell r="E1692">
            <v>6.01</v>
          </cell>
        </row>
        <row r="1693">
          <cell r="A1693">
            <v>2362</v>
          </cell>
          <cell r="B1693" t="str">
            <v xml:space="preserve">DINAMITE 2" - 40% " </v>
          </cell>
          <cell r="C1693" t="str">
            <v>KG</v>
          </cell>
          <cell r="E1693">
            <v>5.5</v>
          </cell>
        </row>
        <row r="1694">
          <cell r="A1694">
            <v>2364</v>
          </cell>
          <cell r="B1694" t="str">
            <v xml:space="preserve">DINAMITE 2" - 60% " </v>
          </cell>
          <cell r="C1694" t="str">
            <v>KG</v>
          </cell>
          <cell r="E1694">
            <v>5.45</v>
          </cell>
        </row>
        <row r="1695">
          <cell r="A1695">
            <v>26017</v>
          </cell>
          <cell r="B1695" t="str">
            <v xml:space="preserve">DISCO DE BORRACHA PARA LIXADEIRA ELETRICA 7" (180 MM) Código Descriçao do Insumo Unid Preço Mediano (R$) </v>
          </cell>
          <cell r="C1695" t="str">
            <v>UN</v>
          </cell>
          <cell r="E1695">
            <v>12.46</v>
          </cell>
        </row>
        <row r="1696">
          <cell r="A1696">
            <v>26018</v>
          </cell>
          <cell r="B1696" t="str">
            <v xml:space="preserve">DISCO DE CORTE PARA ESTRUTURA METÁLICA 300 X 3,2 X 19,05 MM </v>
          </cell>
          <cell r="C1696" t="str">
            <v>UN</v>
          </cell>
          <cell r="E1696">
            <v>2.5499999999999998</v>
          </cell>
        </row>
        <row r="1697">
          <cell r="A1697">
            <v>25931</v>
          </cell>
          <cell r="B1697" t="str">
            <v xml:space="preserve">DISCO DE CORTE DIAMANTADO, SEGMENTADO, DE 7" (180 MM) E 3 MM DE ESP., PARA ESMERILHADEIRA </v>
          </cell>
          <cell r="C1697" t="str">
            <v>UN</v>
          </cell>
          <cell r="E1697">
            <v>52.08</v>
          </cell>
        </row>
        <row r="1698">
          <cell r="A1698">
            <v>26019</v>
          </cell>
          <cell r="B1698" t="str">
            <v xml:space="preserve">DISCO DE DESBASTE PARA ESTRUTURA METÁLICA DE 9" X 1/4" X 7/8" ( 225 X 6,25 X 21,87 MM) </v>
          </cell>
          <cell r="C1698" t="str">
            <v>UN</v>
          </cell>
          <cell r="E1698">
            <v>10.66</v>
          </cell>
        </row>
        <row r="1699">
          <cell r="A1699">
            <v>26020</v>
          </cell>
          <cell r="B1699" t="str">
            <v xml:space="preserve">DISCO DE LIXA GRÃO GROSSO 180 MM </v>
          </cell>
          <cell r="C1699" t="str">
            <v>UN</v>
          </cell>
          <cell r="E1699">
            <v>3.88</v>
          </cell>
        </row>
        <row r="1700">
          <cell r="A1700">
            <v>20008</v>
          </cell>
          <cell r="B1700" t="str">
            <v xml:space="preserve">DISJUNTOR MONOFASICO 10A, 2KA (220V) </v>
          </cell>
          <cell r="C1700" t="str">
            <v>UN</v>
          </cell>
          <cell r="E1700">
            <v>4.16</v>
          </cell>
        </row>
        <row r="1701">
          <cell r="A1701">
            <v>20009</v>
          </cell>
          <cell r="B1701" t="str">
            <v xml:space="preserve">DISJUNTOR MONOFASICO 15A, 2KA (220V) </v>
          </cell>
          <cell r="C1701" t="str">
            <v>UN</v>
          </cell>
          <cell r="E1701">
            <v>4.16</v>
          </cell>
        </row>
        <row r="1702">
          <cell r="A1702">
            <v>20010</v>
          </cell>
          <cell r="B1702" t="str">
            <v xml:space="preserve">DISJUNTOR MONOFASICO 20A, 2KA (220V) </v>
          </cell>
          <cell r="C1702" t="str">
            <v>UN</v>
          </cell>
          <cell r="E1702">
            <v>4.18</v>
          </cell>
        </row>
        <row r="1703">
          <cell r="A1703">
            <v>14544</v>
          </cell>
          <cell r="B1703" t="str">
            <v xml:space="preserve">DISJUNTOR MONOFASICO 25A, 2KA (220V) </v>
          </cell>
          <cell r="C1703" t="str">
            <v>UN</v>
          </cell>
          <cell r="E1703">
            <v>4.18</v>
          </cell>
        </row>
        <row r="1704">
          <cell r="A1704">
            <v>20011</v>
          </cell>
          <cell r="B1704" t="str">
            <v xml:space="preserve">DISJUNTOR MONOFASICO 30A, 2KA (220V) </v>
          </cell>
          <cell r="C1704" t="str">
            <v>UN</v>
          </cell>
          <cell r="E1704">
            <v>4.29</v>
          </cell>
        </row>
        <row r="1705">
          <cell r="A1705">
            <v>20012</v>
          </cell>
          <cell r="B1705" t="str">
            <v xml:space="preserve">DISJUNTOR MONOFASICO 35A, 2KA (220V) </v>
          </cell>
          <cell r="C1705" t="str">
            <v>UN</v>
          </cell>
          <cell r="E1705">
            <v>6.24</v>
          </cell>
        </row>
        <row r="1706">
          <cell r="A1706">
            <v>20013</v>
          </cell>
          <cell r="B1706" t="str">
            <v xml:space="preserve">DISJUNTOR MONOFASICO 40A, 2KA (220V) </v>
          </cell>
          <cell r="C1706" t="str">
            <v>UN</v>
          </cell>
          <cell r="E1706">
            <v>6.3</v>
          </cell>
        </row>
        <row r="1707">
          <cell r="A1707">
            <v>20014</v>
          </cell>
          <cell r="B1707" t="str">
            <v xml:space="preserve">DISJUNTOR MONOFASICO 50A, 2KA (220V) </v>
          </cell>
          <cell r="C1707" t="str">
            <v>UN</v>
          </cell>
          <cell r="E1707">
            <v>6.55</v>
          </cell>
        </row>
        <row r="1708">
          <cell r="A1708">
            <v>20015</v>
          </cell>
          <cell r="B1708" t="str">
            <v xml:space="preserve">DISJUNTOR MONOFASICO 60A, 2KA (220V) </v>
          </cell>
          <cell r="C1708" t="str">
            <v>UN</v>
          </cell>
          <cell r="E1708">
            <v>9.93</v>
          </cell>
        </row>
        <row r="1709">
          <cell r="A1709">
            <v>20016</v>
          </cell>
          <cell r="B1709" t="str">
            <v xml:space="preserve">DISJUNTOR MONOFASICO 70A, 2KA (220V) </v>
          </cell>
          <cell r="C1709" t="str">
            <v>UN</v>
          </cell>
          <cell r="E1709">
            <v>9.99</v>
          </cell>
        </row>
        <row r="1710">
          <cell r="A1710">
            <v>2371</v>
          </cell>
          <cell r="B1710" t="str">
            <v xml:space="preserve">DISJUNTOR TERMOMAGNETICO BIPOLAR 15A |EM PROCESSO DE DESATIVAÇÃO| </v>
          </cell>
          <cell r="C1710" t="str">
            <v>UN</v>
          </cell>
          <cell r="E1710">
            <v>42.82</v>
          </cell>
        </row>
        <row r="1711">
          <cell r="A1711">
            <v>2382</v>
          </cell>
          <cell r="B1711" t="str">
            <v xml:space="preserve">DISJUNTOR TERMOMAGNETICO BIPOLAR 20A 1EM PROCESSO DE DESATIVAÇÃO| </v>
          </cell>
          <cell r="C1711" t="str">
            <v>UN</v>
          </cell>
          <cell r="E1711">
            <v>42.66</v>
          </cell>
        </row>
        <row r="1712">
          <cell r="A1712">
            <v>2385</v>
          </cell>
          <cell r="B1712" t="str">
            <v xml:space="preserve">DISJUNTOR TERMOMAGNETICO BIPOLAR 30A |EM PROCESSO DE DESATIVAÇÃO| </v>
          </cell>
          <cell r="C1712" t="str">
            <v>UN</v>
          </cell>
          <cell r="E1712">
            <v>42.98</v>
          </cell>
        </row>
        <row r="1713">
          <cell r="A1713">
            <v>2383</v>
          </cell>
          <cell r="B1713" t="str">
            <v xml:space="preserve">DISJUNTOR TERMOMAGNETICO BIPOLAR 40A |EM PROCESSO DE DESATIVAÇÃO| </v>
          </cell>
          <cell r="C1713" t="str">
            <v>UN</v>
          </cell>
          <cell r="E1713">
            <v>42.98</v>
          </cell>
        </row>
        <row r="1714">
          <cell r="A1714">
            <v>2388</v>
          </cell>
          <cell r="B1714" t="str">
            <v xml:space="preserve">DISJUNTOR TERMOMAGNETICO BIPOLAR 50A </v>
          </cell>
          <cell r="C1714" t="str">
            <v>UN</v>
          </cell>
          <cell r="E1714">
            <v>44.6</v>
          </cell>
        </row>
        <row r="1715">
          <cell r="A1715">
            <v>2390</v>
          </cell>
          <cell r="B1715" t="str">
            <v xml:space="preserve">DISJUNTOR TERMOMAGNETICO MONOPOLAR 10A |EM PROCESSO DE DESATIVAÇÃO| </v>
          </cell>
          <cell r="C1715" t="str">
            <v>UN</v>
          </cell>
          <cell r="E1715">
            <v>7.02</v>
          </cell>
        </row>
        <row r="1716">
          <cell r="A1716">
            <v>2369</v>
          </cell>
          <cell r="B1716" t="str">
            <v xml:space="preserve">DISJUNTOR TERMOMAGNETICO MONOPOLAR 15A |EM PROCESSO DE DESATIVAÇÃO| </v>
          </cell>
          <cell r="C1716" t="str">
            <v>UN</v>
          </cell>
          <cell r="E1716">
            <v>7.35</v>
          </cell>
        </row>
        <row r="1717">
          <cell r="A1717">
            <v>2389</v>
          </cell>
          <cell r="B1717" t="str">
            <v xml:space="preserve">DISJUNTOR TERMOMAGNETICO MONOPOLAR 20A |EM PROCESSO DE DESATIVAÇÃO| </v>
          </cell>
          <cell r="C1717" t="str">
            <v>UN</v>
          </cell>
          <cell r="E1717">
            <v>7.1</v>
          </cell>
        </row>
        <row r="1718">
          <cell r="A1718">
            <v>2386</v>
          </cell>
          <cell r="B1718" t="str">
            <v xml:space="preserve">DISJUNTOR TERMOMAGNETICO MONOPOLAR 40A </v>
          </cell>
          <cell r="C1718" t="str">
            <v>UN</v>
          </cell>
          <cell r="E1718">
            <v>10.72</v>
          </cell>
        </row>
        <row r="1719">
          <cell r="A1719">
            <v>13387</v>
          </cell>
          <cell r="B1719" t="str">
            <v xml:space="preserve">DISJUNTOR TERMOMAGNETICO MONOPOLAR 50A |EM PROCESSO DE DESATIVAÇÃO| </v>
          </cell>
          <cell r="C1719" t="str">
            <v>UN</v>
          </cell>
          <cell r="E1719">
            <v>11.03</v>
          </cell>
        </row>
        <row r="1720">
          <cell r="A1720">
            <v>2373</v>
          </cell>
          <cell r="B1720" t="str">
            <v xml:space="preserve">DISJUNTOR TERMOMAGNETICO TRIPOLAR 100A </v>
          </cell>
          <cell r="C1720" t="str">
            <v>UN</v>
          </cell>
          <cell r="E1720">
            <v>70.92</v>
          </cell>
        </row>
        <row r="1721">
          <cell r="A1721">
            <v>2391</v>
          </cell>
          <cell r="B1721" t="str">
            <v xml:space="preserve">DISJUNTOR TERMOMAGNETICO TRIPOLAR 125A </v>
          </cell>
          <cell r="C1721" t="str">
            <v>UN</v>
          </cell>
          <cell r="E1721">
            <v>191.8</v>
          </cell>
        </row>
        <row r="1722">
          <cell r="A1722">
            <v>2374</v>
          </cell>
          <cell r="B1722" t="str">
            <v xml:space="preserve">DISJUNTOR TERMOMAGNETICO TRIPOLAR 150A/600V, TIPO FXD/35KA SIEMENS OU EQUIV </v>
          </cell>
          <cell r="C1722" t="str">
            <v>UN</v>
          </cell>
          <cell r="E1722">
            <v>345.2</v>
          </cell>
        </row>
        <row r="1723">
          <cell r="A1723">
            <v>2387</v>
          </cell>
          <cell r="B1723" t="str">
            <v xml:space="preserve">DISJUNTOR TERMOMAGNETICO TRIPOLAR 20A |EM PROCESSO DE DESATIVAÇÃO| </v>
          </cell>
          <cell r="C1723" t="str">
            <v>UN</v>
          </cell>
          <cell r="E1723">
            <v>48.48</v>
          </cell>
        </row>
        <row r="1724">
          <cell r="A1724">
            <v>2377</v>
          </cell>
          <cell r="B1724" t="str">
            <v xml:space="preserve">DISJUNTOR TERMOMAGNETICO TRIPOLAR 200A/600V, TIPO FXD/35KA SIEMENS OU EQUIV </v>
          </cell>
          <cell r="C1724" t="str">
            <v>UN</v>
          </cell>
          <cell r="E1724">
            <v>636.1</v>
          </cell>
        </row>
        <row r="1725">
          <cell r="A1725">
            <v>2393</v>
          </cell>
          <cell r="B1725" t="str">
            <v xml:space="preserve">DISJUNTOR TERMOMAGNETICO TRIPOLAR 250A/600V </v>
          </cell>
          <cell r="C1725" t="str">
            <v>UN</v>
          </cell>
          <cell r="E1725">
            <v>830.96</v>
          </cell>
        </row>
        <row r="1726">
          <cell r="A1726">
            <v>2384</v>
          </cell>
          <cell r="B1726" t="str">
            <v xml:space="preserve">DISJUNTOR TERMOMAGNETICO TRIPOLAR 30A |EM PROCESSO DE DESATIVAÇÃO| </v>
          </cell>
          <cell r="C1726" t="str">
            <v>UN</v>
          </cell>
          <cell r="E1726">
            <v>48.87</v>
          </cell>
        </row>
        <row r="1727">
          <cell r="A1727">
            <v>2378</v>
          </cell>
          <cell r="B1727" t="str">
            <v xml:space="preserve">DISJUNTOR TERMOMAGNETICO TRIPOLAR 300A/600V ICC-40KA </v>
          </cell>
          <cell r="C1727" t="str">
            <v>UN</v>
          </cell>
          <cell r="E1727">
            <v>967.85</v>
          </cell>
        </row>
        <row r="1728">
          <cell r="A1728">
            <v>2380</v>
          </cell>
          <cell r="B1728" t="str">
            <v xml:space="preserve">DISJUNTOR TERMOMAGNETICO TRIPOLAR 40A |EM PROCESSO DE DESATIVAÇÃO| </v>
          </cell>
          <cell r="C1728" t="str">
            <v>UN</v>
          </cell>
          <cell r="E1728">
            <v>48.54</v>
          </cell>
        </row>
        <row r="1729">
          <cell r="A1729">
            <v>2379</v>
          </cell>
          <cell r="B1729" t="str">
            <v xml:space="preserve">DISJUNTOR TERMOMAGNETICO TRIPOLAR 400A/600V ICC-40KA </v>
          </cell>
          <cell r="C1729" t="str">
            <v>UN</v>
          </cell>
          <cell r="E1729">
            <v>1066.43</v>
          </cell>
        </row>
        <row r="1730">
          <cell r="A1730">
            <v>2392</v>
          </cell>
          <cell r="B1730" t="str">
            <v xml:space="preserve">DISJUNTOR TERMOMAGNETICO TRIPOLAR 50A </v>
          </cell>
          <cell r="C1730" t="str">
            <v>UN</v>
          </cell>
          <cell r="E1730">
            <v>48.48</v>
          </cell>
        </row>
        <row r="1731">
          <cell r="A1731">
            <v>2376</v>
          </cell>
          <cell r="B1731" t="str">
            <v xml:space="preserve">DISJUNTOR TERMOMAGNETICO TRIPOLAR 600A/600V ICC-40KA </v>
          </cell>
          <cell r="C1731" t="str">
            <v>UN</v>
          </cell>
          <cell r="E1731">
            <v>2410.06</v>
          </cell>
        </row>
        <row r="1732">
          <cell r="A1732">
            <v>2381</v>
          </cell>
          <cell r="B1732" t="str">
            <v xml:space="preserve">DISJUNTOR TERMOMAGNETICO TRIPOLAR 70A |EM PROCESSO DE DESATIVAÇÃO| </v>
          </cell>
          <cell r="C1732" t="str">
            <v>UN</v>
          </cell>
          <cell r="E1732">
            <v>69.819999999999993</v>
          </cell>
        </row>
        <row r="1733">
          <cell r="A1733">
            <v>2394</v>
          </cell>
          <cell r="B1733" t="str">
            <v xml:space="preserve">DISJUNTOR TERMOMAGNETICO TRIPOLAR 800A/600V, TIPO LMXD SIEMENS OU EQUIV </v>
          </cell>
          <cell r="C1733" t="str">
            <v>UN</v>
          </cell>
          <cell r="E1733">
            <v>3858.17</v>
          </cell>
        </row>
        <row r="1734">
          <cell r="A1734">
            <v>2372</v>
          </cell>
          <cell r="B1734" t="str">
            <v xml:space="preserve">DISJUNTOR TERMOMAGNETICO TRIPOLAR 90A |EM PROCESSO DE DESATIVAÇÃO| </v>
          </cell>
          <cell r="C1734" t="str">
            <v>UN</v>
          </cell>
          <cell r="E1734">
            <v>68.92</v>
          </cell>
        </row>
        <row r="1735">
          <cell r="A1735">
            <v>2370</v>
          </cell>
          <cell r="B1735" t="str">
            <v xml:space="preserve">DISJUNTOR TERMOMAGNETICO, UNIPOLAR, DE 30 A (QUICK-LAG) </v>
          </cell>
          <cell r="C1735" t="str">
            <v>UN</v>
          </cell>
          <cell r="E1735">
            <v>7.7</v>
          </cell>
        </row>
        <row r="1736">
          <cell r="A1736">
            <v>14557</v>
          </cell>
          <cell r="B1736" t="str">
            <v xml:space="preserve">DISJUNTOR TRIFASICO 70A, 10KA (220V) </v>
          </cell>
          <cell r="C1736" t="str">
            <v>UN</v>
          </cell>
          <cell r="E1736">
            <v>38.07</v>
          </cell>
        </row>
        <row r="1737">
          <cell r="A1737">
            <v>2368</v>
          </cell>
          <cell r="B1737" t="str">
            <v xml:space="preserve">DISJUNTOR TRIPOLAR PEQUENO VOLUME DE OLEO, PARA INSTALACAO ABRIGADA, TN = 17,5 KV, CN = 630 A, POTENCIA DE INTERRUPCAO DE 350 MVA, ACIONAMENTO MANUAL </v>
          </cell>
          <cell r="C1737" t="str">
            <v>UN</v>
          </cell>
          <cell r="E1737">
            <v>12586.51</v>
          </cell>
        </row>
        <row r="1738">
          <cell r="A1738">
            <v>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E1738">
            <v>873967.36</v>
          </cell>
        </row>
        <row r="1739">
          <cell r="A1739">
            <v>2758</v>
          </cell>
          <cell r="B1739" t="str">
            <v xml:space="preserve">DISTRIBUIDOR DE ASFALTO COM TANQUE ISOLADO DE 6000 LITROS, COM 2 MACARICOS, ESPARGIDOR COM LARGURA DE 3,66 M, BICOS COM VALVULA, MONTADO SOBRE CAMINHAO COM MOTOR DIESEL </v>
          </cell>
          <cell r="C1739" t="str">
            <v>H</v>
          </cell>
          <cell r="E1739">
            <v>81.42</v>
          </cell>
        </row>
        <row r="1740">
          <cell r="A1740">
            <v>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E1740">
            <v>219316.16</v>
          </cell>
        </row>
        <row r="1741">
          <cell r="A1741">
            <v>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E1741">
            <v>264320</v>
          </cell>
        </row>
        <row r="1742">
          <cell r="A1742">
            <v>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E1742">
            <v>226688</v>
          </cell>
        </row>
        <row r="1743">
          <cell r="A1743">
            <v>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E1743">
            <v>284928</v>
          </cell>
        </row>
        <row r="1744">
          <cell r="A1744">
            <v>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E1744">
            <v>72128</v>
          </cell>
        </row>
        <row r="1745">
          <cell r="A1745">
            <v>2414</v>
          </cell>
          <cell r="B1745" t="str">
            <v xml:space="preserve">DIVISORIA (N2) PAINEL/VIDRO - PAINEL C/ MSO/COMEIA E=35MM - MONTANTE/RODAPE DUPLO ACO GALV PINTADO Código Descriçao do Insumo Unid Preço Mediano (R$) - COLOCADA </v>
          </cell>
          <cell r="C1745" t="str">
            <v>M²</v>
          </cell>
          <cell r="E1745">
            <v>73.36</v>
          </cell>
        </row>
        <row r="1746">
          <cell r="A1746">
            <v>2413</v>
          </cell>
          <cell r="B1746" t="str">
            <v xml:space="preserve">DIVISORIA (N2) PAINEL/VIDRO - PAINEL C/ MSO/COMEIA E=35MM - PERFIS SIMPLES ACO GALV PINTADO COLOCADA </v>
          </cell>
          <cell r="C1746" t="str">
            <v>M²</v>
          </cell>
          <cell r="E1746">
            <v>70.569999999999993</v>
          </cell>
        </row>
        <row r="1747">
          <cell r="A1747">
            <v>2405</v>
          </cell>
          <cell r="B1747" t="str">
            <v xml:space="preserve">DIVISORIA (N2) PAINEL/VIDRO - PAINEL MSO/COMEIA E=35MM - MONTANTE/RODAPE DUPLO ALUMINIO ANOD NAT COLOCADA </v>
          </cell>
          <cell r="C1747" t="str">
            <v>M²</v>
          </cell>
          <cell r="E1747">
            <v>82.14</v>
          </cell>
        </row>
        <row r="1748">
          <cell r="A1748">
            <v>13361</v>
          </cell>
          <cell r="B1748" t="str">
            <v xml:space="preserve">DIVISORIA (N2) PAINEL/VIDRO - PAINEL MSO/COMEIA E=35MM - PERFIS SIMPLES ALUMINIO ANOD NAT - COLOCADA </v>
          </cell>
          <cell r="C1748" t="str">
            <v>M²</v>
          </cell>
          <cell r="E1748">
            <v>68.709999999999994</v>
          </cell>
        </row>
        <row r="1749">
          <cell r="A1749">
            <v>11984</v>
          </cell>
          <cell r="B1749" t="str">
            <v xml:space="preserve">DIVISORIA (N2) PAINEL/VIDRO - PAINEL VERMICULITA E=35MM - MONTANTE/RODAPE DUPLO ACO GALV PINTADO COLOCADA </v>
          </cell>
          <cell r="C1749" t="str">
            <v>M²</v>
          </cell>
          <cell r="E1749">
            <v>157.86000000000001</v>
          </cell>
        </row>
        <row r="1750">
          <cell r="A1750">
            <v>11987</v>
          </cell>
          <cell r="B1750" t="str">
            <v xml:space="preserve">DIVISORIA (N2) PAINEL/VIDRO - PAINEL VERMICULITA E=35MM - PERFIS SIMPLES ALUMINIO ANOD NATURAL COLOCADA </v>
          </cell>
          <cell r="C1750" t="str">
            <v>M²</v>
          </cell>
          <cell r="E1750">
            <v>183.86</v>
          </cell>
        </row>
        <row r="1751">
          <cell r="A1751">
            <v>2416</v>
          </cell>
          <cell r="B1751" t="str">
            <v xml:space="preserve">DIVISORIA (N3) PAINEL/VIDRO/PAINEL MSO/COMEIA E=35MM - MONTANTE/RODAPE DUPLO ACO GALV PINTADO COLOCADA </v>
          </cell>
          <cell r="C1751" t="str">
            <v>M²</v>
          </cell>
          <cell r="E1751">
            <v>81.34</v>
          </cell>
        </row>
        <row r="1752">
          <cell r="A1752">
            <v>2412</v>
          </cell>
          <cell r="B1752" t="str">
            <v xml:space="preserve">DIVISORIA (N3) PAINEL/VIDRO/PAINEL MSO/COMEIA E=35MM - MONTANTE/RODAPE DUPLO ALUMINIO ANOD NAT COLOCADA </v>
          </cell>
          <cell r="C1752" t="str">
            <v>M²</v>
          </cell>
          <cell r="E1752">
            <v>78.56</v>
          </cell>
        </row>
        <row r="1753">
          <cell r="A1753">
            <v>2411</v>
          </cell>
          <cell r="B1753" t="str">
            <v xml:space="preserve">DIVISORIA (N3) PAINEL/VIDRO/PAINEL MSO/COMEIA E=35MM - PERFIS SIMPLES ACO GALV PINTADO - COLOCADA </v>
          </cell>
          <cell r="C1753" t="str">
            <v>M²</v>
          </cell>
          <cell r="E1753">
            <v>68.709999999999994</v>
          </cell>
        </row>
        <row r="1754">
          <cell r="A1754">
            <v>2406</v>
          </cell>
          <cell r="B1754" t="str">
            <v xml:space="preserve">DIVISORIA (N3) PAINEL/VIDRO/PAINEL MSO/COMEIA E=35MM - PERFIS SIMPLES ALUMINIO ANOD NAT - COLOCADA </v>
          </cell>
          <cell r="C1754" t="str">
            <v>M²</v>
          </cell>
          <cell r="E1754">
            <v>66.86</v>
          </cell>
        </row>
        <row r="1755">
          <cell r="A1755">
            <v>2409</v>
          </cell>
          <cell r="B1755" t="str">
            <v xml:space="preserve">DIVISORIA (N3) PAINEL/VIDRO/PAINEL MSO/COMEIA E=50MM - MONTANTE SIMPLIFICADO E DEMAIS PERFIS ACO GALV PINTADO - COLOCADA </v>
          </cell>
          <cell r="C1755" t="str">
            <v>M²</v>
          </cell>
          <cell r="E1755">
            <v>82.46</v>
          </cell>
        </row>
        <row r="1756">
          <cell r="A1756">
            <v>10571</v>
          </cell>
          <cell r="B1756" t="str">
            <v xml:space="preserve">DIVISORIA (N3) PAINEL/VIDRO/PAINEL VERMICULITA E=35MM - MONTANTE/RODAPE DUPLO ALUMINIO ANOD NATURAL - COLOCADA </v>
          </cell>
          <cell r="C1756" t="str">
            <v>M²</v>
          </cell>
          <cell r="E1756">
            <v>163.43</v>
          </cell>
        </row>
        <row r="1757">
          <cell r="A1757">
            <v>11985</v>
          </cell>
          <cell r="B1757" t="str">
            <v xml:space="preserve">DIVISORIA (N3) PAINEL/VIDRO/PAINEL VERMICULITA E=35MM - MONTANTE/RODAPE PERFIL DUPLO ACO GALV PINTADO - COLOCADA </v>
          </cell>
          <cell r="C1757" t="str">
            <v>M²</v>
          </cell>
          <cell r="E1757">
            <v>157.86000000000001</v>
          </cell>
        </row>
        <row r="1758">
          <cell r="A1758">
            <v>2410</v>
          </cell>
          <cell r="B1758" t="str">
            <v xml:space="preserve">DIVISORIA CEGA (N1) - PAINEL MSO/COMEIA E=35MM - MONTANTE/RODAPE DUPLO ACO GALV PINTADO COLOCADA </v>
          </cell>
          <cell r="C1758" t="str">
            <v>M²</v>
          </cell>
          <cell r="E1758">
            <v>69.64</v>
          </cell>
        </row>
        <row r="1759">
          <cell r="A1759">
            <v>2407</v>
          </cell>
          <cell r="B1759" t="str">
            <v xml:space="preserve">DIVISORIA CEGA (N1) - PAINEL MSO/COMEIA E=35MM - MONTANTE/RODAPE DUPLO ALUMINIO ANOD COR COLOCADA </v>
          </cell>
          <cell r="C1759" t="str">
            <v>M²</v>
          </cell>
          <cell r="E1759">
            <v>66.86</v>
          </cell>
        </row>
        <row r="1760">
          <cell r="A1760">
            <v>2417</v>
          </cell>
          <cell r="B1760" t="str">
            <v xml:space="preserve">DIVISORIA CEGA (N1) - PAINEL MSO/COMEIA E=35MM - MONTANTE/RODAPE DUPLO ALUMINIO ANOD NAT COLOCADA </v>
          </cell>
          <cell r="C1760" t="str">
            <v>M²</v>
          </cell>
          <cell r="E1760">
            <v>74.290000000000006</v>
          </cell>
        </row>
        <row r="1761">
          <cell r="A1761">
            <v>2415</v>
          </cell>
          <cell r="B1761" t="str">
            <v xml:space="preserve">DIVISORIA CEGA (N1) - PAINEL MSO/COMEIA E=35MM - PERFIS SIMPLES ACO GALV PINTADO - COLOCADA </v>
          </cell>
          <cell r="C1761" t="str">
            <v>M²</v>
          </cell>
          <cell r="E1761">
            <v>59.43</v>
          </cell>
        </row>
        <row r="1762">
          <cell r="A1762">
            <v>13360</v>
          </cell>
          <cell r="B1762" t="str">
            <v xml:space="preserve">DIVISORIA CEGA (N1) - PAINEL MSO/COMEIA E=35MM - PERFIS SIMPLES ALUMINIO ANOD NAT - COLOCADA </v>
          </cell>
          <cell r="C1762" t="str">
            <v>M²</v>
          </cell>
          <cell r="E1762">
            <v>59.43</v>
          </cell>
        </row>
        <row r="1763">
          <cell r="A1763">
            <v>11983</v>
          </cell>
          <cell r="B1763" t="str">
            <v xml:space="preserve">DIVISORIA CEGA (N1) - PAINEL VERMICULITA E=35MM - MONTANTE/RODAPE PERFIS SIMPLES ACO GALV PINTADO COLOCADA </v>
          </cell>
          <cell r="C1763" t="str">
            <v>M²</v>
          </cell>
          <cell r="E1763">
            <v>144.86000000000001</v>
          </cell>
        </row>
        <row r="1764">
          <cell r="A1764">
            <v>11986</v>
          </cell>
          <cell r="B1764" t="str">
            <v xml:space="preserve">DIVISORIA CEGA (N1) - PAINEL VERMICULITA E=35MM - PERFIS SIMPLES ALUMINIO ANOD NATURAL - COLOCADA </v>
          </cell>
          <cell r="C1764" t="str">
            <v>M²</v>
          </cell>
          <cell r="E1764">
            <v>176.43</v>
          </cell>
        </row>
        <row r="1765">
          <cell r="A1765">
            <v>2404</v>
          </cell>
          <cell r="B1765" t="str">
            <v xml:space="preserve">DIVISORIA COLMEIA CEGA COM MONTANTE E RODAPE DE ALUMINIO ANODIZADO SIMPLES (SEM COLOCACAO) </v>
          </cell>
          <cell r="C1765" t="str">
            <v>M²</v>
          </cell>
          <cell r="E1765">
            <v>65</v>
          </cell>
        </row>
        <row r="1766">
          <cell r="A1766">
            <v>25976</v>
          </cell>
          <cell r="B1766" t="str">
            <v xml:space="preserve">DIVISORIA EM GRANITO BRANCO ESP=3CM COM DUAS FACES POLIDAS LEVIGADO </v>
          </cell>
          <cell r="C1766" t="str">
            <v>M²</v>
          </cell>
          <cell r="E1766">
            <v>698.82</v>
          </cell>
        </row>
        <row r="1767">
          <cell r="A1767">
            <v>2418</v>
          </cell>
          <cell r="B1767" t="str">
            <v xml:space="preserve">DOBRADICA (TIPO LEVE) DE FERRO, COM ACABAMENTO GALVANIZADO (ZINCADO), PARA PORTA INTERNA, COM PINO E PARAFUSOS, SEM ANEIS, DE * 3" X 2 1/2 </v>
          </cell>
          <cell r="C1767" t="str">
            <v>UN</v>
          </cell>
          <cell r="E1767">
            <v>3.68</v>
          </cell>
        </row>
        <row r="1768">
          <cell r="A1768">
            <v>11451</v>
          </cell>
          <cell r="B1768" t="str">
            <v xml:space="preserve">DOBRADICA "VAI-E-VEM LATAO POLIDO 3" </v>
          </cell>
          <cell r="C1768" t="str">
            <v>UN</v>
          </cell>
          <cell r="E1768">
            <v>16.89</v>
          </cell>
        </row>
        <row r="1769">
          <cell r="A1769">
            <v>2426</v>
          </cell>
          <cell r="B1769" t="str">
            <v xml:space="preserve">DOBRADICA ACO ZINCADO 3 X 3 1/2" COM ANEIS </v>
          </cell>
          <cell r="C1769" t="str">
            <v>UN</v>
          </cell>
          <cell r="E1769">
            <v>2.7</v>
          </cell>
        </row>
        <row r="1770">
          <cell r="A1770">
            <v>2425</v>
          </cell>
          <cell r="B1770" t="str">
            <v xml:space="preserve">DOBRADICA ACO ZINCADO 3 X 3" SEM ANEIS </v>
          </cell>
          <cell r="C1770" t="str">
            <v>UN</v>
          </cell>
          <cell r="E1770">
            <v>2</v>
          </cell>
        </row>
        <row r="1771">
          <cell r="A1771">
            <v>21097</v>
          </cell>
          <cell r="B1771" t="str">
            <v xml:space="preserve">DOBRADICA FERRO CROMADO 3 X 2 1/2" COM ANEIS </v>
          </cell>
          <cell r="C1771" t="str">
            <v>UN</v>
          </cell>
          <cell r="E1771">
            <v>2.66</v>
          </cell>
        </row>
        <row r="1772">
          <cell r="A1772">
            <v>2433</v>
          </cell>
          <cell r="B1772" t="str">
            <v xml:space="preserve">DOBRADICA FERRO CROMADO 3 X 2 1/2" SEM ANEIS </v>
          </cell>
          <cell r="C1772" t="str">
            <v>UN</v>
          </cell>
          <cell r="E1772">
            <v>1.56</v>
          </cell>
        </row>
        <row r="1773">
          <cell r="A1773">
            <v>2432</v>
          </cell>
          <cell r="B1773" t="str">
            <v xml:space="preserve">DOBRADICA FERRO CROMADO 3 X 3 1/2" COM ANEIS </v>
          </cell>
          <cell r="C1773" t="str">
            <v>UN</v>
          </cell>
          <cell r="E1773">
            <v>2.5499999999999998</v>
          </cell>
        </row>
        <row r="1774">
          <cell r="A1774">
            <v>21095</v>
          </cell>
          <cell r="B1774" t="str">
            <v xml:space="preserve">DOBRADICA FERRO CROMADO 3 X 3" COM ANEIS </v>
          </cell>
          <cell r="C1774" t="str">
            <v>UN</v>
          </cell>
          <cell r="E1774">
            <v>2.71</v>
          </cell>
        </row>
        <row r="1775">
          <cell r="A1775">
            <v>2420</v>
          </cell>
          <cell r="B1775" t="str">
            <v xml:space="preserve">DOBRADICA FERRO CROMADO 3 X 3" SEM ANEIS </v>
          </cell>
          <cell r="C1775" t="str">
            <v>UN</v>
          </cell>
          <cell r="E1775">
            <v>1.98</v>
          </cell>
        </row>
        <row r="1776">
          <cell r="A1776">
            <v>2421</v>
          </cell>
          <cell r="B1776" t="str">
            <v xml:space="preserve">DOBRADICA FERRO CROMADO 4 X 3 1/2" COM ANEIS </v>
          </cell>
          <cell r="C1776" t="str">
            <v>UN</v>
          </cell>
          <cell r="E1776">
            <v>4.38</v>
          </cell>
        </row>
        <row r="1777">
          <cell r="A1777">
            <v>21098</v>
          </cell>
          <cell r="B1777" t="str">
            <v xml:space="preserve">DOBRADICA FERRO GALV 1 3/4 X 2" COM ANEIS </v>
          </cell>
          <cell r="C1777" t="str">
            <v>UN</v>
          </cell>
          <cell r="E1777">
            <v>2.5499999999999998</v>
          </cell>
        </row>
        <row r="1778">
          <cell r="A1778">
            <v>11439</v>
          </cell>
          <cell r="B1778" t="str">
            <v xml:space="preserve">DOBRADICA FERRO GALV 1 3/4 X 2" SEM ANEIS </v>
          </cell>
          <cell r="C1778" t="str">
            <v>UN</v>
          </cell>
          <cell r="E1778">
            <v>0.47</v>
          </cell>
        </row>
        <row r="1779">
          <cell r="A1779">
            <v>21094</v>
          </cell>
          <cell r="B1779" t="str">
            <v xml:space="preserve">DOBRADICA FERRO GALV 3 X 2 1/2" COM ANEIS </v>
          </cell>
          <cell r="C1779" t="str">
            <v>UN</v>
          </cell>
          <cell r="E1779">
            <v>1.57</v>
          </cell>
        </row>
        <row r="1780">
          <cell r="A1780">
            <v>11440</v>
          </cell>
          <cell r="B1780" t="str">
            <v xml:space="preserve">DOBRADICA FERRO GALV 3 X 3" SEM ANEIS </v>
          </cell>
          <cell r="C1780" t="str">
            <v>UN</v>
          </cell>
          <cell r="E1780">
            <v>1.56</v>
          </cell>
        </row>
        <row r="1781">
          <cell r="A1781">
            <v>11441</v>
          </cell>
          <cell r="B1781" t="str">
            <v xml:space="preserve">DOBRADICA FERRO GALV 4 X 3" COM ANEIS </v>
          </cell>
          <cell r="C1781" t="str">
            <v>UN</v>
          </cell>
          <cell r="E1781">
            <v>1.75</v>
          </cell>
        </row>
        <row r="1782">
          <cell r="A1782">
            <v>20239</v>
          </cell>
          <cell r="B1782" t="str">
            <v xml:space="preserve">DOBRADICA FERRO POLIDO OU GALV 2 X 2.1/2" E=1,2MM PINO SOLTO OU REVERSIVEL SEM ANEIS </v>
          </cell>
          <cell r="C1782" t="str">
            <v>UN</v>
          </cell>
          <cell r="E1782">
            <v>2.4500000000000002</v>
          </cell>
        </row>
        <row r="1783">
          <cell r="A1783">
            <v>2435</v>
          </cell>
          <cell r="B1783" t="str">
            <v xml:space="preserve">DOBRADICA FERRO POLIDO OU GALV 3 X 2.1/2" E=1,5MM PINO SOLTO OU REVERSIVEL SEM ANEIS </v>
          </cell>
          <cell r="C1783" t="str">
            <v>UN</v>
          </cell>
          <cell r="E1783">
            <v>1.2</v>
          </cell>
        </row>
        <row r="1784">
          <cell r="A1784">
            <v>11443</v>
          </cell>
          <cell r="B1784" t="str">
            <v xml:space="preserve">DOBRADICA FERRO POLIDO OU GALV 3 X 3" E=2MM PINO SOLTO OU REVERSIVEL SEM ANEIS </v>
          </cell>
          <cell r="C1784" t="str">
            <v>UN</v>
          </cell>
          <cell r="E1784">
            <v>2.37</v>
          </cell>
        </row>
        <row r="1785">
          <cell r="A1785">
            <v>2431</v>
          </cell>
          <cell r="B1785" t="str">
            <v xml:space="preserve">DOBRADICA LATAO CROMADO 2 X 1" SEM ANEIS </v>
          </cell>
          <cell r="C1785" t="str">
            <v>UN</v>
          </cell>
          <cell r="E1785">
            <v>1.67</v>
          </cell>
        </row>
        <row r="1786">
          <cell r="A1786">
            <v>21096</v>
          </cell>
          <cell r="B1786" t="str">
            <v xml:space="preserve">DOBRADICA LATAO CROMADO 2 1/2 X 1 3/8" COM ANEIS </v>
          </cell>
          <cell r="C1786" t="str">
            <v>UN</v>
          </cell>
          <cell r="E1786">
            <v>5.32</v>
          </cell>
        </row>
        <row r="1787">
          <cell r="A1787">
            <v>11445</v>
          </cell>
          <cell r="B1787" t="str">
            <v xml:space="preserve">DOBRADICA LATAO CROMADO 2 1/2 X 1 3/8" SEM ANEIS </v>
          </cell>
          <cell r="C1787" t="str">
            <v>UN</v>
          </cell>
          <cell r="E1787">
            <v>2.56</v>
          </cell>
        </row>
        <row r="1788">
          <cell r="A1788">
            <v>11446</v>
          </cell>
          <cell r="B1788" t="str">
            <v xml:space="preserve">DOBRADICA LATAO CROMADO 3 X 3 1/2" C/ ANEIS </v>
          </cell>
          <cell r="C1788" t="str">
            <v>UN</v>
          </cell>
          <cell r="E1788">
            <v>7.1</v>
          </cell>
        </row>
        <row r="1789">
          <cell r="A1789">
            <v>2419</v>
          </cell>
          <cell r="B1789" t="str">
            <v xml:space="preserve">DOBRADICA LATAO CROMADO 3 X 3 1/2" SEM ANEIS </v>
          </cell>
          <cell r="C1789" t="str">
            <v>UN</v>
          </cell>
          <cell r="E1789">
            <v>6.58</v>
          </cell>
        </row>
        <row r="1790">
          <cell r="A1790">
            <v>11447</v>
          </cell>
          <cell r="B1790" t="str">
            <v xml:space="preserve">DOBRADICA LATAO CROMADO 3 X 3" C/ ANEIS Código Descriçao do Insumo Unid Preço Mediano (R$) </v>
          </cell>
          <cell r="C1790" t="str">
            <v>UN</v>
          </cell>
          <cell r="E1790">
            <v>6.86</v>
          </cell>
        </row>
        <row r="1791">
          <cell r="A1791">
            <v>2427</v>
          </cell>
          <cell r="B1791" t="str">
            <v xml:space="preserve">DOBRADICA LATAO CROMADO 3 X 3" SEM ANEIS </v>
          </cell>
          <cell r="C1791" t="str">
            <v>UN</v>
          </cell>
          <cell r="E1791">
            <v>6.72</v>
          </cell>
        </row>
        <row r="1792">
          <cell r="A1792">
            <v>2422</v>
          </cell>
          <cell r="B1792" t="str">
            <v xml:space="preserve">DOBRADICA LATAO CROMADO 4 X 3 1/2" COM ANEIS </v>
          </cell>
          <cell r="C1792" t="str">
            <v>UN</v>
          </cell>
          <cell r="E1792">
            <v>11.98</v>
          </cell>
        </row>
        <row r="1793">
          <cell r="A1793">
            <v>2429</v>
          </cell>
          <cell r="B1793" t="str">
            <v xml:space="preserve">DOBRADICA LATAO LAMINADO 3 1/2 X 3" COM ANEIS </v>
          </cell>
          <cell r="C1793" t="str">
            <v>UN</v>
          </cell>
          <cell r="E1793">
            <v>6.3</v>
          </cell>
        </row>
        <row r="1794">
          <cell r="A1794">
            <v>2424</v>
          </cell>
          <cell r="B1794" t="str">
            <v xml:space="preserve">DOBRADICA LATAO POLIDO 3 1/2 X 3" COM ANEIS </v>
          </cell>
          <cell r="C1794" t="str">
            <v>UN</v>
          </cell>
          <cell r="E1794">
            <v>6.6</v>
          </cell>
        </row>
        <row r="1795">
          <cell r="A1795">
            <v>11449</v>
          </cell>
          <cell r="B1795" t="str">
            <v xml:space="preserve">DOBRADICA TP PIANO FERRO LATONADO 1" X 3M P/ PORTA ARMARIO </v>
          </cell>
          <cell r="C1795" t="str">
            <v>UN</v>
          </cell>
          <cell r="E1795">
            <v>5.73</v>
          </cell>
        </row>
        <row r="1796">
          <cell r="A1796">
            <v>11450</v>
          </cell>
          <cell r="B1796" t="str">
            <v xml:space="preserve">DOBRADICA TP PIANO LATAO POLIDO 1" X 3M P/ PORTA ARMARIO </v>
          </cell>
          <cell r="C1796" t="str">
            <v>UN</v>
          </cell>
          <cell r="E1796">
            <v>11.51</v>
          </cell>
        </row>
        <row r="1797">
          <cell r="A1797">
            <v>11116</v>
          </cell>
          <cell r="B1797" t="str">
            <v xml:space="preserve">DOMUS INDIVIDUAL EM ACRILICO </v>
          </cell>
          <cell r="C1797" t="str">
            <v>UN</v>
          </cell>
          <cell r="E1797">
            <v>398.87</v>
          </cell>
        </row>
        <row r="1798">
          <cell r="A1798">
            <v>1370</v>
          </cell>
          <cell r="B1798" t="str">
            <v xml:space="preserve">DUCHA HIGIENICA COM MANGUEIRA PLASTICA E REGISTRO 1/2 - LINHA POPULAR </v>
          </cell>
          <cell r="C1798" t="str">
            <v>UN</v>
          </cell>
          <cell r="E1798">
            <v>81.290000000000006</v>
          </cell>
        </row>
        <row r="1799">
          <cell r="A1799">
            <v>13956</v>
          </cell>
          <cell r="B1799" t="str">
            <v xml:space="preserve">DUMPER PARTIDA ELETRICA E BASCULANTE HIDRAULICO 18HP DIESEL 1000L </v>
          </cell>
          <cell r="C1799" t="str">
            <v>UN</v>
          </cell>
          <cell r="E1799">
            <v>92812.5</v>
          </cell>
        </row>
        <row r="1800">
          <cell r="A1800">
            <v>7273</v>
          </cell>
          <cell r="B1800" t="str">
            <v xml:space="preserve">ELEMENTO VAZADO CERAMICO 7 X 20 X 20CM </v>
          </cell>
          <cell r="C1800" t="str">
            <v>UN</v>
          </cell>
          <cell r="E1800">
            <v>1.54</v>
          </cell>
        </row>
        <row r="1801">
          <cell r="A1801">
            <v>7272</v>
          </cell>
          <cell r="B1801" t="str">
            <v xml:space="preserve">ELEMENTO VAZADO CERAMICO 9 X 20 X 20CM </v>
          </cell>
          <cell r="C1801" t="str">
            <v>UN</v>
          </cell>
          <cell r="E1801">
            <v>1.54</v>
          </cell>
        </row>
        <row r="1802">
          <cell r="A1802">
            <v>665</v>
          </cell>
          <cell r="B1802" t="str">
            <v xml:space="preserve">ELEMENTO VAZADO CONCRETO 50 X 50 X 7CM </v>
          </cell>
          <cell r="C1802" t="str">
            <v>UN</v>
          </cell>
          <cell r="E1802">
            <v>23.4</v>
          </cell>
        </row>
        <row r="1803">
          <cell r="A1803">
            <v>10579</v>
          </cell>
          <cell r="B1803" t="str">
            <v xml:space="preserve">ELEMENTO VAZADO DE CONCRETO - VENEZIANA 39 X 29 X 10 CM </v>
          </cell>
          <cell r="C1803" t="str">
            <v>UN</v>
          </cell>
          <cell r="E1803">
            <v>10.26</v>
          </cell>
        </row>
        <row r="1804">
          <cell r="A1804">
            <v>10577</v>
          </cell>
          <cell r="B1804" t="str">
            <v xml:space="preserve">ELEMENTO VAZADO DE CONCRETO - QUADRICULADO - 25 FUROS - 50 X 50 X 6 CM </v>
          </cell>
          <cell r="C1804" t="str">
            <v>UN</v>
          </cell>
          <cell r="E1804">
            <v>23.4</v>
          </cell>
        </row>
        <row r="1805">
          <cell r="A1805">
            <v>10578</v>
          </cell>
          <cell r="B1805" t="str">
            <v xml:space="preserve">ELEMENTO VAZADO DE CONCRETO - QUADRICULADO -16 FUROS - 33 X 33 X 10 CM </v>
          </cell>
          <cell r="C1805" t="str">
            <v>UN</v>
          </cell>
          <cell r="E1805">
            <v>17.52</v>
          </cell>
        </row>
        <row r="1806">
          <cell r="A1806">
            <v>10605</v>
          </cell>
          <cell r="B1806" t="str">
            <v xml:space="preserve">ELEMENTO VAZADO DE CONCRETO - QUADRICULADO 1 FURO - 10 X 10 X 10 CM </v>
          </cell>
          <cell r="C1806" t="str">
            <v>UN</v>
          </cell>
          <cell r="E1806">
            <v>2.85</v>
          </cell>
        </row>
        <row r="1807">
          <cell r="A1807">
            <v>10604</v>
          </cell>
          <cell r="B1807" t="str">
            <v xml:space="preserve">ELEMENTO VAZADO DE CONCRETO - QUADRICULADO 1 FURO 20 X 10 X 7 CM </v>
          </cell>
          <cell r="C1807" t="str">
            <v>UN</v>
          </cell>
          <cell r="E1807">
            <v>4.8</v>
          </cell>
        </row>
        <row r="1808">
          <cell r="A1808">
            <v>668</v>
          </cell>
          <cell r="B1808" t="str">
            <v xml:space="preserve">ELEMENTO VAZADO DE CONCRETO - QUADRICULADO 16 FUROS - 29 X 29 X 6 CM </v>
          </cell>
          <cell r="C1808" t="str">
            <v>UN</v>
          </cell>
          <cell r="E1808">
            <v>13.5</v>
          </cell>
        </row>
        <row r="1809">
          <cell r="A1809">
            <v>666</v>
          </cell>
          <cell r="B1809" t="str">
            <v xml:space="preserve">ELEMENTO VAZADO DE CONCRETO - QUADRICULADO 16 FUROS 40 X 40 X 7 CM </v>
          </cell>
          <cell r="C1809" t="str">
            <v>UN</v>
          </cell>
          <cell r="E1809">
            <v>18</v>
          </cell>
        </row>
        <row r="1810">
          <cell r="A1810">
            <v>672</v>
          </cell>
          <cell r="B1810" t="str">
            <v xml:space="preserve">ELEMENTO VAZADO DE CONCRETO - QUADRICULADO 20 X 20 X 6,5 CM </v>
          </cell>
          <cell r="C1810" t="str">
            <v>UN</v>
          </cell>
          <cell r="E1810">
            <v>3.78</v>
          </cell>
        </row>
        <row r="1811">
          <cell r="A1811">
            <v>10607</v>
          </cell>
          <cell r="B1811" t="str">
            <v xml:space="preserve">ELEMENTO VAZADO DE CONCRETO - RETANGULAR 2 FUROS 33 X 11 X 10 CM </v>
          </cell>
          <cell r="C1811" t="str">
            <v>UN</v>
          </cell>
          <cell r="E1811">
            <v>5</v>
          </cell>
        </row>
        <row r="1812">
          <cell r="A1812">
            <v>10582</v>
          </cell>
          <cell r="B1812" t="str">
            <v xml:space="preserve">ELEMENTO VAZADO DE CONCRETO - VENEZIANA 40 X 10 X 10 CM </v>
          </cell>
          <cell r="C1812" t="str">
            <v>UN</v>
          </cell>
          <cell r="E1812">
            <v>7.65</v>
          </cell>
        </row>
        <row r="1813">
          <cell r="A1813">
            <v>10583</v>
          </cell>
          <cell r="B1813" t="str">
            <v xml:space="preserve">ELEMENTO VAZADO DE CONCRETO - VENEZIANA- 39 X 22 X 15 CM </v>
          </cell>
          <cell r="C1813" t="str">
            <v>UN</v>
          </cell>
          <cell r="E1813">
            <v>11.73</v>
          </cell>
        </row>
        <row r="1814">
          <cell r="A1814">
            <v>663</v>
          </cell>
          <cell r="B1814" t="str">
            <v xml:space="preserve">ELEMENTO VAZADO DE CONCRETO QUADRICULADO - 40 X 40 X 6CM </v>
          </cell>
          <cell r="C1814" t="str">
            <v>UN</v>
          </cell>
          <cell r="E1814">
            <v>18.57</v>
          </cell>
        </row>
        <row r="1815">
          <cell r="A1815">
            <v>718</v>
          </cell>
          <cell r="B1815" t="str">
            <v xml:space="preserve">ELEMENTO VAZADO VIDRO INCOLOR 20 X 20 X 6CM </v>
          </cell>
          <cell r="C1815" t="str">
            <v>UN</v>
          </cell>
          <cell r="E1815">
            <v>9.7799999999999994</v>
          </cell>
        </row>
        <row r="1816">
          <cell r="A1816">
            <v>2436</v>
          </cell>
          <cell r="B1816" t="str">
            <v xml:space="preserve">ELETRICISTA </v>
          </cell>
          <cell r="C1816" t="str">
            <v>H</v>
          </cell>
          <cell r="E1816">
            <v>8.9600000000000009</v>
          </cell>
        </row>
        <row r="1817">
          <cell r="A1817">
            <v>2439</v>
          </cell>
          <cell r="B1817" t="str">
            <v xml:space="preserve">ELETRICISTA INDUSTRIAL </v>
          </cell>
          <cell r="C1817" t="str">
            <v>H</v>
          </cell>
          <cell r="E1817">
            <v>14.43</v>
          </cell>
        </row>
        <row r="1818">
          <cell r="A1818">
            <v>10998</v>
          </cell>
          <cell r="B1818" t="str">
            <v xml:space="preserve">ELETRODO AWS E-6010 (0K 22.50; WI 610) D = 4MM ( SOLDA ELETRICA ) </v>
          </cell>
          <cell r="C1818" t="str">
            <v>KG</v>
          </cell>
          <cell r="E1818">
            <v>17.329999999999998</v>
          </cell>
        </row>
        <row r="1819">
          <cell r="A1819">
            <v>11002</v>
          </cell>
          <cell r="B1819" t="str">
            <v xml:space="preserve">ELETRODO AWS E-6013 (OK 46.00; WI 613) D = 2,5MM ( SOLDA ELETRICA ) </v>
          </cell>
          <cell r="C1819" t="str">
            <v>KG</v>
          </cell>
          <cell r="E1819">
            <v>17.64</v>
          </cell>
        </row>
        <row r="1820">
          <cell r="A1820">
            <v>10999</v>
          </cell>
          <cell r="B1820" t="str">
            <v xml:space="preserve">ELETRODO AWS E-6013 (OK 46.00; WI 613) D = 4MM ( SOLDA ELETRICA ) </v>
          </cell>
          <cell r="C1820" t="str">
            <v>KG</v>
          </cell>
          <cell r="E1820">
            <v>15.22</v>
          </cell>
        </row>
        <row r="1821">
          <cell r="A1821">
            <v>10997</v>
          </cell>
          <cell r="B1821" t="str">
            <v xml:space="preserve">ELETRODO AWS E-7018 (OK 48.04; WI 718) D=4MM (SOLDA ELETRICA) </v>
          </cell>
          <cell r="C1821" t="str">
            <v>KG</v>
          </cell>
          <cell r="E1821">
            <v>16.760000000000002</v>
          </cell>
        </row>
        <row r="1822">
          <cell r="A1822">
            <v>2680</v>
          </cell>
          <cell r="B1822" t="str">
            <v xml:space="preserve">ELETRODUTO DE PVC ROSCÁVEL DE 1 1/2" (38 MM), SEM LUVA </v>
          </cell>
          <cell r="C1822" t="str">
            <v>M</v>
          </cell>
          <cell r="E1822">
            <v>5.55</v>
          </cell>
        </row>
        <row r="1823">
          <cell r="A1823">
            <v>2684</v>
          </cell>
          <cell r="B1823" t="str">
            <v xml:space="preserve">ELETRODUTO DE PVC ROSCÁVEL DE 1 1/4" (32 MM), SEM LUVA </v>
          </cell>
          <cell r="C1823" t="str">
            <v>M</v>
          </cell>
          <cell r="E1823">
            <v>4.43</v>
          </cell>
        </row>
        <row r="1824">
          <cell r="A1824">
            <v>2673</v>
          </cell>
          <cell r="B1824" t="str">
            <v xml:space="preserve">ELETRODUTO DE PVC ROSCÁVEL DE 1/2" (12,7 MM), SEM LUVA </v>
          </cell>
          <cell r="C1824" t="str">
            <v>M</v>
          </cell>
          <cell r="E1824">
            <v>1.45</v>
          </cell>
        </row>
        <row r="1825">
          <cell r="A1825">
            <v>2685</v>
          </cell>
          <cell r="B1825" t="str">
            <v xml:space="preserve">ELETRODUTO DE PVC ROSCÁVEL DE 1" (25 MM), SEM LUVA </v>
          </cell>
          <cell r="C1825" t="str">
            <v>M</v>
          </cell>
          <cell r="E1825">
            <v>3</v>
          </cell>
        </row>
        <row r="1826">
          <cell r="A1826">
            <v>2682</v>
          </cell>
          <cell r="B1826" t="str">
            <v xml:space="preserve">ELETRODUTO DE PVC ROSCÁVEL DE 2 1/2" (63 MM), SEM LUVA </v>
          </cell>
          <cell r="C1826" t="str">
            <v>M</v>
          </cell>
          <cell r="E1826">
            <v>14.27</v>
          </cell>
        </row>
        <row r="1827">
          <cell r="A1827">
            <v>2681</v>
          </cell>
          <cell r="B1827" t="str">
            <v xml:space="preserve">ELETRODUTO DE PVC ROSCÁVEL DE 2" (50 MM), SEM LUVA </v>
          </cell>
          <cell r="C1827" t="str">
            <v>M</v>
          </cell>
          <cell r="E1827">
            <v>7.13</v>
          </cell>
        </row>
        <row r="1828">
          <cell r="A1828">
            <v>2674</v>
          </cell>
          <cell r="B1828" t="str">
            <v xml:space="preserve">ELETRODUTO DE PVC ROSCÁVEL DE 3/4" (19 MM), SEM LUVA </v>
          </cell>
          <cell r="C1828" t="str">
            <v>M</v>
          </cell>
          <cell r="E1828">
            <v>1.98</v>
          </cell>
        </row>
        <row r="1829">
          <cell r="A1829">
            <v>2686</v>
          </cell>
          <cell r="B1829" t="str">
            <v xml:space="preserve">ELETRODUTO DE PVC ROSCÁVEL DE 3" (76 MM), SEM LUVA </v>
          </cell>
          <cell r="C1829" t="str">
            <v>M</v>
          </cell>
          <cell r="E1829">
            <v>18.05</v>
          </cell>
        </row>
        <row r="1830">
          <cell r="A1830">
            <v>2683</v>
          </cell>
          <cell r="B1830" t="str">
            <v xml:space="preserve">ELETRODUTO DE PVC ROSCÁVEL DE 4" (101 MM), SEM LUVA </v>
          </cell>
          <cell r="C1830" t="str">
            <v>M</v>
          </cell>
          <cell r="E1830">
            <v>27.49</v>
          </cell>
        </row>
        <row r="1831">
          <cell r="A1831">
            <v>2448</v>
          </cell>
          <cell r="B1831" t="str">
            <v xml:space="preserve">ELETRODUTO FERRO ESMALTADO LEVE ESP. PAREDE 0,75MM - 1" </v>
          </cell>
          <cell r="C1831" t="str">
            <v>M</v>
          </cell>
          <cell r="E1831">
            <v>4.2699999999999996</v>
          </cell>
        </row>
        <row r="1832">
          <cell r="A1832">
            <v>2440</v>
          </cell>
          <cell r="B1832" t="str">
            <v xml:space="preserve">ELETRODUTO FERRO ESMALTADO LEVE ESP. PAREDE 0,75MM - 3/4" </v>
          </cell>
          <cell r="C1832" t="str">
            <v>M</v>
          </cell>
          <cell r="E1832">
            <v>3.5</v>
          </cell>
        </row>
        <row r="1833">
          <cell r="A1833">
            <v>2453</v>
          </cell>
          <cell r="B1833" t="str">
            <v xml:space="preserve">ELETRODUTO FERRO ESMALTADO LEVE ESP. PAREDE 0,75MM -1/2" </v>
          </cell>
          <cell r="C1833" t="str">
            <v>M</v>
          </cell>
          <cell r="E1833">
            <v>2.78</v>
          </cell>
        </row>
        <row r="1834">
          <cell r="A1834">
            <v>2449</v>
          </cell>
          <cell r="B1834" t="str">
            <v xml:space="preserve">ELETRODUTO FERRO ESMALTADO PESADO ESP. PAREDE 1,52MM - 1.1/2" </v>
          </cell>
          <cell r="C1834" t="str">
            <v>M</v>
          </cell>
          <cell r="E1834">
            <v>7.88</v>
          </cell>
        </row>
        <row r="1835">
          <cell r="A1835">
            <v>2447</v>
          </cell>
          <cell r="B1835" t="str">
            <v xml:space="preserve">ELETRODUTO FERRO ESMALTADO PESADO ESP. PAREDE 1,52MM - 2" </v>
          </cell>
          <cell r="C1835" t="str">
            <v>M</v>
          </cell>
          <cell r="E1835">
            <v>10.53</v>
          </cell>
        </row>
        <row r="1836">
          <cell r="A1836">
            <v>2450</v>
          </cell>
          <cell r="B1836" t="str">
            <v xml:space="preserve">ELETRODUTO FERRO ESMALTADO PESADO ESP. PAREDE 2,25MM - 2.1/2" </v>
          </cell>
          <cell r="C1836" t="str">
            <v>M</v>
          </cell>
          <cell r="E1836">
            <v>16.57</v>
          </cell>
        </row>
        <row r="1837">
          <cell r="A1837">
            <v>2452</v>
          </cell>
          <cell r="B1837" t="str">
            <v xml:space="preserve">ELETRODUTO FERRO ESMALTADO PESADO ESP. PAREDE 2,25MM - 3" </v>
          </cell>
          <cell r="C1837" t="str">
            <v>M</v>
          </cell>
          <cell r="E1837">
            <v>21.83</v>
          </cell>
        </row>
        <row r="1838">
          <cell r="A1838">
            <v>2451</v>
          </cell>
          <cell r="B1838" t="str">
            <v xml:space="preserve">ELETRODUTO FERRO ESMALTADO PESADO ESP. PAREDE 2,25MM - 4" </v>
          </cell>
          <cell r="C1838" t="str">
            <v>M</v>
          </cell>
          <cell r="E1838">
            <v>28.74</v>
          </cell>
        </row>
        <row r="1839">
          <cell r="A1839">
            <v>2454</v>
          </cell>
          <cell r="B1839" t="str">
            <v xml:space="preserve">ELETRODUTO FERRO ESMALTADO SEMI-PESADO ESP. PAREDE 1,20MM - 1.1/4" </v>
          </cell>
          <cell r="C1839" t="str">
            <v>M</v>
          </cell>
          <cell r="E1839">
            <v>7.1</v>
          </cell>
        </row>
        <row r="1840">
          <cell r="A1840">
            <v>21136</v>
          </cell>
          <cell r="B1840" t="str">
            <v xml:space="preserve">ELETRODUTO FERRO GALV OU ZINCADO ELETROLIT LEVE PAREDE 0,90MM - 1" NBR 13057 </v>
          </cell>
          <cell r="C1840" t="str">
            <v>M</v>
          </cell>
          <cell r="E1840">
            <v>4.67</v>
          </cell>
        </row>
        <row r="1841">
          <cell r="A1841">
            <v>21129</v>
          </cell>
          <cell r="B1841" t="str">
            <v xml:space="preserve">ELETRODUTO FERRO GALV OU ZINCADO ELETROLIT LEVE PAREDE 0,90MM - 1/2" NBR 13057 </v>
          </cell>
          <cell r="C1841" t="str">
            <v>M</v>
          </cell>
          <cell r="E1841">
            <v>3.06</v>
          </cell>
        </row>
        <row r="1842">
          <cell r="A1842">
            <v>21128</v>
          </cell>
          <cell r="B1842" t="str">
            <v xml:space="preserve">ELETRODUTO FERRO GALV OU ZINCADO ELETROLIT LEVE PAREDE 0,90MM - 3/4" NBR 13057 </v>
          </cell>
          <cell r="C1842" t="str">
            <v>M</v>
          </cell>
          <cell r="E1842">
            <v>3.97</v>
          </cell>
        </row>
        <row r="1843">
          <cell r="A1843">
            <v>21132</v>
          </cell>
          <cell r="B1843" t="str">
            <v xml:space="preserve">ELETRODUTO FERRO GALV OU ZINCADO ELETROLIT PESADO PAREDE 2,25MM - 4" NBR 13057 Código Descriçao do Insumo Unid Preço Mediano (R$) </v>
          </cell>
          <cell r="C1843" t="str">
            <v>M</v>
          </cell>
          <cell r="E1843">
            <v>29.35</v>
          </cell>
        </row>
        <row r="1844">
          <cell r="A1844">
            <v>21130</v>
          </cell>
          <cell r="B1844" t="str">
            <v xml:space="preserve">ELETRODUTO FERRO GALV OU ZINCADO ELETROLIT SEMI-PESADO PAREDE 1,20MM - 1.1/2" NBR 13057 </v>
          </cell>
          <cell r="C1844" t="str">
            <v>M</v>
          </cell>
          <cell r="E1844">
            <v>9.59</v>
          </cell>
        </row>
        <row r="1845">
          <cell r="A1845">
            <v>21135</v>
          </cell>
          <cell r="B1845" t="str">
            <v xml:space="preserve">ELETRODUTO FERRO GALV OU ZINCADO ELETROLIT SEMI-PESADO PAREDE 1,20MM - 1.1/4" NBR 13057 </v>
          </cell>
          <cell r="C1845" t="str">
            <v>M</v>
          </cell>
          <cell r="E1845">
            <v>6.98</v>
          </cell>
        </row>
        <row r="1846">
          <cell r="A1846">
            <v>21134</v>
          </cell>
          <cell r="B1846" t="str">
            <v xml:space="preserve">ELETRODUTO FERRO GALV OU ZINCADO ELETROLIT SEMI-PESADO PAREDE 1,20MM - 2" NBR 13057 </v>
          </cell>
          <cell r="C1846" t="str">
            <v>M</v>
          </cell>
          <cell r="E1846">
            <v>12.38</v>
          </cell>
        </row>
        <row r="1847">
          <cell r="A1847">
            <v>21131</v>
          </cell>
          <cell r="B1847" t="str">
            <v xml:space="preserve">ELETRODUTO FERRO GALV OU ZINCADO ELETROLIT SEMI-PESADO PAREDE 1,52MM - 2.1/2" NBR 13057 </v>
          </cell>
          <cell r="C1847" t="str">
            <v>M</v>
          </cell>
          <cell r="E1847">
            <v>17.87</v>
          </cell>
        </row>
        <row r="1848">
          <cell r="A1848">
            <v>21133</v>
          </cell>
          <cell r="B1848" t="str">
            <v xml:space="preserve">ELETRODUTO FERRO GALV OU ZINCADO ELETROLIT SEMI-PESADO PAREDE 1,52MM - 3" NBR 13057 </v>
          </cell>
          <cell r="C1848" t="str">
            <v>M</v>
          </cell>
          <cell r="E1848">
            <v>24.56</v>
          </cell>
        </row>
        <row r="1849">
          <cell r="A1849">
            <v>21137</v>
          </cell>
          <cell r="B1849" t="str">
            <v xml:space="preserve">ELETRODUTO METALICO FLEXIVEL REV EXT PVC PRETO 15MM TIPO COPEX OU EQUIV </v>
          </cell>
          <cell r="C1849" t="str">
            <v>M</v>
          </cell>
          <cell r="E1849">
            <v>3.04</v>
          </cell>
        </row>
        <row r="1850">
          <cell r="A1850">
            <v>2504</v>
          </cell>
          <cell r="B1850" t="str">
            <v xml:space="preserve">ELETRODUTO METALICO FLEXIVEL REV EXT PVC PRETO 25MM TIPO COPEX OU EQUIV </v>
          </cell>
          <cell r="C1850" t="str">
            <v>M</v>
          </cell>
          <cell r="E1850">
            <v>5.14</v>
          </cell>
        </row>
        <row r="1851">
          <cell r="A1851">
            <v>2501</v>
          </cell>
          <cell r="B1851" t="str">
            <v xml:space="preserve">ELETRODUTO METALICO FLEXIVEL REV EXT PVC PRETO 32MM TIPO COPEX OU EQUIV </v>
          </cell>
          <cell r="C1851" t="str">
            <v>M</v>
          </cell>
          <cell r="E1851">
            <v>7.63</v>
          </cell>
        </row>
        <row r="1852">
          <cell r="A1852">
            <v>2502</v>
          </cell>
          <cell r="B1852" t="str">
            <v xml:space="preserve">ELETRODUTO METALICO FLEXIVEL REV EXT PVC PRETO 40MM TIPO COPEX OU EQUIV </v>
          </cell>
          <cell r="C1852" t="str">
            <v>M</v>
          </cell>
          <cell r="E1852">
            <v>10.6</v>
          </cell>
        </row>
        <row r="1853">
          <cell r="A1853">
            <v>2503</v>
          </cell>
          <cell r="B1853" t="str">
            <v xml:space="preserve">ELETRODUTO METALICO FLEXIVEL REV EXT PVC PRETO 50MM TIPO COPEX OU EQUIV </v>
          </cell>
          <cell r="C1853" t="str">
            <v>M</v>
          </cell>
          <cell r="E1853">
            <v>14.46</v>
          </cell>
        </row>
        <row r="1854">
          <cell r="A1854">
            <v>2500</v>
          </cell>
          <cell r="B1854" t="str">
            <v xml:space="preserve">ELETRODUTO METALICO FLEXIVEL REV EXT PVC PRETO 60MM TIPO COPEX OU EQUIV </v>
          </cell>
          <cell r="C1854" t="str">
            <v>M</v>
          </cell>
          <cell r="E1854">
            <v>20.83</v>
          </cell>
        </row>
        <row r="1855">
          <cell r="A1855">
            <v>2505</v>
          </cell>
          <cell r="B1855" t="str">
            <v xml:space="preserve">ELETRODUTO METALICO FLEXIVEL REV EXT PVC PRETO 75MM TIPO COPEX OU EQUIV </v>
          </cell>
          <cell r="C1855" t="str">
            <v>M</v>
          </cell>
          <cell r="E1855">
            <v>26.98</v>
          </cell>
        </row>
        <row r="1856">
          <cell r="A1856">
            <v>12056</v>
          </cell>
          <cell r="B1856" t="str">
            <v xml:space="preserve">ELETRODUTO METALICO FLEXIVEL TIPO CONDUITE D = 1 1/2" </v>
          </cell>
          <cell r="C1856" t="str">
            <v>M</v>
          </cell>
          <cell r="E1856">
            <v>6.92</v>
          </cell>
        </row>
        <row r="1857">
          <cell r="A1857">
            <v>12057</v>
          </cell>
          <cell r="B1857" t="str">
            <v xml:space="preserve">ELETRODUTO METALICO FLEXIVEL TIPO CONDUITE D = 1 1/4" </v>
          </cell>
          <cell r="C1857" t="str">
            <v>M</v>
          </cell>
          <cell r="E1857">
            <v>6.12</v>
          </cell>
        </row>
        <row r="1858">
          <cell r="A1858">
            <v>12059</v>
          </cell>
          <cell r="B1858" t="str">
            <v xml:space="preserve">ELETRODUTO METALICO FLEXIVEL TIPO CONDUITE D = 1/2" </v>
          </cell>
          <cell r="C1858" t="str">
            <v>M</v>
          </cell>
          <cell r="E1858">
            <v>3.34</v>
          </cell>
        </row>
        <row r="1859">
          <cell r="A1859">
            <v>12058</v>
          </cell>
          <cell r="B1859" t="str">
            <v xml:space="preserve">ELETRODUTO METALICO FLEXIVEL TIPO CONDUITE D = 1" </v>
          </cell>
          <cell r="C1859" t="str">
            <v>M</v>
          </cell>
          <cell r="E1859">
            <v>4.63</v>
          </cell>
        </row>
        <row r="1860">
          <cell r="A1860">
            <v>12060</v>
          </cell>
          <cell r="B1860" t="str">
            <v xml:space="preserve">ELETRODUTO METALICO FLEXIVEL TIPO CONDUITE D = 2 1/2" </v>
          </cell>
          <cell r="C1860" t="str">
            <v>M</v>
          </cell>
          <cell r="E1860">
            <v>11.78</v>
          </cell>
        </row>
        <row r="1861">
          <cell r="A1861">
            <v>12061</v>
          </cell>
          <cell r="B1861" t="str">
            <v xml:space="preserve">ELETRODUTO METALICO FLEXIVEL TIPO CONDUITE D = 2" </v>
          </cell>
          <cell r="C1861" t="str">
            <v>M</v>
          </cell>
          <cell r="E1861">
            <v>9.6</v>
          </cell>
        </row>
        <row r="1862">
          <cell r="A1862">
            <v>12062</v>
          </cell>
          <cell r="B1862" t="str">
            <v xml:space="preserve">ELETRODUTO METALICO FLEXIVEL TIPO CONDUITE D = 3" </v>
          </cell>
          <cell r="C1862" t="str">
            <v>M</v>
          </cell>
          <cell r="E1862">
            <v>17.7</v>
          </cell>
        </row>
        <row r="1863">
          <cell r="A1863">
            <v>2498</v>
          </cell>
          <cell r="B1863" t="str">
            <v xml:space="preserve">ELETRODUTO METALICO FLEXIVEL 1/2" C/ REVESTIMENTO PVC TIPO SEALTUBO OU EQUIV </v>
          </cell>
          <cell r="C1863" t="str">
            <v>M</v>
          </cell>
          <cell r="E1863">
            <v>4.1399999999999997</v>
          </cell>
        </row>
        <row r="1864">
          <cell r="A1864">
            <v>2687</v>
          </cell>
          <cell r="B1864" t="str">
            <v xml:space="preserve">ELETRODUTO PVC FLEXIVEL CORRUGADO 16MM TIPO TIGREFLEX OU EQUIV </v>
          </cell>
          <cell r="C1864" t="str">
            <v>M</v>
          </cell>
          <cell r="E1864">
            <v>0.95</v>
          </cell>
        </row>
        <row r="1865">
          <cell r="A1865">
            <v>2689</v>
          </cell>
          <cell r="B1865" t="str">
            <v xml:space="preserve">ELETRODUTO PVC FLEXIVEL CORRUGADO 20MM TIPO TIGREFLEX OU EQUIV </v>
          </cell>
          <cell r="C1865" t="str">
            <v>M</v>
          </cell>
          <cell r="E1865">
            <v>1.21</v>
          </cell>
        </row>
        <row r="1866">
          <cell r="A1866">
            <v>2688</v>
          </cell>
          <cell r="B1866" t="str">
            <v xml:space="preserve">ELETRODUTO PVC FLEXIVEL CORRUGADO 25MM TIPO TIGREFLEX OU EQUIV </v>
          </cell>
          <cell r="C1866" t="str">
            <v>M</v>
          </cell>
          <cell r="E1866">
            <v>1.59</v>
          </cell>
        </row>
        <row r="1867">
          <cell r="A1867">
            <v>2690</v>
          </cell>
          <cell r="B1867" t="str">
            <v xml:space="preserve">ELETRODUTO PVC FLEXIVEL CORRUGADO 32MM TIPO TIGREFLEX OU EQUIV </v>
          </cell>
          <cell r="C1867" t="str">
            <v>M</v>
          </cell>
          <cell r="E1867">
            <v>2.35</v>
          </cell>
        </row>
        <row r="1868">
          <cell r="A1868">
            <v>2676</v>
          </cell>
          <cell r="B1868" t="str">
            <v xml:space="preserve">ELETRODUTO PVC SOLDAVEL NBR-6150 CL B - 20MM </v>
          </cell>
          <cell r="C1868" t="str">
            <v>M</v>
          </cell>
          <cell r="E1868">
            <v>1.04</v>
          </cell>
        </row>
        <row r="1869">
          <cell r="A1869">
            <v>2678</v>
          </cell>
          <cell r="B1869" t="str">
            <v xml:space="preserve">ELETRODUTO PVC SOLDAVEL NBR-6150 CL B - 25MM </v>
          </cell>
          <cell r="C1869" t="str">
            <v>M</v>
          </cell>
          <cell r="E1869">
            <v>1.45</v>
          </cell>
        </row>
        <row r="1870">
          <cell r="A1870">
            <v>2679</v>
          </cell>
          <cell r="B1870" t="str">
            <v xml:space="preserve">ELETRODUTO PVC SOLDAVEL NBR-6150 CL B - 32MM </v>
          </cell>
          <cell r="C1870" t="str">
            <v>M</v>
          </cell>
          <cell r="E1870">
            <v>2.12</v>
          </cell>
        </row>
        <row r="1871">
          <cell r="A1871">
            <v>12070</v>
          </cell>
          <cell r="B1871" t="str">
            <v xml:space="preserve">ELETRODUTO PVC SOLDAVEL NBR-6150 CL B - 40MM </v>
          </cell>
          <cell r="C1871" t="str">
            <v>M</v>
          </cell>
          <cell r="E1871">
            <v>1.93</v>
          </cell>
        </row>
        <row r="1872">
          <cell r="A1872">
            <v>2675</v>
          </cell>
          <cell r="B1872" t="str">
            <v xml:space="preserve">ELETRODUTO PVC SOLDAVEL NBR-6150 CL B - 50MM </v>
          </cell>
          <cell r="C1872" t="str">
            <v>M</v>
          </cell>
          <cell r="E1872">
            <v>2.7</v>
          </cell>
        </row>
        <row r="1873">
          <cell r="A1873">
            <v>12067</v>
          </cell>
          <cell r="B1873" t="str">
            <v xml:space="preserve">ELETRODUTO PVC SOLDAVEL NBR-6150 CL B - 60MM </v>
          </cell>
          <cell r="C1873" t="str">
            <v>M</v>
          </cell>
          <cell r="E1873">
            <v>3.42</v>
          </cell>
        </row>
        <row r="1874">
          <cell r="A1874">
            <v>2446</v>
          </cell>
          <cell r="B1874" t="str">
            <v xml:space="preserve">ELETRODUTO 2" TIPO KANALEX OU EQUIV </v>
          </cell>
          <cell r="C1874" t="str">
            <v>M</v>
          </cell>
          <cell r="E1874">
            <v>7.21</v>
          </cell>
        </row>
        <row r="1875">
          <cell r="A1875">
            <v>2442</v>
          </cell>
          <cell r="B1875" t="str">
            <v xml:space="preserve">ELETRODUTO 3" TIPO KANALEX OU EQUIV </v>
          </cell>
          <cell r="C1875" t="str">
            <v>M</v>
          </cell>
          <cell r="E1875">
            <v>11.65</v>
          </cell>
        </row>
        <row r="1876">
          <cell r="A1876">
            <v>2438</v>
          </cell>
          <cell r="B1876" t="str">
            <v xml:space="preserve">ELETROTECNICO </v>
          </cell>
          <cell r="C1876" t="str">
            <v>H</v>
          </cell>
          <cell r="E1876">
            <v>21.38</v>
          </cell>
        </row>
        <row r="1877">
          <cell r="A1877">
            <v>13874</v>
          </cell>
          <cell r="B1877" t="str">
            <v xml:space="preserve">ELEVADOR DE OBRA C/ TORRE 2,0 X 2,0M H=15,0M CARGA MAX 1500KG CABINE ABERTA P/ TRANSPORTE DE PASSAGEIROS - GUINCHO DE EMBREAGEM C/ ENGRENAGEM ELETRICO TRIFASICO 10CV </v>
          </cell>
          <cell r="C1877" t="str">
            <v>UN</v>
          </cell>
          <cell r="E1877">
            <v>80102.880000000005</v>
          </cell>
        </row>
        <row r="1878">
          <cell r="A1878">
            <v>3353</v>
          </cell>
          <cell r="B1878" t="str">
            <v xml:space="preserve">ELEVADOR DE OBRA COM TORRE DE *2,00 X 2,00* M, ALTURA DE 15 M, CARGA MAXIMA IGUAL A 1500 KG, CABINE SEMI-FECHADA PARA MATERIAL, COM GUINCHO DE CORRENTE E ENGRENAGEM E MOTOR ELETRICO TRIFASICO DE 10 CV </v>
          </cell>
          <cell r="C1878" t="str">
            <v>UN</v>
          </cell>
          <cell r="E1878">
            <v>42900</v>
          </cell>
        </row>
        <row r="1879">
          <cell r="A1879">
            <v>3355</v>
          </cell>
          <cell r="B1879" t="str">
            <v xml:space="preserve">ELEVADOR DE OBRA COM TORRE DE *2,00 X 2,00* M, ALTURA DE 15 M, CARGA MAXIMA IGUAL A 1500 KG, CABINE SEMI-FECHADA PARA MATERIAL, COM GUINCHO DE CORRENTE E ENGRENAGEM E MOTOR ELETRICO TRIFASICO DE 10 CV (LOCACAO) </v>
          </cell>
          <cell r="C1879" t="str">
            <v>H</v>
          </cell>
          <cell r="E1879">
            <v>5.5</v>
          </cell>
        </row>
        <row r="1880">
          <cell r="A1880">
            <v>12624</v>
          </cell>
          <cell r="B1880" t="str">
            <v xml:space="preserve">EMENDA MR PVC AQUAPLUV D = 125 MM </v>
          </cell>
          <cell r="C1880" t="str">
            <v>UN</v>
          </cell>
          <cell r="E1880">
            <v>35.97</v>
          </cell>
        </row>
        <row r="1881">
          <cell r="A1881">
            <v>10639</v>
          </cell>
          <cell r="B1881" t="str">
            <v xml:space="preserve">EMPILHADEIRA C/ TORRE TRIPLEX 4,80M 189" DE ELEVACAO C/ DESLOCADOR LATERAL DOS BRACOS, DIESEL, P/ TERRENO IRREGULAR HYSTER 130-J**CAIXA**" </v>
          </cell>
          <cell r="C1881" t="str">
            <v>UN</v>
          </cell>
          <cell r="E1881">
            <v>248032.75</v>
          </cell>
        </row>
        <row r="1882">
          <cell r="A1882">
            <v>10636</v>
          </cell>
          <cell r="B1882" t="str">
            <v xml:space="preserve">EMPILHADEIRA C/ TORRE TRIPLEX 4,80M 189" DE ELEVACAO C/ DESLOCADOR LATERAL DOS GARFOS A GASOLINA /GLP CAP MAX 4T P/ TERRENO IRREGULAR CLARK CGP 40 PNEUS INFLAVEIS **CAIXA**" </v>
          </cell>
          <cell r="C1882" t="str">
            <v>UN</v>
          </cell>
          <cell r="E1882">
            <v>160020.97</v>
          </cell>
        </row>
        <row r="1883">
          <cell r="A1883">
            <v>10637</v>
          </cell>
          <cell r="B1883" t="str">
            <v xml:space="preserve">EMPILHADEIRA C/ TORRE TRIPLEX 4,80M 189" DE ELEVACAO C/ DESLOCADOR LATERAL DOS GARFOS, GASOLINA/GLP CAP MAX 5T, P/ TERRENO IRREGULAR CLARK CGP55/CGP50 PNEUS INFLAVEIS **CAIXA**" </v>
          </cell>
          <cell r="C1883" t="str">
            <v>UN</v>
          </cell>
          <cell r="E1883">
            <v>180450.79</v>
          </cell>
        </row>
        <row r="1884">
          <cell r="A1884">
            <v>10638</v>
          </cell>
          <cell r="B1884" t="str">
            <v xml:space="preserve">EMPILHADEIRA C/ TORRE TRIPLEX 4,80M 189" DE ELEVACAO C/ DESLOCADOR LATERAL DOS GARFOS, GASOLINA/GLP CAP MAX 6T P/ TERRENO IRREGULAR HYSTER H135XL2 PNEUS INFLAVEIS **CAIXA**" </v>
          </cell>
          <cell r="C1884" t="str">
            <v>UN</v>
          </cell>
          <cell r="E1884">
            <v>239632.11</v>
          </cell>
        </row>
        <row r="1885">
          <cell r="A1885">
            <v>10635</v>
          </cell>
          <cell r="B1885" t="str">
            <v xml:space="preserve">EMPILHADEIRA C/ TORRE TRIPLEX 4,80M 189" DE ELEVACAO C/ DESLOCADOR LATERAL DOS GARFOS, 40HP GASOLINA/GLP CAP 3T, P/ TERRENO IRREGULAR HYSTER H-55XM SIMPLEX PNEUS INFLAVEIS **CAIXA**" </v>
          </cell>
          <cell r="C1885" t="str">
            <v>UN</v>
          </cell>
          <cell r="E1885">
            <v>98679.51</v>
          </cell>
        </row>
        <row r="1886">
          <cell r="A1886">
            <v>10634</v>
          </cell>
          <cell r="B1886" t="str">
            <v xml:space="preserve">EMPILHADEIRA SOBRE PNEUS COM TORRE TRIPLEX, ELEVACAO DE 4,80 M E DESLOCADOR LATERAL DOS GARFOS (MOTOR A GASOLINA/GLP = 40 HP; CAPACIDADE MAXIMA DE 2,5 T) </v>
          </cell>
          <cell r="C1886" t="str">
            <v>UN</v>
          </cell>
          <cell r="E1886">
            <v>99960</v>
          </cell>
        </row>
        <row r="1887">
          <cell r="A1887">
            <v>1372</v>
          </cell>
          <cell r="B1887" t="str">
            <v xml:space="preserve">EMULSAO ADESIVA A BASE DE ACRILICO TP KZ HEYDI OU EQUIV </v>
          </cell>
          <cell r="C1887" t="str">
            <v>KG</v>
          </cell>
          <cell r="E1887">
            <v>10.4</v>
          </cell>
        </row>
        <row r="1888">
          <cell r="A1888">
            <v>627</v>
          </cell>
          <cell r="B1888" t="str">
            <v xml:space="preserve">EMULSAO ADESIVA BASE PVA/ACRILICA DENVERFIX - DENVER </v>
          </cell>
          <cell r="C1888" t="str">
            <v>KG</v>
          </cell>
          <cell r="E1888">
            <v>10.09</v>
          </cell>
        </row>
        <row r="1889">
          <cell r="A1889">
            <v>2691</v>
          </cell>
          <cell r="B1889" t="str">
            <v xml:space="preserve">EMULSAO ASFALTICA A BASE DE AGUA PARA IMPERMEABILIZACAO </v>
          </cell>
          <cell r="C1889" t="str">
            <v>L</v>
          </cell>
          <cell r="E1889">
            <v>5.5</v>
          </cell>
        </row>
        <row r="1890">
          <cell r="A1890">
            <v>506</v>
          </cell>
          <cell r="B1890" t="str">
            <v xml:space="preserve">EMULSAO ASFALTICA CATIONICA RL-1C P/ USO EM PAVIMENTACAO ASFALTICA Código Descriçao do Insumo Unid Preço Mediano (R$) </v>
          </cell>
          <cell r="C1890" t="str">
            <v>T</v>
          </cell>
          <cell r="E1890">
            <v>1867.24</v>
          </cell>
        </row>
        <row r="1891">
          <cell r="A1891">
            <v>504</v>
          </cell>
          <cell r="B1891" t="str">
            <v xml:space="preserve">EMULSAO ASFALTICA CATIONICA RM-1C P/ USO EM PAVIMENTACAO ASFALTICA </v>
          </cell>
          <cell r="C1891" t="str">
            <v>T</v>
          </cell>
          <cell r="E1891">
            <v>1663.82</v>
          </cell>
        </row>
        <row r="1892">
          <cell r="A1892">
            <v>503</v>
          </cell>
          <cell r="B1892" t="str">
            <v xml:space="preserve">EMULSAO ASFALTICA CATIONICA RM-1C P/USO EM PAVIMENTACAO ASFALTICA </v>
          </cell>
          <cell r="C1892" t="str">
            <v>KG</v>
          </cell>
          <cell r="E1892">
            <v>1.7</v>
          </cell>
        </row>
        <row r="1893">
          <cell r="A1893">
            <v>508</v>
          </cell>
          <cell r="B1893" t="str">
            <v xml:space="preserve">EMULSAO ASFALTICA CATIONICA RR-1C P/ USO EM PAVIMENTACAO ASFALTICA </v>
          </cell>
          <cell r="C1893" t="str">
            <v>KG</v>
          </cell>
          <cell r="E1893">
            <v>1.29</v>
          </cell>
        </row>
        <row r="1894">
          <cell r="A1894">
            <v>505</v>
          </cell>
          <cell r="B1894" t="str">
            <v xml:space="preserve">EMULSAO ASFALTICA CATIONICA RR-2C P/ USO EM PAVIMENTACAO ASFALTICA </v>
          </cell>
          <cell r="C1894" t="str">
            <v>KG</v>
          </cell>
          <cell r="E1894">
            <v>1.93</v>
          </cell>
        </row>
        <row r="1895">
          <cell r="A1895">
            <v>7331</v>
          </cell>
          <cell r="B1895" t="str">
            <v xml:space="preserve">EMULSAO ASFALTICA COM ELASTOMERO </v>
          </cell>
          <cell r="C1895" t="str">
            <v>KG</v>
          </cell>
          <cell r="E1895">
            <v>8.65</v>
          </cell>
        </row>
        <row r="1896">
          <cell r="A1896">
            <v>626</v>
          </cell>
          <cell r="B1896" t="str">
            <v xml:space="preserve">EMULSAO ASFALTICA COM ELASTOMEROS PARA IMPERMEABILIZACAO </v>
          </cell>
          <cell r="C1896" t="str">
            <v>KG</v>
          </cell>
          <cell r="E1896">
            <v>7.31</v>
          </cell>
        </row>
        <row r="1897">
          <cell r="A1897">
            <v>2696</v>
          </cell>
          <cell r="B1897" t="str">
            <v xml:space="preserve">ENCANADOR OU BOMBEIRO HIDRAULICO </v>
          </cell>
          <cell r="C1897" t="str">
            <v>H</v>
          </cell>
          <cell r="E1897">
            <v>8.9600000000000009</v>
          </cell>
        </row>
        <row r="1898">
          <cell r="A1898">
            <v>4083</v>
          </cell>
          <cell r="B1898" t="str">
            <v xml:space="preserve">ENCARREGADO GERAL </v>
          </cell>
          <cell r="C1898" t="str">
            <v>H</v>
          </cell>
          <cell r="E1898">
            <v>15.17</v>
          </cell>
        </row>
        <row r="1899">
          <cell r="A1899">
            <v>2705</v>
          </cell>
          <cell r="B1899" t="str">
            <v xml:space="preserve">ENERGIA ELETRICA ATE 2000 KWH INDUSTRIAL, SEM DEMANDA </v>
          </cell>
          <cell r="C1899" t="str">
            <v>KW/H</v>
          </cell>
          <cell r="E1899">
            <v>0.37</v>
          </cell>
        </row>
        <row r="1900">
          <cell r="A1900">
            <v>11683</v>
          </cell>
          <cell r="B1900" t="str">
            <v xml:space="preserve">ENGATE OU RABICHO FLEXIVEL EM METAL CROMADO 1/2" x 30CM </v>
          </cell>
          <cell r="C1900" t="str">
            <v>UN</v>
          </cell>
          <cell r="E1900">
            <v>24.24</v>
          </cell>
        </row>
        <row r="1901">
          <cell r="A1901">
            <v>11684</v>
          </cell>
          <cell r="B1901" t="str">
            <v xml:space="preserve">ENGATE OU RABICHO FLEXIVEL EM METAL CROMADO 1/2" x 40CM </v>
          </cell>
          <cell r="C1901" t="str">
            <v>UN</v>
          </cell>
          <cell r="E1901">
            <v>26.68</v>
          </cell>
        </row>
        <row r="1902">
          <cell r="A1902">
            <v>6141</v>
          </cell>
          <cell r="B1902" t="str">
            <v xml:space="preserve">ENGATE OU RABICHO FLEXIVEL PLASTICO (PVC OU ABS) BRANCO 1/2" X 30CM </v>
          </cell>
          <cell r="C1902" t="str">
            <v>UN</v>
          </cell>
          <cell r="E1902">
            <v>2.14</v>
          </cell>
        </row>
        <row r="1903">
          <cell r="A1903">
            <v>11681</v>
          </cell>
          <cell r="B1903" t="str">
            <v xml:space="preserve">ENGATE OU RABICHO FLEXIVEL PLASTICO (PVC OU ABS) BRANCO 1/2" X 40CM </v>
          </cell>
          <cell r="C1903" t="str">
            <v>UN</v>
          </cell>
          <cell r="E1903">
            <v>5.8</v>
          </cell>
        </row>
        <row r="1904">
          <cell r="A1904">
            <v>2706</v>
          </cell>
          <cell r="B1904" t="str">
            <v xml:space="preserve">ENGENHEIRO DE OBRA JUNIOR </v>
          </cell>
          <cell r="C1904" t="str">
            <v>H</v>
          </cell>
          <cell r="E1904">
            <v>57.7</v>
          </cell>
        </row>
        <row r="1905">
          <cell r="A1905">
            <v>2707</v>
          </cell>
          <cell r="B1905" t="str">
            <v xml:space="preserve">ENGENHEIRO DE OBRA PLENO </v>
          </cell>
          <cell r="C1905" t="str">
            <v>H</v>
          </cell>
          <cell r="E1905">
            <v>100.36</v>
          </cell>
        </row>
        <row r="1906">
          <cell r="A1906">
            <v>2708</v>
          </cell>
          <cell r="B1906" t="str">
            <v xml:space="preserve">ENGENHEIRO DE OBRA SENIOR </v>
          </cell>
          <cell r="C1906" t="str">
            <v>H</v>
          </cell>
          <cell r="E1906">
            <v>170.9</v>
          </cell>
        </row>
        <row r="1907">
          <cell r="A1907">
            <v>1101</v>
          </cell>
          <cell r="B1907" t="str">
            <v xml:space="preserve">ENTRADA DE LINHA DE ALUMINIO, DE ENCAIXE P/ ELETRODUTO DE 2 1/2" </v>
          </cell>
          <cell r="C1907" t="str">
            <v>UN</v>
          </cell>
          <cell r="E1907">
            <v>13.41</v>
          </cell>
        </row>
        <row r="1908">
          <cell r="A1908">
            <v>1049</v>
          </cell>
          <cell r="B1908" t="str">
            <v xml:space="preserve">ENTRADA DE LINHA DE ALUMINIO, DE ENCAIXE P/ ELETRODUTO 1 1/2" </v>
          </cell>
          <cell r="C1908" t="str">
            <v>UN</v>
          </cell>
          <cell r="E1908">
            <v>5.28</v>
          </cell>
        </row>
        <row r="1909">
          <cell r="A1909">
            <v>1099</v>
          </cell>
          <cell r="B1909" t="str">
            <v xml:space="preserve">ENTRADA DE LINHA DE ALUMINIO, DE ENCAIXE P/ ELETRODUTO 1 1/4" </v>
          </cell>
          <cell r="C1909" t="str">
            <v>UN</v>
          </cell>
          <cell r="E1909">
            <v>5.37</v>
          </cell>
        </row>
        <row r="1910">
          <cell r="A1910">
            <v>1050</v>
          </cell>
          <cell r="B1910" t="str">
            <v xml:space="preserve">ENTRADA DE LINHA DE ALUMINIO, DE ENCAIXE P/ ELETRODUTO 1" </v>
          </cell>
          <cell r="C1910" t="str">
            <v>UN</v>
          </cell>
          <cell r="E1910">
            <v>5.28</v>
          </cell>
        </row>
        <row r="1911">
          <cell r="A1911">
            <v>1100</v>
          </cell>
          <cell r="B1911" t="str">
            <v xml:space="preserve">ENTRADA DE LINHA DE ALUMINIO, DE ENCAIXE P/ ELETRODUTO 2" </v>
          </cell>
          <cell r="C1911" t="str">
            <v>UN</v>
          </cell>
          <cell r="E1911">
            <v>7.99</v>
          </cell>
        </row>
        <row r="1912">
          <cell r="A1912">
            <v>1098</v>
          </cell>
          <cell r="B1912" t="str">
            <v xml:space="preserve">ENTRADA DE LINHA DE ALUMINIO, DE ENCAIXE P/ ELETRODUTO 3/4" </v>
          </cell>
          <cell r="C1912" t="str">
            <v>UN</v>
          </cell>
          <cell r="E1912">
            <v>4.62</v>
          </cell>
        </row>
        <row r="1913">
          <cell r="A1913">
            <v>1102</v>
          </cell>
          <cell r="B1913" t="str">
            <v xml:space="preserve">ENTRADA DE LINHA DE ALUMINIO, DE ENCAIXE P/ ELETRODUTO 3" </v>
          </cell>
          <cell r="C1913" t="str">
            <v>UN</v>
          </cell>
          <cell r="E1913">
            <v>20.95</v>
          </cell>
        </row>
        <row r="1914">
          <cell r="A1914">
            <v>1051</v>
          </cell>
          <cell r="B1914" t="str">
            <v xml:space="preserve">ENTRADA DE LINHA DE ALUMINIO, DE ENCAIXE P/ ELETRODUTO 4" </v>
          </cell>
          <cell r="C1914" t="str">
            <v>UN</v>
          </cell>
          <cell r="E1914">
            <v>35.869999999999997</v>
          </cell>
        </row>
        <row r="1915">
          <cell r="A1915">
            <v>11554</v>
          </cell>
          <cell r="B1915" t="str">
            <v xml:space="preserve">ENTRADA LATAO CROMADO TIPO 303 LA FONTE P/ FECHADURA PORTA INTERNA </v>
          </cell>
          <cell r="C1915" t="str">
            <v>UN</v>
          </cell>
          <cell r="E1915">
            <v>4.17</v>
          </cell>
        </row>
        <row r="1916">
          <cell r="A1916">
            <v>2709</v>
          </cell>
          <cell r="B1916" t="str">
            <v xml:space="preserve">ENXADA ESTREITA DE *240 X 230* MM, SEM CABO </v>
          </cell>
          <cell r="C1916" t="str">
            <v>UN</v>
          </cell>
          <cell r="E1916">
            <v>18</v>
          </cell>
        </row>
        <row r="1917">
          <cell r="A1917">
            <v>2712</v>
          </cell>
          <cell r="B1917" t="str">
            <v xml:space="preserve">ENXADAO ESTREITO C/ CABO </v>
          </cell>
          <cell r="C1917" t="str">
            <v>UN</v>
          </cell>
          <cell r="E1917">
            <v>13.65</v>
          </cell>
        </row>
        <row r="1918">
          <cell r="A1918">
            <v>13529</v>
          </cell>
          <cell r="B1918" t="str">
            <v xml:space="preserve">EQUIPAMENTO DE LIMPEZA A VACUO MONTADO SOBRE CAMINHAO (MOTOR DIESEL = 152 HP E CAPACIDADE = 12,9 T) </v>
          </cell>
          <cell r="C1918" t="str">
            <v>UN</v>
          </cell>
          <cell r="E1918">
            <v>395000</v>
          </cell>
        </row>
        <row r="1919">
          <cell r="A1919">
            <v>1154</v>
          </cell>
          <cell r="B1919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19" t="str">
            <v>UN</v>
          </cell>
          <cell r="E1919">
            <v>389760</v>
          </cell>
        </row>
        <row r="1920">
          <cell r="A1920">
            <v>10655</v>
          </cell>
          <cell r="B1920" t="str">
            <v xml:space="preserve">EQUIPAMENTO P/ LIMPEZA DE FOSSAS C/ USO DE VACUO TIPO SEWER JET-PROMINAS MODELO SLV-040 </v>
          </cell>
          <cell r="C1920" t="str">
            <v>UN</v>
          </cell>
          <cell r="E1920">
            <v>221279</v>
          </cell>
        </row>
        <row r="1921">
          <cell r="A1921">
            <v>6075</v>
          </cell>
          <cell r="B1921" t="str">
            <v xml:space="preserve">EQUIPAMENTO P/ LIMPEZA/DESOBSTRUCAO DE GALERIAS DE AGUAS PLUVIAIS TIPO BUCKET MACHINE MONTADO EM CAMINHAO </v>
          </cell>
          <cell r="C1921" t="str">
            <v>UN</v>
          </cell>
          <cell r="E1921">
            <v>542157.25</v>
          </cell>
        </row>
        <row r="1922">
          <cell r="A1922">
            <v>748</v>
          </cell>
          <cell r="B1922" t="str">
            <v xml:space="preserve">EQUIPAMENTO PARA JATEAMENTO DE CONCRETO OU ARGAMASSA (LOCACAO) </v>
          </cell>
          <cell r="C1922" t="str">
            <v>H</v>
          </cell>
          <cell r="E1922">
            <v>12.6</v>
          </cell>
        </row>
        <row r="1923">
          <cell r="A1923">
            <v>2720</v>
          </cell>
          <cell r="B1923" t="str">
            <v xml:space="preserve">ESCAVADEIRA DRAGA DE ARRASTE, CAP. 3/4 JC 140HP TIPO CNV BUCYRUS OU EQUIV (INCL MANUTENCAO/OPERACAO) </v>
          </cell>
          <cell r="C1923" t="str">
            <v>H</v>
          </cell>
          <cell r="E1923">
            <v>203.35</v>
          </cell>
        </row>
        <row r="1924">
          <cell r="A1924">
            <v>2722</v>
          </cell>
          <cell r="B1924" t="str">
            <v xml:space="preserve">ESCAVADEIRA DRAGA DE MANDIBULAS SOBRE ESTEIRA, 140HP CAP. 3/4 JC TIPOFNV BUCYRUS OU EQUIV (INCL MANUTENCAO/OPERACAO) </v>
          </cell>
          <cell r="C1924" t="str">
            <v>H</v>
          </cell>
          <cell r="E1924">
            <v>203.35</v>
          </cell>
        </row>
        <row r="1925">
          <cell r="A1925">
            <v>2727</v>
          </cell>
          <cell r="B1925" t="str">
            <v xml:space="preserve">ESCAVADEIRA HIDRAULICA C/ CLAMSHEL SOBRE PNEUS (INCL MANUTENCAO/OPERACAO) </v>
          </cell>
          <cell r="C1925" t="str">
            <v>H</v>
          </cell>
          <cell r="E1925">
            <v>204.42</v>
          </cell>
        </row>
        <row r="1926">
          <cell r="A1926">
            <v>2723</v>
          </cell>
          <cell r="B1926" t="str">
            <v xml:space="preserve">ESCAVADEIRA HIDRAULICA SOBRE ESTEIRA CASE MOD.CX130, POT.BRUTA= 110HP PESO OPERACIONAL= 17,21T, CACAMBA= 0,5M³. </v>
          </cell>
          <cell r="C1926" t="str">
            <v>UN</v>
          </cell>
          <cell r="E1926">
            <v>376121.16</v>
          </cell>
        </row>
        <row r="1927">
          <cell r="A1927">
            <v>13331</v>
          </cell>
          <cell r="B1927" t="str">
            <v xml:space="preserve">ESCAVADEIRA HIDRAULICA SOBRE ESTEIRA CASE MOD.CX210 (IMPORTADA),POT. BRUTA= 153HP, PESO OPERACIONAL= 20,37T, CACAMBA= 0,78M³ A 1,50M3. </v>
          </cell>
          <cell r="C1927" t="str">
            <v>UN</v>
          </cell>
          <cell r="E1927">
            <v>414871.07</v>
          </cell>
        </row>
        <row r="1928">
          <cell r="A1928">
            <v>10683</v>
          </cell>
          <cell r="B1928" t="str">
            <v xml:space="preserve">ESCAVADEIRA HIDRAULICA SOBRE ESTEIRA FIAT ALLIS MOD. FX-215LC IMPORTADA CACAMBA= 0,78M³A 1,50M³, PESO OPERACIONAL= 20,5T A 21,6T, POT.LIQ.NO VOLANTE= 152HP= 113KV. </v>
          </cell>
          <cell r="C1928" t="str">
            <v>UN</v>
          </cell>
          <cell r="E1928">
            <v>520719.39</v>
          </cell>
        </row>
        <row r="1929">
          <cell r="A1929">
            <v>10684</v>
          </cell>
          <cell r="B1929" t="str">
            <v xml:space="preserve">ESCAVADEIRA HIDRAULICA SOBRE ESTEIRA KOMATSU MOD. PC-200-6 C/ CACAMBA CLAMSHELL, CAP. 0,96M3, PESO OPERACIONAL 19,65T </v>
          </cell>
          <cell r="C1929" t="str">
            <v>UN</v>
          </cell>
          <cell r="E1929">
            <v>474140.71</v>
          </cell>
        </row>
        <row r="1930">
          <cell r="A1930">
            <v>2721</v>
          </cell>
          <cell r="B1930" t="str">
            <v xml:space="preserve">ESCAVADEIRA HIDRAULICA SOBRE ESTEIRA 140HP CAP. 0,98M3 TIPO CATERPILAR OU EQUIV (INCL MANUTENCAO/OPERACAO) </v>
          </cell>
          <cell r="C1930" t="str">
            <v>H</v>
          </cell>
          <cell r="E1930">
            <v>236.7</v>
          </cell>
        </row>
        <row r="1931">
          <cell r="A1931">
            <v>10800</v>
          </cell>
          <cell r="B1931" t="str">
            <v xml:space="preserve">ESCAVADEIRA HIDRAULICA SOBRE ESTEIRA 146 A 169HP CAP. 2M3 TIPO KOMATSU PC 300- SERIE C OU EQUIV (INCL MANUTENCAO/OPERACAO) </v>
          </cell>
          <cell r="C1931" t="str">
            <v>H</v>
          </cell>
          <cell r="E1931">
            <v>322.77</v>
          </cell>
        </row>
        <row r="1932">
          <cell r="A1932">
            <v>10685</v>
          </cell>
          <cell r="B1932" t="str">
            <v xml:space="preserve">ESCAVADEIRA HIDRAULICA SOBRE ESTEIRA, POTENCIA = 111 HP; PESO OPERACIONAL = 17 T; CAPACIDADE DA CACAMBA = 0,8 M3 </v>
          </cell>
          <cell r="C1932" t="str">
            <v>UN</v>
          </cell>
          <cell r="E1932">
            <v>410312.5</v>
          </cell>
        </row>
        <row r="1933">
          <cell r="A1933">
            <v>13902</v>
          </cell>
          <cell r="B1933" t="str">
            <v xml:space="preserve">ESCAVADEIRA HIDRAULICA SOBRE ESTEIRAS CATERPILLAR 312B, 84KW (110HP) CAP. 0,42 A 0,82M3 PESO OPERACIONAL 26,64T INCL LANCA/CACAMBA </v>
          </cell>
          <cell r="C1933" t="str">
            <v>UN</v>
          </cell>
          <cell r="E1933">
            <v>380117.6</v>
          </cell>
        </row>
        <row r="1934">
          <cell r="A1934">
            <v>2719</v>
          </cell>
          <cell r="B1934" t="str">
            <v xml:space="preserve">ESCAVADEIRA HIDRAULICA SOBRE ESTEIRAS DE 99 HP, PESO OPERACIONAL DE *16* T E CAPACIDADE DE 0,85 A 1,00 M3 (LOCACAO COM OPERADOR, COMBUSTIVEL E MANUTENCAO) </v>
          </cell>
          <cell r="C1934" t="str">
            <v>H</v>
          </cell>
          <cell r="E1934">
            <v>180</v>
          </cell>
        </row>
        <row r="1935">
          <cell r="A1935">
            <v>20217</v>
          </cell>
          <cell r="B1935" t="str">
            <v xml:space="preserve">ESCAVADEIRA HIDRAULICA SOBRE ESTEIRAS FIAT ALLIS MOD.FX130LC, CACAMBA 0,59M3, POT.= 80HP, PESO OPERACIONAL= 13,00T. Código Descriçao do Insumo Unid Preço Mediano (R$) </v>
          </cell>
          <cell r="C1935" t="str">
            <v>UN</v>
          </cell>
          <cell r="E1935">
            <v>337921.07</v>
          </cell>
        </row>
        <row r="1936">
          <cell r="A1936">
            <v>14525</v>
          </cell>
          <cell r="B1936" t="str">
            <v xml:space="preserve">ESCAVADEIRA HIDRAULICA SOBRE ESTEIRAS KOMATSU MOD PC200LC-6, POT 133HP, PESO OPERACIONAL 21,3T, CACAMBA= 1,5M³( IMPORTADO ). </v>
          </cell>
          <cell r="C1936" t="str">
            <v>UN</v>
          </cell>
          <cell r="E1936">
            <v>498074.24</v>
          </cell>
        </row>
        <row r="1937">
          <cell r="A1937">
            <v>2726</v>
          </cell>
          <cell r="B1937" t="str">
            <v xml:space="preserve">ESCAVADEIRA HIDRAULICA SOBRE PNEUS 105HP CAP. 0,7M3 TIPO KOMATSU PC-150 OU EQUIV (INCL MANUTENCAO/OPERACAO) </v>
          </cell>
          <cell r="C1937" t="str">
            <v>H</v>
          </cell>
          <cell r="E1937">
            <v>182.9</v>
          </cell>
        </row>
        <row r="1938">
          <cell r="A1938">
            <v>2724</v>
          </cell>
          <cell r="B1938" t="str">
            <v xml:space="preserve">ESCAVADEIRA HIDRAULICA SOBRE RODAS 98HP TIPO FIAT S- 90 OU EQUIV (INCL MANUTENCAO/OPERACAO) </v>
          </cell>
          <cell r="C1938" t="str">
            <v>H</v>
          </cell>
          <cell r="E1938">
            <v>139.87</v>
          </cell>
        </row>
        <row r="1939">
          <cell r="A1939">
            <v>10749</v>
          </cell>
          <cell r="B1939" t="str">
            <v xml:space="preserve">ESCORA METALICA C/ ALTURA REGULAVEL=1,80 a 2,80M CAP CARGA = 1300KGF INCL TRIPE E FORCADO </v>
          </cell>
          <cell r="C1939" t="str">
            <v>M/MES</v>
          </cell>
          <cell r="E1939">
            <v>0.56999999999999995</v>
          </cell>
        </row>
        <row r="1940">
          <cell r="A1940">
            <v>10748</v>
          </cell>
          <cell r="B1940" t="str">
            <v xml:space="preserve">ESCORA METALICA C/ ALTURA REGULAVEL=1,80 a 2,80M CAP CARGA = 1300KGF INCL TRIPE E FORCADO </v>
          </cell>
          <cell r="C1940" t="str">
            <v>KG/MES</v>
          </cell>
          <cell r="E1940">
            <v>0.14000000000000001</v>
          </cell>
        </row>
        <row r="1941">
          <cell r="A1941">
            <v>4111</v>
          </cell>
          <cell r="B1941" t="str">
            <v xml:space="preserve">ESCORA OU MOURAO DE CONCRETO 10X10CM H = 2,30M </v>
          </cell>
          <cell r="C1941" t="str">
            <v>UN</v>
          </cell>
          <cell r="E1941">
            <v>34.4</v>
          </cell>
        </row>
        <row r="1942">
          <cell r="A1942">
            <v>4110</v>
          </cell>
          <cell r="B1942" t="str">
            <v xml:space="preserve">ESCORA OU MOURAO DE CONCRETO 10X10CM H = 2,45M </v>
          </cell>
          <cell r="C1942" t="str">
            <v>UN</v>
          </cell>
          <cell r="E1942">
            <v>52.07</v>
          </cell>
        </row>
        <row r="1943">
          <cell r="A1943">
            <v>26021</v>
          </cell>
          <cell r="B1943" t="str">
            <v xml:space="preserve">ESCOVA CIRCULAR EM AÇO LATONADO, COM CERDAS DE 0,30 MM, DE 6" X 1 (INDICAR FABRICANTE) </v>
          </cell>
          <cell r="C1943" t="str">
            <v>UN</v>
          </cell>
          <cell r="E1943">
            <v>14.98</v>
          </cell>
        </row>
        <row r="1944">
          <cell r="A1944">
            <v>12</v>
          </cell>
          <cell r="B1944" t="str">
            <v xml:space="preserve">ESCOVA DE AÇO (USO MANUAL) </v>
          </cell>
          <cell r="C1944" t="str">
            <v>UN</v>
          </cell>
          <cell r="E1944">
            <v>3.7</v>
          </cell>
        </row>
        <row r="1945">
          <cell r="A1945">
            <v>4099</v>
          </cell>
          <cell r="B1945" t="str">
            <v xml:space="preserve">ESCREIPER COM MOTOR DE 330 HP E CAPACIDADE DE 15,3 M3 / 23 T (LOCACAO COM OPERADOR, COMBUSTIVEL E MANUTENCAO) </v>
          </cell>
          <cell r="C1945" t="str">
            <v>H</v>
          </cell>
          <cell r="E1945">
            <v>172.57</v>
          </cell>
        </row>
        <row r="1946">
          <cell r="A1946">
            <v>20969</v>
          </cell>
          <cell r="B1946" t="str">
            <v xml:space="preserve">ESGUICHO EM LATAO JATO NEBLINA P/ INSTALACAO PREDIAL COMBATE A INCENDIO ENGATE RAPIDO 1 1/2" </v>
          </cell>
          <cell r="C1946" t="str">
            <v>UN</v>
          </cell>
          <cell r="E1946">
            <v>345.25</v>
          </cell>
        </row>
        <row r="1947">
          <cell r="A1947">
            <v>20970</v>
          </cell>
          <cell r="B1947" t="str">
            <v xml:space="preserve">ESGUICHO EM LATAO JATO NEBLINA P/ INSTALACAO PREDIAL COMBATE A INCENDIO ENGATE RAPIDO 2 1/2" </v>
          </cell>
          <cell r="C1947" t="str">
            <v>UN</v>
          </cell>
          <cell r="E1947">
            <v>479.51</v>
          </cell>
        </row>
        <row r="1948">
          <cell r="A1948">
            <v>10902</v>
          </cell>
          <cell r="B1948" t="str">
            <v xml:space="preserve">ESGUICHO EM LATAO JATO SOLIDO P/ INSTALACAO PREDIAL COMBATE A INCENDIO ENGATE RAPIDO 1 1/2" X 13MM </v>
          </cell>
          <cell r="C1948" t="str">
            <v>UN</v>
          </cell>
          <cell r="E1948">
            <v>38.36</v>
          </cell>
        </row>
        <row r="1949">
          <cell r="A1949">
            <v>20965</v>
          </cell>
          <cell r="B1949" t="str">
            <v xml:space="preserve">ESGUICHO EM LATAO JATO SOLIDO P/ INSTALACAO PREDIAL COMBATE A INCENDIO ENGATE RAPIDO 1 1/2" X 16MM </v>
          </cell>
          <cell r="C1949" t="str">
            <v>UN</v>
          </cell>
          <cell r="E1949">
            <v>38.36</v>
          </cell>
        </row>
        <row r="1950">
          <cell r="A1950">
            <v>20966</v>
          </cell>
          <cell r="B1950" t="str">
            <v xml:space="preserve">ESGUICHO EM LATAO JATO SOLIDO P/ INSTALACAO PREDIAL COMBATE A INCENDIO ENGATE RAPIDO 1 1/2" X 19MM </v>
          </cell>
          <cell r="C1950" t="str">
            <v>UN</v>
          </cell>
          <cell r="E1950">
            <v>38.36</v>
          </cell>
        </row>
        <row r="1951">
          <cell r="A1951">
            <v>10903</v>
          </cell>
          <cell r="B1951" t="str">
            <v xml:space="preserve">ESGUICHO EM LATAO JATO SOLIDO P/ INSTALACAO PREDIAL COMBATE A INCENDIO ENGATE RAPIDO 2 1/2" X 13MM </v>
          </cell>
          <cell r="C1951" t="str">
            <v>UN</v>
          </cell>
          <cell r="E1951">
            <v>95.9</v>
          </cell>
        </row>
        <row r="1952">
          <cell r="A1952">
            <v>20967</v>
          </cell>
          <cell r="B1952" t="str">
            <v xml:space="preserve">ESGUICHO EM LATAO JATO SOLIDO P/ INSTALACAO PREDIAL COMBATE A INCENDIO ENGATE RAPIDO 2 1/2" X 16MM </v>
          </cell>
          <cell r="C1952" t="str">
            <v>UN</v>
          </cell>
          <cell r="E1952">
            <v>99.01</v>
          </cell>
        </row>
        <row r="1953">
          <cell r="A1953">
            <v>20968</v>
          </cell>
          <cell r="B1953" t="str">
            <v xml:space="preserve">ESGUICHO EM LATAO JATO SOLIDO P/ INSTALACAO PREDIAL COMBATE A INCENDIO ENGATE RAPIDO 2 1/2" X 19MM </v>
          </cell>
          <cell r="C1953" t="str">
            <v>UN</v>
          </cell>
          <cell r="E1953">
            <v>95.9</v>
          </cell>
        </row>
        <row r="1954">
          <cell r="A1954">
            <v>11359</v>
          </cell>
          <cell r="B1954" t="str">
            <v xml:space="preserve">ESMERILHADEIRA ANGULAR ELÉTRICA (8500 RPM; POTÊNCIA DE 2400 W) PARA DISCOS DE DESBASTE, CORTE E LIXA, COM D = 7") </v>
          </cell>
          <cell r="C1954" t="str">
            <v>UN</v>
          </cell>
          <cell r="E1954">
            <v>497.83</v>
          </cell>
        </row>
        <row r="1955">
          <cell r="A1955">
            <v>10761</v>
          </cell>
          <cell r="B1955" t="str">
            <v xml:space="preserve">ESMERILHADEIRA ELETRICA INDUSTRIAL PORTATIL </v>
          </cell>
          <cell r="C1955" t="str">
            <v>H</v>
          </cell>
          <cell r="E1955">
            <v>0.44</v>
          </cell>
        </row>
        <row r="1956">
          <cell r="A1956">
            <v>2757</v>
          </cell>
          <cell r="B1956" t="str">
            <v xml:space="preserve">ESPALHADOR DE AGREGADOS REBOCAVEL, TIPO DOSADOR, COM 4 PNEUS, LARGURA DE 3,66 M (LOCACAO) </v>
          </cell>
          <cell r="C1956" t="str">
            <v>H</v>
          </cell>
          <cell r="E1956">
            <v>4.97</v>
          </cell>
        </row>
        <row r="1957">
          <cell r="A1957">
            <v>20219</v>
          </cell>
          <cell r="B1957" t="str">
            <v xml:space="preserve">ESPARGIDOR (CALDEIRA) DE ASFALTO, REBOCAVEL, COM TANQUE ISOLADO DE 2500 LITROS, 2 MACARICOS E BOMBA PARA ESPARGIMENTO, BARRA ESPARGIDORA COM LARGURA DE 2 M E HASTE MANUAL </v>
          </cell>
          <cell r="C1957" t="str">
            <v>UN</v>
          </cell>
          <cell r="E1957">
            <v>112000</v>
          </cell>
        </row>
        <row r="1958">
          <cell r="A1958">
            <v>2402</v>
          </cell>
          <cell r="B1958" t="str">
            <v xml:space="preserve">ESPARGIDOR DE ASFALTO PRESSURIZADO, CIFALI MOD. HEM-2500 C/ TANQUE DE2500L, REBOCÁVEL, PNEUMÁTICO C/ MOTOR A GASOLINA 3,4HP </v>
          </cell>
          <cell r="C1958" t="str">
            <v>UN</v>
          </cell>
          <cell r="E1958">
            <v>112000</v>
          </cell>
        </row>
        <row r="1959">
          <cell r="A1959">
            <v>11186</v>
          </cell>
          <cell r="B1959" t="str">
            <v xml:space="preserve">ESPELHO CRISTAL E = 4 MM </v>
          </cell>
          <cell r="C1959" t="str">
            <v>M²</v>
          </cell>
          <cell r="E1959">
            <v>190.67</v>
          </cell>
        </row>
        <row r="1960">
          <cell r="A1960">
            <v>7549</v>
          </cell>
          <cell r="B1960" t="str">
            <v xml:space="preserve">ESPELHO EM PVC 4X2" </v>
          </cell>
          <cell r="C1960" t="str">
            <v>UN</v>
          </cell>
          <cell r="E1960">
            <v>1.95</v>
          </cell>
        </row>
        <row r="1961">
          <cell r="A1961">
            <v>7551</v>
          </cell>
          <cell r="B1961" t="str">
            <v xml:space="preserve">ESPELHO EM PVC 4X4" </v>
          </cell>
          <cell r="C1961" t="str">
            <v>UN</v>
          </cell>
          <cell r="E1961">
            <v>4.2699999999999996</v>
          </cell>
        </row>
        <row r="1962">
          <cell r="A1962">
            <v>11557</v>
          </cell>
          <cell r="B1962" t="str">
            <v xml:space="preserve">ESPELHO P/ FECHADURA EXTERNA EMBUTIR - ACAB PADRAO MEDIO </v>
          </cell>
          <cell r="C1962" t="str">
            <v>PAR</v>
          </cell>
          <cell r="E1962">
            <v>11.88</v>
          </cell>
        </row>
        <row r="1963">
          <cell r="A1963">
            <v>11558</v>
          </cell>
          <cell r="B1963" t="str">
            <v xml:space="preserve">ESPELHO P/ FECHADURA EXTERNA EMBUTIR - LINHA POPULAR </v>
          </cell>
          <cell r="C1963" t="str">
            <v>PAR</v>
          </cell>
          <cell r="E1963">
            <v>9.69</v>
          </cell>
        </row>
        <row r="1964">
          <cell r="A1964">
            <v>2760</v>
          </cell>
          <cell r="B1964" t="str">
            <v xml:space="preserve">ESPOLETA DE MICRORETARDO C/ 5 M DE FIO </v>
          </cell>
          <cell r="C1964" t="str">
            <v>UN</v>
          </cell>
          <cell r="E1964">
            <v>19.75</v>
          </cell>
        </row>
        <row r="1965">
          <cell r="A1965">
            <v>2761</v>
          </cell>
          <cell r="B1965" t="str">
            <v xml:space="preserve">ESPOLETA ELETRICA - 2M </v>
          </cell>
          <cell r="C1965" t="str">
            <v>UN</v>
          </cell>
          <cell r="E1965">
            <v>21.66</v>
          </cell>
        </row>
        <row r="1966">
          <cell r="A1966">
            <v>11428</v>
          </cell>
          <cell r="B1966" t="str">
            <v xml:space="preserve">ESPOLETA ELETRICA N.8 FIO DE COBRE C/ 3,0M </v>
          </cell>
          <cell r="C1966" t="str">
            <v>UN</v>
          </cell>
          <cell r="E1966">
            <v>21.31</v>
          </cell>
        </row>
        <row r="1967">
          <cell r="A1967">
            <v>2759</v>
          </cell>
          <cell r="B1967" t="str">
            <v xml:space="preserve">ESPOLETA SIMPLES Nº 8 </v>
          </cell>
          <cell r="C1967" t="str">
            <v>UN</v>
          </cell>
          <cell r="E1967">
            <v>1.36</v>
          </cell>
        </row>
        <row r="1968">
          <cell r="A1968">
            <v>11614</v>
          </cell>
          <cell r="B1968" t="str">
            <v xml:space="preserve">ESPUMA DE POLIURETANO E=20 A 25MM TEMP DE TRABALHO -50 A +100 GC DENS 29 A 35KG/M3 </v>
          </cell>
          <cell r="C1968" t="str">
            <v>M²</v>
          </cell>
          <cell r="E1968">
            <v>28.14</v>
          </cell>
        </row>
        <row r="1969">
          <cell r="A1969">
            <v>20059</v>
          </cell>
          <cell r="B1969" t="str">
            <v xml:space="preserve">ESQUADRO EXTERNO MR PVC AQUAPLUV D = 125MM </v>
          </cell>
          <cell r="C1969" t="str">
            <v>UN</v>
          </cell>
          <cell r="E1969">
            <v>49.61</v>
          </cell>
        </row>
        <row r="1970">
          <cell r="A1970">
            <v>20060</v>
          </cell>
          <cell r="B1970" t="str">
            <v xml:space="preserve">ESQUADRO INTERNO MR PVC AQUAPLUV D = 125MM </v>
          </cell>
          <cell r="C1970" t="str">
            <v>UN</v>
          </cell>
          <cell r="E1970">
            <v>57.99</v>
          </cell>
        </row>
        <row r="1971">
          <cell r="A1971">
            <v>2803</v>
          </cell>
          <cell r="B1971" t="str">
            <v xml:space="preserve">ESTACA 'H' - 6" X 6", INCLUSIVE CRAVACAO </v>
          </cell>
          <cell r="C1971" t="str">
            <v>M</v>
          </cell>
          <cell r="E1971">
            <v>154.91</v>
          </cell>
        </row>
        <row r="1972">
          <cell r="A1972">
            <v>2802</v>
          </cell>
          <cell r="B1972" t="str">
            <v xml:space="preserve">ESTACA "I" - 10" X 4 5/8" DUPLO, INCLUSIVE CRAVACAO </v>
          </cell>
          <cell r="C1972" t="str">
            <v>M</v>
          </cell>
          <cell r="E1972">
            <v>165.82</v>
          </cell>
        </row>
        <row r="1973">
          <cell r="A1973">
            <v>2801</v>
          </cell>
          <cell r="B1973" t="str">
            <v xml:space="preserve">ESTACA "I" - 10" X 4 5/8" SIMPLES - 37.80KG, INCLUSIVE CRAVACAO </v>
          </cell>
          <cell r="C1973" t="str">
            <v>M</v>
          </cell>
          <cell r="E1973">
            <v>160.37</v>
          </cell>
        </row>
        <row r="1974">
          <cell r="A1974">
            <v>2804</v>
          </cell>
          <cell r="B1974" t="str">
            <v xml:space="preserve">ESTACA "I" - 12" X 5 1/4" DUPLO, INCLUSIVE CRAVACAO </v>
          </cell>
          <cell r="C1974" t="str">
            <v>M</v>
          </cell>
          <cell r="E1974">
            <v>187.66</v>
          </cell>
        </row>
        <row r="1975">
          <cell r="A1975">
            <v>2806</v>
          </cell>
          <cell r="B1975" t="str">
            <v xml:space="preserve">ESTACA "I" - 12" X 5 1/4" SIMPLES, INCLUSIVE CRAVACAO </v>
          </cell>
          <cell r="C1975" t="str">
            <v>M</v>
          </cell>
          <cell r="E1975">
            <v>165.82</v>
          </cell>
        </row>
        <row r="1976">
          <cell r="A1976">
            <v>2771</v>
          </cell>
          <cell r="B1976" t="str">
            <v xml:space="preserve">ESTACA CONCRETO ARMADO CENTRIFUGADO D = 20CM INCLUSIVE CRAVACAO E EMENDAS 25 A 30T </v>
          </cell>
          <cell r="C1976" t="str">
            <v>M</v>
          </cell>
          <cell r="E1976">
            <v>150.56</v>
          </cell>
        </row>
        <row r="1977">
          <cell r="A1977">
            <v>2766</v>
          </cell>
          <cell r="B1977" t="str">
            <v xml:space="preserve">ESTACA CONCRETO ARMADO CENTRIFUGADO D = 28CM INCLUSIVE CRAVACAO E EMENDAS 30 A 40T </v>
          </cell>
          <cell r="C1977" t="str">
            <v>M</v>
          </cell>
          <cell r="E1977">
            <v>169.04</v>
          </cell>
        </row>
        <row r="1978">
          <cell r="A1978">
            <v>2772</v>
          </cell>
          <cell r="B1978" t="str">
            <v xml:space="preserve">ESTACA CONCRETO ARMADO CENTRIFUGADO D = 33CM INCLUSIVE CRAVACAO E EMENDAS 60 A 75T </v>
          </cell>
          <cell r="C1978" t="str">
            <v>M</v>
          </cell>
          <cell r="E1978">
            <v>263.49</v>
          </cell>
        </row>
        <row r="1979">
          <cell r="A1979">
            <v>2773</v>
          </cell>
          <cell r="B1979" t="str">
            <v xml:space="preserve">ESTACA CONCRETO ARMADO CENTRIFUGADO D = 38CM INCLUSIVE CRAVACAO E EMENDAS 75 A 90T </v>
          </cell>
          <cell r="C1979" t="str">
            <v>M</v>
          </cell>
          <cell r="E1979">
            <v>323.3</v>
          </cell>
        </row>
        <row r="1980">
          <cell r="A1980">
            <v>2764</v>
          </cell>
          <cell r="B1980" t="str">
            <v xml:space="preserve">ESTACA CONCRETO ARMADO CENTRIFUGADO D = 42CM INCLUSIVE CRAVACAO E EMENDAS 90 A 115T </v>
          </cell>
          <cell r="C1980" t="str">
            <v>M</v>
          </cell>
          <cell r="E1980">
            <v>392.57</v>
          </cell>
        </row>
        <row r="1981">
          <cell r="A1981">
            <v>2765</v>
          </cell>
          <cell r="B1981" t="str">
            <v xml:space="preserve">ESTACA CONCRETO ARMADO CENTRIFUGADO D = 60CM INCLUSIVE CRAVACAO E EMENDAS 170 A 230T </v>
          </cell>
          <cell r="C1981" t="str">
            <v>M</v>
          </cell>
          <cell r="E1981">
            <v>621.19000000000005</v>
          </cell>
        </row>
        <row r="1982">
          <cell r="A1982">
            <v>11411</v>
          </cell>
          <cell r="B1982" t="str">
            <v xml:space="preserve">ESTACA CONCRETO PRE-MOLDADO INCLUSIVE CRAVACAO E EMENDAS 130T Código Descriçao do Insumo Unid Preço Mediano (R$) </v>
          </cell>
          <cell r="C1982" t="str">
            <v>M</v>
          </cell>
          <cell r="E1982">
            <v>479.4</v>
          </cell>
        </row>
        <row r="1983">
          <cell r="A1983">
            <v>2774</v>
          </cell>
          <cell r="B1983" t="str">
            <v xml:space="preserve">ESTACA CONCRETO PRE-MOLDADO INCLUSIVE CRAVACAO E EMENDAS 16 X 16CM - 25T </v>
          </cell>
          <cell r="C1983" t="str">
            <v>M</v>
          </cell>
          <cell r="E1983">
            <v>131.30000000000001</v>
          </cell>
        </row>
        <row r="1984">
          <cell r="A1984">
            <v>11412</v>
          </cell>
          <cell r="B1984" t="str">
            <v xml:space="preserve">ESTACA CONCRETO PRE-MOLDADO INCLUSIVE CRAVACAO E EMENDAS 170T </v>
          </cell>
          <cell r="C1984" t="str">
            <v>M</v>
          </cell>
          <cell r="E1984">
            <v>641.97</v>
          </cell>
        </row>
        <row r="1985">
          <cell r="A1985">
            <v>2775</v>
          </cell>
          <cell r="B1985" t="str">
            <v xml:space="preserve">ESTACA CONCRETO PRE-MOLDADO INCLUSIVE CRAVACAO E EMENDAS 18 X 18CM - 32T </v>
          </cell>
          <cell r="C1985" t="str">
            <v>M</v>
          </cell>
          <cell r="E1985">
            <v>166.27</v>
          </cell>
        </row>
        <row r="1986">
          <cell r="A1986">
            <v>2778</v>
          </cell>
          <cell r="B1986" t="str">
            <v xml:space="preserve">ESTACA CONCRETO PRE-MOLDADO INCLUSIVE CRAVACAO E EMENDAS 23 X 23CM - 50T </v>
          </cell>
          <cell r="C1986" t="str">
            <v>M</v>
          </cell>
          <cell r="E1986">
            <v>228.62</v>
          </cell>
        </row>
        <row r="1987">
          <cell r="A1987">
            <v>2776</v>
          </cell>
          <cell r="B1987" t="str">
            <v xml:space="preserve">ESTACA CONCRETO PRE-MOLDADO INCLUSIVE CRAVACAO E EMENDAS 26 X 26CM - 62T </v>
          </cell>
          <cell r="C1987" t="str">
            <v>M</v>
          </cell>
          <cell r="E1987">
            <v>249.86</v>
          </cell>
        </row>
        <row r="1988">
          <cell r="A1988">
            <v>2777</v>
          </cell>
          <cell r="B1988" t="str">
            <v xml:space="preserve">ESTACA CONCRETO PRE-MOLDADO INCLUSIVE CRAVACAO E EMENDAS 30 X 30CM - 80T </v>
          </cell>
          <cell r="C1988" t="str">
            <v>M</v>
          </cell>
          <cell r="E1988">
            <v>298.86</v>
          </cell>
        </row>
        <row r="1989">
          <cell r="A1989">
            <v>11413</v>
          </cell>
          <cell r="B1989" t="str">
            <v xml:space="preserve">ESTACA CONCRETO PRE-MOLDADO INCLUSIVE CRAVACAO E EMENDAS 35T </v>
          </cell>
          <cell r="C1989" t="str">
            <v>M</v>
          </cell>
          <cell r="E1989">
            <v>176.89</v>
          </cell>
        </row>
        <row r="1990">
          <cell r="A1990">
            <v>11414</v>
          </cell>
          <cell r="B1990" t="str">
            <v xml:space="preserve">ESTACA CONCRETO PRE-MOLDADO INCLUSIVE CRAVACAO E EMENDAS 45T </v>
          </cell>
          <cell r="C1990" t="str">
            <v>M</v>
          </cell>
          <cell r="E1990">
            <v>207.83</v>
          </cell>
        </row>
        <row r="1991">
          <cell r="A1991">
            <v>11416</v>
          </cell>
          <cell r="B1991" t="str">
            <v xml:space="preserve">ESTACA CONCRETO PRE-MOLDADO INCLUSIVE CRAVACAO E EMENDAS 75T </v>
          </cell>
          <cell r="C1991" t="str">
            <v>M</v>
          </cell>
          <cell r="E1991">
            <v>286.16000000000003</v>
          </cell>
        </row>
        <row r="1992">
          <cell r="A1992">
            <v>11417</v>
          </cell>
          <cell r="B1992" t="str">
            <v xml:space="preserve">ESTACA CONCRETO PRE-MOLDADO INCLUSIVE CRAVACAO E EMENDAS 95T </v>
          </cell>
          <cell r="C1992" t="str">
            <v>M</v>
          </cell>
          <cell r="E1992">
            <v>367.63</v>
          </cell>
        </row>
        <row r="1993">
          <cell r="A1993">
            <v>11419</v>
          </cell>
          <cell r="B1993" t="str">
            <v xml:space="preserve">ESTACA CONCRETO PRE-MOLDADO OCTOGONAL DN = 36CM INCL. EMENDAS 55 A 60T </v>
          </cell>
          <cell r="C1993" t="str">
            <v>M</v>
          </cell>
          <cell r="E1993">
            <v>302.51</v>
          </cell>
        </row>
        <row r="1994">
          <cell r="A1994">
            <v>2782</v>
          </cell>
          <cell r="B1994" t="str">
            <v xml:space="preserve">ESTACA CONCRETO TIPO 'FRANKI' D = 300MM - 40T </v>
          </cell>
          <cell r="C1994" t="str">
            <v>M</v>
          </cell>
          <cell r="E1994">
            <v>184.74</v>
          </cell>
        </row>
        <row r="1995">
          <cell r="A1995">
            <v>2783</v>
          </cell>
          <cell r="B1995" t="str">
            <v xml:space="preserve">ESTACA CONCRETO TIPO 'FRANKI' D = 350MM - 55T </v>
          </cell>
          <cell r="C1995" t="str">
            <v>M</v>
          </cell>
          <cell r="E1995">
            <v>207.83</v>
          </cell>
        </row>
        <row r="1996">
          <cell r="A1996">
            <v>2786</v>
          </cell>
          <cell r="B1996" t="str">
            <v xml:space="preserve">ESTACA CONCRETO TIPO 'FRANKI' D = 400MM - 75T </v>
          </cell>
          <cell r="C1996" t="str">
            <v>M</v>
          </cell>
          <cell r="E1996">
            <v>240.16</v>
          </cell>
        </row>
        <row r="1997">
          <cell r="A1997">
            <v>2784</v>
          </cell>
          <cell r="B1997" t="str">
            <v xml:space="preserve">ESTACA CONCRETO TIPO 'FRANKI' D = 450MM - 95T </v>
          </cell>
          <cell r="C1997" t="str">
            <v>M</v>
          </cell>
          <cell r="E1997">
            <v>369.48</v>
          </cell>
        </row>
        <row r="1998">
          <cell r="A1998">
            <v>2785</v>
          </cell>
          <cell r="B1998" t="str">
            <v xml:space="preserve">ESTACA CONCRETO TIPO 'FRANKI' D = 520MM - 130T </v>
          </cell>
          <cell r="C1998" t="str">
            <v>M</v>
          </cell>
          <cell r="E1998">
            <v>438.76</v>
          </cell>
        </row>
        <row r="1999">
          <cell r="A1999">
            <v>2781</v>
          </cell>
          <cell r="B1999" t="str">
            <v xml:space="preserve">ESTACA CONCRETO TIPO 'FRANKI' D = 600MM - 170T </v>
          </cell>
          <cell r="C1999" t="str">
            <v>M</v>
          </cell>
          <cell r="E1999">
            <v>508.04</v>
          </cell>
        </row>
        <row r="2000">
          <cell r="A2000">
            <v>2780</v>
          </cell>
          <cell r="B2000" t="str">
            <v xml:space="preserve">ESTACA CONCRETO TIPO 'FRANKI' D = 700MM - 220T </v>
          </cell>
          <cell r="C2000" t="str">
            <v>M</v>
          </cell>
          <cell r="E2000">
            <v>669.69</v>
          </cell>
        </row>
        <row r="2001">
          <cell r="A2001">
            <v>2763</v>
          </cell>
          <cell r="B2001" t="str">
            <v xml:space="preserve">ESTACA DE CONCRETO MACICA PARA CARGA DE 20 T, INCLUSIVE A CRAVACAO E EMENDAS, EXCETO O SERVICO DE SONDAGEM </v>
          </cell>
          <cell r="C2001" t="str">
            <v>M</v>
          </cell>
          <cell r="E2001">
            <v>124.7</v>
          </cell>
        </row>
        <row r="2002">
          <cell r="A2002">
            <v>13</v>
          </cell>
          <cell r="B2002" t="str">
            <v xml:space="preserve">ESTOPA </v>
          </cell>
          <cell r="C2002" t="str">
            <v>KG</v>
          </cell>
          <cell r="E2002">
            <v>3.74</v>
          </cell>
        </row>
        <row r="2003">
          <cell r="A2003">
            <v>14</v>
          </cell>
          <cell r="B2003" t="str">
            <v xml:space="preserve">ESTOPA OU CORDA ALCATROADA P/ JUNTA DE TUBOS CONCRETO/CERAMICO </v>
          </cell>
          <cell r="C2003" t="str">
            <v>KG</v>
          </cell>
          <cell r="E2003">
            <v>5.89</v>
          </cell>
        </row>
        <row r="2004">
          <cell r="A2004">
            <v>11429</v>
          </cell>
          <cell r="B2004" t="str">
            <v xml:space="preserve">ESTOPIM DUPLO </v>
          </cell>
          <cell r="C2004" t="str">
            <v>M</v>
          </cell>
          <cell r="E2004">
            <v>2.52</v>
          </cell>
        </row>
        <row r="2005">
          <cell r="A2005">
            <v>2762</v>
          </cell>
          <cell r="B2005" t="str">
            <v xml:space="preserve">ESTOPIM SIMPLES </v>
          </cell>
          <cell r="C2005" t="str">
            <v>M</v>
          </cell>
          <cell r="E2005">
            <v>2.27</v>
          </cell>
        </row>
        <row r="2006">
          <cell r="A2006">
            <v>21142</v>
          </cell>
          <cell r="B2006" t="str">
            <v xml:space="preserve">ESTRIBO C/ PARAFUSO EM CHAPA DE FERRO FUNDIDO DE 2" X 3/16" X 35CM SECAO "U" PARA MADEIRAMENTO DE TELHADO" </v>
          </cell>
          <cell r="C2006" t="str">
            <v>UN</v>
          </cell>
          <cell r="E2006">
            <v>15.67</v>
          </cell>
        </row>
        <row r="2007">
          <cell r="A2007">
            <v>12865</v>
          </cell>
          <cell r="B2007" t="str">
            <v xml:space="preserve">ESTUCADOR </v>
          </cell>
          <cell r="C2007" t="str">
            <v>H</v>
          </cell>
          <cell r="E2007">
            <v>8.9600000000000009</v>
          </cell>
        </row>
        <row r="2008">
          <cell r="A2008">
            <v>4223</v>
          </cell>
          <cell r="B2008" t="str">
            <v xml:space="preserve">ETANOL </v>
          </cell>
          <cell r="C2008" t="str">
            <v>L</v>
          </cell>
          <cell r="E2008">
            <v>2.44</v>
          </cell>
        </row>
        <row r="2009">
          <cell r="A2009">
            <v>14284</v>
          </cell>
          <cell r="B2009" t="str">
            <v xml:space="preserve">EXPLOSOR ELETRONICO AEE T9.A7 1000V </v>
          </cell>
          <cell r="C2009" t="str">
            <v>UN</v>
          </cell>
          <cell r="E2009">
            <v>16.72</v>
          </cell>
        </row>
        <row r="2010">
          <cell r="A2010">
            <v>11582</v>
          </cell>
          <cell r="B2010" t="str">
            <v xml:space="preserve">EXTENSOR/HASTE DE COMANDO 25MM ALUMINIO </v>
          </cell>
          <cell r="C2010" t="str">
            <v>UN</v>
          </cell>
          <cell r="E2010">
            <v>4.66</v>
          </cell>
        </row>
        <row r="2011">
          <cell r="A2011">
            <v>10886</v>
          </cell>
          <cell r="B2011" t="str">
            <v xml:space="preserve">EXTINTOR DE INCENDIO C/ CARGA DE AGUA PRESSURIZADA AP 10L </v>
          </cell>
          <cell r="C2011" t="str">
            <v>UN</v>
          </cell>
          <cell r="E2011">
            <v>145.68</v>
          </cell>
        </row>
        <row r="2012">
          <cell r="A2012">
            <v>10890</v>
          </cell>
          <cell r="B2012" t="str">
            <v xml:space="preserve">EXTINTOR DE INCENDIO C/ CARGA DE PO QUIMICO SECO PQS 12KG </v>
          </cell>
          <cell r="C2012" t="str">
            <v>UN</v>
          </cell>
          <cell r="E2012">
            <v>220.14</v>
          </cell>
        </row>
        <row r="2013">
          <cell r="A2013">
            <v>10891</v>
          </cell>
          <cell r="B2013" t="str">
            <v xml:space="preserve">EXTINTOR DE INCENDIO C/ CARGA DE PO QUIMICO SECO PQS 4KG </v>
          </cell>
          <cell r="C2013" t="str">
            <v>UN</v>
          </cell>
          <cell r="E2013">
            <v>126.97</v>
          </cell>
        </row>
        <row r="2014">
          <cell r="A2014">
            <v>20977</v>
          </cell>
          <cell r="B2014" t="str">
            <v xml:space="preserve">EXTINTOR DE INCENDIO C/ CARGA DE PO QUIMICO SECO PQS 8KG </v>
          </cell>
          <cell r="C2014" t="str">
            <v>UN</v>
          </cell>
          <cell r="E2014">
            <v>188.29</v>
          </cell>
        </row>
        <row r="2015">
          <cell r="A2015">
            <v>10888</v>
          </cell>
          <cell r="B2015" t="str">
            <v xml:space="preserve">EXTINTOR DE INCENDIO C/ CARGA GAS CARBONICO CO2 4KG </v>
          </cell>
          <cell r="C2015" t="str">
            <v>UN</v>
          </cell>
          <cell r="E2015">
            <v>420.86</v>
          </cell>
        </row>
        <row r="2016">
          <cell r="A2016">
            <v>10889</v>
          </cell>
          <cell r="B2016" t="str">
            <v xml:space="preserve">EXTINTOR DE INCENDIO C/ CARGA GAS CARBONICO CO2 6KG </v>
          </cell>
          <cell r="C2016" t="str">
            <v>UN</v>
          </cell>
          <cell r="E2016">
            <v>515.1</v>
          </cell>
        </row>
        <row r="2017">
          <cell r="A2017">
            <v>10892</v>
          </cell>
          <cell r="B2017" t="str">
            <v xml:space="preserve">EXTINTOR DE INCENDIO COM CARGA DE PO QUIMICO SECO (PQS) DE 6 KG, COM PLACA DE SINALIZACAO </v>
          </cell>
          <cell r="C2017" t="str">
            <v>UN</v>
          </cell>
          <cell r="E2017">
            <v>157.5</v>
          </cell>
        </row>
        <row r="2018">
          <cell r="A2018">
            <v>10780</v>
          </cell>
          <cell r="B2018" t="str">
            <v xml:space="preserve">EXTREMIDADE P/ HIDROMETRO PVC C/ BUCHA LATAO CURTA 1/2" </v>
          </cell>
          <cell r="C2018" t="str">
            <v>UN</v>
          </cell>
          <cell r="E2018">
            <v>13.24</v>
          </cell>
        </row>
        <row r="2019">
          <cell r="A2019">
            <v>10781</v>
          </cell>
          <cell r="B2019" t="str">
            <v xml:space="preserve">EXTREMIDADE P/ HIDROMETRO PVC C/ BUCHA LATAO CURTA 3/4" </v>
          </cell>
          <cell r="C2019" t="str">
            <v>UN</v>
          </cell>
          <cell r="E2019">
            <v>17.71</v>
          </cell>
        </row>
        <row r="2020">
          <cell r="A2020">
            <v>20108</v>
          </cell>
          <cell r="B2020" t="str">
            <v xml:space="preserve">EXTREMIDADE P/ HIDROMETRO PVC LONGA 1/2" SEM BUCHA LATAO </v>
          </cell>
          <cell r="C2020" t="str">
            <v>UN</v>
          </cell>
          <cell r="E2020">
            <v>7.1</v>
          </cell>
        </row>
        <row r="2021">
          <cell r="A2021">
            <v>20109</v>
          </cell>
          <cell r="B2021" t="str">
            <v xml:space="preserve">EXTREMIDADE P/ HIDROMETRO PVC LONGA 3/4" SEM BUCHA LATAO </v>
          </cell>
          <cell r="C2021" t="str">
            <v>UN</v>
          </cell>
          <cell r="E2021">
            <v>10.61</v>
          </cell>
        </row>
        <row r="2022">
          <cell r="A2022">
            <v>20106</v>
          </cell>
          <cell r="B2022" t="str">
            <v xml:space="preserve">EXTREMIDADE P/ HIDROMETRO PVC SEM BUCHA DE LATAO CURTA 1/2" </v>
          </cell>
          <cell r="C2022" t="str">
            <v>UN</v>
          </cell>
          <cell r="E2022">
            <v>7.02</v>
          </cell>
        </row>
        <row r="2023">
          <cell r="A2023">
            <v>20107</v>
          </cell>
          <cell r="B2023" t="str">
            <v xml:space="preserve">EXTREMIDADE P/ HIDROMETRO PVC SEM BUCHA DE LATAO CURTA 3/4" </v>
          </cell>
          <cell r="C2023" t="str">
            <v>UN</v>
          </cell>
          <cell r="E2023">
            <v>8.07</v>
          </cell>
        </row>
        <row r="2024">
          <cell r="A2024">
            <v>3073</v>
          </cell>
          <cell r="B2024" t="str">
            <v xml:space="preserve">EXTREMIDADE PVC PBA NBR 10351 BF DN 100/ DE 110MM </v>
          </cell>
          <cell r="C2024" t="str">
            <v>UN</v>
          </cell>
          <cell r="E2024">
            <v>267.74</v>
          </cell>
        </row>
        <row r="2025">
          <cell r="A2025">
            <v>3068</v>
          </cell>
          <cell r="B2025" t="str">
            <v xml:space="preserve">EXTREMIDADE PVC PBA NBR 10351 BF DN 50/ DE 60MM </v>
          </cell>
          <cell r="C2025" t="str">
            <v>UN</v>
          </cell>
          <cell r="E2025">
            <v>126.02</v>
          </cell>
        </row>
        <row r="2026">
          <cell r="A2026">
            <v>3074</v>
          </cell>
          <cell r="B2026" t="str">
            <v xml:space="preserve">EXTREMIDADE PVC PBA NBR 10351 BF DN 75/ DE 85MM </v>
          </cell>
          <cell r="C2026" t="str">
            <v>UN</v>
          </cell>
          <cell r="E2026">
            <v>213.19</v>
          </cell>
        </row>
        <row r="2027">
          <cell r="A2027">
            <v>3076</v>
          </cell>
          <cell r="B2027" t="str">
            <v xml:space="preserve">EXTREMIDADE PVC PBA NBR 10351 PF DN 100/ DE 110MM </v>
          </cell>
          <cell r="C2027" t="str">
            <v>UN</v>
          </cell>
          <cell r="E2027">
            <v>240.11</v>
          </cell>
        </row>
        <row r="2028">
          <cell r="A2028">
            <v>3072</v>
          </cell>
          <cell r="B2028" t="str">
            <v xml:space="preserve">EXTREMIDADE PVC PBA NBR 10351 PF DN 50/ DE 60MM </v>
          </cell>
          <cell r="C2028" t="str">
            <v>UN</v>
          </cell>
          <cell r="E2028">
            <v>106.64</v>
          </cell>
        </row>
        <row r="2029">
          <cell r="A2029">
            <v>3075</v>
          </cell>
          <cell r="B2029" t="str">
            <v xml:space="preserve">EXTREMIDADE PVC PBA NBR 10351 PF DN 75/ DE 85MM </v>
          </cell>
          <cell r="C2029" t="str">
            <v>UN</v>
          </cell>
          <cell r="E2029">
            <v>192.14</v>
          </cell>
        </row>
        <row r="2030">
          <cell r="A2030">
            <v>13836</v>
          </cell>
          <cell r="B2030" t="str">
            <v xml:space="preserve">EXTRUSORA DE GUIAS E SARJETAS EM CONCRETO SIMPLES, PAVIMAK MOD. PK-620 (EQUIPAMENTO P/EXECUCAO DE MEIO-FIO/SARJETAS POR EXTRUSAO DE CONCRETO)**CAIXA** </v>
          </cell>
          <cell r="C2030" t="str">
            <v>UN</v>
          </cell>
          <cell r="E2030">
            <v>50010.81</v>
          </cell>
        </row>
        <row r="2031">
          <cell r="A2031">
            <v>3084</v>
          </cell>
          <cell r="B2031" t="str">
            <v xml:space="preserve">FECHADURA BICO PAPAGAIO C/ CILINDRO P/ PORTA CORRER EXTERNA INCL CONCHAS - ACAB PADRAO MEDIO </v>
          </cell>
          <cell r="C2031" t="str">
            <v>CJ</v>
          </cell>
          <cell r="E2031">
            <v>52.5</v>
          </cell>
        </row>
        <row r="2032">
          <cell r="A2032">
            <v>11475</v>
          </cell>
          <cell r="B2032" t="str">
            <v xml:space="preserve">FECHADURA BICO PAPAGAIO C/ CILINDRO P/ PORTA CORRER EXTERNA INCL CONCHAS - ACAB SUPERIOR (LINHA LUXO) </v>
          </cell>
          <cell r="C2032" t="str">
            <v>CJ</v>
          </cell>
          <cell r="E2032">
            <v>105.3</v>
          </cell>
        </row>
        <row r="2033">
          <cell r="A2033">
            <v>11482</v>
          </cell>
          <cell r="B2033" t="str">
            <v xml:space="preserve">FECHADURA BICO PAPAGAIO P/ PORTA CORRER INTERNA CHAVE BIPARTIDA - ACAB PADRAO MEDIO Código Descriçao do Insumo Unid Preço Mediano (R$) </v>
          </cell>
          <cell r="C2033" t="str">
            <v>CJ</v>
          </cell>
          <cell r="E2033">
            <v>62.78</v>
          </cell>
        </row>
        <row r="2034">
          <cell r="A2034">
            <v>11469</v>
          </cell>
          <cell r="B2034" t="str">
            <v xml:space="preserve">FECHADURA C/ CILINDRO ACABAMENTO POLIDO OU CROMADO P/ MOVEIS </v>
          </cell>
          <cell r="C2034" t="str">
            <v>UN</v>
          </cell>
          <cell r="E2034">
            <v>8.6300000000000008</v>
          </cell>
        </row>
        <row r="2035">
          <cell r="A2035">
            <v>3103</v>
          </cell>
          <cell r="B2035" t="str">
            <v xml:space="preserve">FECHADURA C/ CILINDRO LATAO CROMADO P/ PORTA VIDRO TP AROUCA 2171-L OU EQUIV </v>
          </cell>
          <cell r="C2035" t="str">
            <v>UN</v>
          </cell>
          <cell r="E2035">
            <v>36.229999999999997</v>
          </cell>
        </row>
        <row r="2036">
          <cell r="A2036">
            <v>3080</v>
          </cell>
          <cell r="B2036" t="str">
            <v xml:space="preserve">FECHADURA DE EMBUTIR PARA PORTA EXTERNA, MACANETA E ESPELHO EM METAL CROMADO </v>
          </cell>
          <cell r="C2036" t="str">
            <v>CJ</v>
          </cell>
          <cell r="E2036">
            <v>30</v>
          </cell>
        </row>
        <row r="2037">
          <cell r="A2037">
            <v>3081</v>
          </cell>
          <cell r="B2037" t="str">
            <v xml:space="preserve">FECHADURA EMBUTIR EXTERNA (C/ CILINDRO) COMPLETA - ACAB PADRAO MEDIO </v>
          </cell>
          <cell r="C2037" t="str">
            <v>CJ</v>
          </cell>
          <cell r="E2037">
            <v>87.5</v>
          </cell>
        </row>
        <row r="2038">
          <cell r="A2038">
            <v>3089</v>
          </cell>
          <cell r="B2038" t="str">
            <v xml:space="preserve">FECHADURA EMBUTIR EXTERNA (C/ CILINDRO) COMPLETA - ACAB SUPERIOR (LINHA LUXO) </v>
          </cell>
          <cell r="C2038" t="str">
            <v>CJ</v>
          </cell>
          <cell r="E2038">
            <v>165.75</v>
          </cell>
        </row>
        <row r="2039">
          <cell r="A2039">
            <v>3083</v>
          </cell>
          <cell r="B2039" t="str">
            <v xml:space="preserve">FECHADURA EMBUTIR EXTERNA C/ CILINDRO SEM ESPELHO E SEM MACANETA (SOMENTE A MAQUINA) </v>
          </cell>
          <cell r="C2039" t="str">
            <v>UN</v>
          </cell>
          <cell r="E2039">
            <v>69</v>
          </cell>
        </row>
        <row r="2040">
          <cell r="A2040">
            <v>3099</v>
          </cell>
          <cell r="B2040" t="str">
            <v xml:space="preserve">FECHADURA EMBUTIR P/ PORTA DE BANHEIRO, COMPLETA - ACAB PADRAO MEDIO </v>
          </cell>
          <cell r="C2040" t="str">
            <v>CJ</v>
          </cell>
          <cell r="E2040">
            <v>64.64</v>
          </cell>
        </row>
        <row r="2041">
          <cell r="A2041">
            <v>3098</v>
          </cell>
          <cell r="B2041" t="str">
            <v xml:space="preserve">FECHADURA EMBUTIR P/ PORTA DE BANHEIRO, COMPLETA - ACAB SUPERIOR (LINHA LUXO) </v>
          </cell>
          <cell r="C2041" t="str">
            <v>CJ</v>
          </cell>
          <cell r="E2041">
            <v>136.72</v>
          </cell>
        </row>
        <row r="2042">
          <cell r="A2042">
            <v>3097</v>
          </cell>
          <cell r="B2042" t="str">
            <v xml:space="preserve">FECHADURA EMBUTIR P/ PORTA DE BANHEIRO, COMPLETA - LINHA POPULAR </v>
          </cell>
          <cell r="C2042" t="str">
            <v>CJ</v>
          </cell>
          <cell r="E2042">
            <v>22.94</v>
          </cell>
        </row>
        <row r="2043">
          <cell r="A2043">
            <v>3100</v>
          </cell>
          <cell r="B2043" t="str">
            <v xml:space="preserve">FECHADURA EMBUTIR P/ PORTA DE BANHEIRO, SEM MACANETA, SEM ESPELHO </v>
          </cell>
          <cell r="C2043" t="str">
            <v>CJ</v>
          </cell>
          <cell r="E2043">
            <v>36.68</v>
          </cell>
        </row>
        <row r="2044">
          <cell r="A2044">
            <v>11480</v>
          </cell>
          <cell r="B2044" t="str">
            <v xml:space="preserve">FECHADURA EMBUTIR REFORCADA (DE SEGURANCA) C/ CILINDRO P/ PORTA EXT, COMPLETA - ACAB PADRAO MEDI O </v>
          </cell>
          <cell r="C2044" t="str">
            <v>CJ</v>
          </cell>
          <cell r="E2044">
            <v>114</v>
          </cell>
        </row>
        <row r="2045">
          <cell r="A2045">
            <v>11483</v>
          </cell>
          <cell r="B2045" t="str">
            <v xml:space="preserve">FECHADURA EMBUTIR REFORCADA (DE SEGURANCA) C/ CILINDRO P/ PORTA EXT, COMPLETA - ACAB SUPERIOR (LINHA LUXO) </v>
          </cell>
          <cell r="C2045" t="str">
            <v>CJ</v>
          </cell>
          <cell r="E2045">
            <v>196.65</v>
          </cell>
        </row>
        <row r="2046">
          <cell r="A2046">
            <v>11474</v>
          </cell>
          <cell r="B2046" t="str">
            <v xml:space="preserve">FECHADURA EMBUTIR TIPO GORGES LA FONTE 1010 OU EQUIV CROMADA P/ ARMARIO </v>
          </cell>
          <cell r="C2046" t="str">
            <v>UN</v>
          </cell>
          <cell r="E2046">
            <v>50.06</v>
          </cell>
        </row>
        <row r="2047">
          <cell r="A2047">
            <v>11470</v>
          </cell>
          <cell r="B2047" t="str">
            <v xml:space="preserve">FECHADURA EMBUTIR TIPO LA FONTE 119 CILINDRO CROMADA C/ LINGUETA P/ ARMARIO </v>
          </cell>
          <cell r="C2047" t="str">
            <v>UN</v>
          </cell>
          <cell r="E2047">
            <v>100.8</v>
          </cell>
        </row>
        <row r="2048">
          <cell r="A2048">
            <v>3093</v>
          </cell>
          <cell r="B2048" t="str">
            <v xml:space="preserve">FECHADURA EMBUTIR TP GORGES (CHAVE GRANDE) P/PORTA INTERNA, COMPLETA - ACAB PADRAO MEDIO </v>
          </cell>
          <cell r="C2048" t="str">
            <v>CJ</v>
          </cell>
          <cell r="E2048">
            <v>52.92</v>
          </cell>
        </row>
        <row r="2049">
          <cell r="A2049">
            <v>3092</v>
          </cell>
          <cell r="B2049" t="str">
            <v xml:space="preserve">FECHADURA EMBUTIR TP GORGES (CHAVE GRANDE) P/PORTA INTERNA, COMPLETA - LINHA LUXO </v>
          </cell>
          <cell r="C2049" t="str">
            <v>CJ</v>
          </cell>
          <cell r="E2049">
            <v>113.51</v>
          </cell>
        </row>
        <row r="2050">
          <cell r="A2050">
            <v>3090</v>
          </cell>
          <cell r="B2050" t="str">
            <v xml:space="preserve">FECHADURA EMBUTIR TP GORGES (CHAVE GRANDE) P/PORTA INTERNA, COMPLETA - LINHA POPULAR </v>
          </cell>
          <cell r="C2050" t="str">
            <v>CJ</v>
          </cell>
          <cell r="E2050">
            <v>22.44</v>
          </cell>
        </row>
        <row r="2051">
          <cell r="A2051">
            <v>11476</v>
          </cell>
          <cell r="B2051" t="str">
            <v xml:space="preserve">FECHADURA LA FONTE 1515-ST2-55MM TIPO GORGES P/ PORTA INTERNA (SOMENTE A MAQUINA, SEM ESPELHO E SEM MACANETA) </v>
          </cell>
          <cell r="C2051" t="str">
            <v>UN</v>
          </cell>
          <cell r="E2051">
            <v>67.5</v>
          </cell>
        </row>
        <row r="2052">
          <cell r="A2052">
            <v>11478</v>
          </cell>
          <cell r="B2052" t="str">
            <v xml:space="preserve">FECHADURA LA FONTE 330-ST-55MM C/ CILINDRO P/ PORTA EXT (SOMENTE A MAQUINA, SEM ESPELHO E SEM MACANETA) </v>
          </cell>
          <cell r="C2052" t="str">
            <v>UN</v>
          </cell>
          <cell r="E2052">
            <v>293.68</v>
          </cell>
        </row>
        <row r="2053">
          <cell r="A2053">
            <v>11479</v>
          </cell>
          <cell r="B2053" t="str">
            <v xml:space="preserve">FECHADURA LA FONTE 330-ST2-40MM C/ CILINDRO P/ PORTA EXT (SOMENTE A MAQUINA, SEM ESPELHO E SEM MACANETA) </v>
          </cell>
          <cell r="C2053" t="str">
            <v>UN</v>
          </cell>
          <cell r="E2053">
            <v>108.75</v>
          </cell>
        </row>
        <row r="2054">
          <cell r="A2054">
            <v>11481</v>
          </cell>
          <cell r="B2054" t="str">
            <v xml:space="preserve">FECHADURA LA FONTE 7070-ST2-40MM P/ PORTA DE BANHEIRO (SOMENTE A MAQUINA, SEM ESPELHO E SEM MACA NETA) </v>
          </cell>
          <cell r="C2054" t="str">
            <v>UN</v>
          </cell>
          <cell r="E2054">
            <v>64.400000000000006</v>
          </cell>
        </row>
        <row r="2055">
          <cell r="A2055">
            <v>11473</v>
          </cell>
          <cell r="B2055" t="str">
            <v xml:space="preserve">FECHADURA SOBREPOR C/ CILINDRO FERRO CROMADO OU PINTADO </v>
          </cell>
          <cell r="C2055" t="str">
            <v>UN</v>
          </cell>
          <cell r="E2055">
            <v>32.18</v>
          </cell>
        </row>
        <row r="2056">
          <cell r="A2056">
            <v>11484</v>
          </cell>
          <cell r="B2056" t="str">
            <v xml:space="preserve">FECHADURA SOBREPOR C/ CILINDRO LATAO CROMADO OU POLIDO </v>
          </cell>
          <cell r="C2056" t="str">
            <v>UN</v>
          </cell>
          <cell r="E2056">
            <v>97.58</v>
          </cell>
        </row>
        <row r="2057">
          <cell r="A2057">
            <v>3082</v>
          </cell>
          <cell r="B2057" t="str">
            <v xml:space="preserve">FECHADURA SOBREPOR FERRO PINTADO C/ MACANETA, CHAVE GRANDE TP HAGA 1137 OU EQUIV </v>
          </cell>
          <cell r="C2057" t="str">
            <v>CJ</v>
          </cell>
          <cell r="E2057">
            <v>43.35</v>
          </cell>
        </row>
        <row r="2058">
          <cell r="A2058">
            <v>11467</v>
          </cell>
          <cell r="B2058" t="str">
            <v xml:space="preserve">FECHADURA SOBREPOR FERRO PINTADO CHAVE GRANDE </v>
          </cell>
          <cell r="C2058" t="str">
            <v>UN</v>
          </cell>
          <cell r="E2058">
            <v>8.23</v>
          </cell>
        </row>
        <row r="2059">
          <cell r="A2059">
            <v>11468</v>
          </cell>
          <cell r="B2059" t="str">
            <v xml:space="preserve">FECHADURA TIPO LA FONTE 218 CILINDRO CROMADA P/ ARMARIO E GAVETA ESP ATE 20MM </v>
          </cell>
          <cell r="C2059" t="str">
            <v>UN</v>
          </cell>
          <cell r="E2059">
            <v>45.5</v>
          </cell>
        </row>
        <row r="2060">
          <cell r="A2060">
            <v>11477</v>
          </cell>
          <cell r="B2060" t="str">
            <v xml:space="preserve">FECHADURA TUBULAR CILINDRO CENTRAL 70MM COMPLETA - TP LA FONTE 30 CR OU EQUIV </v>
          </cell>
          <cell r="C2060" t="str">
            <v>CJ</v>
          </cell>
          <cell r="E2060">
            <v>478.74</v>
          </cell>
        </row>
        <row r="2061">
          <cell r="A2061">
            <v>11461</v>
          </cell>
          <cell r="B2061" t="str">
            <v xml:space="preserve">FECHO CHATO SOBREPOR FERRO ZINCADO/NIQUEL/GALV OU POLIDO - 5" </v>
          </cell>
          <cell r="C2061" t="str">
            <v>UN</v>
          </cell>
          <cell r="E2061">
            <v>4.6399999999999997</v>
          </cell>
        </row>
        <row r="2062">
          <cell r="A2062">
            <v>3106</v>
          </cell>
          <cell r="B2062" t="str">
            <v xml:space="preserve">FECHO CHATO SOBREPOR FERRO ZINCADO/NIQUEL/GALV OU POLIDO - 6" </v>
          </cell>
          <cell r="C2062" t="str">
            <v>UN</v>
          </cell>
          <cell r="E2062">
            <v>5.24</v>
          </cell>
        </row>
        <row r="2063">
          <cell r="A2063">
            <v>11540</v>
          </cell>
          <cell r="B2063" t="str">
            <v xml:space="preserve">FECHO CHATO SOBREPOR FERRO ZINCADO/NIQUEL/GALV OU POLIDO - 8" </v>
          </cell>
          <cell r="C2063" t="str">
            <v>UN</v>
          </cell>
          <cell r="E2063">
            <v>7.74</v>
          </cell>
        </row>
        <row r="2064">
          <cell r="A2064">
            <v>3096</v>
          </cell>
          <cell r="B2064" t="str">
            <v xml:space="preserve">FECHO CONCHA C/ ALAVANCA P/ PORTA OU JANELA CORRER </v>
          </cell>
          <cell r="C2064" t="str">
            <v>CJ</v>
          </cell>
          <cell r="E2064">
            <v>16.22</v>
          </cell>
        </row>
        <row r="2065">
          <cell r="A2065">
            <v>3111</v>
          </cell>
          <cell r="B2065" t="str">
            <v xml:space="preserve">FECHO DE EMBUTIR (TP UNHA) C/ ALAVANCA FERRO OU ACO CROMADO - 22CM </v>
          </cell>
          <cell r="C2065" t="str">
            <v>UN</v>
          </cell>
          <cell r="E2065">
            <v>17.25</v>
          </cell>
        </row>
        <row r="2066">
          <cell r="A2066">
            <v>3108</v>
          </cell>
          <cell r="B2066" t="str">
            <v xml:space="preserve">FECHO DE EMBUTIR (TP UNHA) C/ ALAVANCA LATAO CROMADO - 22CM </v>
          </cell>
          <cell r="C2066" t="str">
            <v>UN</v>
          </cell>
          <cell r="E2066">
            <v>37.06</v>
          </cell>
        </row>
        <row r="2067">
          <cell r="A2067">
            <v>3105</v>
          </cell>
          <cell r="B2067" t="str">
            <v xml:space="preserve">FECHO DE EMBUTIR (TP UNHA) C/ ALAVANCA LATAO CROMADO - 40CM </v>
          </cell>
          <cell r="C2067" t="str">
            <v>UN</v>
          </cell>
          <cell r="E2067">
            <v>45.42</v>
          </cell>
        </row>
        <row r="2068">
          <cell r="A2068">
            <v>11458</v>
          </cell>
          <cell r="B2068" t="str">
            <v xml:space="preserve">FECHO SEGURANCA TP BATOM LATAO CROMADO P/ PORTA EXT </v>
          </cell>
          <cell r="C2068" t="str">
            <v>UN</v>
          </cell>
          <cell r="E2068">
            <v>21.47</v>
          </cell>
        </row>
        <row r="2069">
          <cell r="A2069">
            <v>2693</v>
          </cell>
          <cell r="B2069" t="str">
            <v xml:space="preserve">FELTRO ASFALTICO </v>
          </cell>
          <cell r="C2069" t="str">
            <v>M²</v>
          </cell>
          <cell r="E2069">
            <v>7.04</v>
          </cell>
        </row>
        <row r="2070">
          <cell r="A2070">
            <v>4033</v>
          </cell>
          <cell r="B2070" t="str">
            <v xml:space="preserve">FELTRO ASFALTICO 15 LIBRAS TIPO VITFELTRO 15, ASFALTOS VITORIA OU EQUIV </v>
          </cell>
          <cell r="C2070" t="str">
            <v>M²</v>
          </cell>
          <cell r="E2070">
            <v>11.25</v>
          </cell>
        </row>
        <row r="2071">
          <cell r="A2071">
            <v>11607</v>
          </cell>
          <cell r="B2071" t="str">
            <v xml:space="preserve">FELTRO ONDALIT LARGURA = 1,00 M </v>
          </cell>
          <cell r="C2071" t="str">
            <v>M</v>
          </cell>
          <cell r="E2071">
            <v>7.95</v>
          </cell>
        </row>
        <row r="2072">
          <cell r="A2072">
            <v>3107</v>
          </cell>
          <cell r="B2072" t="str">
            <v xml:space="preserve">FERROLHO/FECHO/TARJETA ALUMINIO 3'' TIPO FERROLHO/FECHO/TARJETA P/ JAN / PORTA /PORTAO </v>
          </cell>
          <cell r="C2072" t="str">
            <v>UN</v>
          </cell>
          <cell r="E2072">
            <v>6.61</v>
          </cell>
        </row>
        <row r="2073">
          <cell r="A2073">
            <v>11456</v>
          </cell>
          <cell r="B2073" t="str">
            <v xml:space="preserve">FERROLHO/FECHO/TARJETA OU TRINCO PINO REDONDO 12" SOBREPOR FERRO ZINC/GALV OU POLIDO " </v>
          </cell>
          <cell r="C2073" t="str">
            <v>UN</v>
          </cell>
          <cell r="E2073">
            <v>12.58</v>
          </cell>
        </row>
        <row r="2074">
          <cell r="A2074">
            <v>3118</v>
          </cell>
          <cell r="B2074" t="str">
            <v xml:space="preserve">FERROLHO/FECHO/TARJETA OU TRINCO PINO REDONDO 2" SOBREPOR FERRO CROMADO </v>
          </cell>
          <cell r="C2074" t="str">
            <v>UN</v>
          </cell>
          <cell r="E2074">
            <v>1.1499999999999999</v>
          </cell>
        </row>
        <row r="2075">
          <cell r="A2075">
            <v>3119</v>
          </cell>
          <cell r="B2075" t="str">
            <v xml:space="preserve">FERROLHO/FECHO/TARJETA OU TRINCO PINO REDONDO 2" SOBREPOR FERRO ZINC/GALV OU POLIDO </v>
          </cell>
          <cell r="C2075" t="str">
            <v>UN</v>
          </cell>
          <cell r="E2075">
            <v>1.19</v>
          </cell>
        </row>
        <row r="2076">
          <cell r="A2076">
            <v>3122</v>
          </cell>
          <cell r="B2076" t="str">
            <v xml:space="preserve">FERROLHO/FECHO/TARJETA OU TRINCO PINO REDONDO 4" SOBREPOR FERRO ZINC/GALV OU POLIDO </v>
          </cell>
          <cell r="C2076" t="str">
            <v>UN</v>
          </cell>
          <cell r="E2076">
            <v>4.41</v>
          </cell>
        </row>
        <row r="2077">
          <cell r="A2077">
            <v>11543</v>
          </cell>
          <cell r="B2077" t="str">
            <v xml:space="preserve">FERROLHO/FECHO/TARJETA OU TRINCO PINO REDONDO 4"(10CM) SOBREPOR LATAO CROMADO/POLIDO OU OXIDADO </v>
          </cell>
          <cell r="C2077" t="str">
            <v>UN</v>
          </cell>
          <cell r="E2077">
            <v>14.7</v>
          </cell>
        </row>
        <row r="2078">
          <cell r="A2078">
            <v>3121</v>
          </cell>
          <cell r="B2078" t="str">
            <v xml:space="preserve">FERROLHO/FECHO/TARJETA OU TRINCO PINO REDONDO 5" SOBREPOR FERRO ZINC/GALV OU POLIDO </v>
          </cell>
          <cell r="C2078" t="str">
            <v>UN</v>
          </cell>
          <cell r="E2078">
            <v>5.74</v>
          </cell>
        </row>
        <row r="2079">
          <cell r="A2079">
            <v>3120</v>
          </cell>
          <cell r="B2079" t="str">
            <v xml:space="preserve">FERROLHO/FECHO/TARJETA OU TRINCO PINO REDONDO 6" SOBREPOR FERRO ZINC/GALV OU POLIDO </v>
          </cell>
          <cell r="C2079" t="str">
            <v>UN</v>
          </cell>
          <cell r="E2079">
            <v>6.3</v>
          </cell>
        </row>
        <row r="2080">
          <cell r="A2080">
            <v>11455</v>
          </cell>
          <cell r="B2080" t="str">
            <v xml:space="preserve">FERROLHO/FECHO/TARJETA OU TRINCO PINO REDONDO 8" SOBREPOR FERRO ZINC/GALV OU POLIDO " </v>
          </cell>
          <cell r="C2080" t="str">
            <v>UN</v>
          </cell>
          <cell r="E2080">
            <v>10.119999999999999</v>
          </cell>
        </row>
        <row r="2081">
          <cell r="A2081">
            <v>25951</v>
          </cell>
          <cell r="B2081" t="str">
            <v xml:space="preserve">FERTILIZANTE NPK - 10:10:10 </v>
          </cell>
          <cell r="C2081" t="str">
            <v>KG</v>
          </cell>
          <cell r="E2081">
            <v>1.3</v>
          </cell>
        </row>
        <row r="2082">
          <cell r="A2082">
            <v>3123</v>
          </cell>
          <cell r="B2082" t="str">
            <v xml:space="preserve">FERTILIZANTE NPK - 4: 14: 8 </v>
          </cell>
          <cell r="C2082" t="str">
            <v>KG</v>
          </cell>
          <cell r="E2082">
            <v>1.23</v>
          </cell>
        </row>
        <row r="2083">
          <cell r="A2083">
            <v>21143</v>
          </cell>
          <cell r="B2083" t="str">
            <v xml:space="preserve">FILER, MATERIAL DE ENCHIMENTO P/ MISTURAS BETUMINOSAS (DNER-EM 367/97), PASSANDO 100% PEN.40, 95% Código Descriçao do Insumo Unid Preço Mediano (R$) PEN.80 E 65% PEN.200 - POSTO PEDREIRA / FORNECEDOR (SEM FRETE) </v>
          </cell>
          <cell r="C2083" t="str">
            <v>T</v>
          </cell>
          <cell r="E2083">
            <v>63.67</v>
          </cell>
        </row>
        <row r="2084">
          <cell r="A2084">
            <v>11894</v>
          </cell>
          <cell r="B2084" t="str">
            <v xml:space="preserve">FILTRO CONCRETO PRE MOLDADO - 0,96 X 1,26 X 1,36 M </v>
          </cell>
          <cell r="C2084" t="str">
            <v>UN</v>
          </cell>
          <cell r="E2084">
            <v>599.98</v>
          </cell>
        </row>
        <row r="2085">
          <cell r="A2085">
            <v>14146</v>
          </cell>
          <cell r="B2085" t="str">
            <v xml:space="preserve">FINCAPINO C 22 LONGO </v>
          </cell>
          <cell r="C2085" t="str">
            <v>CENTO</v>
          </cell>
          <cell r="E2085">
            <v>67.5</v>
          </cell>
        </row>
        <row r="2086">
          <cell r="A2086">
            <v>14127</v>
          </cell>
          <cell r="B2086" t="str">
            <v xml:space="preserve">FIO COBRE NU DE 10 A 500MM2 600V </v>
          </cell>
          <cell r="C2086" t="str">
            <v>KG</v>
          </cell>
          <cell r="E2086">
            <v>39.520000000000003</v>
          </cell>
        </row>
        <row r="2087">
          <cell r="A2087">
            <v>14128</v>
          </cell>
          <cell r="B2087" t="str">
            <v xml:space="preserve">FIO DE COBRE NU 1,5MM2 </v>
          </cell>
          <cell r="C2087" t="str">
            <v>KG</v>
          </cell>
          <cell r="E2087">
            <v>0.65</v>
          </cell>
        </row>
        <row r="2088">
          <cell r="A2088">
            <v>13389</v>
          </cell>
          <cell r="B2088" t="str">
            <v xml:space="preserve">FIO DE COBRE NU 10MM2 </v>
          </cell>
          <cell r="C2088" t="str">
            <v>M</v>
          </cell>
          <cell r="E2088">
            <v>4.17</v>
          </cell>
        </row>
        <row r="2089">
          <cell r="A2089">
            <v>20057</v>
          </cell>
          <cell r="B2089" t="str">
            <v xml:space="preserve">FIO DE COBRE NU 2,5MM2 </v>
          </cell>
          <cell r="C2089" t="str">
            <v>KG</v>
          </cell>
          <cell r="E2089">
            <v>1.1000000000000001</v>
          </cell>
        </row>
        <row r="2090">
          <cell r="A2090">
            <v>20058</v>
          </cell>
          <cell r="B2090" t="str">
            <v xml:space="preserve">FIO DE COBRE NU 4MM2 </v>
          </cell>
          <cell r="C2090" t="str">
            <v>KG</v>
          </cell>
          <cell r="E2090">
            <v>1.75</v>
          </cell>
        </row>
        <row r="2091">
          <cell r="A2091">
            <v>13253</v>
          </cell>
          <cell r="B2091" t="str">
            <v xml:space="preserve">FIO DE COBRE NU 6MM2 </v>
          </cell>
          <cell r="C2091" t="str">
            <v>M</v>
          </cell>
          <cell r="E2091">
            <v>2.59</v>
          </cell>
        </row>
        <row r="2092">
          <cell r="A2092">
            <v>20244</v>
          </cell>
          <cell r="B2092" t="str">
            <v xml:space="preserve">FIO P/ INSTAL. ELETRONICA (SOM) POLARIZADO BICOLOR 2 X 0,75MM2 </v>
          </cell>
          <cell r="C2092" t="str">
            <v>M</v>
          </cell>
          <cell r="E2092">
            <v>1.52</v>
          </cell>
        </row>
        <row r="2093">
          <cell r="A2093">
            <v>935</v>
          </cell>
          <cell r="B2093" t="str">
            <v xml:space="preserve">FIO P/ TELEFONE DE COBRE BITOLA 0,6MM ISOLACAO EM PVC, POLIPROPILENO, 2 CONDUTORES </v>
          </cell>
          <cell r="C2093" t="str">
            <v>M</v>
          </cell>
          <cell r="E2093">
            <v>0.61</v>
          </cell>
        </row>
        <row r="2094">
          <cell r="A2094">
            <v>934</v>
          </cell>
          <cell r="B2094" t="str">
            <v xml:space="preserve">FIO P/ TELEFONE DE COBRE BITOLA 1,6MM ISOLACAO EM PVC, POLIPROPILENO, 2 CONDUTORES </v>
          </cell>
          <cell r="C2094" t="str">
            <v>M</v>
          </cell>
          <cell r="E2094">
            <v>2.38</v>
          </cell>
        </row>
        <row r="2095">
          <cell r="A2095">
            <v>936</v>
          </cell>
          <cell r="B2095" t="str">
            <v xml:space="preserve">FIO P/ TELEFONE DE COBRE BITOLA 1MM ISOLACAO EM PVC, POLIPROPILENO, 2 CONDUTORES </v>
          </cell>
          <cell r="C2095" t="str">
            <v>M</v>
          </cell>
          <cell r="E2095">
            <v>1.22</v>
          </cell>
        </row>
        <row r="2096">
          <cell r="A2096">
            <v>928</v>
          </cell>
          <cell r="B2096" t="str">
            <v xml:space="preserve">FIO RIGIDO DE 16MM2, ISOLACAO EM PVC (450/750V) </v>
          </cell>
          <cell r="C2096" t="str">
            <v>M</v>
          </cell>
          <cell r="E2096">
            <v>6.16</v>
          </cell>
        </row>
        <row r="2097">
          <cell r="A2097">
            <v>941</v>
          </cell>
          <cell r="B2097" t="str">
            <v xml:space="preserve">FIO RIGIDO, ISOLACAO EM PVC 450/750V 0,5MM2 </v>
          </cell>
          <cell r="C2097" t="str">
            <v>M</v>
          </cell>
          <cell r="E2097">
            <v>0.3</v>
          </cell>
        </row>
        <row r="2098">
          <cell r="A2098">
            <v>942</v>
          </cell>
          <cell r="B2098" t="str">
            <v xml:space="preserve">FIO RIGIDO, ISOLACAO EM PVC 450/750V 0,75MM2 </v>
          </cell>
          <cell r="C2098" t="str">
            <v>M</v>
          </cell>
          <cell r="E2098">
            <v>0.4</v>
          </cell>
        </row>
        <row r="2099">
          <cell r="A2099">
            <v>938</v>
          </cell>
          <cell r="B2099" t="str">
            <v xml:space="preserve">FIO RIGIDO, ISOLACAO EM PVC 450/750V 1,5MM2 </v>
          </cell>
          <cell r="C2099" t="str">
            <v>M</v>
          </cell>
          <cell r="E2099">
            <v>0.6</v>
          </cell>
        </row>
        <row r="2100">
          <cell r="A2100">
            <v>943</v>
          </cell>
          <cell r="B2100" t="str">
            <v xml:space="preserve">FIO RIGIDO, ISOLACAO EM PVC 450/750V 1MM2 </v>
          </cell>
          <cell r="C2100" t="str">
            <v>M</v>
          </cell>
          <cell r="E2100">
            <v>0.49</v>
          </cell>
        </row>
        <row r="2101">
          <cell r="A2101">
            <v>937</v>
          </cell>
          <cell r="B2101" t="str">
            <v xml:space="preserve">FIO RIGIDO, ISOLACAO EM PVC 450/750V 10MM2 </v>
          </cell>
          <cell r="C2101" t="str">
            <v>M</v>
          </cell>
          <cell r="E2101">
            <v>3.66</v>
          </cell>
        </row>
        <row r="2102">
          <cell r="A2102">
            <v>939</v>
          </cell>
          <cell r="B2102" t="str">
            <v xml:space="preserve">FIO RIGIDO, ISOLACAO EM PVC 450/750V 2,5MM2 </v>
          </cell>
          <cell r="C2102" t="str">
            <v>M</v>
          </cell>
          <cell r="E2102">
            <v>0.91</v>
          </cell>
        </row>
        <row r="2103">
          <cell r="A2103">
            <v>944</v>
          </cell>
          <cell r="B2103" t="str">
            <v xml:space="preserve">FIO RIGIDO, ISOLACAO EM PVC 450/750V 4,0MM2 </v>
          </cell>
          <cell r="C2103" t="str">
            <v>M</v>
          </cell>
          <cell r="E2103">
            <v>1.46</v>
          </cell>
        </row>
        <row r="2104">
          <cell r="A2104">
            <v>940</v>
          </cell>
          <cell r="B2104" t="str">
            <v xml:space="preserve">FIO RIGIDO, ISOLACAO EM PVC 450/750V 6MM2 </v>
          </cell>
          <cell r="C2104" t="str">
            <v>M</v>
          </cell>
          <cell r="E2104">
            <v>2.1</v>
          </cell>
        </row>
        <row r="2105">
          <cell r="A2105">
            <v>11889</v>
          </cell>
          <cell r="B2105" t="str">
            <v xml:space="preserve">FIO/CORDAO COBRE ISOLADO PARALELO OU TORCIDO 2 X 0,75MM2, TIPO PLASTIFLEX PIRELLI OU EQUIV </v>
          </cell>
          <cell r="C2105" t="str">
            <v>M</v>
          </cell>
          <cell r="E2105">
            <v>1.1599999999999999</v>
          </cell>
        </row>
        <row r="2106">
          <cell r="A2106">
            <v>11890</v>
          </cell>
          <cell r="B2106" t="str">
            <v xml:space="preserve">FIO/CORDAO COBRE ISOLADO PARALELO OU TORCIDO 2 X 1,5MM2, TIPO PLASTIFLEX PIRELLI OU EQUIV </v>
          </cell>
          <cell r="C2106" t="str">
            <v>M</v>
          </cell>
          <cell r="E2106">
            <v>1.69</v>
          </cell>
        </row>
        <row r="2107">
          <cell r="A2107">
            <v>11891</v>
          </cell>
          <cell r="B2107" t="str">
            <v xml:space="preserve">FIO/CORDAO COBRE ISOLADO PARALELO OU TORCIDO 2 X 2,5MM2, TIPO PLASTIFLEX PIRELLI OU EQUIV </v>
          </cell>
          <cell r="C2107" t="str">
            <v>M</v>
          </cell>
          <cell r="E2107">
            <v>2.38</v>
          </cell>
        </row>
        <row r="2108">
          <cell r="A2108">
            <v>11892</v>
          </cell>
          <cell r="B2108" t="str">
            <v xml:space="preserve">FIO/CORDAO COBRE ISOLADO PARALELO OU TORCIDO 2 X 4MM2, TIPO PLASTIFLEX PIRELLI OU EQUIV </v>
          </cell>
          <cell r="C2108" t="str">
            <v>M</v>
          </cell>
          <cell r="E2108">
            <v>3.84</v>
          </cell>
        </row>
        <row r="2109">
          <cell r="A2109">
            <v>406</v>
          </cell>
          <cell r="B2109" t="str">
            <v xml:space="preserve">FITA ACO INOX P/ CINTAR POSTE FUSIMEC/ERICSSON/ERIBAND OU SIM 0,8 X 19 MM (ROLO DE 30 M) </v>
          </cell>
          <cell r="C2109" t="str">
            <v>UN</v>
          </cell>
          <cell r="E2109">
            <v>28.42</v>
          </cell>
        </row>
        <row r="2110">
          <cell r="A2110">
            <v>12815</v>
          </cell>
          <cell r="B2110" t="str">
            <v xml:space="preserve">FITA CREPE EM ROLOS 25MMX50M </v>
          </cell>
          <cell r="C2110" t="str">
            <v>UN</v>
          </cell>
          <cell r="E2110">
            <v>5.88</v>
          </cell>
        </row>
        <row r="2111">
          <cell r="A2111">
            <v>407</v>
          </cell>
          <cell r="B2111" t="str">
            <v xml:space="preserve">FITA DE ALUMINIO P/ PROTECAO DO CONDUTOR LARG 10MM </v>
          </cell>
          <cell r="C2111" t="str">
            <v>KG</v>
          </cell>
          <cell r="E2111">
            <v>24.2</v>
          </cell>
        </row>
        <row r="2112">
          <cell r="A2112">
            <v>20110</v>
          </cell>
          <cell r="B2112" t="str">
            <v xml:space="preserve">FITA ISOLANTE ADESIVA ANTI-CHAMA EM ROLOS 19MM X 10M </v>
          </cell>
          <cell r="C2112" t="str">
            <v>UN</v>
          </cell>
          <cell r="E2112">
            <v>4.24</v>
          </cell>
        </row>
        <row r="2113">
          <cell r="A2113">
            <v>21127</v>
          </cell>
          <cell r="B2113" t="str">
            <v xml:space="preserve">FITA ISOLANTE ADESIVA ANTI-CHAMA EM ROLOS 19MM X 5M </v>
          </cell>
          <cell r="C2113" t="str">
            <v>UN</v>
          </cell>
          <cell r="E2113">
            <v>1.08</v>
          </cell>
        </row>
        <row r="2114">
          <cell r="A2114">
            <v>20111</v>
          </cell>
          <cell r="B2114" t="str">
            <v xml:space="preserve">FITA ISOLANTE ADESIVA ANTI-CHAMA, USO ATÉ 750 V, EM ROLO DE 19 MM X 20 M </v>
          </cell>
          <cell r="C2114" t="str">
            <v>UN</v>
          </cell>
          <cell r="E2114">
            <v>5.53</v>
          </cell>
        </row>
        <row r="2115">
          <cell r="A2115">
            <v>404</v>
          </cell>
          <cell r="B2115" t="str">
            <v xml:space="preserve">FITA ISOLANTE AUTO-FUSAO BT REF 3M OU SIMILAR </v>
          </cell>
          <cell r="C2115" t="str">
            <v>M</v>
          </cell>
          <cell r="E2115">
            <v>1.65</v>
          </cell>
        </row>
        <row r="2116">
          <cell r="A2116">
            <v>11619</v>
          </cell>
          <cell r="B2116" t="str">
            <v xml:space="preserve">FITA OU CINTA DE CALDEACAO P/ MANTA BUTILICA </v>
          </cell>
          <cell r="C2116" t="str">
            <v>M</v>
          </cell>
          <cell r="E2116">
            <v>2.31</v>
          </cell>
        </row>
        <row r="2117">
          <cell r="A2117">
            <v>14152</v>
          </cell>
          <cell r="B2117" t="str">
            <v xml:space="preserve">FITA PERFURADA 17MM EXTRA LEVE </v>
          </cell>
          <cell r="C2117" t="str">
            <v>UN</v>
          </cell>
          <cell r="E2117">
            <v>29.8</v>
          </cell>
        </row>
        <row r="2118">
          <cell r="A2118">
            <v>14153</v>
          </cell>
          <cell r="B2118" t="str">
            <v xml:space="preserve">FITA PERFURADA 19MM LEVE </v>
          </cell>
          <cell r="C2118" t="str">
            <v>UN</v>
          </cell>
          <cell r="E2118">
            <v>34.32</v>
          </cell>
        </row>
        <row r="2119">
          <cell r="A2119">
            <v>14154</v>
          </cell>
          <cell r="B2119" t="str">
            <v xml:space="preserve">FITA PERFURADA 25MM PESADA </v>
          </cell>
          <cell r="C2119" t="str">
            <v>UN</v>
          </cell>
          <cell r="E2119">
            <v>44.06</v>
          </cell>
        </row>
        <row r="2120">
          <cell r="A2120">
            <v>14151</v>
          </cell>
          <cell r="B2120" t="str">
            <v xml:space="preserve">FITA RECARTILHADA EPAFLEX 17MM </v>
          </cell>
          <cell r="C2120" t="str">
            <v>UN</v>
          </cell>
          <cell r="E2120">
            <v>23.72</v>
          </cell>
        </row>
        <row r="2121">
          <cell r="A2121">
            <v>3146</v>
          </cell>
          <cell r="B2121" t="str">
            <v xml:space="preserve">FITA VEDA ROSCA EM ROLOS 18MMX10M </v>
          </cell>
          <cell r="C2121" t="str">
            <v>UN</v>
          </cell>
          <cell r="E2121">
            <v>1.7</v>
          </cell>
        </row>
        <row r="2122">
          <cell r="A2122">
            <v>3143</v>
          </cell>
          <cell r="B2122" t="str">
            <v xml:space="preserve">FITA VEDA ROSCA EM ROLOS 18MMX25M </v>
          </cell>
          <cell r="C2122" t="str">
            <v>UN</v>
          </cell>
          <cell r="E2122">
            <v>3.92</v>
          </cell>
        </row>
        <row r="2123">
          <cell r="A2123">
            <v>3148</v>
          </cell>
          <cell r="B2123" t="str">
            <v xml:space="preserve">FITA VEDA ROSCA EM ROLOS 18MMX50M </v>
          </cell>
          <cell r="C2123" t="str">
            <v>UN</v>
          </cell>
          <cell r="E2123">
            <v>7.42</v>
          </cell>
        </row>
        <row r="2124">
          <cell r="A2124">
            <v>4310</v>
          </cell>
          <cell r="B2124" t="str">
            <v xml:space="preserve">FIXADOR ABA AUTO TRAVANTE P/ TELHA CANALETE 90 OU KALHETAO </v>
          </cell>
          <cell r="C2124" t="str">
            <v>UN</v>
          </cell>
          <cell r="E2124">
            <v>2.2599999999999998</v>
          </cell>
        </row>
        <row r="2125">
          <cell r="A2125">
            <v>4311</v>
          </cell>
          <cell r="B2125" t="str">
            <v xml:space="preserve">FIXADOR ABA SIMPLES P/ TELHA CANALETA 49 OU KALHETA </v>
          </cell>
          <cell r="C2125" t="str">
            <v>UN</v>
          </cell>
          <cell r="E2125">
            <v>1.65</v>
          </cell>
        </row>
        <row r="2126">
          <cell r="A2126">
            <v>4312</v>
          </cell>
          <cell r="B2126" t="str">
            <v xml:space="preserve">FIXADOR ABA SIMPLES P/ TELHA CANALETA 90 OU KALHETAO </v>
          </cell>
          <cell r="C2126" t="str">
            <v>UN</v>
          </cell>
          <cell r="E2126">
            <v>2.2599999999999998</v>
          </cell>
        </row>
        <row r="2127">
          <cell r="A2127">
            <v>11162</v>
          </cell>
          <cell r="B2127" t="str">
            <v xml:space="preserve">FIXADOR DE CAL TIPO GLOBOFIX OU EQUIV </v>
          </cell>
          <cell r="C2127" t="str">
            <v>UN</v>
          </cell>
          <cell r="E2127">
            <v>1.67</v>
          </cell>
        </row>
        <row r="2128">
          <cell r="A2128">
            <v>13261</v>
          </cell>
          <cell r="B2128" t="str">
            <v xml:space="preserve">FLANELA </v>
          </cell>
          <cell r="C2128" t="str">
            <v>M²</v>
          </cell>
          <cell r="E2128">
            <v>2.75</v>
          </cell>
        </row>
        <row r="2129">
          <cell r="A2129">
            <v>3251</v>
          </cell>
          <cell r="B2129" t="str">
            <v xml:space="preserve">FLANGE PVC C/ ROSCA , DE 1/2", SEXTAVADO, SEM FUROS </v>
          </cell>
          <cell r="C2129" t="str">
            <v>UN</v>
          </cell>
          <cell r="E2129">
            <v>6.59</v>
          </cell>
        </row>
        <row r="2130">
          <cell r="A2130">
            <v>20115</v>
          </cell>
          <cell r="B2130" t="str">
            <v xml:space="preserve">FLANGE PVC AVULSO C/ FUROS P/ CONEXOES DE 110MM / DN 100MM </v>
          </cell>
          <cell r="C2130" t="str">
            <v>UN</v>
          </cell>
          <cell r="E2130">
            <v>579.91999999999996</v>
          </cell>
        </row>
        <row r="2131">
          <cell r="A2131">
            <v>20112</v>
          </cell>
          <cell r="B2131" t="str">
            <v xml:space="preserve">FLANGE PVC AVULSO C/ FUROS P/ CONEXOES DE 60MM / DN 50MM </v>
          </cell>
          <cell r="C2131" t="str">
            <v>UN</v>
          </cell>
          <cell r="E2131">
            <v>324.44</v>
          </cell>
        </row>
        <row r="2132">
          <cell r="A2132">
            <v>20113</v>
          </cell>
          <cell r="B2132" t="str">
            <v xml:space="preserve">FLANGE PVC AVULSO C/ FUROS P/ CONEXOES DE 75MM / DN 65MM </v>
          </cell>
          <cell r="C2132" t="str">
            <v>UN</v>
          </cell>
          <cell r="E2132">
            <v>384.37</v>
          </cell>
        </row>
        <row r="2133">
          <cell r="A2133">
            <v>20114</v>
          </cell>
          <cell r="B2133" t="str">
            <v xml:space="preserve">FLANGE PVC AVULSO C/ FUROS P/ CONEXOES DE 85MM / DN 75MM </v>
          </cell>
          <cell r="C2133" t="str">
            <v>UN</v>
          </cell>
          <cell r="E2133">
            <v>512.79</v>
          </cell>
        </row>
        <row r="2134">
          <cell r="A2134">
            <v>20122</v>
          </cell>
          <cell r="B2134" t="str">
            <v xml:space="preserve">FLANGE PVC AVULSO C/ FUROS P/ TUBOS DE 110MM / DN 100MM </v>
          </cell>
          <cell r="C2134" t="str">
            <v>UN</v>
          </cell>
          <cell r="E2134">
            <v>499.92</v>
          </cell>
        </row>
        <row r="2135">
          <cell r="A2135">
            <v>20119</v>
          </cell>
          <cell r="B2135" t="str">
            <v xml:space="preserve">FLANGE PVC AVULSO C/ FUROS P/ TUBOS DE 60MM / DN 50MM Código Descriçao do Insumo Unid Preço Mediano (R$) </v>
          </cell>
          <cell r="C2135" t="str">
            <v>UN</v>
          </cell>
          <cell r="E2135">
            <v>279.69</v>
          </cell>
        </row>
        <row r="2136">
          <cell r="A2136">
            <v>20120</v>
          </cell>
          <cell r="B2136" t="str">
            <v xml:space="preserve">FLANGE PVC AVULSO C/ FUROS P/ TUBOS DE 75MM / DN 65MM </v>
          </cell>
          <cell r="C2136" t="str">
            <v>UN</v>
          </cell>
          <cell r="E2136">
            <v>313.10000000000002</v>
          </cell>
        </row>
        <row r="2137">
          <cell r="A2137">
            <v>20121</v>
          </cell>
          <cell r="B2137" t="str">
            <v xml:space="preserve">FLANGE PVC AVULSO C/ FUROS P/ TUBOS DE 85MM / DN 75MM </v>
          </cell>
          <cell r="C2137" t="str">
            <v>UN</v>
          </cell>
          <cell r="E2137">
            <v>413.18</v>
          </cell>
        </row>
        <row r="2138">
          <cell r="A2138">
            <v>20118</v>
          </cell>
          <cell r="B2138" t="str">
            <v xml:space="preserve">FLANGE PVC AVULSO SEM FUROS P/ CONEXOES DE 110MM / DN 100MM </v>
          </cell>
          <cell r="C2138" t="str">
            <v>UN</v>
          </cell>
          <cell r="E2138">
            <v>571.79999999999995</v>
          </cell>
        </row>
        <row r="2139">
          <cell r="A2139">
            <v>20116</v>
          </cell>
          <cell r="B2139" t="str">
            <v xml:space="preserve">FLANGE PVC AVULSO SEM FUROS P/ CONEXOES DE 75MM / DN 65MM </v>
          </cell>
          <cell r="C2139" t="str">
            <v>UN</v>
          </cell>
          <cell r="E2139">
            <v>376.24</v>
          </cell>
        </row>
        <row r="2140">
          <cell r="A2140">
            <v>20117</v>
          </cell>
          <cell r="B2140" t="str">
            <v xml:space="preserve">FLANGE PVC AVULSO SEM FUROS P/ CONEXOES DE 85MM / DN 75MM </v>
          </cell>
          <cell r="C2140" t="str">
            <v>UN</v>
          </cell>
          <cell r="E2140">
            <v>503.29</v>
          </cell>
        </row>
        <row r="2141">
          <cell r="A2141">
            <v>20126</v>
          </cell>
          <cell r="B2141" t="str">
            <v xml:space="preserve">FLANGE PVC AVULSO SEM FUROS P/ TUBOS DE 110MM / DN 100MM </v>
          </cell>
          <cell r="C2141" t="str">
            <v>UN</v>
          </cell>
          <cell r="E2141">
            <v>499.92</v>
          </cell>
        </row>
        <row r="2142">
          <cell r="A2142">
            <v>20123</v>
          </cell>
          <cell r="B2142" t="str">
            <v xml:space="preserve">FLANGE PVC AVULSO SEM FUROS P/ TUBOS DE 60MM / DN 50MM </v>
          </cell>
          <cell r="C2142" t="str">
            <v>UN</v>
          </cell>
          <cell r="E2142">
            <v>279.69</v>
          </cell>
        </row>
        <row r="2143">
          <cell r="A2143">
            <v>20124</v>
          </cell>
          <cell r="B2143" t="str">
            <v xml:space="preserve">FLANGE PVC AVULSO SEM FUROS P/ TUBOS DE 75MM / DN 65MM </v>
          </cell>
          <cell r="C2143" t="str">
            <v>UN</v>
          </cell>
          <cell r="E2143">
            <v>313.10000000000002</v>
          </cell>
        </row>
        <row r="2144">
          <cell r="A2144">
            <v>20125</v>
          </cell>
          <cell r="B2144" t="str">
            <v xml:space="preserve">FLANGE PVC AVULSO SEM FUROS P/ TUBOS DE 85MM / DN 75MM </v>
          </cell>
          <cell r="C2144" t="str">
            <v>UN</v>
          </cell>
          <cell r="E2144">
            <v>427.12</v>
          </cell>
        </row>
        <row r="2145">
          <cell r="A2145">
            <v>3259</v>
          </cell>
          <cell r="B2145" t="str">
            <v xml:space="preserve">FLANGE PVC C/ ROSCA SEXTAVADO S/FUROS REF. 1 1/2" </v>
          </cell>
          <cell r="C2145" t="str">
            <v>UN</v>
          </cell>
          <cell r="E2145">
            <v>6.12</v>
          </cell>
        </row>
        <row r="2146">
          <cell r="A2146">
            <v>3258</v>
          </cell>
          <cell r="B2146" t="str">
            <v xml:space="preserve">FLANGE PVC C/ ROSCA SEXTAVADO S/FUROS REF. 1 1/4" </v>
          </cell>
          <cell r="C2146" t="str">
            <v>UN</v>
          </cell>
          <cell r="E2146">
            <v>3.82</v>
          </cell>
        </row>
        <row r="2147">
          <cell r="A2147">
            <v>3256</v>
          </cell>
          <cell r="B2147" t="str">
            <v xml:space="preserve">FLANGE PVC C/ ROSCA SEXTAVADO S/FUROS REF. 1" </v>
          </cell>
          <cell r="C2147" t="str">
            <v>UN</v>
          </cell>
          <cell r="E2147">
            <v>13.18</v>
          </cell>
        </row>
        <row r="2148">
          <cell r="A2148">
            <v>3261</v>
          </cell>
          <cell r="B2148" t="str">
            <v xml:space="preserve">FLANGE PVC C/ ROSCA SEXTAVADO S/FUROS REF. 2 1/2" </v>
          </cell>
          <cell r="C2148" t="str">
            <v>UN</v>
          </cell>
          <cell r="E2148">
            <v>42.72</v>
          </cell>
        </row>
        <row r="2149">
          <cell r="A2149">
            <v>3260</v>
          </cell>
          <cell r="B2149" t="str">
            <v xml:space="preserve">FLANGE PVC C/ ROSCA SEXTAVADO S/FUROS REF. 2" </v>
          </cell>
          <cell r="C2149" t="str">
            <v>UN</v>
          </cell>
          <cell r="E2149">
            <v>8.77</v>
          </cell>
        </row>
        <row r="2150">
          <cell r="A2150">
            <v>3255</v>
          </cell>
          <cell r="B2150" t="str">
            <v xml:space="preserve">FLANGE PVC C/ ROSCA SEXTAVADO S/FUROS REF. 3/4" </v>
          </cell>
          <cell r="C2150" t="str">
            <v>UN</v>
          </cell>
          <cell r="E2150">
            <v>9.81</v>
          </cell>
        </row>
        <row r="2151">
          <cell r="A2151">
            <v>3254</v>
          </cell>
          <cell r="B2151" t="str">
            <v xml:space="preserve">FLANGE PVC C/ ROSCA SEXTAVADO S/FUROS REF. 3" </v>
          </cell>
          <cell r="C2151" t="str">
            <v>UN</v>
          </cell>
          <cell r="E2151">
            <v>57.95</v>
          </cell>
        </row>
        <row r="2152">
          <cell r="A2152">
            <v>3253</v>
          </cell>
          <cell r="B2152" t="str">
            <v xml:space="preserve">FLANGE PVC C/ ROSCA SEXTAVADO S/FUROS REF. 4" </v>
          </cell>
          <cell r="C2152" t="str">
            <v>UN</v>
          </cell>
          <cell r="E2152">
            <v>82.52</v>
          </cell>
        </row>
        <row r="2153">
          <cell r="A2153">
            <v>3272</v>
          </cell>
          <cell r="B2153" t="str">
            <v xml:space="preserve">FLANGE SEXTAVADO FERRO GALV ROSCA REF. 1 1/2" </v>
          </cell>
          <cell r="C2153" t="str">
            <v>UN</v>
          </cell>
          <cell r="E2153">
            <v>14.61</v>
          </cell>
        </row>
        <row r="2154">
          <cell r="A2154">
            <v>3265</v>
          </cell>
          <cell r="B2154" t="str">
            <v xml:space="preserve">FLANGE SEXTAVADO FERRO GALV ROSCA REF. 1 1/4" </v>
          </cell>
          <cell r="C2154" t="str">
            <v>UN</v>
          </cell>
          <cell r="E2154">
            <v>10.41</v>
          </cell>
        </row>
        <row r="2155">
          <cell r="A2155">
            <v>3262</v>
          </cell>
          <cell r="B2155" t="str">
            <v xml:space="preserve">FLANGE SEXTAVADO FERRO GALV ROSCA REF. 1/2" </v>
          </cell>
          <cell r="C2155" t="str">
            <v>UN</v>
          </cell>
          <cell r="E2155">
            <v>4.99</v>
          </cell>
        </row>
        <row r="2156">
          <cell r="A2156">
            <v>3264</v>
          </cell>
          <cell r="B2156" t="str">
            <v xml:space="preserve">FLANGE SEXTAVADO FERRO GALV ROSCA REF. 1" </v>
          </cell>
          <cell r="C2156" t="str">
            <v>UN</v>
          </cell>
          <cell r="E2156">
            <v>8.2200000000000006</v>
          </cell>
        </row>
        <row r="2157">
          <cell r="A2157">
            <v>3267</v>
          </cell>
          <cell r="B2157" t="str">
            <v xml:space="preserve">FLANGE SEXTAVADO FERRO GALV ROSCA REF. 2 1/2' </v>
          </cell>
          <cell r="C2157" t="str">
            <v>UN</v>
          </cell>
          <cell r="E2157">
            <v>27.03</v>
          </cell>
        </row>
        <row r="2158">
          <cell r="A2158">
            <v>3266</v>
          </cell>
          <cell r="B2158" t="str">
            <v xml:space="preserve">FLANGE SEXTAVADO FERRO GALV ROSCA REF. 2" </v>
          </cell>
          <cell r="C2158" t="str">
            <v>UN</v>
          </cell>
          <cell r="E2158">
            <v>19.14</v>
          </cell>
        </row>
        <row r="2159">
          <cell r="A2159">
            <v>3263</v>
          </cell>
          <cell r="B2159" t="str">
            <v xml:space="preserve">FLANGE SEXTAVADO FERRO GALV ROSCA REF. 3/4" </v>
          </cell>
          <cell r="C2159" t="str">
            <v>UN</v>
          </cell>
          <cell r="E2159">
            <v>6.85</v>
          </cell>
        </row>
        <row r="2160">
          <cell r="A2160">
            <v>3268</v>
          </cell>
          <cell r="B2160" t="str">
            <v xml:space="preserve">FLANGE SEXTAVADO FERRO GALV ROSCA REF. 3" </v>
          </cell>
          <cell r="C2160" t="str">
            <v>UN</v>
          </cell>
          <cell r="E2160">
            <v>40.72</v>
          </cell>
        </row>
        <row r="2161">
          <cell r="A2161">
            <v>3271</v>
          </cell>
          <cell r="B2161" t="str">
            <v xml:space="preserve">FLANGE SEXTAVADO FERRO GALV ROSCA REF. 4" </v>
          </cell>
          <cell r="C2161" t="str">
            <v>UN</v>
          </cell>
          <cell r="E2161">
            <v>51.53</v>
          </cell>
        </row>
        <row r="2162">
          <cell r="A2162">
            <v>3270</v>
          </cell>
          <cell r="B2162" t="str">
            <v xml:space="preserve">FLANGE SEXTAVADO FERRO GALV ROSCA REF. 6" </v>
          </cell>
          <cell r="C2162" t="str">
            <v>UN</v>
          </cell>
          <cell r="E2162">
            <v>71.73</v>
          </cell>
        </row>
        <row r="2163">
          <cell r="A2163">
            <v>2714</v>
          </cell>
          <cell r="B2163" t="str">
            <v xml:space="preserve">FOICE SEM CABO </v>
          </cell>
          <cell r="C2163" t="str">
            <v>UN</v>
          </cell>
          <cell r="E2163">
            <v>14</v>
          </cell>
        </row>
        <row r="2164">
          <cell r="A2164">
            <v>21113</v>
          </cell>
          <cell r="B2164" t="str">
            <v xml:space="preserve">FOLHEADO MADEIRA CEDRO/VIROLA/CEREJEIRA/FREJO OU EQUIVALENTE PARA REVESTIMENTO DE COMPENSADO </v>
          </cell>
          <cell r="C2164" t="str">
            <v>M²</v>
          </cell>
          <cell r="E2164">
            <v>10.02</v>
          </cell>
        </row>
        <row r="2165">
          <cell r="A2165">
            <v>14599</v>
          </cell>
          <cell r="B2165" t="str">
            <v xml:space="preserve">FORMA METALICA AUTO-VIBRATORIA C/ ANEL DE ACABAMENTO P/ TUBO CONCRETO ARMADO PRE-MOLDADO JUNTA RIGADA PONTA/BOLSA OU MACHO/FEMEA DIAM 300MM, COMPRIM= 1,0 A 1,5M, LIDER </v>
          </cell>
          <cell r="C2165" t="str">
            <v>UN</v>
          </cell>
          <cell r="E2165">
            <v>7480.27</v>
          </cell>
        </row>
        <row r="2166">
          <cell r="A2166">
            <v>14602</v>
          </cell>
          <cell r="B2166" t="str">
            <v xml:space="preserve">FORMA METALICA AUTO-VIBRATORIA C/ ANEL DE ACABAMENTO P/ TUBO CONCRETO ARMADO PRE-MOLDADO JUNTA RIGIDA PONTA/ BOLSA OU MACHO/FEMEA DIAM 600MM, COMPRAIMENTO 1,0 A 1,5 M, LIDER </v>
          </cell>
          <cell r="C2166" t="str">
            <v>UN</v>
          </cell>
          <cell r="E2166">
            <v>10173.01</v>
          </cell>
        </row>
        <row r="2167">
          <cell r="A2167">
            <v>14601</v>
          </cell>
          <cell r="B2167" t="str">
            <v xml:space="preserve">FORMA METALICA AUTO-VIBRATORIA C/ ANEL DE ACABAMENTO P/ TUBO CONCRETO ARMADO PRE-MOLDADO JUNTA RIGIDA PONTA/BOLSA OU MACHO/FEMEA DIAM 500MM, COMPRIM= 1,0 A 1,5M, LIDER </v>
          </cell>
          <cell r="C2167" t="str">
            <v>UN</v>
          </cell>
          <cell r="E2167">
            <v>7107.86</v>
          </cell>
        </row>
        <row r="2168">
          <cell r="A2168">
            <v>14600</v>
          </cell>
          <cell r="B2168" t="str">
            <v xml:space="preserve">FORMA METALICA AUTO-VIBRATORIA C/ ANEL DE ACABAMENTO P/ TUBO CONCRETO ARMADO PRE-MOLDADO JUNTA RIGIDA PONTA/BOLSA OU MAHO/FEMEA DIAM 400MM, COMPRIM= 1,0 A 1,5M, LIDER </v>
          </cell>
          <cell r="C2168" t="str">
            <v>UN</v>
          </cell>
          <cell r="E2168">
            <v>6830.32</v>
          </cell>
        </row>
        <row r="2169">
          <cell r="A2169">
            <v>14614</v>
          </cell>
          <cell r="B2169" t="str">
            <v xml:space="preserve">FORMA METALICA AUTO-VIBRATORIA P/ TUBO CONCRETO ARMADO PRE-MOLDADO JUNTA RIGIDA MACHO/ FEMEA, DIAM 1500MM, COMPRIM= 1,0 A 1,5M, CSM </v>
          </cell>
          <cell r="C2169" t="str">
            <v>UN</v>
          </cell>
          <cell r="E2169">
            <v>16582.09</v>
          </cell>
        </row>
        <row r="2170">
          <cell r="A2170">
            <v>14612</v>
          </cell>
          <cell r="B2170" t="str">
            <v xml:space="preserve">FORMA METALICA AUTO-VIBRATORIA P/ TUBO CONCRETO ARMADO PRE-MOLDADO JUNTA RIGIDA MACHO/FEMEA, DIAM 1000MM, COMPRIM= 1,0 A 1,5M, CSM </v>
          </cell>
          <cell r="C2170" t="str">
            <v>UN</v>
          </cell>
          <cell r="E2170">
            <v>12104.7</v>
          </cell>
        </row>
        <row r="2171">
          <cell r="A2171">
            <v>14613</v>
          </cell>
          <cell r="B2171" t="str">
            <v xml:space="preserve">FORMA METALICA AUTO-VIBRATORIA P/ TUBO CONCRETO ARMADO PRE-MOLDADO JUNTA RIGIDA MACHO/FEMEA, DIAM 1200MM, COMPRIM= 1,0 A 1,5M, CSM </v>
          </cell>
          <cell r="C2171" t="str">
            <v>UN</v>
          </cell>
          <cell r="E2171">
            <v>15777.3</v>
          </cell>
        </row>
        <row r="2172">
          <cell r="A2172">
            <v>14607</v>
          </cell>
          <cell r="B2172" t="str">
            <v xml:space="preserve">FORMA METALICA AUTO-VIBRATORIA P/ TUBO CONCRETO ARMADO PRE-MOLDADO JUNTA RIGIDA MACHO/FEMEA, DIAM 300MM COMPRIM= 1,0 A 1,5M, CSM </v>
          </cell>
          <cell r="C2172" t="str">
            <v>UN</v>
          </cell>
          <cell r="E2172">
            <v>7326.95</v>
          </cell>
        </row>
        <row r="2173">
          <cell r="A2173">
            <v>14608</v>
          </cell>
          <cell r="B2173" t="str">
            <v xml:space="preserve">FORMA METALICA AUTO-VIBRATORIA P/ TUBO CONCRETO ARMADO PRE-MOLDADO JUNTA RIGIDA MACHO/FEMEA, DIAM 400MM, COMPRIM= 1,0 A 1,5M, CSM </v>
          </cell>
          <cell r="C2173" t="str">
            <v>UN</v>
          </cell>
          <cell r="E2173">
            <v>6833.69</v>
          </cell>
        </row>
        <row r="2174">
          <cell r="A2174">
            <v>14609</v>
          </cell>
          <cell r="B2174" t="str">
            <v xml:space="preserve">FORMA METALICA AUTO-VIBRATORIA P/ TUBO CONCRETO ARMADO PRE-MOLDADO JUNTA RIGIDA MACHO/FEMEA, DIAM 500MM, COMPRIM= 1,0 A 1,5M CSM </v>
          </cell>
          <cell r="C2174" t="str">
            <v>UN</v>
          </cell>
          <cell r="E2174">
            <v>6854.02</v>
          </cell>
        </row>
        <row r="2175">
          <cell r="A2175">
            <v>14610</v>
          </cell>
          <cell r="B2175" t="str">
            <v xml:space="preserve">FORMA METALICA AUTO-VIBRATORIA P/ TUBO CONCRETO ARMADO PRE-MOLDADO JUNTA RIGIDA MACHO/FEMEA, DIAM 600MM, COMPRIM= 1,0 A 1,5M, CSM </v>
          </cell>
          <cell r="C2175" t="str">
            <v>UN</v>
          </cell>
          <cell r="E2175">
            <v>9921.76</v>
          </cell>
        </row>
        <row r="2176">
          <cell r="A2176">
            <v>14611</v>
          </cell>
          <cell r="B2176" t="str">
            <v xml:space="preserve">FORMA METALICA AUTO-VIBRATORIA P/ TUBO CONCRETO ARMADO PRE-MOLDADO JUNTA RIGIDA MACHO/FEMEA, DIAM 800MM COMPRIM= 1,0 A 1,5M, CSM </v>
          </cell>
          <cell r="C2176" t="str">
            <v>UN</v>
          </cell>
          <cell r="E2176">
            <v>11019.32</v>
          </cell>
        </row>
        <row r="2177">
          <cell r="A2177">
            <v>14604</v>
          </cell>
          <cell r="B2177" t="str">
            <v xml:space="preserve">FORMA METALICA AUTO-VIBRATORIA P/ TUBO CONCRETO ARMADO PRE-MOLDADO JUNTA RIGIDA PONTA/BOLSA, DIAM 1000MM, COMPRIM= 1,0 A 1,5M, TRILLOR </v>
          </cell>
          <cell r="C2177" t="str">
            <v>UN</v>
          </cell>
          <cell r="E2177">
            <v>12354.6</v>
          </cell>
        </row>
        <row r="2178">
          <cell r="A2178">
            <v>14605</v>
          </cell>
          <cell r="B2178" t="str">
            <v xml:space="preserve">FORMA METALICA AUTO-VIBRATORIA P/ TUBO CONCRETO ARMADO PRE-MOLDADO JUNTA RIGIDA PONTA/BOLSA, DIAM 1200MM, COMPRIM= 1,0 A 1,5M, TRILLOR </v>
          </cell>
          <cell r="C2178" t="str">
            <v>UN</v>
          </cell>
          <cell r="E2178">
            <v>15834.95</v>
          </cell>
        </row>
        <row r="2179">
          <cell r="A2179">
            <v>14603</v>
          </cell>
          <cell r="B2179" t="str">
            <v xml:space="preserve">FORMA METALICA AUTO-VIBRATORIA P/ TUBO CONCRETO ARMADO PRE-MOLDADO JUNTA RIGIDA PONTA/BOLSA, DIAM 800MM, COMPRIM= 1,0 A 1,5M, TRILLOR </v>
          </cell>
          <cell r="C2179" t="str">
            <v>UN</v>
          </cell>
          <cell r="E2179">
            <v>11228.91</v>
          </cell>
        </row>
        <row r="2180">
          <cell r="A2180">
            <v>14606</v>
          </cell>
          <cell r="B2180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0" t="str">
            <v>UN</v>
          </cell>
          <cell r="E2180">
            <v>16921.560000000001</v>
          </cell>
        </row>
        <row r="2181">
          <cell r="A2181">
            <v>10814</v>
          </cell>
          <cell r="B2181" t="str">
            <v xml:space="preserve">FORMICIDA GRANULADA </v>
          </cell>
          <cell r="C2181" t="str">
            <v>KG</v>
          </cell>
          <cell r="E2181">
            <v>8.5</v>
          </cell>
        </row>
        <row r="2182">
          <cell r="A2182">
            <v>3275</v>
          </cell>
          <cell r="B2182" t="str">
            <v xml:space="preserve">FORRO C/ PLACAS LA-DE-VIDRO REVESTIDO FACE APARENTE C/ FILME PLASTICO GRAVADO, COR BRANCA TIPO SHEDISOL - 1,20 X 0,60M E = 15MM OU SANTA MARINA - 1,24 X 0,62 E=20MM (COLOCADO) </v>
          </cell>
          <cell r="C2182" t="str">
            <v>M²</v>
          </cell>
          <cell r="E2182">
            <v>73.98</v>
          </cell>
        </row>
        <row r="2183">
          <cell r="A2183">
            <v>3286</v>
          </cell>
          <cell r="B2183" t="str">
            <v xml:space="preserve">FORRO DE MADEIRA CEDRINHO OU EQUIV C/ FRISO MACHO/FEMEA - DIMENSOES APROX 10 X 1CM (SEM COLOC) </v>
          </cell>
          <cell r="C2183" t="str">
            <v>M²</v>
          </cell>
          <cell r="E2183">
            <v>53.13</v>
          </cell>
        </row>
        <row r="2184">
          <cell r="A2184">
            <v>3287</v>
          </cell>
          <cell r="B2184" t="str">
            <v xml:space="preserve">FORRO DE MADEIRA IMBUIA OU EQUIV C/ FRISO MACHO/FEMEA - DIMENSOES APROX 10 X 1CM (SEM COLOC) </v>
          </cell>
          <cell r="C2184" t="str">
            <v>M²</v>
          </cell>
          <cell r="E2184">
            <v>125</v>
          </cell>
        </row>
        <row r="2185">
          <cell r="A2185">
            <v>3285</v>
          </cell>
          <cell r="B2185" t="str">
            <v xml:space="preserve">FORRO DE MADEIRA PINHO OU EQUIV C/ FRISO MACHO/FEMEA - DIMENSOES APROX 10 X 1CM (SEM COLOC) </v>
          </cell>
          <cell r="C2185" t="str">
            <v>M²</v>
          </cell>
          <cell r="E2185">
            <v>62.44</v>
          </cell>
        </row>
        <row r="2186">
          <cell r="A2186">
            <v>3283</v>
          </cell>
          <cell r="B2186" t="str">
            <v xml:space="preserve">FORRO DE MADEIRA PINUS OU EQUIV C/ FRISO MACHO/FEMEA - DIMENSOES APROX 10 X 1CM (SEM COLOC) </v>
          </cell>
          <cell r="C2186" t="str">
            <v>M²</v>
          </cell>
          <cell r="E2186">
            <v>26.06</v>
          </cell>
        </row>
        <row r="2187">
          <cell r="A2187">
            <v>11587</v>
          </cell>
          <cell r="B2187" t="str">
            <v xml:space="preserve">FORRO DE PVC EM REGUA DE 100 MM (COM COLOCACAO, EXCLUSIVE ESTRUTURA DE SUPORTE) </v>
          </cell>
          <cell r="C2187" t="str">
            <v>M²</v>
          </cell>
          <cell r="E2187">
            <v>30</v>
          </cell>
        </row>
        <row r="2188">
          <cell r="A2188">
            <v>11585</v>
          </cell>
          <cell r="B2188" t="str">
            <v xml:space="preserve">FORRO EM PLACAS COMPOSTAS POR VERMICULITA EXPANDIDA E LA MINERAL, 15MM, COLOCADO </v>
          </cell>
          <cell r="C2188" t="str">
            <v>M²</v>
          </cell>
          <cell r="E2188">
            <v>97.54</v>
          </cell>
        </row>
        <row r="2189">
          <cell r="A2189">
            <v>11586</v>
          </cell>
          <cell r="B2189" t="str">
            <v xml:space="preserve">FORRO METALICO (ACO GALVANIZADO) EM REGUAS </v>
          </cell>
          <cell r="C2189" t="str">
            <v>M²</v>
          </cell>
          <cell r="E2189">
            <v>140</v>
          </cell>
        </row>
        <row r="2190">
          <cell r="A2190">
            <v>3273</v>
          </cell>
          <cell r="B2190" t="str">
            <v xml:space="preserve">FORRO TP PACOTE CHAPAS FIBRA MAD SOFT PINT BRANCA LISA484 X 2484MM E=12MM INCL SUSTENTACAO PERFIS "T" LEVE - COLOCADO" </v>
          </cell>
          <cell r="C2190" t="str">
            <v>M²</v>
          </cell>
          <cell r="E2190">
            <v>46.55</v>
          </cell>
        </row>
        <row r="2191">
          <cell r="A2191">
            <v>11583</v>
          </cell>
          <cell r="B2191" t="str">
            <v xml:space="preserve">FORRO TP PACOTE CHAPAS FIBRA MAD SOFT PINT BRANCA TEXT 484 X 1234MM E=12MM INCL SUSTENTACAO PERFIS "T" LEVE - COLOCADO" </v>
          </cell>
          <cell r="C2191" t="str">
            <v>M²</v>
          </cell>
          <cell r="E2191">
            <v>113.75</v>
          </cell>
        </row>
        <row r="2192">
          <cell r="A2192">
            <v>11883</v>
          </cell>
          <cell r="B2192" t="str">
            <v xml:space="preserve">FOSSA "IMHOFF" PARA 100 CONTRIBUINTES </v>
          </cell>
          <cell r="C2192" t="str">
            <v>UN</v>
          </cell>
          <cell r="E2192">
            <v>4196.41</v>
          </cell>
        </row>
        <row r="2193">
          <cell r="A2193">
            <v>11884</v>
          </cell>
          <cell r="B2193" t="str">
            <v xml:space="preserve">FOSSA "IMHOFF" PARA 150 CONTRIBUINTES </v>
          </cell>
          <cell r="C2193" t="str">
            <v>UN</v>
          </cell>
          <cell r="E2193">
            <v>6019.29</v>
          </cell>
        </row>
        <row r="2194">
          <cell r="A2194">
            <v>11885</v>
          </cell>
          <cell r="B2194" t="str">
            <v xml:space="preserve">FOSSA "IMHOFF" PARA 200 CONTRIBUINTES </v>
          </cell>
          <cell r="C2194" t="str">
            <v>UN</v>
          </cell>
          <cell r="E2194">
            <v>7411.56</v>
          </cell>
        </row>
        <row r="2195">
          <cell r="A2195">
            <v>11886</v>
          </cell>
          <cell r="B2195" t="str">
            <v xml:space="preserve">FOSSA "IMHOFF" PARA 30 CONTRIBUINTES </v>
          </cell>
          <cell r="C2195" t="str">
            <v>UN</v>
          </cell>
          <cell r="E2195">
            <v>1818.37</v>
          </cell>
        </row>
        <row r="2196">
          <cell r="A2196">
            <v>11888</v>
          </cell>
          <cell r="B2196" t="str">
            <v xml:space="preserve">FOSSA "IMHOFF" PARA 75 CONTRIBUINTES </v>
          </cell>
          <cell r="C2196" t="str">
            <v>UN</v>
          </cell>
          <cell r="E2196">
            <v>2843.15</v>
          </cell>
        </row>
        <row r="2197">
          <cell r="A2197">
            <v>11887</v>
          </cell>
          <cell r="B2197" t="str">
            <v xml:space="preserve">FOSSA SEPTICA CILINDRICA TIPO "IMHOFF", COM TAMPA, PARA 50 CONTRIBUINTES </v>
          </cell>
          <cell r="C2197" t="str">
            <v>UN</v>
          </cell>
          <cell r="E2197">
            <v>2200</v>
          </cell>
        </row>
        <row r="2198">
          <cell r="A2198">
            <v>3277</v>
          </cell>
          <cell r="B2198" t="str">
            <v xml:space="preserve">FOSSA SEPTICA CONCRETO PRE MOLDADO PARA 10 CONTRIBUINTES - 90 X 90 CM </v>
          </cell>
          <cell r="C2198" t="str">
            <v>UN</v>
          </cell>
          <cell r="E2198">
            <v>580.62</v>
          </cell>
        </row>
        <row r="2199">
          <cell r="A2199">
            <v>3281</v>
          </cell>
          <cell r="B2199" t="str">
            <v xml:space="preserve">FOSSA SEPTICA CONCRETO PRE MOLDADO PARA 5 CONTRIBUINTES - 90 X 70 CM </v>
          </cell>
          <cell r="C2199" t="str">
            <v>UN</v>
          </cell>
          <cell r="E2199">
            <v>451.59</v>
          </cell>
        </row>
        <row r="2200">
          <cell r="A2200">
            <v>14576</v>
          </cell>
          <cell r="B2200" t="str">
            <v xml:space="preserve">FRESADORA DE ASFALTO A FRIO, CIBER, MODELO 1900 DC, POTÊNCIA 297 KW (398 HP), LARG. = 2M . </v>
          </cell>
          <cell r="C2200" t="str">
            <v>UN</v>
          </cell>
          <cell r="E2200">
            <v>1988999.97</v>
          </cell>
        </row>
        <row r="2201">
          <cell r="A2201">
            <v>13877</v>
          </cell>
          <cell r="B2201" t="str">
            <v xml:space="preserve">FRESADORA DE ASFALTO A FRIO, WIRTGEN, MODELO W 1000, LARG = 1M, POTÊNCIA ( 206 HP ) </v>
          </cell>
          <cell r="C2201" t="str">
            <v>UN</v>
          </cell>
          <cell r="E2201">
            <v>1043797.97</v>
          </cell>
        </row>
        <row r="2202">
          <cell r="A2202">
            <v>7308</v>
          </cell>
          <cell r="B2202" t="str">
            <v xml:space="preserve">FUNDO ANTICORROSIVO TIPO ZARCAO OU EQUIV </v>
          </cell>
          <cell r="C2202" t="str">
            <v>GL</v>
          </cell>
          <cell r="E2202">
            <v>69.84</v>
          </cell>
        </row>
        <row r="2203">
          <cell r="A2203">
            <v>7307</v>
          </cell>
          <cell r="B2203" t="str">
            <v xml:space="preserve">FUNDO ANTICORROSIVO TIPO ZARCAO OU EQUIV </v>
          </cell>
          <cell r="C2203" t="str">
            <v>L</v>
          </cell>
          <cell r="E2203">
            <v>19.399999999999999</v>
          </cell>
        </row>
        <row r="2204">
          <cell r="A2204">
            <v>6089</v>
          </cell>
          <cell r="B2204" t="str">
            <v xml:space="preserve">FUNDO PREPARADOR DE PAREDES(ACRILICO) </v>
          </cell>
          <cell r="C2204" t="str">
            <v>GL</v>
          </cell>
          <cell r="E2204">
            <v>31.98</v>
          </cell>
        </row>
        <row r="2205">
          <cell r="A2205">
            <v>6086</v>
          </cell>
          <cell r="B2205" t="str">
            <v xml:space="preserve">FUNDO SINTETICO NIVELADOR BRANCO FOSCO PARA MADEIRA </v>
          </cell>
          <cell r="C2205" t="str">
            <v>GL</v>
          </cell>
          <cell r="E2205">
            <v>39.1</v>
          </cell>
        </row>
        <row r="2206">
          <cell r="A2206">
            <v>3291</v>
          </cell>
          <cell r="B2206" t="str">
            <v xml:space="preserve">FURADEIRA DE IMPACTO, PORTATIL, ELETRICA, TIPO INDUSTRIAL, COM MADRIL DE 5/8" (LOCACAO) </v>
          </cell>
          <cell r="C2206" t="str">
            <v>H</v>
          </cell>
          <cell r="E2206">
            <v>0.59</v>
          </cell>
        </row>
        <row r="2207">
          <cell r="A2207">
            <v>3292</v>
          </cell>
          <cell r="B2207" t="str">
            <v xml:space="preserve">FUSÍVEL NH 20 A TAMANHO 00 </v>
          </cell>
          <cell r="C2207" t="str">
            <v>UN</v>
          </cell>
          <cell r="E2207">
            <v>15.6</v>
          </cell>
        </row>
        <row r="2208">
          <cell r="A2208">
            <v>12344</v>
          </cell>
          <cell r="B2208" t="str">
            <v xml:space="preserve">FUSIVEL DIAZED 20A </v>
          </cell>
          <cell r="C2208" t="str">
            <v>UN</v>
          </cell>
          <cell r="E2208">
            <v>1.49</v>
          </cell>
        </row>
        <row r="2209">
          <cell r="A2209">
            <v>12343</v>
          </cell>
          <cell r="B2209" t="str">
            <v xml:space="preserve">FUSIVEL DIAZED 35A </v>
          </cell>
          <cell r="C2209" t="str">
            <v>UN</v>
          </cell>
          <cell r="E2209">
            <v>1.9</v>
          </cell>
        </row>
        <row r="2210">
          <cell r="A2210">
            <v>12345</v>
          </cell>
          <cell r="B2210" t="str">
            <v xml:space="preserve">FUSIVEL DIAZED 80A </v>
          </cell>
          <cell r="C2210" t="str">
            <v>UN</v>
          </cell>
          <cell r="E2210">
            <v>2.64</v>
          </cell>
        </row>
        <row r="2211">
          <cell r="A2211">
            <v>12346</v>
          </cell>
          <cell r="B2211" t="str">
            <v xml:space="preserve">FUSIVEL FACA 100A - 250V FIXO </v>
          </cell>
          <cell r="C2211" t="str">
            <v>UN</v>
          </cell>
          <cell r="E2211">
            <v>10.01</v>
          </cell>
        </row>
        <row r="2212">
          <cell r="A2212">
            <v>12348</v>
          </cell>
          <cell r="B2212" t="str">
            <v xml:space="preserve">FUSIVEL FACA 250 A 400A - 250V FIXO </v>
          </cell>
          <cell r="C2212" t="str">
            <v>UN</v>
          </cell>
          <cell r="E2212">
            <v>25.8</v>
          </cell>
        </row>
        <row r="2213">
          <cell r="A2213">
            <v>3302</v>
          </cell>
          <cell r="B2213" t="str">
            <v xml:space="preserve">FUSIVEL NH 100A TAM. 00 </v>
          </cell>
          <cell r="C2213" t="str">
            <v>UN</v>
          </cell>
          <cell r="E2213">
            <v>14.56</v>
          </cell>
        </row>
        <row r="2214">
          <cell r="A2214">
            <v>3297</v>
          </cell>
          <cell r="B2214" t="str">
            <v xml:space="preserve">FUSIVEL NH 125A TAM. 00 </v>
          </cell>
          <cell r="C2214" t="str">
            <v>UN</v>
          </cell>
          <cell r="E2214">
            <v>15.01</v>
          </cell>
        </row>
        <row r="2215">
          <cell r="A2215">
            <v>3294</v>
          </cell>
          <cell r="B2215" t="str">
            <v xml:space="preserve">FUSIVEL NH 160A TAM. 00 </v>
          </cell>
          <cell r="C2215" t="str">
            <v>UN</v>
          </cell>
          <cell r="E2215">
            <v>14.53</v>
          </cell>
        </row>
        <row r="2216">
          <cell r="A2216">
            <v>3298</v>
          </cell>
          <cell r="B2216" t="str">
            <v xml:space="preserve">FUSIVEL NH 200A TAM. 01 </v>
          </cell>
          <cell r="C2216" t="str">
            <v>UN</v>
          </cell>
          <cell r="E2216">
            <v>22.88</v>
          </cell>
        </row>
        <row r="2217">
          <cell r="A2217">
            <v>3300</v>
          </cell>
          <cell r="B2217" t="str">
            <v xml:space="preserve">FUSIVEL NH 250A TAM. 00 </v>
          </cell>
          <cell r="C2217" t="str">
            <v>UN</v>
          </cell>
          <cell r="E2217">
            <v>17.77</v>
          </cell>
        </row>
        <row r="2218">
          <cell r="A2218">
            <v>3301</v>
          </cell>
          <cell r="B2218" t="str">
            <v xml:space="preserve">FUSIVEL NH 250A TAM. 01 </v>
          </cell>
          <cell r="C2218" t="str">
            <v>UN</v>
          </cell>
          <cell r="E2218">
            <v>25.26</v>
          </cell>
        </row>
        <row r="2219">
          <cell r="A2219">
            <v>3293</v>
          </cell>
          <cell r="B2219" t="str">
            <v xml:space="preserve">FUSIVEL NH 36A TAM. 00 </v>
          </cell>
          <cell r="C2219" t="str">
            <v>UN</v>
          </cell>
          <cell r="E2219">
            <v>15.15</v>
          </cell>
        </row>
        <row r="2220">
          <cell r="A2220">
            <v>3295</v>
          </cell>
          <cell r="B2220" t="str">
            <v xml:space="preserve">FUSIVEL NH 50A TAM. 00 </v>
          </cell>
          <cell r="C2220" t="str">
            <v>UN</v>
          </cell>
          <cell r="E2220">
            <v>14.86</v>
          </cell>
        </row>
        <row r="2221">
          <cell r="A2221">
            <v>3299</v>
          </cell>
          <cell r="B2221" t="str">
            <v xml:space="preserve">FUSIVEL NH 63A TAM. 00 </v>
          </cell>
          <cell r="C2221" t="str">
            <v>UN</v>
          </cell>
          <cell r="E2221">
            <v>14.86</v>
          </cell>
        </row>
        <row r="2222">
          <cell r="A2222">
            <v>3296</v>
          </cell>
          <cell r="B2222" t="str">
            <v xml:space="preserve">FUSIVEL NH 80A TAM. 00 </v>
          </cell>
          <cell r="C2222" t="str">
            <v>UN</v>
          </cell>
          <cell r="E2222">
            <v>13.58</v>
          </cell>
        </row>
        <row r="2223">
          <cell r="A2223">
            <v>12353</v>
          </cell>
          <cell r="B2223" t="str">
            <v xml:space="preserve">FUSIVEL ROSCA 15A - 250V FIXO </v>
          </cell>
          <cell r="C2223" t="str">
            <v>UN</v>
          </cell>
          <cell r="E2223">
            <v>2.38</v>
          </cell>
        </row>
        <row r="2224">
          <cell r="A2224">
            <v>3304</v>
          </cell>
          <cell r="B2224" t="str">
            <v xml:space="preserve">FUSIVEL TIPO CARTUCHO 100A - 250V </v>
          </cell>
          <cell r="C2224" t="str">
            <v>UN</v>
          </cell>
          <cell r="E2224">
            <v>13.8</v>
          </cell>
        </row>
        <row r="2225">
          <cell r="A2225">
            <v>13372</v>
          </cell>
          <cell r="B2225" t="str">
            <v xml:space="preserve">FUSIVEL TIPO CARTUCHO 100A - 600V </v>
          </cell>
          <cell r="C2225" t="str">
            <v>UN</v>
          </cell>
          <cell r="E2225">
            <v>22.56</v>
          </cell>
        </row>
        <row r="2226">
          <cell r="A2226">
            <v>3306</v>
          </cell>
          <cell r="B2226" t="str">
            <v xml:space="preserve">FUSIVEL TIPO CARTUCHO 50A - 250V </v>
          </cell>
          <cell r="C2226" t="str">
            <v>UN</v>
          </cell>
          <cell r="E2226">
            <v>3.84</v>
          </cell>
        </row>
        <row r="2227">
          <cell r="A2227">
            <v>3305</v>
          </cell>
          <cell r="B2227" t="str">
            <v xml:space="preserve">FUSIVEL TIPO CARTUCHO 60A - 250V </v>
          </cell>
          <cell r="C2227" t="str">
            <v>UN</v>
          </cell>
          <cell r="E2227">
            <v>3.6</v>
          </cell>
        </row>
        <row r="2228">
          <cell r="A2228">
            <v>13371</v>
          </cell>
          <cell r="B2228" t="str">
            <v xml:space="preserve">FUSIVEL TIPO CARTUCHO 60A - 600V </v>
          </cell>
          <cell r="C2228" t="str">
            <v>UN</v>
          </cell>
          <cell r="E2228">
            <v>10.52</v>
          </cell>
        </row>
        <row r="2229">
          <cell r="A2229">
            <v>3303</v>
          </cell>
          <cell r="B2229" t="str">
            <v xml:space="preserve">FUSIVEL TIPO CARTUCHO, CORPO CERAMICO, DE 30 A - 250 V, DIMENSOES DE 14 X 51 </v>
          </cell>
          <cell r="C2229" t="str">
            <v>UN</v>
          </cell>
          <cell r="E2229">
            <v>2</v>
          </cell>
        </row>
        <row r="2230">
          <cell r="A2230">
            <v>11596</v>
          </cell>
          <cell r="B2230" t="str">
            <v xml:space="preserve">GABIAO TIPO CAIXA MALHA HEXAGONAL 8 X 10 CM (ZN/AL), FIO 2,7 MM, DIM 2,0 X 1,0 X 0,5 M Código Descriçao do Insumo Unid Preço Mediano (R$) </v>
          </cell>
          <cell r="C2230" t="str">
            <v>UN</v>
          </cell>
          <cell r="E2230">
            <v>148.16</v>
          </cell>
        </row>
        <row r="2231">
          <cell r="A2231">
            <v>3310</v>
          </cell>
          <cell r="B2231" t="str">
            <v xml:space="preserve">GABIAO MANTA (COLCHAO) MALHA HEXAG 8 X 10CM FIO GALV/ZINC 2,2 A 2,4MM - 4,0 X 2,0 X 0,3M </v>
          </cell>
          <cell r="C2231" t="str">
            <v>M³</v>
          </cell>
          <cell r="E2231">
            <v>179.12</v>
          </cell>
        </row>
        <row r="2232">
          <cell r="A2232">
            <v>11591</v>
          </cell>
          <cell r="B2232" t="str">
            <v xml:space="preserve">GABIAO MANTA (COLCHAO) MALHA HEXAGONAL 6 X 8 CM (ZN/AL), FIO 2,0 MM, DIM 4,0 X 2,0 X 0,23 M </v>
          </cell>
          <cell r="C2232" t="str">
            <v>UN</v>
          </cell>
          <cell r="E2232">
            <v>629.46</v>
          </cell>
        </row>
        <row r="2233">
          <cell r="A2233">
            <v>11590</v>
          </cell>
          <cell r="B2233" t="str">
            <v xml:space="preserve">GABIAO MANTA (COLCHAO) MALHA HEXAGONAL 8 X 10 CM (ZN/AL), FIO 2,0 MM, DIM 4,0 X 2,0 X 0,3 M </v>
          </cell>
          <cell r="C2233" t="str">
            <v>UN</v>
          </cell>
          <cell r="E2233">
            <v>468.95</v>
          </cell>
        </row>
        <row r="2234">
          <cell r="A2234">
            <v>11588</v>
          </cell>
          <cell r="B2234" t="str">
            <v xml:space="preserve">GABIAO MANTA/COLCHAO 6 X 8CM FIO 2MM REVESTIDO C/ PVC 4 X 2 X 0,23M </v>
          </cell>
          <cell r="C2234" t="str">
            <v>UN</v>
          </cell>
          <cell r="E2234">
            <v>446.37</v>
          </cell>
        </row>
        <row r="2235">
          <cell r="A2235">
            <v>11594</v>
          </cell>
          <cell r="B2235" t="str">
            <v xml:space="preserve">GABIAO SACO MALHA HEXAGONAL 8 X 10 CM (ZN/AL + PVC), FIO 2,4 MM, DIM 3,0 X 0,65 M </v>
          </cell>
          <cell r="C2235" t="str">
            <v>UN</v>
          </cell>
          <cell r="E2235">
            <v>133.97999999999999</v>
          </cell>
        </row>
        <row r="2236">
          <cell r="A2236">
            <v>3311</v>
          </cell>
          <cell r="B2236" t="str">
            <v xml:space="preserve">GABIAO SACO MALHA HEXAGONAL 8 X 10 CM (ZN/AL +PVC), FIO 2,4 MM, H=0,65 M </v>
          </cell>
          <cell r="C2236" t="str">
            <v>M³</v>
          </cell>
          <cell r="E2236">
            <v>121.52</v>
          </cell>
        </row>
        <row r="2237">
          <cell r="A2237">
            <v>11599</v>
          </cell>
          <cell r="B2237" t="str">
            <v xml:space="preserve">GABIAO SACO MALHA HEXAGONAL 8 X 10 CM (ZN/AL), FIO 2,7 MM, DIM 4,0 X 0,65 M </v>
          </cell>
          <cell r="C2237" t="str">
            <v>UN</v>
          </cell>
          <cell r="E2237">
            <v>170.1</v>
          </cell>
        </row>
        <row r="2238">
          <cell r="A2238">
            <v>11593</v>
          </cell>
          <cell r="B2238" t="str">
            <v xml:space="preserve">GABIAO TIPO CAIXA MALHA HEXAGONAL 8 X 10 CM (ZN/AL + PVC), FIO 2,4 MM, DIM 2,0 X 1,0 X 1,0 M </v>
          </cell>
          <cell r="C2238" t="str">
            <v>UN</v>
          </cell>
          <cell r="E2238">
            <v>249.95</v>
          </cell>
        </row>
        <row r="2239">
          <cell r="A2239">
            <v>3314</v>
          </cell>
          <cell r="B2239" t="str">
            <v xml:space="preserve">GABIAO TIPO CAIXA MALHA HEXAGONAL 8 X 10 CM (ZN/AL + PVC), FIO 2,4 MM, H=0,50 M </v>
          </cell>
          <cell r="C2239" t="str">
            <v>M³</v>
          </cell>
          <cell r="E2239">
            <v>122.64</v>
          </cell>
        </row>
        <row r="2240">
          <cell r="A2240">
            <v>11592</v>
          </cell>
          <cell r="B2240" t="str">
            <v xml:space="preserve">GABIAO TIPO CAIXA MALHA HEXAGONAL 8 X 10 CM (ZN/AL + PVC), FIO 2,4 MM, DIM 2,0 X 1,0 X 0,5 M </v>
          </cell>
          <cell r="C2240" t="str">
            <v>UN</v>
          </cell>
          <cell r="E2240">
            <v>176.87</v>
          </cell>
        </row>
        <row r="2241">
          <cell r="A2241">
            <v>11597</v>
          </cell>
          <cell r="B2241" t="str">
            <v xml:space="preserve">GABIAO TIPO CAIXA MALHA HEXAGONAL 8 X 10 CM (ZN/AL), FIO 2,7 MM, DIM 2,0 X 1,0 X 1,0 M </v>
          </cell>
          <cell r="C2241" t="str">
            <v>UN</v>
          </cell>
          <cell r="E2241">
            <v>212.96</v>
          </cell>
        </row>
        <row r="2242">
          <cell r="A2242">
            <v>3309</v>
          </cell>
          <cell r="B2242" t="str">
            <v xml:space="preserve">GABIAO TIPO CAIXA MALHA HEXAGONAL 8 X 10 CM (ZN/AL), FIO 2,7 MM, H=0,50 M </v>
          </cell>
          <cell r="C2242" t="str">
            <v>M³</v>
          </cell>
          <cell r="E2242">
            <v>148.16</v>
          </cell>
        </row>
        <row r="2243">
          <cell r="A2243">
            <v>4315</v>
          </cell>
          <cell r="B2243" t="str">
            <v xml:space="preserve">GANCHO CHATO EM FG L=110MM P/ RECOBRIMENTO=100MM SECAO 1/8X1/2" (3MMX12MM) P/ FIXAR TELHA FIBROCIMENTO ONDULADA </v>
          </cell>
          <cell r="C2243" t="str">
            <v>UN</v>
          </cell>
          <cell r="E2243">
            <v>3.06</v>
          </cell>
        </row>
        <row r="2244">
          <cell r="A2244">
            <v>402</v>
          </cell>
          <cell r="B2244" t="str">
            <v xml:space="preserve">GANCHO SUSPENSAO OLHAL EM ACO GALV, ESPESSURA 16MM, ABERTURA 21MM </v>
          </cell>
          <cell r="C2244" t="str">
            <v>UN</v>
          </cell>
          <cell r="E2244">
            <v>6.74</v>
          </cell>
        </row>
        <row r="2245">
          <cell r="A2245">
            <v>12362</v>
          </cell>
          <cell r="B2245" t="str">
            <v xml:space="preserve">GANCHO SUSPENSAO PORCA-OLHAL EM ACO GALV ESPESSURA 16MM, ABERTURA 21MM </v>
          </cell>
          <cell r="C2245" t="str">
            <v>UN</v>
          </cell>
          <cell r="E2245">
            <v>3.64</v>
          </cell>
        </row>
        <row r="2246">
          <cell r="A2246">
            <v>2715</v>
          </cell>
          <cell r="B2246" t="str">
            <v xml:space="preserve">GARFO OU CADINHO CURVO, FORCADO, SEM CABO </v>
          </cell>
          <cell r="C2246" t="str">
            <v>UN</v>
          </cell>
          <cell r="E2246">
            <v>11.81</v>
          </cell>
        </row>
        <row r="2247">
          <cell r="A2247">
            <v>4226</v>
          </cell>
          <cell r="B2247" t="str">
            <v xml:space="preserve">GAS DE COZINHA - GLP </v>
          </cell>
          <cell r="C2247" t="str">
            <v>KG</v>
          </cell>
          <cell r="E2247">
            <v>3.16</v>
          </cell>
        </row>
        <row r="2248">
          <cell r="A2248">
            <v>4222</v>
          </cell>
          <cell r="B2248" t="str">
            <v xml:space="preserve">GASOLINA COMUM </v>
          </cell>
          <cell r="C2248" t="str">
            <v>L</v>
          </cell>
          <cell r="E2248">
            <v>2.79</v>
          </cell>
        </row>
        <row r="2249">
          <cell r="A2249">
            <v>4013</v>
          </cell>
          <cell r="B2249" t="str">
            <v xml:space="preserve">GEOTEXTIL NAO TECIDO AGULHADO DE FILAMENTOS CONTINUOS 100% POLIESTER RT 09 P/ DRENAGEM TIPO BIDIM OU EQUIV </v>
          </cell>
          <cell r="C2249" t="str">
            <v>M²</v>
          </cell>
          <cell r="E2249">
            <v>4.04</v>
          </cell>
        </row>
        <row r="2250">
          <cell r="A2250">
            <v>4011</v>
          </cell>
          <cell r="B2250" t="str">
            <v xml:space="preserve">GEOTEXTIL NAO TECIDO AGULHADO DE FILAMENTOS CONTINUOS 100% POLIESTER RT 10 TIPO BIDIM OU EQUIV </v>
          </cell>
          <cell r="C2250" t="str">
            <v>M²</v>
          </cell>
          <cell r="E2250">
            <v>5.33</v>
          </cell>
        </row>
        <row r="2251">
          <cell r="A2251">
            <v>4021</v>
          </cell>
          <cell r="B2251" t="str">
            <v xml:space="preserve">GEOTEXTIL NAO TECIDO AGULHADO DE FILAMENTOS CONTINUOS 100% POLIESTER RT 14 P/ DRENAGEM TIPO BIDIM OU EQUIV </v>
          </cell>
          <cell r="C2251" t="str">
            <v>M²</v>
          </cell>
          <cell r="E2251">
            <v>5.79</v>
          </cell>
        </row>
        <row r="2252">
          <cell r="A2252">
            <v>4019</v>
          </cell>
          <cell r="B2252" t="str">
            <v xml:space="preserve">GEOTEXTIL NAO TECIDO AGULHADO DE FILAMENTOS CONTINUOS 100% POLIESTER RT 16 TIPO BIDIM OU EQUIV </v>
          </cell>
          <cell r="C2252" t="str">
            <v>M²</v>
          </cell>
          <cell r="E2252">
            <v>8.14</v>
          </cell>
        </row>
        <row r="2253">
          <cell r="A2253">
            <v>4012</v>
          </cell>
          <cell r="B2253" t="str">
            <v xml:space="preserve">GEOTEXTIL NAO TECIDO AGULHADO DE FILAMENTOS CONTINUOS 100% POLIESTER RT 21 TIPO BIDIM OU EQUIV </v>
          </cell>
          <cell r="C2253" t="str">
            <v>M²</v>
          </cell>
          <cell r="E2253">
            <v>9.9499999999999993</v>
          </cell>
        </row>
        <row r="2254">
          <cell r="A2254">
            <v>4020</v>
          </cell>
          <cell r="B2254" t="str">
            <v xml:space="preserve">GEOTEXTIL NAO TECIDO AGULHADO DE FILAMENTOS CONTINUOS 100% POLIESTER RT 26 TIPO BIDIM OU EQUIV </v>
          </cell>
          <cell r="C2254" t="str">
            <v>M²</v>
          </cell>
          <cell r="E2254">
            <v>12.67</v>
          </cell>
        </row>
        <row r="2255">
          <cell r="A2255">
            <v>4018</v>
          </cell>
          <cell r="B2255" t="str">
            <v xml:space="preserve">GEOTEXTIL NAO TECIDO AGULHADO DE FILAMENTOS CONTINUOS 100% POLIESTER RT 31 TIPO BIDIM OU EQUIV </v>
          </cell>
          <cell r="C2255" t="str">
            <v>M²</v>
          </cell>
          <cell r="E2255">
            <v>15.47</v>
          </cell>
        </row>
        <row r="2256">
          <cell r="A2256">
            <v>11360</v>
          </cell>
          <cell r="B2256" t="str">
            <v xml:space="preserve">GERADOR PORTATIL DE 5 KVA, MONOFASICO, COM MOTOR A GASOLINA DE 8 HP </v>
          </cell>
          <cell r="C2256" t="str">
            <v>UN</v>
          </cell>
          <cell r="E2256">
            <v>3251.6</v>
          </cell>
        </row>
        <row r="2257">
          <cell r="A2257">
            <v>12872</v>
          </cell>
          <cell r="B2257" t="str">
            <v xml:space="preserve">GESSEIRO </v>
          </cell>
          <cell r="C2257" t="str">
            <v>H</v>
          </cell>
          <cell r="E2257">
            <v>8.9600000000000009</v>
          </cell>
        </row>
        <row r="2258">
          <cell r="A2258">
            <v>3315</v>
          </cell>
          <cell r="B2258" t="str">
            <v xml:space="preserve">GESSO </v>
          </cell>
          <cell r="C2258" t="str">
            <v>KG</v>
          </cell>
          <cell r="E2258">
            <v>0.33</v>
          </cell>
        </row>
        <row r="2259">
          <cell r="A2259">
            <v>12297</v>
          </cell>
          <cell r="B2259" t="str">
            <v xml:space="preserve">GLOBO ESFERICO DE PLASTICO TAMANHO MEDIO </v>
          </cell>
          <cell r="C2259" t="str">
            <v>UN</v>
          </cell>
          <cell r="E2259">
            <v>9.9499999999999993</v>
          </cell>
        </row>
        <row r="2260">
          <cell r="A2260">
            <v>12299</v>
          </cell>
          <cell r="B2260" t="str">
            <v xml:space="preserve">GLOBO ESFERICO DE VIDRO LISO TAMANHO GRANDE </v>
          </cell>
          <cell r="C2260" t="str">
            <v>UN</v>
          </cell>
          <cell r="E2260">
            <v>27.63</v>
          </cell>
        </row>
        <row r="2261">
          <cell r="A2261">
            <v>12298</v>
          </cell>
          <cell r="B2261" t="str">
            <v xml:space="preserve">GLOBO ESFERICO DE VIDRO LISO TAMANHO MEDIO </v>
          </cell>
          <cell r="C2261" t="str">
            <v>UN</v>
          </cell>
          <cell r="E2261">
            <v>10.54</v>
          </cell>
        </row>
        <row r="2262">
          <cell r="A2262">
            <v>10474</v>
          </cell>
          <cell r="B2262" t="str">
            <v xml:space="preserve">GOMALACA </v>
          </cell>
          <cell r="C2262" t="str">
            <v>KG</v>
          </cell>
          <cell r="E2262">
            <v>14.02</v>
          </cell>
        </row>
        <row r="2263">
          <cell r="A2263">
            <v>5092</v>
          </cell>
          <cell r="B2263" t="str">
            <v xml:space="preserve">GONZO FERRO CROMADO EMBUTIR 1/2" P/ JANELA PIVOTANTE (CAPELINHA) </v>
          </cell>
          <cell r="C2263" t="str">
            <v>PAR</v>
          </cell>
          <cell r="E2263">
            <v>7.62</v>
          </cell>
        </row>
        <row r="2264">
          <cell r="A2264">
            <v>11462</v>
          </cell>
          <cell r="B2264" t="str">
            <v xml:space="preserve">GONZO SOBREPOR LATAO P/ JANELA PIVOTANTE (CAPELINHA) </v>
          </cell>
          <cell r="C2264" t="str">
            <v>PAR</v>
          </cell>
          <cell r="E2264">
            <v>12.05</v>
          </cell>
        </row>
        <row r="2265">
          <cell r="A2265">
            <v>10701</v>
          </cell>
          <cell r="B2265" t="str">
            <v xml:space="preserve">GRADE DE DISCO MARCA MARCHESAN (TATU) MOD. GA - 20X24" C/ 20 DISCOS, DIAM. 24" </v>
          </cell>
          <cell r="C2265" t="str">
            <v>UN</v>
          </cell>
          <cell r="E2265">
            <v>18706.810000000001</v>
          </cell>
        </row>
        <row r="2266">
          <cell r="A2266">
            <v>10702</v>
          </cell>
          <cell r="B2266" t="str">
            <v xml:space="preserve">GRADE DE DISCO MECANICA MARCA MARCHESAN (TATU), MOD.GAM 24X24", REBOCAVELL, C/ 24 DISCOS DIAM 24", A OLEO C/ PNEUS P/TRANSPORTE. </v>
          </cell>
          <cell r="C2266" t="str">
            <v>UN</v>
          </cell>
          <cell r="E2266">
            <v>23271.01</v>
          </cell>
        </row>
        <row r="2267">
          <cell r="A2267">
            <v>3318</v>
          </cell>
          <cell r="B2267" t="str">
            <v xml:space="preserve">GRADE DE DISCO REBOCAVEL, COM 20 DISCOS DE 24" E PNEUS PARA TRANSPORTE </v>
          </cell>
          <cell r="C2267" t="str">
            <v>UN</v>
          </cell>
          <cell r="E2267">
            <v>19750</v>
          </cell>
        </row>
        <row r="2268">
          <cell r="A2268">
            <v>10798</v>
          </cell>
          <cell r="B2268" t="str">
            <v xml:space="preserve">GRADE DE DISCO REBOCAVEL, COM 20 DISCOS DE 24" E PNEUS PARA TRANSPORTE (LOCACAO) </v>
          </cell>
          <cell r="C2268" t="str">
            <v>H</v>
          </cell>
          <cell r="E2268">
            <v>13.97</v>
          </cell>
        </row>
        <row r="2269">
          <cell r="A2269">
            <v>614</v>
          </cell>
          <cell r="B2269" t="str">
            <v xml:space="preserve">GRADE DE PROTECAO FERRO CHATO (20 KG/M2) </v>
          </cell>
          <cell r="C2269" t="str">
            <v>M²</v>
          </cell>
          <cell r="E2269">
            <v>689.42</v>
          </cell>
        </row>
        <row r="2270">
          <cell r="A2270">
            <v>613</v>
          </cell>
          <cell r="B2270" t="str">
            <v xml:space="preserve">GRADE DE PROTECAO FERRO REDONDO (22 KG/M2) </v>
          </cell>
          <cell r="C2270" t="str">
            <v>M²</v>
          </cell>
          <cell r="E2270">
            <v>746.7</v>
          </cell>
        </row>
        <row r="2271">
          <cell r="A2271">
            <v>612</v>
          </cell>
          <cell r="B2271" t="str">
            <v xml:space="preserve">GRADE FERRO CHATO 1/4" X 1" L=25 CM (21 KG/M) </v>
          </cell>
          <cell r="C2271" t="str">
            <v>M</v>
          </cell>
          <cell r="E2271">
            <v>194.89</v>
          </cell>
        </row>
        <row r="2272">
          <cell r="A2272">
            <v>611</v>
          </cell>
          <cell r="B2272" t="str">
            <v xml:space="preserve">GRADE FERRO CHATO 1/4" X 5/8" L=25 CM (15 KG/M) </v>
          </cell>
          <cell r="C2272" t="str">
            <v>M</v>
          </cell>
          <cell r="E2272">
            <v>159.1</v>
          </cell>
        </row>
        <row r="2273">
          <cell r="A2273">
            <v>3324</v>
          </cell>
          <cell r="B2273" t="str">
            <v xml:space="preserve">GRAMA BATATAIS EM PLACAS (NAO INCLUI PLANTIO) </v>
          </cell>
          <cell r="C2273" t="str">
            <v>M²</v>
          </cell>
          <cell r="E2273">
            <v>11.32</v>
          </cell>
        </row>
        <row r="2274">
          <cell r="A2274">
            <v>3322</v>
          </cell>
          <cell r="B2274" t="str">
            <v xml:space="preserve">GRAMA EM PLACAS, EXCETO O SERVICO DE PLANTIO </v>
          </cell>
          <cell r="C2274" t="str">
            <v>M²</v>
          </cell>
          <cell r="E2274">
            <v>12</v>
          </cell>
        </row>
        <row r="2275">
          <cell r="A2275">
            <v>3329</v>
          </cell>
          <cell r="B2275" t="str">
            <v xml:space="preserve">GRAMA ESMERALDA EM ROLO </v>
          </cell>
          <cell r="C2275" t="str">
            <v>M²</v>
          </cell>
          <cell r="E2275">
            <v>18.11</v>
          </cell>
        </row>
        <row r="2276">
          <cell r="A2276">
            <v>3325</v>
          </cell>
          <cell r="B2276" t="str">
            <v xml:space="preserve">GRAMA FINA, JAPONESA, COREANA, ZOYSIA OU LOYSIA </v>
          </cell>
          <cell r="C2276" t="str">
            <v>M²</v>
          </cell>
          <cell r="E2276">
            <v>40.75</v>
          </cell>
        </row>
        <row r="2277">
          <cell r="A2277">
            <v>3319</v>
          </cell>
          <cell r="B2277" t="str">
            <v xml:space="preserve">GRAMA INGLESA OU SANTO AGOSTINHO </v>
          </cell>
          <cell r="C2277" t="str">
            <v>M²</v>
          </cell>
          <cell r="E2277">
            <v>20.38</v>
          </cell>
        </row>
        <row r="2278">
          <cell r="A2278">
            <v>3323</v>
          </cell>
          <cell r="B2278" t="str">
            <v xml:space="preserve">GRAMA SAO CARLOS OU CURITIBANA </v>
          </cell>
          <cell r="C2278" t="str">
            <v>M²</v>
          </cell>
          <cell r="E2278">
            <v>14.35</v>
          </cell>
        </row>
        <row r="2279">
          <cell r="A2279">
            <v>422</v>
          </cell>
          <cell r="B2279" t="str">
            <v xml:space="preserve">GRAMPO DE 15MM P/ CINTA DE FIXACAO DE CAIXA DE MEDICAO </v>
          </cell>
          <cell r="C2279" t="str">
            <v>UN</v>
          </cell>
          <cell r="E2279">
            <v>8.2799999999999994</v>
          </cell>
        </row>
        <row r="2280">
          <cell r="A2280">
            <v>11837</v>
          </cell>
          <cell r="B2280" t="str">
            <v xml:space="preserve">GRAMPO LINHA VIVA, DE ALUMINIO CABO PRINCIPAL ( 10 - 120MM2) DERIVACAO (10 - 70MM2) </v>
          </cell>
          <cell r="C2280" t="str">
            <v>UN</v>
          </cell>
          <cell r="E2280">
            <v>26.01</v>
          </cell>
        </row>
        <row r="2281">
          <cell r="A2281">
            <v>426</v>
          </cell>
          <cell r="B2281" t="str">
            <v xml:space="preserve">GRAMPO P/ HASTE DE ATERRAMENTO ATE 19MM CABO DE 10 A 25MM2 Código Descriçao do Insumo Unid Preço Mediano (R$) </v>
          </cell>
          <cell r="C2281" t="str">
            <v>UN</v>
          </cell>
          <cell r="E2281">
            <v>1.65</v>
          </cell>
        </row>
        <row r="2282">
          <cell r="A2282">
            <v>415</v>
          </cell>
          <cell r="B2282" t="str">
            <v xml:space="preserve">GRAMPO P/ HASTE DE ATERRAMENTO DE 1'', CABO 6 A 50MM2 </v>
          </cell>
          <cell r="C2282" t="str">
            <v>UN</v>
          </cell>
          <cell r="E2282">
            <v>4.45</v>
          </cell>
        </row>
        <row r="2283">
          <cell r="A2283">
            <v>416</v>
          </cell>
          <cell r="B2283" t="str">
            <v xml:space="preserve">GRAMPO P/ HASTE DE ATERRAMENTO DE 3/4", CABO 6 A 50MM2 </v>
          </cell>
          <cell r="C2283" t="str">
            <v>UN</v>
          </cell>
          <cell r="E2283">
            <v>2.76</v>
          </cell>
        </row>
        <row r="2284">
          <cell r="A2284">
            <v>425</v>
          </cell>
          <cell r="B2284" t="str">
            <v xml:space="preserve">GRAMPO P/ HASTE DE ATERRAMENTO DE 5/8", CABO 6 A 50MM2 </v>
          </cell>
          <cell r="C2284" t="str">
            <v>UN</v>
          </cell>
          <cell r="E2284">
            <v>2.5</v>
          </cell>
        </row>
        <row r="2285">
          <cell r="A2285">
            <v>1568</v>
          </cell>
          <cell r="B2285" t="str">
            <v xml:space="preserve">GRAMPO PARALELO BIMETALICO P/ CABO 10MM2 C/ 1 PARAF </v>
          </cell>
          <cell r="C2285" t="str">
            <v>UN</v>
          </cell>
          <cell r="E2285">
            <v>7.98</v>
          </cell>
        </row>
        <row r="2286">
          <cell r="A2286">
            <v>1564</v>
          </cell>
          <cell r="B2286" t="str">
            <v xml:space="preserve">GRAMPO PARALELO BIMETALICO P/ CABO 6 A 50MM2 C/ 2 PARAF </v>
          </cell>
          <cell r="C2286" t="str">
            <v>UN</v>
          </cell>
          <cell r="E2286">
            <v>3.75</v>
          </cell>
        </row>
        <row r="2287">
          <cell r="A2287">
            <v>1567</v>
          </cell>
          <cell r="B2287" t="str">
            <v xml:space="preserve">GRAMPO PARALELO BIMETALICO P/ CABO 6MM2 C/ 1 PARAF </v>
          </cell>
          <cell r="C2287" t="str">
            <v>UN</v>
          </cell>
          <cell r="E2287">
            <v>5.86</v>
          </cell>
        </row>
        <row r="2288">
          <cell r="A2288">
            <v>11840</v>
          </cell>
          <cell r="B2288" t="str">
            <v xml:space="preserve">GRAMPO PARALELO DE BRONZE PARA CABO 25MM2 </v>
          </cell>
          <cell r="C2288" t="str">
            <v>UN</v>
          </cell>
          <cell r="E2288">
            <v>8.32</v>
          </cell>
        </row>
        <row r="2289">
          <cell r="A2289">
            <v>5076</v>
          </cell>
          <cell r="B2289" t="str">
            <v xml:space="preserve">GRAMPO POLIDO P/ FIXACAO CERCA DE ARAME FARPADO </v>
          </cell>
          <cell r="C2289" t="str">
            <v>KG</v>
          </cell>
          <cell r="E2289">
            <v>8.6199999999999992</v>
          </cell>
        </row>
        <row r="2290">
          <cell r="A2290">
            <v>5077</v>
          </cell>
          <cell r="B2290" t="str">
            <v xml:space="preserve">GRAMPO POLIDO P/ FIXACAO CERCA DE ARAME GALVANIZADO </v>
          </cell>
          <cell r="C2290" t="str">
            <v>KG</v>
          </cell>
          <cell r="E2290">
            <v>8.0399999999999991</v>
          </cell>
        </row>
        <row r="2291">
          <cell r="A2291">
            <v>11032</v>
          </cell>
          <cell r="B2291" t="str">
            <v xml:space="preserve">GRAMPO U DE 5/8" N8 EM FG" </v>
          </cell>
          <cell r="C2291" t="str">
            <v>UN</v>
          </cell>
          <cell r="E2291">
            <v>12</v>
          </cell>
        </row>
        <row r="2292">
          <cell r="A2292">
            <v>4824</v>
          </cell>
          <cell r="B2292" t="str">
            <v xml:space="preserve">GRANA DE MARMORE </v>
          </cell>
          <cell r="C2292" t="str">
            <v>KG</v>
          </cell>
          <cell r="E2292">
            <v>0.73</v>
          </cell>
        </row>
        <row r="2293">
          <cell r="A2293">
            <v>25930</v>
          </cell>
          <cell r="B2293" t="str">
            <v xml:space="preserve">GRANALHA DE ACO, ESFERICA (SHOT), PARA JATEAMENTO, PENEIRA ASTM = 18 (SAE S 390) </v>
          </cell>
          <cell r="C2293" t="str">
            <v>SC²5KG</v>
          </cell>
          <cell r="E2293">
            <v>87.2</v>
          </cell>
        </row>
        <row r="2294">
          <cell r="A2294">
            <v>4787</v>
          </cell>
          <cell r="B2294" t="str">
            <v xml:space="preserve">GRANILHA DE MARMORE BRANCO </v>
          </cell>
          <cell r="C2294" t="str">
            <v>KG</v>
          </cell>
          <cell r="E2294">
            <v>0.39</v>
          </cell>
        </row>
        <row r="2295">
          <cell r="A2295">
            <v>10840</v>
          </cell>
          <cell r="B2295" t="str">
            <v xml:space="preserve">GRANITO AMENDOA E = 2 CM ,POLIDO E LUSTRADO, PARA PISO </v>
          </cell>
          <cell r="C2295" t="str">
            <v>M²</v>
          </cell>
          <cell r="E2295">
            <v>360</v>
          </cell>
        </row>
        <row r="2296">
          <cell r="A2296">
            <v>11794</v>
          </cell>
          <cell r="B2296" t="str">
            <v xml:space="preserve">GRANITO AMENDOA POLIDO PARA BANCADA ESP = 2 CM </v>
          </cell>
          <cell r="C2296" t="str">
            <v>M²</v>
          </cell>
          <cell r="E2296">
            <v>478.02</v>
          </cell>
        </row>
        <row r="2297">
          <cell r="A2297">
            <v>11795</v>
          </cell>
          <cell r="B2297" t="str">
            <v xml:space="preserve">GRANITO CINZA POLIDO P/BANCADA E=2,5 CM </v>
          </cell>
          <cell r="C2297" t="str">
            <v>M²</v>
          </cell>
          <cell r="E2297">
            <v>385.41</v>
          </cell>
        </row>
        <row r="2298">
          <cell r="A2298">
            <v>10841</v>
          </cell>
          <cell r="B2298" t="str">
            <v xml:space="preserve">GRANITO CINZA POLIDO PARA PISO E = 2 CM </v>
          </cell>
          <cell r="C2298" t="str">
            <v>M²</v>
          </cell>
          <cell r="E2298">
            <v>294.77999999999997</v>
          </cell>
        </row>
        <row r="2299">
          <cell r="A2299">
            <v>10842</v>
          </cell>
          <cell r="B2299" t="str">
            <v xml:space="preserve">GRANITO PRETO TIJUCA E = 2 CM PARA PISO </v>
          </cell>
          <cell r="C2299" t="str">
            <v>M²</v>
          </cell>
          <cell r="E2299">
            <v>412.94</v>
          </cell>
        </row>
        <row r="2300">
          <cell r="A2300">
            <v>11796</v>
          </cell>
          <cell r="B2300" t="str">
            <v xml:space="preserve">GRANITO PRETO TIJUCA POLIDO PARA BANCADA ESP = 2 CM </v>
          </cell>
          <cell r="C2300" t="str">
            <v>M²</v>
          </cell>
          <cell r="E2300">
            <v>582.35</v>
          </cell>
        </row>
        <row r="2301">
          <cell r="A2301">
            <v>4229</v>
          </cell>
          <cell r="B2301" t="str">
            <v xml:space="preserve">GRAXA LUBRIFICANTE </v>
          </cell>
          <cell r="C2301" t="str">
            <v>KG</v>
          </cell>
          <cell r="E2301">
            <v>25.55</v>
          </cell>
        </row>
        <row r="2302">
          <cell r="A2302">
            <v>11244</v>
          </cell>
          <cell r="B2302" t="str">
            <v xml:space="preserve">GRELHA FOFO ARTICULADA C/ REQUADRO P/ CAIXA RALO 290 X 870MM 135KG CARGA MAX 1.000KG P/ CAPTACAO AGUA PLUVIAL </v>
          </cell>
          <cell r="C2302" t="str">
            <v>UN</v>
          </cell>
          <cell r="E2302">
            <v>427.78</v>
          </cell>
        </row>
        <row r="2303">
          <cell r="A2303">
            <v>11245</v>
          </cell>
          <cell r="B2303" t="str">
            <v xml:space="preserve">GRELHA FOFO C/ REQUADRO P/ CAIXA RALO 290 X 870MM 135KG CARGA MAX 10.000KG P/ CAPTACAO AGUA PLUVIAL </v>
          </cell>
          <cell r="C2303" t="str">
            <v>UN</v>
          </cell>
          <cell r="E2303">
            <v>395.07</v>
          </cell>
        </row>
        <row r="2304">
          <cell r="A2304">
            <v>21048</v>
          </cell>
          <cell r="B2304" t="str">
            <v xml:space="preserve">GRELHA FOFO P/ CANALETA 10 X 100 X 1000MM P/ GARAGEM E ESTACIONAMENTO </v>
          </cell>
          <cell r="C2304" t="str">
            <v>UN</v>
          </cell>
          <cell r="E2304">
            <v>40.770000000000003</v>
          </cell>
        </row>
        <row r="2305">
          <cell r="A2305">
            <v>11235</v>
          </cell>
          <cell r="B2305" t="str">
            <v xml:space="preserve">GRELHA FOFO P/ CANALETA 15 X 150 X 1000MM P/ GARAGEM E ESTACIONAMENTO </v>
          </cell>
          <cell r="C2305" t="str">
            <v>UN</v>
          </cell>
          <cell r="E2305">
            <v>57.88</v>
          </cell>
        </row>
        <row r="2306">
          <cell r="A2306">
            <v>11236</v>
          </cell>
          <cell r="B2306" t="str">
            <v xml:space="preserve">GRELHA FOFO P/ CANALETA 15 X 200 X 1000MM P/ GARAGEM E ESTACIONAMENTO </v>
          </cell>
          <cell r="C2306" t="str">
            <v>UN</v>
          </cell>
          <cell r="E2306">
            <v>75.489999999999995</v>
          </cell>
        </row>
        <row r="2307">
          <cell r="A2307">
            <v>21049</v>
          </cell>
          <cell r="B2307" t="str">
            <v xml:space="preserve">GRELHA FOFO P/ CANALETA 15 X 250 X 1000MM P/ GARAGEM E ESTACIONAMENTO </v>
          </cell>
          <cell r="C2307" t="str">
            <v>UN</v>
          </cell>
          <cell r="E2307">
            <v>113.24</v>
          </cell>
        </row>
        <row r="2308">
          <cell r="A2308">
            <v>21050</v>
          </cell>
          <cell r="B2308" t="str">
            <v xml:space="preserve">GRELHA FOFO P/ CANALETA 18 X 100 X 1000MM P/ GARAGEM E ESTACIONAMENTO </v>
          </cell>
          <cell r="C2308" t="str">
            <v>UN</v>
          </cell>
          <cell r="E2308">
            <v>173.63</v>
          </cell>
        </row>
        <row r="2309">
          <cell r="A2309">
            <v>21051</v>
          </cell>
          <cell r="B2309" t="str">
            <v xml:space="preserve">GRELHA FOFO P/ CANALETA 18 X 300 X 1000MM P/ GARAGEM E ESTACIONAMENTO </v>
          </cell>
          <cell r="C2309" t="str">
            <v>UN</v>
          </cell>
          <cell r="E2309">
            <v>150.97999999999999</v>
          </cell>
        </row>
        <row r="2310">
          <cell r="A2310">
            <v>21052</v>
          </cell>
          <cell r="B2310" t="str">
            <v xml:space="preserve">GRELHA FOFO P/ CANALETA 25 X 300 X 1000MM P/ GARAGEM E ESTACIONAMENTO </v>
          </cell>
          <cell r="C2310" t="str">
            <v>UN</v>
          </cell>
          <cell r="E2310">
            <v>191.24</v>
          </cell>
        </row>
        <row r="2311">
          <cell r="A2311">
            <v>21053</v>
          </cell>
          <cell r="B2311" t="str">
            <v xml:space="preserve">GRELHA FOFO P/ CANALETA 25 X 400 X 1000MM P/ GARAGEM E ESTACIONAMENTO </v>
          </cell>
          <cell r="C2311" t="str">
            <v>UN</v>
          </cell>
          <cell r="E2311">
            <v>193.26</v>
          </cell>
        </row>
        <row r="2312">
          <cell r="A2312">
            <v>21054</v>
          </cell>
          <cell r="B2312" t="str">
            <v xml:space="preserve">GRELHA FOFO P/ CANALETA 40 X 300 X 1000MM P/ GARAGEM E ESTACIONAMENTO </v>
          </cell>
          <cell r="C2312" t="str">
            <v>UN</v>
          </cell>
          <cell r="E2312">
            <v>177.15</v>
          </cell>
        </row>
        <row r="2313">
          <cell r="A2313">
            <v>21055</v>
          </cell>
          <cell r="B2313" t="str">
            <v xml:space="preserve">GRELHA FOFO P/ CANALETA 40 X 400 X 1000MM P/ GARAGEM E ESTACIONAMENTO </v>
          </cell>
          <cell r="C2313" t="str">
            <v>UN</v>
          </cell>
          <cell r="E2313">
            <v>205.84</v>
          </cell>
        </row>
        <row r="2314">
          <cell r="A2314">
            <v>21056</v>
          </cell>
          <cell r="B2314" t="str">
            <v xml:space="preserve">GRELHA FOFO P/ CANALETA 40 X 500 X 1000MM P/ GARAGEM E ESTACIONAMENTO </v>
          </cell>
          <cell r="C2314" t="str">
            <v>UN</v>
          </cell>
          <cell r="E2314">
            <v>249.12</v>
          </cell>
        </row>
        <row r="2315">
          <cell r="A2315">
            <v>21057</v>
          </cell>
          <cell r="B2315" t="str">
            <v xml:space="preserve">GRELHA FOFO P/ CANALETA 50 X 550 X 1000MM P/ GARAGEM E ESTACIONAMENTO </v>
          </cell>
          <cell r="C2315" t="str">
            <v>UN</v>
          </cell>
          <cell r="E2315">
            <v>224.21</v>
          </cell>
        </row>
        <row r="2316">
          <cell r="A2316">
            <v>11284</v>
          </cell>
          <cell r="B2316" t="str">
            <v xml:space="preserve">GRELHA FOFO PARA CAPTACAO DE AGUA PLUVIAL EM VIAS URBANAS, COM REQUADRO, CAIXA RALO DE *290 X 870* MM, *80* KG, CARGA MAXIMA DE 8000 KG </v>
          </cell>
          <cell r="C2316" t="str">
            <v>UN</v>
          </cell>
          <cell r="E2316">
            <v>339.71</v>
          </cell>
        </row>
        <row r="2317">
          <cell r="A2317">
            <v>11731</v>
          </cell>
          <cell r="B2317" t="str">
            <v xml:space="preserve">GRELHA PVC BRANCA QUADRADA 150X150MM </v>
          </cell>
          <cell r="C2317" t="str">
            <v>UN</v>
          </cell>
          <cell r="E2317">
            <v>3.46</v>
          </cell>
        </row>
        <row r="2318">
          <cell r="A2318">
            <v>11732</v>
          </cell>
          <cell r="B2318" t="str">
            <v xml:space="preserve">GRELHA PVC CROMADA REDONDA 150MM </v>
          </cell>
          <cell r="C2318" t="str">
            <v>UN</v>
          </cell>
          <cell r="E2318">
            <v>9.4499999999999993</v>
          </cell>
        </row>
        <row r="2319">
          <cell r="A2319">
            <v>13533</v>
          </cell>
          <cell r="B2319" t="str">
            <v xml:space="preserve">GRUPO DE SOLDAGEM C/ GERADOR A DIESEL 18 HP, P/ SOLDA ELETRICA, SOBRE DUAS RODAS, BAMBOZZI MOD.TN5, C/MOTOR 375A, **CAIXA** </v>
          </cell>
          <cell r="C2319" t="str">
            <v>UN</v>
          </cell>
          <cell r="E2319">
            <v>43402.400000000001</v>
          </cell>
        </row>
        <row r="2320">
          <cell r="A2320">
            <v>13333</v>
          </cell>
          <cell r="B2320" t="str">
            <v xml:space="preserve">GRUPO DE SOLDAGEM C/ GERADOR A DIESEL 33HP P/ SOLDA ELETRICA, SOBRE 04 RODAS, BAMBOZZI, MOD.TN8, C/MOTOR 4 CILINDROS 600A, **CAIXA** </v>
          </cell>
          <cell r="C2320" t="str">
            <v>UN</v>
          </cell>
          <cell r="E2320">
            <v>49327.37</v>
          </cell>
        </row>
        <row r="2321">
          <cell r="A2321">
            <v>3331</v>
          </cell>
          <cell r="B2321" t="str">
            <v xml:space="preserve">GRUPO DE SOLDAGEN C/ GERADOR A DIESEL 33HP P/ SOLDA ELETRICA, SOBRE RODAS, TIPO BAMBOZZI MOD. 0375 A </v>
          </cell>
          <cell r="C2321" t="str">
            <v>H</v>
          </cell>
          <cell r="E2321">
            <v>8.35</v>
          </cell>
        </row>
        <row r="2322">
          <cell r="A2322">
            <v>3346</v>
          </cell>
          <cell r="B2322" t="str">
            <v xml:space="preserve">GRUPO GERADOR *80 A 125* KVA, MOTOR DIESEL, REBOCAVEL, ACIONAMENTO MANUAL (LOCACAO) </v>
          </cell>
          <cell r="C2322" t="str">
            <v>H</v>
          </cell>
          <cell r="E2322">
            <v>12.02</v>
          </cell>
        </row>
        <row r="2323">
          <cell r="A2323">
            <v>3348</v>
          </cell>
          <cell r="B2323" t="str">
            <v xml:space="preserve">GRUPO GERADOR ACIMA DE * 125 ATE 180 KVA * DIESEL, REBOCAVEL, ACIONAMENTO MANUAL </v>
          </cell>
          <cell r="C2323" t="str">
            <v>H</v>
          </cell>
          <cell r="E2323">
            <v>13.74</v>
          </cell>
        </row>
        <row r="2324">
          <cell r="A2324">
            <v>3345</v>
          </cell>
          <cell r="B2324" t="str">
            <v xml:space="preserve">GRUPO GERADOR ACIMA DE * 20 ATE 80KVA * DIESEL, REBOCAVEL, ACIONAMENTO MANUAL </v>
          </cell>
          <cell r="C2324" t="str">
            <v>H</v>
          </cell>
          <cell r="E2324">
            <v>9.27</v>
          </cell>
        </row>
        <row r="2325">
          <cell r="A2325">
            <v>3339</v>
          </cell>
          <cell r="B2325" t="str">
            <v xml:space="preserve">GRUPO GERADOR ACIMA DE * 5 ATE 20KVA*, DIESEL, REBOCAVEL, ACIONAMENTO MANUAL </v>
          </cell>
          <cell r="C2325" t="str">
            <v>H</v>
          </cell>
          <cell r="E2325">
            <v>3.76</v>
          </cell>
        </row>
        <row r="2326">
          <cell r="A2326">
            <v>13758</v>
          </cell>
          <cell r="B2326" t="str">
            <v xml:space="preserve">GRUPO GERADOR ACIMA DE 180 ATE 220 KVA, DIESEL REBOCAVEL, ACIONAMENTO MANUAL </v>
          </cell>
          <cell r="C2326" t="str">
            <v>MES</v>
          </cell>
          <cell r="E2326">
            <v>3179.17</v>
          </cell>
        </row>
        <row r="2327">
          <cell r="A2327">
            <v>13757</v>
          </cell>
          <cell r="B2327" t="str">
            <v xml:space="preserve">GRUPO GERADOR ACIMA DE 220 ATE 330 KVA, DIESEL REBOCAVEL, ACIONAMENTO MANUAL </v>
          </cell>
          <cell r="C2327" t="str">
            <v>MES</v>
          </cell>
          <cell r="E2327">
            <v>4121.1400000000003</v>
          </cell>
        </row>
        <row r="2328">
          <cell r="A2328">
            <v>13910</v>
          </cell>
          <cell r="B2328" t="str">
            <v xml:space="preserve">GRUPO GERADOR C/ MOTOR DIESEL * 85 CV *, REBOCAVEL * 60 A 66 KVA </v>
          </cell>
          <cell r="C2328" t="str">
            <v>UN</v>
          </cell>
          <cell r="E2328">
            <v>41023.82</v>
          </cell>
        </row>
        <row r="2329">
          <cell r="A2329">
            <v>25986</v>
          </cell>
          <cell r="B2329" t="str">
            <v xml:space="preserve">GRUPO GERADOR COM SILENCIADOR, MOTOR A DIESEL DE 180 KVA (144 KW), CONSUMO 31,68 L/H </v>
          </cell>
          <cell r="C2329" t="str">
            <v>UN</v>
          </cell>
          <cell r="E2329">
            <v>65411.92</v>
          </cell>
        </row>
        <row r="2330">
          <cell r="A2330">
            <v>25987</v>
          </cell>
          <cell r="B2330" t="str">
            <v xml:space="preserve">GRUPO GERADOR COM SILENCIADOR, MOTOR A DIESEL DE 40/44 KVA (32/35 KW), CONSUMO 7,04 L/H </v>
          </cell>
          <cell r="C2330" t="str">
            <v>UN</v>
          </cell>
          <cell r="E2330">
            <v>35300.28</v>
          </cell>
        </row>
        <row r="2331">
          <cell r="A2331">
            <v>3352</v>
          </cell>
          <cell r="B2331" t="str">
            <v xml:space="preserve">GRUPO GERADOR PORTATIL ATE * 5 KVA * C/ MOTOR A DIESEL OU GASOLINA Código Descriçao do Insumo Unid Preço Mediano (R$) </v>
          </cell>
          <cell r="C2331" t="str">
            <v>H</v>
          </cell>
          <cell r="E2331">
            <v>2.5499999999999998</v>
          </cell>
        </row>
        <row r="2332">
          <cell r="A2332">
            <v>13909</v>
          </cell>
          <cell r="B2332" t="str">
            <v xml:space="preserve">GRUPO GERADOR 1450W 110V CAP = 12V 3.44HP GASOL. </v>
          </cell>
          <cell r="C2332" t="str">
            <v>UN</v>
          </cell>
          <cell r="E2332">
            <v>1972.28</v>
          </cell>
        </row>
        <row r="2333">
          <cell r="A2333">
            <v>13911</v>
          </cell>
          <cell r="B2333" t="str">
            <v xml:space="preserve">GRUPO GERADOR, 125/145 KVA, MOTOR A DIESEL 165 CV, 1800 RPM, ESTACIONÁRIO </v>
          </cell>
          <cell r="C2333" t="str">
            <v>UN</v>
          </cell>
          <cell r="E2333">
            <v>60869.43</v>
          </cell>
        </row>
        <row r="2334">
          <cell r="A2334">
            <v>25019</v>
          </cell>
          <cell r="B2334" t="str">
            <v xml:space="preserve">GRUPO GERADOR, 150/170 KVA, MOTOR A DIESEL 210 CV, ESTACIONÁRIO </v>
          </cell>
          <cell r="C2334" t="str">
            <v>UN</v>
          </cell>
          <cell r="E2334">
            <v>65803.3</v>
          </cell>
        </row>
        <row r="2335">
          <cell r="A2335">
            <v>14254</v>
          </cell>
          <cell r="B2335" t="str">
            <v xml:space="preserve">GRUPO GERADOR, 76/84 KVA, MOTOR DIESEL DE 85 HP, ACIONAMENTO MANUAL, ESTACIONÁRIO </v>
          </cell>
          <cell r="C2335" t="str">
            <v>UN</v>
          </cell>
          <cell r="E2335">
            <v>43700</v>
          </cell>
        </row>
        <row r="2336">
          <cell r="A2336">
            <v>11559</v>
          </cell>
          <cell r="B2336" t="str">
            <v xml:space="preserve">GUIA LATAO CROMADO 3/4'' P/ PORTA/JAN CORRER </v>
          </cell>
          <cell r="C2336" t="str">
            <v>UN</v>
          </cell>
          <cell r="E2336">
            <v>4.8899999999999997</v>
          </cell>
        </row>
        <row r="2337">
          <cell r="A2337">
            <v>10741</v>
          </cell>
          <cell r="B2337" t="str">
            <v xml:space="preserve">GUINCHO DE ARRASTE MANUAL TIRFOR TUL-30, CAP. 3T, C/ 20M DE CABO DE ACO**CAIXA** </v>
          </cell>
          <cell r="C2337" t="str">
            <v>UN</v>
          </cell>
          <cell r="E2337">
            <v>10052.030000000001</v>
          </cell>
        </row>
        <row r="2338">
          <cell r="A2338">
            <v>10705</v>
          </cell>
          <cell r="B2338" t="str">
            <v xml:space="preserve">GUINCHO ELETRICO DE COLUNA * 2,5 HP * C/ EMBREAGEM, TRIFASICO * CAP . 300KG *, MARCA VELOX**CAIXA** </v>
          </cell>
          <cell r="C2338" t="str">
            <v>UN</v>
          </cell>
          <cell r="E2338">
            <v>5522.57</v>
          </cell>
        </row>
        <row r="2339">
          <cell r="A2339">
            <v>7373</v>
          </cell>
          <cell r="B2339" t="str">
            <v xml:space="preserve">GUINCHO MANUAL DE ARRASTE CAP. * 3T * C/ 20M DE CABO DE ACO, TIPO TIRFOR OU EQUIV </v>
          </cell>
          <cell r="C2339" t="str">
            <v>H</v>
          </cell>
          <cell r="E2339">
            <v>1.44</v>
          </cell>
        </row>
        <row r="2340">
          <cell r="A2340">
            <v>7370</v>
          </cell>
          <cell r="B2340" t="str">
            <v xml:space="preserve">GUINCHO MANUAL DE ARRASTE CAPACIDADE DE 2 T COM 20 M DE CABO DE AÇO - (LOCAÇÃO) </v>
          </cell>
          <cell r="C2340" t="str">
            <v>H</v>
          </cell>
          <cell r="E2340">
            <v>1.35</v>
          </cell>
        </row>
        <row r="2341">
          <cell r="A2341">
            <v>3356</v>
          </cell>
          <cell r="B2341" t="str">
            <v xml:space="preserve">GUINCHO TIPO MUNCK CAP * 6T * MONTADO EM CAMINHAO CARROCERIA, OU EQUIV </v>
          </cell>
          <cell r="C2341" t="str">
            <v>H</v>
          </cell>
          <cell r="E2341">
            <v>110.25</v>
          </cell>
        </row>
        <row r="2342">
          <cell r="A2342">
            <v>3372</v>
          </cell>
          <cell r="B2342" t="str">
            <v xml:space="preserve">GUINDASTE ALTOPROPELIDO SOBRE PNEUS, COM LANCA TELESCOPICA, CAPACIDADE DE *10* T (LOCACAO COM OPERADOR, COMBUSTIVEL E MANUTENCAO) </v>
          </cell>
          <cell r="C2342" t="str">
            <v>H</v>
          </cell>
          <cell r="E2342">
            <v>54</v>
          </cell>
        </row>
        <row r="2343">
          <cell r="A2343">
            <v>3367</v>
          </cell>
          <cell r="B2343" t="str">
            <v xml:space="preserve">GUINDASTE AUTO-PROPELIDO, SOBRE PNEUS, C/ LANCA TELESCOPICA CAP * 15T * (INCL MANUTENCAO/OPERACAO) </v>
          </cell>
          <cell r="C2343" t="str">
            <v>H</v>
          </cell>
          <cell r="E2343">
            <v>141.75</v>
          </cell>
        </row>
        <row r="2344">
          <cell r="A2344">
            <v>10807</v>
          </cell>
          <cell r="B2344" t="str">
            <v xml:space="preserve">GUINDASTE AUTO-PROPELIDO, SOBRE PNEUS, C/ LANCA TELESCOPICA CAP * 35T * (INCL MANUTENCAO/OPERACAO) </v>
          </cell>
          <cell r="C2344" t="str">
            <v>H</v>
          </cell>
          <cell r="E2344">
            <v>101.25</v>
          </cell>
        </row>
        <row r="2345">
          <cell r="A2345">
            <v>13870</v>
          </cell>
          <cell r="B2345" t="str">
            <v xml:space="preserve">GUINDASTE DE TORRE OU GRUA ASCENCIONAL CAP. 2,2T A 30M, LIEBHERR MOD 55.3HC, 55,5HP**CAIXA** </v>
          </cell>
          <cell r="C2345" t="str">
            <v>UN</v>
          </cell>
          <cell r="E2345">
            <v>776826.93</v>
          </cell>
        </row>
        <row r="2346">
          <cell r="A2346">
            <v>13872</v>
          </cell>
          <cell r="B2346" t="str">
            <v xml:space="preserve">GUINDASTE DE TORRE OU GRUA MOVEL, SOBRE TRILHOS H = 30M CAP. 1T A 30M, LIEBHERR MOD 30.3HC, 40HP**CAIXA** </v>
          </cell>
          <cell r="C2346" t="str">
            <v>UN</v>
          </cell>
          <cell r="E2346">
            <v>593955.56999999995</v>
          </cell>
        </row>
        <row r="2347">
          <cell r="A2347">
            <v>25952</v>
          </cell>
          <cell r="B2347" t="str">
            <v xml:space="preserve">GUINDASTE HIDRAULICO AUTOPROPELIDO ROUGH TERRAIN CRENE, TEREX RT 230, COM LANÇA TELESCOPICA DE 27 M, CAP 30 T, MOTOR DÍESEL, 97 KW, TRACAO 4 X 4 ( IMPORTADO ) </v>
          </cell>
          <cell r="C2347" t="str">
            <v>UN</v>
          </cell>
          <cell r="E2347">
            <v>1015824.72</v>
          </cell>
        </row>
        <row r="2348">
          <cell r="A2348">
            <v>3365</v>
          </cell>
          <cell r="B2348" t="str">
            <v xml:space="preserve">GUINDASTE HIDRAULICO AUTOPROPELIDO SOBRE PNEUS COM LANCA TELESCOPICA E CAPACIDADE MAXIMA DE 16 T </v>
          </cell>
          <cell r="C2348" t="str">
            <v>UN</v>
          </cell>
          <cell r="E2348">
            <v>457319</v>
          </cell>
        </row>
        <row r="2349">
          <cell r="A2349">
            <v>25953</v>
          </cell>
          <cell r="B2349" t="str">
            <v xml:space="preserve">GUINDASTE HIDRAULICO AUTOPROPELIDO, SOBRE RODAS, CAP ATÉ 100 T - TEREX AC 100. ( IMPORTADO ) </v>
          </cell>
          <cell r="C2349" t="str">
            <v>UN</v>
          </cell>
          <cell r="E2349">
            <v>4672804.05</v>
          </cell>
        </row>
        <row r="2350">
          <cell r="A2350">
            <v>25954</v>
          </cell>
          <cell r="B2350" t="str">
            <v xml:space="preserve">GUINDASTE HIDRAULICO AUTOPROPELIDO, SOBRE RODAS, CAP ATÉ 55 T - TEREX AC 55 CITY ( IMPORTADO ) </v>
          </cell>
          <cell r="C2350" t="str">
            <v>UN</v>
          </cell>
          <cell r="E2350">
            <v>2531102.2000000002</v>
          </cell>
        </row>
        <row r="2351">
          <cell r="A2351">
            <v>3363</v>
          </cell>
          <cell r="B2351" t="str">
            <v xml:space="preserve">GUINDASTE HIDRAULICO PARA MONTAGEM SOBRE CHASSIS DE CAMINHAO, CARGA MAXIMA DE 5,75 T A 2 M E 0,5 T A 11,04 M (ALCANCE MAXIMO HORIZONTAL), COM ALCANCE MAXIMO VERTICAL DE 13,77 M </v>
          </cell>
          <cell r="C2351" t="str">
            <v>UN</v>
          </cell>
          <cell r="E2351">
            <v>60000</v>
          </cell>
        </row>
        <row r="2352">
          <cell r="A2352">
            <v>13869</v>
          </cell>
          <cell r="B2352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2" t="str">
            <v>UN</v>
          </cell>
          <cell r="E2352">
            <v>1523382.41</v>
          </cell>
        </row>
        <row r="2353">
          <cell r="A2353">
            <v>13225</v>
          </cell>
          <cell r="B2353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3" t="str">
            <v>UN</v>
          </cell>
          <cell r="E2353">
            <v>479958.58</v>
          </cell>
        </row>
        <row r="2354">
          <cell r="A2354">
            <v>10713</v>
          </cell>
          <cell r="B2354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4" t="str">
            <v>UN</v>
          </cell>
          <cell r="E2354">
            <v>427132.93</v>
          </cell>
        </row>
        <row r="2355">
          <cell r="A2355">
            <v>3357</v>
          </cell>
          <cell r="B2355" t="str">
            <v xml:space="preserve">GUINDASTE TIPO MUNCK CAP * 2T * MONTADO EM CAMINHAO CARROCERIA OU EQUIV </v>
          </cell>
          <cell r="C2355" t="str">
            <v>H</v>
          </cell>
          <cell r="E2355">
            <v>78.75</v>
          </cell>
        </row>
        <row r="2356">
          <cell r="A2356">
            <v>3366</v>
          </cell>
          <cell r="B2356" t="str">
            <v xml:space="preserve">GUINDASTE TIPO MUNCK CAP * 5T * MONTADO EM CAMINHAO CARROCERIA ( LOCAÇÃO COM OPERADOR,COMBUSTIVEL E MANUTENÇÃO). </v>
          </cell>
          <cell r="C2356" t="str">
            <v>H</v>
          </cell>
          <cell r="E2356">
            <v>110.25</v>
          </cell>
        </row>
        <row r="2357">
          <cell r="A2357">
            <v>3359</v>
          </cell>
          <cell r="B2357" t="str">
            <v xml:space="preserve">GUINDASTE TIPO MUNCK CAP * 8T * MONTADO EM CAMINHAO CARROCERIA OU EQUIV </v>
          </cell>
          <cell r="C2357" t="str">
            <v>H</v>
          </cell>
          <cell r="E2357">
            <v>126</v>
          </cell>
        </row>
        <row r="2358">
          <cell r="A2358">
            <v>13871</v>
          </cell>
          <cell r="B2358" t="str">
            <v xml:space="preserve">GUINDASTE TIPO TORRE OU GRUA, ESTACIONARIO SOBRE SAPATAS, CAPACIDADE DE 1,0 T (A 40 M) E ALTURA LIVRE MOVEL DE 39 M </v>
          </cell>
          <cell r="C2358" t="str">
            <v>UN</v>
          </cell>
          <cell r="E2358">
            <v>579000</v>
          </cell>
        </row>
        <row r="2359">
          <cell r="A2359">
            <v>3362</v>
          </cell>
          <cell r="B2359" t="str">
            <v xml:space="preserve">GUINDASTE TIPO TORRE OU GRUA, ESTACIONARIO SOBRE SAPATAS, CAPACIDADE MAXIMA DE 1,2 T E 30 M DE ALTURA (LOCACAO) </v>
          </cell>
          <cell r="C2359" t="str">
            <v>H</v>
          </cell>
          <cell r="E2359">
            <v>69.19</v>
          </cell>
        </row>
        <row r="2360">
          <cell r="A2360">
            <v>11611</v>
          </cell>
          <cell r="B2360" t="str">
            <v xml:space="preserve">GUINDAUTO HIDRAULICO MADAL MD-15501, CARGA MAX 7,7 TON. (A 5,52M), ALTURA MAX = 8,64M, P/ MONTAGEM SOBRE CHASSIS DE CAMINHAO**CAIXA** </v>
          </cell>
          <cell r="C2360" t="str">
            <v>UN</v>
          </cell>
          <cell r="E2360">
            <v>77191.8</v>
          </cell>
        </row>
        <row r="2361">
          <cell r="A2361">
            <v>10712</v>
          </cell>
          <cell r="B2361" t="str">
            <v xml:space="preserve">GUINDAUTO HIDRAULICO MADAL MD-6501, CARGA MAX 3,25T (A 2M) E 1,62T (A 4M), ALTURA MAX = 6,6M, P/ MONTAGEM SOBRE CHASSIS DE CAMINHAO**CAIXA** </v>
          </cell>
          <cell r="C2361" t="str">
            <v>UN</v>
          </cell>
          <cell r="E2361">
            <v>25860.6</v>
          </cell>
        </row>
        <row r="2362">
          <cell r="A2362">
            <v>7569</v>
          </cell>
          <cell r="B2362" t="str">
            <v xml:space="preserve">HASTE ANCORA DE 16MM X 2,35MM (5/8" X 8") </v>
          </cell>
          <cell r="C2362" t="str">
            <v>UN</v>
          </cell>
          <cell r="E2362">
            <v>20.7</v>
          </cell>
        </row>
        <row r="2363">
          <cell r="A2363">
            <v>3383</v>
          </cell>
          <cell r="B2363" t="str">
            <v xml:space="preserve">HASTE ANCORAMENTO 2400MM X 16MM (5/8") </v>
          </cell>
          <cell r="C2363" t="str">
            <v>UN</v>
          </cell>
          <cell r="E2363">
            <v>22.06</v>
          </cell>
        </row>
        <row r="2364">
          <cell r="A2364">
            <v>3373</v>
          </cell>
          <cell r="B2364" t="str">
            <v xml:space="preserve">HASTE DE ATERRAMENTO , DN 1/2" X 3000MM, EM ACO REVESTIDO COM UMA CAMADA DE COBRE ELETROLÍTICO. </v>
          </cell>
          <cell r="C2364" t="str">
            <v>UN</v>
          </cell>
          <cell r="E2364">
            <v>26.44</v>
          </cell>
        </row>
        <row r="2365">
          <cell r="A2365">
            <v>3380</v>
          </cell>
          <cell r="B2365" t="str">
            <v xml:space="preserve">HASTE DE ATERRAMENTO EM ACO, REVESTIDA COM BAIXA CAMADA DE COBRE, COM 3,00 M DE COMPRIMENTO E DN = 5/8", COM CONECTOR TIPO GRAMPO </v>
          </cell>
          <cell r="C2365" t="str">
            <v>UN</v>
          </cell>
          <cell r="E2365">
            <v>28.5</v>
          </cell>
        </row>
        <row r="2366">
          <cell r="A2366">
            <v>3376</v>
          </cell>
          <cell r="B2366" t="str">
            <v xml:space="preserve">HASTE DE ATERRAMENTO, DN 3/4 X 3000MM , EM ACO REVESTIDO COM UMA CAMADA DE COBRE ELETROLÍTICO COM CONECTOR. </v>
          </cell>
          <cell r="C2366" t="str">
            <v>UN</v>
          </cell>
          <cell r="E2366">
            <v>41.96</v>
          </cell>
        </row>
        <row r="2367">
          <cell r="A2367">
            <v>3378</v>
          </cell>
          <cell r="B2367" t="str">
            <v xml:space="preserve">HASTE DE ATERRAMENTO, DN 3/4 X 3000MM, EM ACO REVESTIDO COM UMA CAMADA DE COBRE ELETROLÍTICO. </v>
          </cell>
          <cell r="C2367" t="str">
            <v>UN</v>
          </cell>
          <cell r="E2367">
            <v>39.79</v>
          </cell>
        </row>
        <row r="2368">
          <cell r="A2368">
            <v>3379</v>
          </cell>
          <cell r="B2368" t="str">
            <v xml:space="preserve">HASTE DE ATERRAMENTO, DN 5/8 X 3000MM, EM ACO REVESTIDO COM UMA CAMADA DE COBRE ELETROLÍTICO. </v>
          </cell>
          <cell r="C2368" t="str">
            <v>UN</v>
          </cell>
          <cell r="E2368">
            <v>26.26</v>
          </cell>
        </row>
        <row r="2369">
          <cell r="A2369">
            <v>21145</v>
          </cell>
          <cell r="B2369" t="str">
            <v xml:space="preserve">HASTE DE TERRA EM ACO REVESTIDO DE COBRE DN 3/8'' X 3000MM </v>
          </cell>
          <cell r="C2369" t="str">
            <v>UN</v>
          </cell>
          <cell r="E2369">
            <v>23.9</v>
          </cell>
        </row>
        <row r="2370">
          <cell r="A2370">
            <v>11991</v>
          </cell>
          <cell r="B2370" t="str">
            <v xml:space="preserve">HASTE DE TERRA TIPO CANTONEIRA GALVANIZADA L=2,00M </v>
          </cell>
          <cell r="C2370" t="str">
            <v>UN</v>
          </cell>
          <cell r="E2370">
            <v>37.25</v>
          </cell>
        </row>
        <row r="2371">
          <cell r="A2371">
            <v>11029</v>
          </cell>
          <cell r="B2371" t="str">
            <v xml:space="preserve">HASTE RETA P/ GANCHO FG C/ ROSCA - 1/4" X 30CM - P/ FIXACAO TELHA METALICA - INCL PORCA E ARRUELAS DE VEDACAO </v>
          </cell>
          <cell r="C2371" t="str">
            <v>CJ</v>
          </cell>
          <cell r="E2371">
            <v>0.94</v>
          </cell>
        </row>
        <row r="2372">
          <cell r="A2372">
            <v>4316</v>
          </cell>
          <cell r="B2372" t="str">
            <v xml:space="preserve">HASTE RETA P/ GANCHO FG C/ ROSCA - 1/4" X 40CM - P/ FIXACAO TELHA FIBROC INCL PORCA SEXT ZINCO </v>
          </cell>
          <cell r="C2372" t="str">
            <v>UN</v>
          </cell>
          <cell r="E2372">
            <v>1.88</v>
          </cell>
        </row>
        <row r="2373">
          <cell r="A2373">
            <v>4313</v>
          </cell>
          <cell r="B2373" t="str">
            <v>HASTE RETA P/ GANCHO FG C/ ROSCA - 5/16" X 35CM - P/ FIXACAO TELHA FIBROC - INCL PORCA E ARRUELAS DE Código Descriçao do Insumo Unid Preço Mediano (R$) HASTE RETA P/ GANCHO FG C/ ROSCA - 5/16" X 35CM - P/ FIXACAO TELHA FIBROC - INCL PORCA E ARRUELAS DE VE</v>
          </cell>
          <cell r="C2373" t="str">
            <v>CJ</v>
          </cell>
          <cell r="E2373">
            <v>2.59</v>
          </cell>
        </row>
        <row r="2374">
          <cell r="A2374">
            <v>4317</v>
          </cell>
          <cell r="B2374" t="str">
            <v xml:space="preserve">HASTE RETA P/ GANCHO FG C/ ROSCA - 5/16" X 40CM - P/ FIXACAO TELHA FIBROC - INCL PORCA SEXT ZINCO </v>
          </cell>
          <cell r="C2374" t="str">
            <v>UN</v>
          </cell>
          <cell r="E2374">
            <v>1.88</v>
          </cell>
        </row>
        <row r="2375">
          <cell r="A2375">
            <v>4314</v>
          </cell>
          <cell r="B2375" t="str">
            <v xml:space="preserve">HASTE RETA P/ GANCHO FG C/ ROSCA - 5/16" X 45CM - P/ FIXACAO TELHA FIBROC - INCL PORCA E ARRUELAS DE VEDACAO </v>
          </cell>
          <cell r="C2375" t="str">
            <v>CJ</v>
          </cell>
          <cell r="E2375">
            <v>2.2599999999999998</v>
          </cell>
        </row>
        <row r="2376">
          <cell r="A2376">
            <v>20062</v>
          </cell>
          <cell r="B2376" t="str">
            <v xml:space="preserve">HASTE ZINCADA MR AQUAPLUV D = 125MM </v>
          </cell>
          <cell r="C2376" t="str">
            <v>UN</v>
          </cell>
          <cell r="E2376">
            <v>13.44</v>
          </cell>
        </row>
        <row r="2377">
          <cell r="A2377">
            <v>10815</v>
          </cell>
          <cell r="B2377" t="str">
            <v xml:space="preserve">HERBICIDA ROUND UP </v>
          </cell>
          <cell r="C2377" t="str">
            <v>L</v>
          </cell>
          <cell r="E2377">
            <v>15.58</v>
          </cell>
        </row>
        <row r="2378">
          <cell r="A2378">
            <v>10816</v>
          </cell>
          <cell r="B2378" t="str">
            <v xml:space="preserve">HERBICIDA SELETIVO TORDON 2,4D DOWAGROSCIENCES </v>
          </cell>
          <cell r="C2378" t="str">
            <v>L</v>
          </cell>
          <cell r="E2378">
            <v>31.88</v>
          </cell>
        </row>
        <row r="2379">
          <cell r="A2379">
            <v>10561</v>
          </cell>
          <cell r="B2379" t="str">
            <v xml:space="preserve">HEXAMETAFOSFATO DE SODIO </v>
          </cell>
          <cell r="C2379" t="str">
            <v>KG</v>
          </cell>
          <cell r="E2379">
            <v>2.73</v>
          </cell>
        </row>
        <row r="2380">
          <cell r="A2380">
            <v>10922</v>
          </cell>
          <cell r="B2380" t="str">
            <v xml:space="preserve">HIDRANTE COLUNA FOFO COMPLETO DN 80 C/REGISTRO CUNHA DE BORRACHA / CURVA / EXTREMIDADE / TAMPA </v>
          </cell>
          <cell r="C2380" t="str">
            <v>UN</v>
          </cell>
          <cell r="E2380">
            <v>2837.6</v>
          </cell>
        </row>
        <row r="2381">
          <cell r="A2381">
            <v>10921</v>
          </cell>
          <cell r="B2381" t="str">
            <v xml:space="preserve">HIDRANTE DE COLUNA FOFO COMPLETO, DN = 100 MM, COM REG. CUNHA DE BORRACHA, CURVA DESSIMETRICA, EXTREMIDADE E TAMPA </v>
          </cell>
          <cell r="C2381" t="str">
            <v>UN</v>
          </cell>
          <cell r="E2381">
            <v>3190</v>
          </cell>
        </row>
        <row r="2382">
          <cell r="A2382">
            <v>10923</v>
          </cell>
          <cell r="B2382" t="str">
            <v xml:space="preserve">HIDRANTE SUBTERRANEO FERRO FUNDIDO C/ CURVA CURTA E CAIXA DN 75 MM </v>
          </cell>
          <cell r="C2382" t="str">
            <v>UN</v>
          </cell>
          <cell r="E2382">
            <v>2738.84</v>
          </cell>
        </row>
        <row r="2383">
          <cell r="A2383">
            <v>10924</v>
          </cell>
          <cell r="B2383" t="str">
            <v xml:space="preserve">HIDRANTE SUBTERRANEO FERRO FUNDIDO C/ CURVA LONGA E CAIXA DN 75 MM </v>
          </cell>
          <cell r="C2383" t="str">
            <v>UN</v>
          </cell>
          <cell r="E2383">
            <v>2944.59</v>
          </cell>
        </row>
        <row r="2384">
          <cell r="A2384">
            <v>10652</v>
          </cell>
          <cell r="B2384" t="str">
            <v xml:space="preserve">HIDRO-JATEADORA CONSMAQ MOD JT P/ DESOBSTRUCAO GALERIAS AGUAS PLUVIAIS C/ TANQUE 7M3, MONTADA SOBRE CAMINHAO EQUIPADO C/ BOMBA TRIPLEX, VALVULA SEGURANCA, C/ MANGUEIRA DE 1"**CAIXA**" </v>
          </cell>
          <cell r="C2384" t="str">
            <v>UN</v>
          </cell>
          <cell r="E2384">
            <v>816528.2</v>
          </cell>
        </row>
        <row r="2385">
          <cell r="A2385">
            <v>7316</v>
          </cell>
          <cell r="B2385" t="str">
            <v xml:space="preserve">HIDROFUGANTE INCOLOR PARA FACHADAS A BASE DE SILICONE </v>
          </cell>
          <cell r="C2385" t="str">
            <v>L</v>
          </cell>
          <cell r="E2385">
            <v>11.91</v>
          </cell>
        </row>
        <row r="2386">
          <cell r="A2386">
            <v>12776</v>
          </cell>
          <cell r="B2386" t="str">
            <v xml:space="preserve">HIDROMETRO W 12,5 L/S=45 M3/H </v>
          </cell>
          <cell r="C2386" t="str">
            <v>UN</v>
          </cell>
          <cell r="E2386">
            <v>1444.66</v>
          </cell>
        </row>
        <row r="2387">
          <cell r="A2387">
            <v>12777</v>
          </cell>
          <cell r="B2387" t="str">
            <v xml:space="preserve">HIDROMETRO W 20,8 L/S=75 M3/H </v>
          </cell>
          <cell r="C2387" t="str">
            <v>UN</v>
          </cell>
          <cell r="E2387">
            <v>1895.89</v>
          </cell>
        </row>
        <row r="2388">
          <cell r="A2388">
            <v>12778</v>
          </cell>
          <cell r="B2388" t="str">
            <v xml:space="preserve">HIDROMETRO W 3,3 L/S=12 M3/H </v>
          </cell>
          <cell r="C2388" t="str">
            <v>UN</v>
          </cell>
          <cell r="E2388">
            <v>1270.8900000000001</v>
          </cell>
        </row>
        <row r="2389">
          <cell r="A2389">
            <v>12769</v>
          </cell>
          <cell r="B2389" t="str">
            <v xml:space="preserve">HIDROMETRO 1,5 M3/H </v>
          </cell>
          <cell r="C2389" t="str">
            <v>UN</v>
          </cell>
          <cell r="E2389">
            <v>76.819999999999993</v>
          </cell>
        </row>
        <row r="2390">
          <cell r="A2390">
            <v>12770</v>
          </cell>
          <cell r="B2390" t="str">
            <v xml:space="preserve">HIDROMETRO 10,0 M3/H DN 1" </v>
          </cell>
          <cell r="C2390" t="str">
            <v>UN</v>
          </cell>
          <cell r="E2390">
            <v>328.16</v>
          </cell>
        </row>
        <row r="2391">
          <cell r="A2391">
            <v>12771</v>
          </cell>
          <cell r="B2391" t="str">
            <v xml:space="preserve">HIDROMETRO 2,0 M3/H </v>
          </cell>
          <cell r="C2391" t="str">
            <v>UN</v>
          </cell>
          <cell r="E2391">
            <v>95.47</v>
          </cell>
        </row>
        <row r="2392">
          <cell r="A2392">
            <v>12772</v>
          </cell>
          <cell r="B2392" t="str">
            <v xml:space="preserve">HIDROMETRO 20,0 M3/H DN 1 1/2" </v>
          </cell>
          <cell r="C2392" t="str">
            <v>UN</v>
          </cell>
          <cell r="E2392">
            <v>497.91</v>
          </cell>
        </row>
        <row r="2393">
          <cell r="A2393">
            <v>12773</v>
          </cell>
          <cell r="B2393" t="str">
            <v xml:space="preserve">HIDROMETRO 3,0 M3/H DN 1/2" MONOJATO </v>
          </cell>
          <cell r="C2393" t="str">
            <v>UN</v>
          </cell>
          <cell r="E2393">
            <v>80.55</v>
          </cell>
        </row>
        <row r="2394">
          <cell r="A2394">
            <v>12774</v>
          </cell>
          <cell r="B2394" t="str">
            <v xml:space="preserve">HIDROMETRO 5 M3/H DN 3/4" </v>
          </cell>
          <cell r="C2394" t="str">
            <v>UN</v>
          </cell>
          <cell r="E2394">
            <v>107.04</v>
          </cell>
        </row>
        <row r="2395">
          <cell r="A2395">
            <v>12775</v>
          </cell>
          <cell r="B2395" t="str">
            <v xml:space="preserve">HIDROMETRO 7,0 M3 </v>
          </cell>
          <cell r="C2395" t="str">
            <v>UN</v>
          </cell>
          <cell r="E2395">
            <v>294.81</v>
          </cell>
        </row>
        <row r="2396">
          <cell r="A2396">
            <v>13005</v>
          </cell>
          <cell r="B2396" t="str">
            <v xml:space="preserve">HIPOCLORITO DE SODIO </v>
          </cell>
          <cell r="C2396" t="str">
            <v>KG</v>
          </cell>
          <cell r="E2396">
            <v>0.73</v>
          </cell>
        </row>
        <row r="2397">
          <cell r="A2397">
            <v>3391</v>
          </cell>
          <cell r="B2397" t="str">
            <v xml:space="preserve">IGNITOR P/ LAMPADA VAPOR DE SODIO / VAPOR METALICO ATE 2000W T . PARTIDA 600 A 750V </v>
          </cell>
          <cell r="C2397" t="str">
            <v>UN</v>
          </cell>
          <cell r="E2397">
            <v>16.850000000000001</v>
          </cell>
        </row>
        <row r="2398">
          <cell r="A2398">
            <v>3389</v>
          </cell>
          <cell r="B2398" t="str">
            <v xml:space="preserve">IGNITOR P/ LAMPADA VAPOR DE SODIO / VAPOR METALICO ATE 400W T . PARTIDA 3000 A 4500V </v>
          </cell>
          <cell r="C2398" t="str">
            <v>UN</v>
          </cell>
          <cell r="E2398">
            <v>13.16</v>
          </cell>
        </row>
        <row r="2399">
          <cell r="A2399">
            <v>3390</v>
          </cell>
          <cell r="B2399" t="str">
            <v xml:space="preserve">IGNITOR P/ LAMPADA VAPOR DE SODIO / VAPOR METALICO ATE 400W T . PARTIDA 580 A 750V </v>
          </cell>
          <cell r="C2399" t="str">
            <v>UN</v>
          </cell>
          <cell r="E2399">
            <v>13.43</v>
          </cell>
        </row>
        <row r="2400">
          <cell r="A2400">
            <v>12873</v>
          </cell>
          <cell r="B2400" t="str">
            <v xml:space="preserve">IMPERMEABILIZADOR </v>
          </cell>
          <cell r="C2400" t="str">
            <v>H</v>
          </cell>
          <cell r="E2400">
            <v>8.9600000000000009</v>
          </cell>
        </row>
        <row r="2401">
          <cell r="A2401">
            <v>1371</v>
          </cell>
          <cell r="B2401" t="str">
            <v xml:space="preserve">IMPERMEABILIZANTE A BASE DE CIMENTOS ESPECIAIS E ADITIVOS MINERAIS, MONO COMPONENTE (SEM EMULSAO ADESIVA) </v>
          </cell>
          <cell r="C2401" t="str">
            <v>KG</v>
          </cell>
          <cell r="E2401">
            <v>1.8</v>
          </cell>
        </row>
        <row r="2402">
          <cell r="A2402">
            <v>126</v>
          </cell>
          <cell r="B2402" t="str">
            <v xml:space="preserve">IMPERMEABILIZANTE ACELERADOR DE PEGA PARA ARGAMASSA </v>
          </cell>
          <cell r="C2402" t="str">
            <v>L</v>
          </cell>
          <cell r="E2402">
            <v>6.81</v>
          </cell>
        </row>
        <row r="2403">
          <cell r="A2403">
            <v>123</v>
          </cell>
          <cell r="B2403" t="str">
            <v xml:space="preserve">IMPERMEABILIZANTE DE PEGA NORMAL PARA ARGAMASSAS </v>
          </cell>
          <cell r="C2403" t="str">
            <v>L</v>
          </cell>
          <cell r="E2403">
            <v>3.54</v>
          </cell>
        </row>
        <row r="2404">
          <cell r="A2404">
            <v>11608</v>
          </cell>
          <cell r="B2404" t="str">
            <v xml:space="preserve">IMPERMEABILIZANTE ELASTICO BASE RESINA TERMOPLASTICA DENVER LP54 OU EQUIV </v>
          </cell>
          <cell r="C2404" t="str">
            <v>KG</v>
          </cell>
          <cell r="E2404">
            <v>13.22</v>
          </cell>
        </row>
        <row r="2405">
          <cell r="A2405">
            <v>141</v>
          </cell>
          <cell r="B2405" t="str">
            <v xml:space="preserve">IMPERMEABILIZANTE FLEXÍVEL A BASE DE ELASTÔMERO IGOLFLEX PRETO SIKA OU EQUIVALENTE </v>
          </cell>
          <cell r="C2405" t="str">
            <v>KG</v>
          </cell>
          <cell r="E2405">
            <v>10.36</v>
          </cell>
        </row>
        <row r="2406">
          <cell r="A2406">
            <v>140</v>
          </cell>
          <cell r="B2406" t="str">
            <v xml:space="preserve">IMPERMEABILIZANTE FLEXIVEL DE BASE ACRILICA PARA COBERTURA EM GERAL IGOLFLEX BRANCO SIKA OU EQUIVALENTE </v>
          </cell>
          <cell r="C2406" t="str">
            <v>KG</v>
          </cell>
          <cell r="E2406">
            <v>19.79</v>
          </cell>
        </row>
        <row r="2407">
          <cell r="A2407">
            <v>151</v>
          </cell>
          <cell r="B2407" t="str">
            <v xml:space="preserve">IMPERMEABILIZANTE INCOLOR PARA TRATAMENTO SUPERFICIAL DE FACHADAS COM SILICONE SUPER CONSERVADO 5 SIKA OU EQUIVALENTE </v>
          </cell>
          <cell r="C2407" t="str">
            <v>L</v>
          </cell>
          <cell r="E2407">
            <v>18.04</v>
          </cell>
        </row>
        <row r="2408">
          <cell r="A2408">
            <v>7341</v>
          </cell>
          <cell r="B2408" t="str">
            <v xml:space="preserve">IMUNIZANTE INCOLOR PARA MADEIRAS APARELHADAS PENETROL OTTO BAUMGART OU EQUIVALENTE </v>
          </cell>
          <cell r="C2408" t="str">
            <v>L</v>
          </cell>
          <cell r="E2408">
            <v>19.329999999999998</v>
          </cell>
        </row>
        <row r="2409">
          <cell r="A2409">
            <v>7340</v>
          </cell>
          <cell r="B2409" t="str">
            <v xml:space="preserve">IMUNIZANTE PARA MADEIRA INCOLOR </v>
          </cell>
          <cell r="C2409" t="str">
            <v>L</v>
          </cell>
          <cell r="E2409">
            <v>18.29</v>
          </cell>
        </row>
        <row r="2410">
          <cell r="A2410">
            <v>158</v>
          </cell>
          <cell r="B2410" t="str">
            <v xml:space="preserve">IMUNIZANTE PARA MADEIRAS BRUTAS TIPO CARBOLINEUM OU EQUIVALENTE </v>
          </cell>
          <cell r="C2410" t="str">
            <v>L</v>
          </cell>
          <cell r="E2410">
            <v>19.760000000000002</v>
          </cell>
        </row>
        <row r="2411">
          <cell r="A2411">
            <v>133</v>
          </cell>
          <cell r="B2411" t="str">
            <v xml:space="preserve">INCORPORADOR DE AR PARA CONCRETOS E ARGAMASSAS SIKA AER OU EQUIVALENTE </v>
          </cell>
          <cell r="C2411" t="str">
            <v>KG</v>
          </cell>
          <cell r="E2411">
            <v>2.98</v>
          </cell>
        </row>
        <row r="2412">
          <cell r="A2412">
            <v>10817</v>
          </cell>
          <cell r="B2412" t="str">
            <v xml:space="preserve">INSETICIDA RESIDUAL DIMECRON 500 DA CIBA </v>
          </cell>
          <cell r="C2412" t="str">
            <v>L</v>
          </cell>
          <cell r="E2412">
            <v>13.46</v>
          </cell>
        </row>
        <row r="2413">
          <cell r="A2413">
            <v>12122</v>
          </cell>
          <cell r="B2413" t="str">
            <v xml:space="preserve">INTERRUPTOR BIPOLAR (TECLA DUPLA) EMBUTIR 20A/250V C/ PLACA, TIPO SILENTOQUE PIAL OU EQUIV </v>
          </cell>
          <cell r="C2413" t="str">
            <v>UN</v>
          </cell>
          <cell r="E2413">
            <v>21.62</v>
          </cell>
        </row>
        <row r="2414">
          <cell r="A2414">
            <v>7546</v>
          </cell>
          <cell r="B2414" t="str">
            <v xml:space="preserve">INTERRUPTOR EMBUTIR 4 POLOS USO INDUSTRIAL </v>
          </cell>
          <cell r="C2414" t="str">
            <v>UN</v>
          </cell>
          <cell r="E2414">
            <v>530.04</v>
          </cell>
        </row>
        <row r="2415">
          <cell r="A2415">
            <v>12127</v>
          </cell>
          <cell r="B2415" t="str">
            <v xml:space="preserve">INTERRUPTOR INTERMEDIARIO (TECLA DUPLA) EMBUTIR 10A/250V C/ PLACA, TIPO SILENTOQUE PIAL OU EQUIV </v>
          </cell>
          <cell r="C2415" t="str">
            <v>UN</v>
          </cell>
          <cell r="E2415">
            <v>20.11</v>
          </cell>
        </row>
        <row r="2416">
          <cell r="A2416">
            <v>7557</v>
          </cell>
          <cell r="B2416" t="str">
            <v xml:space="preserve">INTERRUPTOR PARALELO EMBUTIR 10A/250V C/ PLACA, TIPO SILENTOQUE PIAL OU EQUIV </v>
          </cell>
          <cell r="C2416" t="str">
            <v>UN</v>
          </cell>
          <cell r="E2416">
            <v>8.0299999999999994</v>
          </cell>
        </row>
        <row r="2417">
          <cell r="A2417">
            <v>7563</v>
          </cell>
          <cell r="B2417" t="str">
            <v xml:space="preserve">INTERRUPTOR PARALELO EMBUTIR 10A/250V S/ PLACA, TIPO SILENTOQUE PIAL OU EQUIV </v>
          </cell>
          <cell r="C2417" t="str">
            <v>UN</v>
          </cell>
          <cell r="E2417">
            <v>6.14</v>
          </cell>
        </row>
        <row r="2418">
          <cell r="A2418">
            <v>12113</v>
          </cell>
          <cell r="B2418" t="str">
            <v xml:space="preserve">INTERRUPTOR PULSADOR P/ CAMPAINHA EMBUTIR 2A/250V C/ PLACA, TIPO SILENTOQUE PIAL OU EQUIV </v>
          </cell>
          <cell r="C2418" t="str">
            <v>UN</v>
          </cell>
          <cell r="E2418">
            <v>6.97</v>
          </cell>
        </row>
        <row r="2419">
          <cell r="A2419">
            <v>7555</v>
          </cell>
          <cell r="B2419" t="str">
            <v xml:space="preserve">INTERRUPTOR SIMPLES EMBUTIR 10A/250V C/PLACA, TIPO SILENTOQUE PIAL OU EQUIV </v>
          </cell>
          <cell r="C2419" t="str">
            <v>UN</v>
          </cell>
          <cell r="E2419">
            <v>6.11</v>
          </cell>
        </row>
        <row r="2420">
          <cell r="A2420">
            <v>7564</v>
          </cell>
          <cell r="B2420" t="str">
            <v xml:space="preserve">INTERRUPTOR SIMPLES EMBUTIR 10A/250V S/PLACA, TIPO SILENTOQUE PIAL OU EQUIV </v>
          </cell>
          <cell r="C2420" t="str">
            <v>UN</v>
          </cell>
          <cell r="E2420">
            <v>4.18</v>
          </cell>
        </row>
        <row r="2421">
          <cell r="A2421">
            <v>12128</v>
          </cell>
          <cell r="B2421" t="str">
            <v xml:space="preserve">INTERRUPTOR SOBREPOR 1 TECLA SIMPLES, TIPO SILENTOQUE PIAL OU EQUIV Código Descriçao do Insumo Unid Preço Mediano (R$) </v>
          </cell>
          <cell r="C2421" t="str">
            <v>UN</v>
          </cell>
          <cell r="E2421">
            <v>4.4400000000000004</v>
          </cell>
        </row>
        <row r="2422">
          <cell r="A2422">
            <v>12129</v>
          </cell>
          <cell r="B2422" t="str">
            <v xml:space="preserve">INTERRUPTOR SOBREPOR 2 TECLAS SIMPLES, TIPO SILENTOQUE PIAL OU EQUIV </v>
          </cell>
          <cell r="C2422" t="str">
            <v>UN</v>
          </cell>
          <cell r="E2422">
            <v>7.95</v>
          </cell>
        </row>
        <row r="2423">
          <cell r="A2423">
            <v>3395</v>
          </cell>
          <cell r="B2423" t="str">
            <v xml:space="preserve">ISOLADOR DE PINO DE PORCELANA VIDRADA 34,5KV </v>
          </cell>
          <cell r="C2423" t="str">
            <v>UN</v>
          </cell>
          <cell r="E2423">
            <v>137</v>
          </cell>
        </row>
        <row r="2424">
          <cell r="A2424">
            <v>3394</v>
          </cell>
          <cell r="B2424" t="str">
            <v xml:space="preserve">ISOLADOR DE PORCELANA PARA SISTEMA 13,8KV </v>
          </cell>
          <cell r="C2424" t="str">
            <v>UN</v>
          </cell>
          <cell r="E2424">
            <v>36.15</v>
          </cell>
        </row>
        <row r="2425">
          <cell r="A2425">
            <v>3393</v>
          </cell>
          <cell r="B2425" t="str">
            <v xml:space="preserve">ISOLADOR DE PORCELANA PARA SISTEMA 34,5KV </v>
          </cell>
          <cell r="C2425" t="str">
            <v>UN</v>
          </cell>
          <cell r="E2425">
            <v>186.22</v>
          </cell>
        </row>
        <row r="2426">
          <cell r="A2426">
            <v>3406</v>
          </cell>
          <cell r="B2426" t="str">
            <v xml:space="preserve">ISOLADOR DE PORCELANA, TIPO PINO, DE 15 KV </v>
          </cell>
          <cell r="C2426" t="str">
            <v>UN</v>
          </cell>
          <cell r="E2426">
            <v>21.61</v>
          </cell>
        </row>
        <row r="2427">
          <cell r="A2427">
            <v>3398</v>
          </cell>
          <cell r="B2427" t="str">
            <v xml:space="preserve">ISOLADOR ROLDANA DE PORCELANA VIDRADA PIBT72X72 </v>
          </cell>
          <cell r="C2427" t="str">
            <v>UN</v>
          </cell>
          <cell r="E2427">
            <v>6.67</v>
          </cell>
        </row>
        <row r="2428">
          <cell r="A2428">
            <v>3405</v>
          </cell>
          <cell r="B2428" t="str">
            <v xml:space="preserve">ISOLADOR SUSPENSO TIPO DISCO (GARFO OLHAL) PORCELANA VIDRADA 152MM </v>
          </cell>
          <cell r="C2428" t="str">
            <v>UN</v>
          </cell>
          <cell r="E2428">
            <v>140.06</v>
          </cell>
        </row>
        <row r="2429">
          <cell r="A2429">
            <v>12364</v>
          </cell>
          <cell r="B2429" t="str">
            <v xml:space="preserve">ISOLADOR TENSAO P/ 15KV - 6" DISCO CAVILHA </v>
          </cell>
          <cell r="C2429" t="str">
            <v>UN</v>
          </cell>
          <cell r="E2429">
            <v>86.71</v>
          </cell>
        </row>
        <row r="2430">
          <cell r="A2430">
            <v>12365</v>
          </cell>
          <cell r="B2430" t="str">
            <v xml:space="preserve">ISOLADOR TIPO CARRETILHA - MARROM 72 X 72 MM </v>
          </cell>
          <cell r="C2430" t="str">
            <v>UN</v>
          </cell>
          <cell r="E2430">
            <v>6.94</v>
          </cell>
        </row>
        <row r="2431">
          <cell r="A2431">
            <v>13346</v>
          </cell>
          <cell r="B2431" t="str">
            <v xml:space="preserve">ISOLADOR 76MM X 79MM ROLDANA-PORCELANA VITRIFICADA </v>
          </cell>
          <cell r="C2431" t="str">
            <v>UN</v>
          </cell>
          <cell r="E2431">
            <v>7.27</v>
          </cell>
        </row>
        <row r="2432">
          <cell r="A2432">
            <v>11615</v>
          </cell>
          <cell r="B2432" t="str">
            <v xml:space="preserve">ISOPOR E = 1CM - PLACA 100X50CM P/ JUNTA DILATACAO </v>
          </cell>
          <cell r="C2432" t="str">
            <v>M²</v>
          </cell>
          <cell r="E2432">
            <v>1.83</v>
          </cell>
        </row>
        <row r="2433">
          <cell r="A2433">
            <v>3409</v>
          </cell>
          <cell r="B2433" t="str">
            <v xml:space="preserve">ISOPOR E = 5CM </v>
          </cell>
          <cell r="C2433" t="str">
            <v>M²</v>
          </cell>
          <cell r="E2433">
            <v>9.1300000000000008</v>
          </cell>
        </row>
        <row r="2434">
          <cell r="A2434">
            <v>601</v>
          </cell>
          <cell r="B2434" t="str">
            <v xml:space="preserve">JANELA ALUMINIO MAXIM AR, SERIE 25, 90 X 110CM (INCLUSO GUARNIÇÃO E VIDRO FANTASIA) </v>
          </cell>
          <cell r="C2434" t="str">
            <v>M²</v>
          </cell>
          <cell r="E2434">
            <v>319.26</v>
          </cell>
        </row>
        <row r="2435">
          <cell r="A2435">
            <v>594</v>
          </cell>
          <cell r="B2435" t="str">
            <v xml:space="preserve">JANELA ALUMINIO CORRER SERIE 25 FLS P/ VIDRO C/ BANDEIRA VENEZIANA 160 X 110CM </v>
          </cell>
          <cell r="C2435" t="str">
            <v>M²</v>
          </cell>
          <cell r="E2435">
            <v>451.07</v>
          </cell>
        </row>
        <row r="2436">
          <cell r="A2436">
            <v>598</v>
          </cell>
          <cell r="B2436" t="str">
            <v xml:space="preserve">JANELA ALUMINIO CORRER SERIE 25 FOLHAS PARA VIDRO COM BANDEIRA ,160 X 110CM ( INCLUSO GUARNIÇÃO E VIDRO LISO INCOLOR) </v>
          </cell>
          <cell r="C2436" t="str">
            <v>M²</v>
          </cell>
          <cell r="E2436">
            <v>402.86</v>
          </cell>
        </row>
        <row r="2437">
          <cell r="A2437">
            <v>596</v>
          </cell>
          <cell r="B2437" t="str">
            <v xml:space="preserve">JANELA ALUMINIO CORRER SERIE 25 VENEZIANA C/ BANDEIRA 160 X 110CM </v>
          </cell>
          <cell r="C2437" t="str">
            <v>M²</v>
          </cell>
          <cell r="E2437">
            <v>492.4</v>
          </cell>
        </row>
        <row r="2438">
          <cell r="A2438">
            <v>595</v>
          </cell>
          <cell r="B2438" t="str">
            <v xml:space="preserve">JANELA ALUMINIO CORRER SERIE 25 VENEZIANA S/ BANDEIRA 160 X 110CM </v>
          </cell>
          <cell r="C2438" t="str">
            <v>M²</v>
          </cell>
          <cell r="E2438">
            <v>424.22</v>
          </cell>
        </row>
        <row r="2439">
          <cell r="A2439">
            <v>607</v>
          </cell>
          <cell r="B2439" t="str">
            <v xml:space="preserve">JANELA CANTONEIRA DE FERRO 5/8" X 1/8" CORRER 2 FLS P/ VIDR O 120 X 120CM </v>
          </cell>
          <cell r="C2439" t="str">
            <v>M²</v>
          </cell>
          <cell r="E2439">
            <v>570.47</v>
          </cell>
        </row>
        <row r="2440">
          <cell r="A2440">
            <v>605</v>
          </cell>
          <cell r="B2440" t="str">
            <v xml:space="preserve">JANELA CANTONEIRA DE FERRO 5/8" X 1/8" CORRER 2 FLS TP GRADE 100 X 120CM </v>
          </cell>
          <cell r="C2440" t="str">
            <v>M²</v>
          </cell>
          <cell r="E2440">
            <v>763.67</v>
          </cell>
        </row>
        <row r="2441">
          <cell r="A2441">
            <v>622</v>
          </cell>
          <cell r="B2441" t="str">
            <v xml:space="preserve">JANELA CHAPA DOBRADA ACO GALVANIZADO A FOGO CORRER 100 X 120 CM (3/4" X 1/8") </v>
          </cell>
          <cell r="C2441" t="str">
            <v>UN</v>
          </cell>
          <cell r="E2441">
            <v>307.2</v>
          </cell>
        </row>
        <row r="2442">
          <cell r="A2442">
            <v>11227</v>
          </cell>
          <cell r="B2442" t="str">
            <v xml:space="preserve">JANELA CHAPA DOBRADA ACO GALVANIZADO A FOGO, CORRER 4 FLS, SEM DIVISAO HORIZONTAL, P/ VIDRO, DE 200 X 120 CM (3/4" X 1/8") </v>
          </cell>
          <cell r="C2442" t="str">
            <v>UN</v>
          </cell>
          <cell r="E2442">
            <v>328.77</v>
          </cell>
        </row>
        <row r="2443">
          <cell r="A2443">
            <v>11197</v>
          </cell>
          <cell r="B2443" t="str">
            <v xml:space="preserve">JANELA CHAPA DOBRADA ACO GALVANIZADO A FOGO, DE CORRER, 2 FLS P/ VIDRO, DE 150 X 120 CM (3/4" X 1/8") </v>
          </cell>
          <cell r="C2443" t="str">
            <v>UN</v>
          </cell>
          <cell r="E2443">
            <v>499.73</v>
          </cell>
        </row>
        <row r="2444">
          <cell r="A2444">
            <v>606</v>
          </cell>
          <cell r="B2444" t="str">
            <v xml:space="preserve">JANELA CHAPA DOBRADA ACO GALVANIZADO A FOGO, DE CORRER, 2 FLS P/ VIDRO, 150 X 120 CM (3/4" X 1/8") </v>
          </cell>
          <cell r="C2444" t="str">
            <v>M²</v>
          </cell>
          <cell r="E2444">
            <v>279.85000000000002</v>
          </cell>
        </row>
        <row r="2445">
          <cell r="A2445">
            <v>11199</v>
          </cell>
          <cell r="B2445" t="str">
            <v xml:space="preserve">JANELA CHAPA DOBRADA ACO GALVANIZADO A FOGO, DE CORRER, 4 FLS, COM DIVISAO HORIZONTAL P/ VIDRO, DE 150 X 120 CM (3/4" X 1/8") </v>
          </cell>
          <cell r="C2445" t="str">
            <v>UN</v>
          </cell>
          <cell r="E2445">
            <v>478.85</v>
          </cell>
        </row>
        <row r="2446">
          <cell r="A2446">
            <v>11226</v>
          </cell>
          <cell r="B2446" t="str">
            <v xml:space="preserve">JANELA CHAPA DOBRADA ACO GALVANIZADO A FOGO, DE CORRER, 4 FLS, SEM DIVISAO HORIZONTAL P/ VIDRO, DE 150 X 120 CM (3/4" X 1/8") </v>
          </cell>
          <cell r="C2446" t="str">
            <v>UN</v>
          </cell>
          <cell r="E2446">
            <v>258.08</v>
          </cell>
        </row>
        <row r="2447">
          <cell r="A2447">
            <v>3428</v>
          </cell>
          <cell r="B2447" t="str">
            <v xml:space="preserve">JANELA DE ABRIR, TIPO VENEZIANA, EM MADEIRA DE 1A. QUALIDADE (SEM VIDRO) </v>
          </cell>
          <cell r="C2447" t="str">
            <v>M²</v>
          </cell>
          <cell r="E2447">
            <v>300</v>
          </cell>
        </row>
        <row r="2448">
          <cell r="A2448">
            <v>597</v>
          </cell>
          <cell r="B2448" t="str">
            <v xml:space="preserve">JANELA DE CORRER EM ALUMÍNIO, SÉRIE 25, SEM BANDEIRA, COM 4 FOLHAS PARA VIDRO, (DUAS FIXAS E DUAS MÓVEIS) 1,60 X 1,10 M (INCLUSO GUARNIÇÃO E VIDRO LISO INCOLOR) </v>
          </cell>
          <cell r="C2448" t="str">
            <v>M²</v>
          </cell>
          <cell r="E2448">
            <v>316.64999999999998</v>
          </cell>
        </row>
        <row r="2449">
          <cell r="A2449">
            <v>608</v>
          </cell>
          <cell r="B2449" t="str">
            <v xml:space="preserve">JANELA FERRO CORRER 2 FLS TP VENEZIANA LINHA POPULAR 120 X 120CM </v>
          </cell>
          <cell r="C2449" t="str">
            <v>M²</v>
          </cell>
          <cell r="E2449">
            <v>380.32</v>
          </cell>
        </row>
        <row r="2450">
          <cell r="A2450">
            <v>623</v>
          </cell>
          <cell r="B2450" t="str">
            <v xml:space="preserve">JANELA FERRO TP MAXIM AIR </v>
          </cell>
          <cell r="C2450" t="str">
            <v>M²</v>
          </cell>
          <cell r="E2450">
            <v>848.52</v>
          </cell>
        </row>
        <row r="2451">
          <cell r="A2451">
            <v>3430</v>
          </cell>
          <cell r="B2451" t="str">
            <v xml:space="preserve">JANELA MADEIRA REGIONAL 1A ABRIR TP ALMOFADA C/ GUARNICAO </v>
          </cell>
          <cell r="C2451" t="str">
            <v>M²</v>
          </cell>
          <cell r="E2451">
            <v>336</v>
          </cell>
        </row>
        <row r="2452">
          <cell r="A2452">
            <v>3431</v>
          </cell>
          <cell r="B2452" t="str">
            <v xml:space="preserve">JANELA MADEIRA REGIONAL 1A ABRIR TP ALMOFADA C/ GUARNICAO 150 X 150CM </v>
          </cell>
          <cell r="C2452" t="str">
            <v>UN</v>
          </cell>
          <cell r="E2452">
            <v>681.6</v>
          </cell>
        </row>
        <row r="2453">
          <cell r="A2453">
            <v>3436</v>
          </cell>
          <cell r="B2453" t="str">
            <v xml:space="preserve">JANELA MADEIRA REGIONAL 1A ABRIR TP ALMOFADA C/ GUARNICAO 200 X 150CM </v>
          </cell>
          <cell r="C2453" t="str">
            <v>UN</v>
          </cell>
          <cell r="E2453">
            <v>909.6</v>
          </cell>
        </row>
        <row r="2454">
          <cell r="A2454">
            <v>3432</v>
          </cell>
          <cell r="B2454" t="str">
            <v xml:space="preserve">JANELA MADEIRA REGIONAL 1A ABRIR TP ALMOFADA C/ GUARNICAO 240 X 150CM </v>
          </cell>
          <cell r="C2454" t="str">
            <v>UN</v>
          </cell>
          <cell r="E2454">
            <v>1092</v>
          </cell>
        </row>
        <row r="2455">
          <cell r="A2455">
            <v>3434</v>
          </cell>
          <cell r="B2455" t="str">
            <v xml:space="preserve">JANELA MADEIRA REGIONAL 1A ABRIR TP VENEZIANA / VIDRO </v>
          </cell>
          <cell r="C2455" t="str">
            <v>M²</v>
          </cell>
          <cell r="E2455">
            <v>432</v>
          </cell>
        </row>
        <row r="2456">
          <cell r="A2456">
            <v>3419</v>
          </cell>
          <cell r="B2456" t="str">
            <v xml:space="preserve">JANELA MADEIRA REGIONAL 1A CORRER / FOLHA P/ VIDRO C/ GUANICAO BANDEIRA P/ VIDRO </v>
          </cell>
          <cell r="C2456" t="str">
            <v>M²</v>
          </cell>
          <cell r="E2456">
            <v>262.8</v>
          </cell>
        </row>
        <row r="2457">
          <cell r="A2457">
            <v>3418</v>
          </cell>
          <cell r="B2457" t="str">
            <v xml:space="preserve">JANELA MADEIRA REGIONAL 1A CORRER / FOLHA P/ VIDRO C/ GUARNICAO / BANDEIRA VENEZIANA </v>
          </cell>
          <cell r="C2457" t="str">
            <v>M²</v>
          </cell>
          <cell r="E2457">
            <v>360</v>
          </cell>
        </row>
        <row r="2458">
          <cell r="A2458">
            <v>3438</v>
          </cell>
          <cell r="B2458" t="str">
            <v xml:space="preserve">JANELA MADEIRA REGIONAL 1A CORRER / FOLHA P/ VIDRO C/ GUARNICAO S/ BANDEIRA </v>
          </cell>
          <cell r="C2458" t="str">
            <v>M²</v>
          </cell>
          <cell r="E2458">
            <v>264</v>
          </cell>
        </row>
        <row r="2459">
          <cell r="A2459">
            <v>3424</v>
          </cell>
          <cell r="B2459" t="str">
            <v xml:space="preserve">JANELA MADEIRA REGIONAL 1A TP PIVOTANTE S/ VENEZIANA C/ GUARNICAO </v>
          </cell>
          <cell r="C2459" t="str">
            <v>M²</v>
          </cell>
          <cell r="E2459">
            <v>190.32</v>
          </cell>
        </row>
        <row r="2460">
          <cell r="A2460">
            <v>3433</v>
          </cell>
          <cell r="B2460" t="str">
            <v xml:space="preserve">JANELA MADEIRA REGIONAL 2A ABRIR TP VENEZIANA / VIDRO </v>
          </cell>
          <cell r="C2460" t="str">
            <v>M²</v>
          </cell>
          <cell r="E2460">
            <v>312</v>
          </cell>
        </row>
        <row r="2461">
          <cell r="A2461">
            <v>3421</v>
          </cell>
          <cell r="B2461" t="str">
            <v xml:space="preserve">JANELA MADEIRA REGIONAL 2A DUPLA C/ GUILHOTINA E ABRIR VENEZIANA 1,20 X 1,20M / GUARNICAO </v>
          </cell>
          <cell r="C2461" t="str">
            <v>M²</v>
          </cell>
          <cell r="E2461">
            <v>229.99</v>
          </cell>
        </row>
        <row r="2462">
          <cell r="A2462">
            <v>3422</v>
          </cell>
          <cell r="B2462" t="str">
            <v xml:space="preserve">JANELA MADEIRA REGIONAL 2A TP GUILHOTINA C/ GUARNICAO </v>
          </cell>
          <cell r="C2462" t="str">
            <v>M²</v>
          </cell>
          <cell r="E2462">
            <v>357.6</v>
          </cell>
        </row>
        <row r="2463">
          <cell r="A2463">
            <v>3429</v>
          </cell>
          <cell r="B2463" t="str">
            <v xml:space="preserve">JANELA MADEIRA REGIONAL 3A ABRIR TP VENEZIANA </v>
          </cell>
          <cell r="C2463" t="str">
            <v>M²</v>
          </cell>
          <cell r="E2463">
            <v>189.89</v>
          </cell>
        </row>
        <row r="2464">
          <cell r="A2464">
            <v>3435</v>
          </cell>
          <cell r="B2464" t="str">
            <v xml:space="preserve">JANELA MADEIRA REGIONAL 3A ABRIR TP VENEZIANA / VIDRO </v>
          </cell>
          <cell r="C2464" t="str">
            <v>M²</v>
          </cell>
          <cell r="E2464">
            <v>410.4</v>
          </cell>
        </row>
        <row r="2465">
          <cell r="A2465">
            <v>3420</v>
          </cell>
          <cell r="B2465" t="str">
            <v xml:space="preserve">JANELA MADEIRA REGIONAL 3A CORRER / FOLHA P/ VIDRO C/ VENEZIANA ABRIR/ GUARNICAO S/ BANDEIRA </v>
          </cell>
          <cell r="C2465" t="str">
            <v>M²</v>
          </cell>
          <cell r="E2465">
            <v>432</v>
          </cell>
        </row>
        <row r="2466">
          <cell r="A2466">
            <v>3417</v>
          </cell>
          <cell r="B2466" t="str">
            <v xml:space="preserve">JANELA MADEIRA REGIONAL1A CORRER P/ VIDRO C/ GUARNICAO 120 X 150CM S/ BANDEIRA </v>
          </cell>
          <cell r="C2466" t="str">
            <v>UN</v>
          </cell>
          <cell r="E2466">
            <v>384</v>
          </cell>
        </row>
        <row r="2467">
          <cell r="A2467">
            <v>3423</v>
          </cell>
          <cell r="B2467" t="str">
            <v xml:space="preserve">JANELA MADEIRA TP MAXIM AIR C/ GUARNICAO </v>
          </cell>
          <cell r="C2467" t="str">
            <v>M²</v>
          </cell>
          <cell r="E2467">
            <v>216</v>
          </cell>
        </row>
        <row r="2468">
          <cell r="A2468">
            <v>624</v>
          </cell>
          <cell r="B2468" t="str">
            <v xml:space="preserve">JANELA MAXIM AR EM CHAPA DOBRADA ACO GALVANIZADO A FOGO 60 X 80 CM (3/4" X 1/8") </v>
          </cell>
          <cell r="C2468" t="str">
            <v>M²</v>
          </cell>
          <cell r="E2468">
            <v>314.27</v>
          </cell>
        </row>
        <row r="2469">
          <cell r="A2469">
            <v>11193</v>
          </cell>
          <cell r="B2469" t="str">
            <v xml:space="preserve">JANELA VENEZIANA DE CORRER EM CHAPA DOBRADA ACO (3/4" X 1/8") COM TRATAMENTO E PROTECAO CONTA CORROSAO E COM VIDROS, 6 FOLHAS 150 X 120 CM </v>
          </cell>
          <cell r="C2469" t="str">
            <v>M²</v>
          </cell>
          <cell r="E2469">
            <v>168.66</v>
          </cell>
        </row>
        <row r="2470">
          <cell r="A2470">
            <v>11194</v>
          </cell>
          <cell r="B2470" t="str">
            <v xml:space="preserve">JANELA VENEZIANA DE CORRER EM CHAPA DOBRADA ACO (3/4" X 1/8") COM TRATAMENTO E PROTECAO CONTA CORROSAO, SEM VIDRO, 6 FOLHAS 150 X 120 CM </v>
          </cell>
          <cell r="C2470" t="str">
            <v>M²</v>
          </cell>
          <cell r="E2470">
            <v>358.61</v>
          </cell>
        </row>
        <row r="2471">
          <cell r="A2471">
            <v>25964</v>
          </cell>
          <cell r="B2471" t="str">
            <v xml:space="preserve">JARDINEIRO Código Descriçao do Insumo Unid Preço Mediano (R$) </v>
          </cell>
          <cell r="C2471" t="str">
            <v>H</v>
          </cell>
          <cell r="E2471">
            <v>8.6300000000000008</v>
          </cell>
        </row>
        <row r="2472">
          <cell r="A2472">
            <v>25955</v>
          </cell>
          <cell r="B2472" t="str">
            <v xml:space="preserve">JATEADORA DE AREIA PNEUMATICO, PRESSAO MAX 100 LB/POL2, SOBRE CHASSIS COM RODAS </v>
          </cell>
          <cell r="C2472" t="str">
            <v>UN</v>
          </cell>
          <cell r="E2472">
            <v>8772.0499999999993</v>
          </cell>
        </row>
        <row r="2473">
          <cell r="A2473">
            <v>21118</v>
          </cell>
          <cell r="B2473" t="str">
            <v xml:space="preserve">JOELHO CPVC (AQUATHERM) 90 SOLDAVEL 15 MM </v>
          </cell>
          <cell r="C2473" t="str">
            <v>UN</v>
          </cell>
          <cell r="E2473">
            <v>0.87</v>
          </cell>
        </row>
        <row r="2474">
          <cell r="A2474">
            <v>3475</v>
          </cell>
          <cell r="B2474" t="str">
            <v xml:space="preserve">JOELHO DE PVC 45º ROSCAVEL, DE 1/2" </v>
          </cell>
          <cell r="C2474" t="str">
            <v>UN</v>
          </cell>
          <cell r="E2474">
            <v>1</v>
          </cell>
        </row>
        <row r="2475">
          <cell r="A2475">
            <v>3508</v>
          </cell>
          <cell r="B2475" t="str">
            <v xml:space="preserve">JOELHO DE PVC 90º ROSCAVEL, DE 2" </v>
          </cell>
          <cell r="C2475" t="str">
            <v>UN</v>
          </cell>
          <cell r="E2475">
            <v>16.8</v>
          </cell>
        </row>
        <row r="2476">
          <cell r="A2476">
            <v>3446</v>
          </cell>
          <cell r="B2476" t="str">
            <v xml:space="preserve">JOELHO FERRO GALV 45G ROSCA 1 1/2' </v>
          </cell>
          <cell r="C2476" t="str">
            <v>UN</v>
          </cell>
          <cell r="E2476">
            <v>14.43</v>
          </cell>
        </row>
        <row r="2477">
          <cell r="A2477">
            <v>3445</v>
          </cell>
          <cell r="B2477" t="str">
            <v xml:space="preserve">JOELHO FERRO GALV 45G ROSCA 1 1/4' </v>
          </cell>
          <cell r="C2477" t="str">
            <v>UN</v>
          </cell>
          <cell r="E2477">
            <v>11.96</v>
          </cell>
        </row>
        <row r="2478">
          <cell r="A2478">
            <v>3441</v>
          </cell>
          <cell r="B2478" t="str">
            <v xml:space="preserve">JOELHO FERRO GALV 45G ROSCA 1/2" </v>
          </cell>
          <cell r="C2478" t="str">
            <v>UN</v>
          </cell>
          <cell r="E2478">
            <v>3.44</v>
          </cell>
        </row>
        <row r="2479">
          <cell r="A2479">
            <v>3444</v>
          </cell>
          <cell r="B2479" t="str">
            <v xml:space="preserve">JOELHO FERRO GALV 45G ROSCA 1" </v>
          </cell>
          <cell r="C2479" t="str">
            <v>UN</v>
          </cell>
          <cell r="E2479">
            <v>7.37</v>
          </cell>
        </row>
        <row r="2480">
          <cell r="A2480">
            <v>12402</v>
          </cell>
          <cell r="B2480" t="str">
            <v xml:space="preserve">JOELHO FERRO GALV 45G ROSCA 2.1/2" </v>
          </cell>
          <cell r="C2480" t="str">
            <v>UN</v>
          </cell>
          <cell r="E2480">
            <v>34.090000000000003</v>
          </cell>
        </row>
        <row r="2481">
          <cell r="A2481">
            <v>3447</v>
          </cell>
          <cell r="B2481" t="str">
            <v xml:space="preserve">JOELHO FERRO GALV 45G ROSCA 2" </v>
          </cell>
          <cell r="C2481" t="str">
            <v>UN</v>
          </cell>
          <cell r="E2481">
            <v>18.14</v>
          </cell>
        </row>
        <row r="2482">
          <cell r="A2482">
            <v>3442</v>
          </cell>
          <cell r="B2482" t="str">
            <v xml:space="preserve">JOELHO FERRO GALV 45G ROSCA 3/4" </v>
          </cell>
          <cell r="C2482" t="str">
            <v>UN</v>
          </cell>
          <cell r="E2482">
            <v>5.17</v>
          </cell>
        </row>
        <row r="2483">
          <cell r="A2483">
            <v>3448</v>
          </cell>
          <cell r="B2483" t="str">
            <v xml:space="preserve">JOELHO FERRO GALV 45G ROSCA 3" </v>
          </cell>
          <cell r="C2483" t="str">
            <v>UN</v>
          </cell>
          <cell r="E2483">
            <v>44.25</v>
          </cell>
        </row>
        <row r="2484">
          <cell r="A2484">
            <v>3449</v>
          </cell>
          <cell r="B2484" t="str">
            <v xml:space="preserve">JOELHO FERRO GALV 45G ROSCA 4" </v>
          </cell>
          <cell r="C2484" t="str">
            <v>UN</v>
          </cell>
          <cell r="E2484">
            <v>86.07</v>
          </cell>
        </row>
        <row r="2485">
          <cell r="A2485">
            <v>12403</v>
          </cell>
          <cell r="B2485" t="str">
            <v xml:space="preserve">JOELHO FERRO GALV 90G C/ REDUCAO ROSCA 1 1/4"X1" </v>
          </cell>
          <cell r="C2485" t="str">
            <v>UN</v>
          </cell>
          <cell r="E2485">
            <v>8.61</v>
          </cell>
        </row>
        <row r="2486">
          <cell r="A2486">
            <v>3468</v>
          </cell>
          <cell r="B2486" t="str">
            <v xml:space="preserve">JOELHO FERRO GALV 90G C/ REDUCAO ROSCA 1 1/2"X1" </v>
          </cell>
          <cell r="C2486" t="str">
            <v>UN</v>
          </cell>
          <cell r="E2486">
            <v>12.11</v>
          </cell>
        </row>
        <row r="2487">
          <cell r="A2487">
            <v>3465</v>
          </cell>
          <cell r="B2487" t="str">
            <v xml:space="preserve">JOELHO FERRO GALV 90G C/ REDUCAO ROSCA 1 1/2"X3/4" </v>
          </cell>
          <cell r="C2487" t="str">
            <v>UN</v>
          </cell>
          <cell r="E2487">
            <v>12.36</v>
          </cell>
        </row>
        <row r="2488">
          <cell r="A2488">
            <v>3463</v>
          </cell>
          <cell r="B2488" t="str">
            <v xml:space="preserve">JOELHO FERRO GALV 90G C/ REDUCAO ROSCA 1"X1/2" </v>
          </cell>
          <cell r="C2488" t="str">
            <v>UN</v>
          </cell>
          <cell r="E2488">
            <v>5.48</v>
          </cell>
        </row>
        <row r="2489">
          <cell r="A2489">
            <v>3464</v>
          </cell>
          <cell r="B2489" t="str">
            <v xml:space="preserve">JOELHO FERRO GALV 90G C/ REDUCAO ROSCA 1"X3/4" </v>
          </cell>
          <cell r="C2489" t="str">
            <v>UN</v>
          </cell>
          <cell r="E2489">
            <v>5.33</v>
          </cell>
        </row>
        <row r="2490">
          <cell r="A2490">
            <v>3466</v>
          </cell>
          <cell r="B2490" t="str">
            <v xml:space="preserve">JOELHO FERRO GALV 90G C/ REDUCAO ROSCA 2 1/2"X2" </v>
          </cell>
          <cell r="C2490" t="str">
            <v>UN</v>
          </cell>
          <cell r="E2490">
            <v>36.92</v>
          </cell>
        </row>
        <row r="2491">
          <cell r="A2491">
            <v>3467</v>
          </cell>
          <cell r="B2491" t="str">
            <v xml:space="preserve">JOELHO FERRO GALV 90G C/ REDUCAO ROSCA 2"X1 1/2" </v>
          </cell>
          <cell r="C2491" t="str">
            <v>UN</v>
          </cell>
          <cell r="E2491">
            <v>19.63</v>
          </cell>
        </row>
        <row r="2492">
          <cell r="A2492">
            <v>3462</v>
          </cell>
          <cell r="B2492" t="str">
            <v xml:space="preserve">JOELHO FERRO GALV 90G C/ REDUCAO ROSCA 3/4"X1/2" </v>
          </cell>
          <cell r="C2492" t="str">
            <v>UN</v>
          </cell>
          <cell r="E2492">
            <v>3.8</v>
          </cell>
        </row>
        <row r="2493">
          <cell r="A2493">
            <v>3443</v>
          </cell>
          <cell r="B2493" t="str">
            <v xml:space="preserve">JOELHO FERRO GALV 90G ROSCA MACHO/FEMEA 1" </v>
          </cell>
          <cell r="C2493" t="str">
            <v>UN</v>
          </cell>
          <cell r="E2493">
            <v>8.83</v>
          </cell>
        </row>
        <row r="2494">
          <cell r="A2494">
            <v>3473</v>
          </cell>
          <cell r="B2494" t="str">
            <v xml:space="preserve">JOELHO FERRO GALV 90G ROSCA MACHO/FEMEA 1 1/2" </v>
          </cell>
          <cell r="C2494" t="str">
            <v>UN</v>
          </cell>
          <cell r="E2494">
            <v>14.73</v>
          </cell>
        </row>
        <row r="2495">
          <cell r="A2495">
            <v>3474</v>
          </cell>
          <cell r="B2495" t="str">
            <v xml:space="preserve">JOELHO FERRO GALV 90G ROSCA MACHO/FEMEA 1 1/4" </v>
          </cell>
          <cell r="C2495" t="str">
            <v>UN</v>
          </cell>
          <cell r="E2495">
            <v>13.33</v>
          </cell>
        </row>
        <row r="2496">
          <cell r="A2496">
            <v>3450</v>
          </cell>
          <cell r="B2496" t="str">
            <v xml:space="preserve">JOELHO FERRO GALV 90G ROSCA MACHO/FEMEA 1/2" </v>
          </cell>
          <cell r="C2496" t="str">
            <v>UN</v>
          </cell>
          <cell r="E2496">
            <v>4.53</v>
          </cell>
        </row>
        <row r="2497">
          <cell r="A2497">
            <v>3453</v>
          </cell>
          <cell r="B2497" t="str">
            <v xml:space="preserve">JOELHO FERRO GALV 90G ROSCA MACHO/FEMEA 2 1/2" </v>
          </cell>
          <cell r="C2497" t="str">
            <v>UN</v>
          </cell>
          <cell r="E2497">
            <v>36.979999999999997</v>
          </cell>
        </row>
        <row r="2498">
          <cell r="A2498">
            <v>3452</v>
          </cell>
          <cell r="B2498" t="str">
            <v xml:space="preserve">JOELHO FERRO GALV 90G ROSCA MACHO/FEMEA 2" </v>
          </cell>
          <cell r="C2498" t="str">
            <v>UN</v>
          </cell>
          <cell r="E2498">
            <v>22.19</v>
          </cell>
        </row>
        <row r="2499">
          <cell r="A2499">
            <v>3451</v>
          </cell>
          <cell r="B2499" t="str">
            <v xml:space="preserve">JOELHO FERRO GALV 90G ROSCA MACHO/FEMEA 3/4" </v>
          </cell>
          <cell r="C2499" t="str">
            <v>UN</v>
          </cell>
          <cell r="E2499">
            <v>5.78</v>
          </cell>
        </row>
        <row r="2500">
          <cell r="A2500">
            <v>3454</v>
          </cell>
          <cell r="B2500" t="str">
            <v xml:space="preserve">JOELHO FERRO GALV 90G ROSCA MACHO/FEMEA 3" </v>
          </cell>
          <cell r="C2500" t="str">
            <v>UN</v>
          </cell>
          <cell r="E2500">
            <v>47.48</v>
          </cell>
        </row>
        <row r="2501">
          <cell r="A2501">
            <v>3458</v>
          </cell>
          <cell r="B2501" t="str">
            <v xml:space="preserve">JOELHO FERRO GALV 90G ROSCA 1 1/2" </v>
          </cell>
          <cell r="C2501" t="str">
            <v>UN</v>
          </cell>
          <cell r="E2501">
            <v>12.87</v>
          </cell>
        </row>
        <row r="2502">
          <cell r="A2502">
            <v>3457</v>
          </cell>
          <cell r="B2502" t="str">
            <v xml:space="preserve">JOELHO FERRO GALV 90G ROSCA 1 1/4" </v>
          </cell>
          <cell r="C2502" t="str">
            <v>UN</v>
          </cell>
          <cell r="E2502">
            <v>9.01</v>
          </cell>
        </row>
        <row r="2503">
          <cell r="A2503">
            <v>3455</v>
          </cell>
          <cell r="B2503" t="str">
            <v xml:space="preserve">JOELHO FERRO GALV 90G ROSCA 1/2" </v>
          </cell>
          <cell r="C2503" t="str">
            <v>UN</v>
          </cell>
          <cell r="E2503">
            <v>2.4300000000000002</v>
          </cell>
        </row>
        <row r="2504">
          <cell r="A2504">
            <v>3472</v>
          </cell>
          <cell r="B2504" t="str">
            <v xml:space="preserve">JOELHO FERRO GALV 90G ROSCA 1" </v>
          </cell>
          <cell r="C2504" t="str">
            <v>UN</v>
          </cell>
          <cell r="E2504">
            <v>5.87</v>
          </cell>
        </row>
        <row r="2505">
          <cell r="A2505">
            <v>3470</v>
          </cell>
          <cell r="B2505" t="str">
            <v xml:space="preserve">JOELHO FERRO GALV 90G ROSCA 2 1/2" </v>
          </cell>
          <cell r="C2505" t="str">
            <v>UN</v>
          </cell>
          <cell r="E2505">
            <v>37.979999999999997</v>
          </cell>
        </row>
        <row r="2506">
          <cell r="A2506">
            <v>3471</v>
          </cell>
          <cell r="B2506" t="str">
            <v xml:space="preserve">JOELHO FERRO GALV 90G ROSCA 2" </v>
          </cell>
          <cell r="C2506" t="str">
            <v>UN</v>
          </cell>
          <cell r="E2506">
            <v>19.72</v>
          </cell>
        </row>
        <row r="2507">
          <cell r="A2507">
            <v>3456</v>
          </cell>
          <cell r="B2507" t="str">
            <v xml:space="preserve">JOELHO FERRO GALV 90G ROSCA 3/4" </v>
          </cell>
          <cell r="C2507" t="str">
            <v>UN</v>
          </cell>
          <cell r="E2507">
            <v>4.32</v>
          </cell>
        </row>
        <row r="2508">
          <cell r="A2508">
            <v>3459</v>
          </cell>
          <cell r="B2508" t="str">
            <v xml:space="preserve">JOELHO FERRO GALV 90G ROSCA 3" </v>
          </cell>
          <cell r="C2508" t="str">
            <v>UN</v>
          </cell>
          <cell r="E2508">
            <v>51.53</v>
          </cell>
        </row>
        <row r="2509">
          <cell r="A2509">
            <v>3469</v>
          </cell>
          <cell r="B2509" t="str">
            <v xml:space="preserve">JOELHO FERRO GALV 90G ROSCA 4" </v>
          </cell>
          <cell r="C2509" t="str">
            <v>UN</v>
          </cell>
          <cell r="E2509">
            <v>90.63</v>
          </cell>
        </row>
        <row r="2510">
          <cell r="A2510">
            <v>3460</v>
          </cell>
          <cell r="B2510" t="str">
            <v xml:space="preserve">JOELHO FERRO GALV 90G ROSCA 5" </v>
          </cell>
          <cell r="C2510" t="str">
            <v>UN</v>
          </cell>
          <cell r="E2510">
            <v>228.53</v>
          </cell>
        </row>
        <row r="2511">
          <cell r="A2511">
            <v>3461</v>
          </cell>
          <cell r="B2511" t="str">
            <v xml:space="preserve">JOELHO FERRO GALV 90G ROSCA 6" </v>
          </cell>
          <cell r="C2511" t="str">
            <v>UN</v>
          </cell>
          <cell r="E2511">
            <v>284.81</v>
          </cell>
        </row>
        <row r="2512">
          <cell r="A2512">
            <v>12628</v>
          </cell>
          <cell r="B2512" t="str">
            <v xml:space="preserve">JOELHO PVC AQUAPLUV 60G D = 88 MM </v>
          </cell>
          <cell r="C2512" t="str">
            <v>UN</v>
          </cell>
          <cell r="E2512">
            <v>23.46</v>
          </cell>
        </row>
        <row r="2513">
          <cell r="A2513">
            <v>12629</v>
          </cell>
          <cell r="B2513" t="str">
            <v xml:space="preserve">JOELHO PVC AQUAPLUV 90G D = 88 MM </v>
          </cell>
          <cell r="C2513" t="str">
            <v>UN</v>
          </cell>
          <cell r="E2513">
            <v>27.49</v>
          </cell>
        </row>
        <row r="2514">
          <cell r="A2514">
            <v>10835</v>
          </cell>
          <cell r="B2514" t="str">
            <v xml:space="preserve">JOELHO PVC C/ BOLSA E ANEL P/ ESG PREDIAL 90G DN 40MM X 1.1/2" </v>
          </cell>
          <cell r="C2514" t="str">
            <v>UN</v>
          </cell>
          <cell r="E2514">
            <v>1.1299999999999999</v>
          </cell>
        </row>
        <row r="2515">
          <cell r="A2515">
            <v>10836</v>
          </cell>
          <cell r="B2515" t="str">
            <v xml:space="preserve">JOELHO PVC C/ VISITA P/ ESG PREDIAL 90G DN 100 X 50MM </v>
          </cell>
          <cell r="C2515" t="str">
            <v>UN</v>
          </cell>
          <cell r="E2515">
            <v>6.03</v>
          </cell>
        </row>
        <row r="2516">
          <cell r="A2516">
            <v>3492</v>
          </cell>
          <cell r="B2516" t="str">
            <v xml:space="preserve">JOELHO PVC C/ROSCA 45G P/ AGUA FRIA PREDIAL 1 1/2" </v>
          </cell>
          <cell r="C2516" t="str">
            <v>UN</v>
          </cell>
          <cell r="E2516">
            <v>9.5500000000000007</v>
          </cell>
        </row>
        <row r="2517">
          <cell r="A2517">
            <v>3491</v>
          </cell>
          <cell r="B2517" t="str">
            <v xml:space="preserve">JOELHO PVC C/ROSCA 45G P/ AGUA FRIA PREDIAL 1 1/4" </v>
          </cell>
          <cell r="C2517" t="str">
            <v>UN</v>
          </cell>
          <cell r="E2517">
            <v>5.82</v>
          </cell>
        </row>
        <row r="2518">
          <cell r="A2518">
            <v>3485</v>
          </cell>
          <cell r="B2518" t="str">
            <v xml:space="preserve">JOELHO PVC C/ROSCA 45G P/ AGUA FRIA PREDIAL 1" </v>
          </cell>
          <cell r="C2518" t="str">
            <v>UN</v>
          </cell>
          <cell r="E2518">
            <v>3.24</v>
          </cell>
        </row>
        <row r="2519">
          <cell r="A2519">
            <v>3493</v>
          </cell>
          <cell r="B2519" t="str">
            <v xml:space="preserve">JOELHO PVC C/ROSCA 45G P/ AGUA FRIA PREDIAL 2" </v>
          </cell>
          <cell r="C2519" t="str">
            <v>UN</v>
          </cell>
          <cell r="E2519">
            <v>13.98</v>
          </cell>
        </row>
        <row r="2520">
          <cell r="A2520">
            <v>3534</v>
          </cell>
          <cell r="B2520" t="str">
            <v xml:space="preserve">JOELHO PVC C/ROSCA 45G P/AGUA FRIA PREDIAL 3/4" </v>
          </cell>
          <cell r="C2520" t="str">
            <v>UN</v>
          </cell>
          <cell r="E2520">
            <v>1.29</v>
          </cell>
        </row>
        <row r="2521">
          <cell r="A2521">
            <v>3481</v>
          </cell>
          <cell r="B2521" t="str">
            <v xml:space="preserve">JOELHO PVC C/ROSCA 90G P/ AGUA FRIA PREDIAL 1 1/2" </v>
          </cell>
          <cell r="C2521" t="str">
            <v>UN</v>
          </cell>
          <cell r="E2521">
            <v>7.9</v>
          </cell>
        </row>
        <row r="2522">
          <cell r="A2522">
            <v>3510</v>
          </cell>
          <cell r="B2522" t="str">
            <v xml:space="preserve">JOELHO PVC C/ROSCA 90G P/ AGUA FRIA PREDIAL 1 1/4" </v>
          </cell>
          <cell r="C2522" t="str">
            <v>UN</v>
          </cell>
          <cell r="E2522">
            <v>7.38</v>
          </cell>
        </row>
        <row r="2523">
          <cell r="A2523">
            <v>3482</v>
          </cell>
          <cell r="B2523" t="str">
            <v xml:space="preserve">JOELHO PVC C/ROSCA 90G P/ AGUA FRIA PREDIAL 1" </v>
          </cell>
          <cell r="C2523" t="str">
            <v>UN</v>
          </cell>
          <cell r="E2523">
            <v>1.5</v>
          </cell>
        </row>
        <row r="2524">
          <cell r="A2524">
            <v>3505</v>
          </cell>
          <cell r="B2524" t="str">
            <v xml:space="preserve">JOELHO PVC C/ROSCA 90G P/ AGUA FRIA PREDIAL 3/4" Código Descriçao do Insumo Unid Preço Mediano (R$) </v>
          </cell>
          <cell r="C2524" t="str">
            <v>UN</v>
          </cell>
          <cell r="E2524">
            <v>0.84</v>
          </cell>
        </row>
        <row r="2525">
          <cell r="A2525">
            <v>3543</v>
          </cell>
          <cell r="B2525" t="str">
            <v xml:space="preserve">JOELHO PVC C/ROSCA 90G P/AGUA FRIA PREDIAL 1/2" </v>
          </cell>
          <cell r="C2525" t="str">
            <v>UN</v>
          </cell>
          <cell r="E2525">
            <v>0.61</v>
          </cell>
        </row>
        <row r="2526">
          <cell r="A2526">
            <v>20127</v>
          </cell>
          <cell r="B2526" t="str">
            <v xml:space="preserve">JOELHO PVC LEVE 45G DN 125MM </v>
          </cell>
          <cell r="C2526" t="str">
            <v>UN</v>
          </cell>
          <cell r="E2526">
            <v>23.55</v>
          </cell>
        </row>
        <row r="2527">
          <cell r="A2527">
            <v>20128</v>
          </cell>
          <cell r="B2527" t="str">
            <v xml:space="preserve">JOELHO PVC LEVE 45G DN 150MM </v>
          </cell>
          <cell r="C2527" t="str">
            <v>UN</v>
          </cell>
          <cell r="E2527">
            <v>27.92</v>
          </cell>
        </row>
        <row r="2528">
          <cell r="A2528">
            <v>20129</v>
          </cell>
          <cell r="B2528" t="str">
            <v xml:space="preserve">JOELHO PVC LEVE 45G DN 200MM </v>
          </cell>
          <cell r="C2528" t="str">
            <v>UN</v>
          </cell>
          <cell r="E2528">
            <v>51.03</v>
          </cell>
        </row>
        <row r="2529">
          <cell r="A2529">
            <v>20130</v>
          </cell>
          <cell r="B2529" t="str">
            <v xml:space="preserve">JOELHO PVC LEVE 90G DN 125MM </v>
          </cell>
          <cell r="C2529" t="str">
            <v>UN</v>
          </cell>
          <cell r="E2529">
            <v>25.89</v>
          </cell>
        </row>
        <row r="2530">
          <cell r="A2530">
            <v>20131</v>
          </cell>
          <cell r="B2530" t="str">
            <v xml:space="preserve">JOELHO PVC LEVE 90G DN 150MM </v>
          </cell>
          <cell r="C2530" t="str">
            <v>UN</v>
          </cell>
          <cell r="E2530">
            <v>29.29</v>
          </cell>
        </row>
        <row r="2531">
          <cell r="A2531">
            <v>20132</v>
          </cell>
          <cell r="B2531" t="str">
            <v xml:space="preserve">JOELHO PVC LEVE 90G DN 200MM </v>
          </cell>
          <cell r="C2531" t="str">
            <v>UN</v>
          </cell>
          <cell r="E2531">
            <v>82.45</v>
          </cell>
        </row>
        <row r="2532">
          <cell r="A2532">
            <v>20151</v>
          </cell>
          <cell r="B2532" t="str">
            <v xml:space="preserve">JOELHO PVC SERIE R P/ ESG PREDIAL 45G DN 100MM </v>
          </cell>
          <cell r="C2532" t="str">
            <v>UN</v>
          </cell>
          <cell r="E2532">
            <v>9.18</v>
          </cell>
        </row>
        <row r="2533">
          <cell r="A2533">
            <v>20152</v>
          </cell>
          <cell r="B2533" t="str">
            <v xml:space="preserve">JOELHO PVC SERIE R P/ ESG PREDIAL 45G DN 150MM </v>
          </cell>
          <cell r="C2533" t="str">
            <v>UN</v>
          </cell>
          <cell r="E2533">
            <v>28.5</v>
          </cell>
        </row>
        <row r="2534">
          <cell r="A2534">
            <v>20148</v>
          </cell>
          <cell r="B2534" t="str">
            <v xml:space="preserve">JOELHO PVC SERIE R P/ ESG PREDIAL 45G DN 40MM </v>
          </cell>
          <cell r="C2534" t="str">
            <v>UN</v>
          </cell>
          <cell r="E2534">
            <v>1.82</v>
          </cell>
        </row>
        <row r="2535">
          <cell r="A2535">
            <v>20149</v>
          </cell>
          <cell r="B2535" t="str">
            <v xml:space="preserve">JOELHO PVC SERIE R P/ ESG PREDIAL 45G DN 50MM </v>
          </cell>
          <cell r="C2535" t="str">
            <v>UN</v>
          </cell>
          <cell r="E2535">
            <v>2.76</v>
          </cell>
        </row>
        <row r="2536">
          <cell r="A2536">
            <v>20150</v>
          </cell>
          <cell r="B2536" t="str">
            <v xml:space="preserve">JOELHO PVC SERIE R P/ ESG PREDIAL 45G DN 75MM </v>
          </cell>
          <cell r="C2536" t="str">
            <v>UN</v>
          </cell>
          <cell r="E2536">
            <v>6.5</v>
          </cell>
        </row>
        <row r="2537">
          <cell r="A2537">
            <v>20159</v>
          </cell>
          <cell r="B2537" t="str">
            <v xml:space="preserve">JOELHO PVC SERIE R P/ ESG PREDIAL 90G C/ VISITA 100 X 75M M </v>
          </cell>
          <cell r="C2537" t="str">
            <v>UN</v>
          </cell>
          <cell r="E2537">
            <v>16.579999999999998</v>
          </cell>
        </row>
        <row r="2538">
          <cell r="A2538">
            <v>20157</v>
          </cell>
          <cell r="B2538" t="str">
            <v xml:space="preserve">JOELHO PVC SERIE R P/ ESG PREDIAL 90G DN 100 MM </v>
          </cell>
          <cell r="C2538" t="str">
            <v>UN</v>
          </cell>
          <cell r="E2538">
            <v>11.21</v>
          </cell>
        </row>
        <row r="2539">
          <cell r="A2539">
            <v>20158</v>
          </cell>
          <cell r="B2539" t="str">
            <v xml:space="preserve">JOELHO PVC SERIE R P/ ESG PREDIAL 90G DN 150 MM </v>
          </cell>
          <cell r="C2539" t="str">
            <v>UN</v>
          </cell>
          <cell r="E2539">
            <v>41.76</v>
          </cell>
        </row>
        <row r="2540">
          <cell r="A2540">
            <v>20154</v>
          </cell>
          <cell r="B2540" t="str">
            <v xml:space="preserve">JOELHO PVC SERIE R P/ ESG PREDIAL 90G DN 40MM </v>
          </cell>
          <cell r="C2540" t="str">
            <v>UN</v>
          </cell>
          <cell r="E2540">
            <v>2</v>
          </cell>
        </row>
        <row r="2541">
          <cell r="A2541">
            <v>20155</v>
          </cell>
          <cell r="B2541" t="str">
            <v xml:space="preserve">JOELHO PVC SERIE R P/ ESG PREDIAL 90G DN 50MM </v>
          </cell>
          <cell r="C2541" t="str">
            <v>UN</v>
          </cell>
          <cell r="E2541">
            <v>3.16</v>
          </cell>
        </row>
        <row r="2542">
          <cell r="A2542">
            <v>20156</v>
          </cell>
          <cell r="B2542" t="str">
            <v xml:space="preserve">JOELHO PVC SERIE R P/ ESG PREDIAL 90G DN 75MM </v>
          </cell>
          <cell r="C2542" t="str">
            <v>UN</v>
          </cell>
          <cell r="E2542">
            <v>6.76</v>
          </cell>
        </row>
        <row r="2543">
          <cell r="A2543">
            <v>3516</v>
          </cell>
          <cell r="B2543" t="str">
            <v xml:space="preserve">JOELHO PVC SOLD 45G BB P/ ESG PREDIAL DN 40MM </v>
          </cell>
          <cell r="C2543" t="str">
            <v>UN</v>
          </cell>
          <cell r="E2543">
            <v>0.71</v>
          </cell>
        </row>
        <row r="2544">
          <cell r="A2544">
            <v>3512</v>
          </cell>
          <cell r="B2544" t="str">
            <v xml:space="preserve">JOELHO PVC SOLD 45G P/ AGUA FRIA PRED 110 MM </v>
          </cell>
          <cell r="C2544" t="str">
            <v>UN</v>
          </cell>
          <cell r="E2544">
            <v>69.39</v>
          </cell>
        </row>
        <row r="2545">
          <cell r="A2545">
            <v>3499</v>
          </cell>
          <cell r="B2545" t="str">
            <v xml:space="preserve">JOELHO PVC SOLD 45G P/ AGUA FRIA PRED 20 MM </v>
          </cell>
          <cell r="C2545" t="str">
            <v>UN</v>
          </cell>
          <cell r="E2545">
            <v>0.28999999999999998</v>
          </cell>
        </row>
        <row r="2546">
          <cell r="A2546">
            <v>3500</v>
          </cell>
          <cell r="B2546" t="str">
            <v xml:space="preserve">JOELHO PVC SOLD 45G P/ AGUA FRIA PRED 25 MM </v>
          </cell>
          <cell r="C2546" t="str">
            <v>UN</v>
          </cell>
          <cell r="E2546">
            <v>0.55000000000000004</v>
          </cell>
        </row>
        <row r="2547">
          <cell r="A2547">
            <v>3501</v>
          </cell>
          <cell r="B2547" t="str">
            <v xml:space="preserve">JOELHO PVC SOLD 45G P/ AGUA FRIA PRED 32 MM </v>
          </cell>
          <cell r="C2547" t="str">
            <v>UN</v>
          </cell>
          <cell r="E2547">
            <v>1.34</v>
          </cell>
        </row>
        <row r="2548">
          <cell r="A2548">
            <v>3502</v>
          </cell>
          <cell r="B2548" t="str">
            <v xml:space="preserve">JOELHO PVC SOLD 45G P/ AGUA FRIA PRED 40 MM </v>
          </cell>
          <cell r="C2548" t="str">
            <v>UN</v>
          </cell>
          <cell r="E2548">
            <v>1.97</v>
          </cell>
        </row>
        <row r="2549">
          <cell r="A2549">
            <v>3503</v>
          </cell>
          <cell r="B2549" t="str">
            <v xml:space="preserve">JOELHO PVC SOLD 45G P/ AGUA FRIA PRED 50 MM </v>
          </cell>
          <cell r="C2549" t="str">
            <v>UN</v>
          </cell>
          <cell r="E2549">
            <v>2.5</v>
          </cell>
        </row>
        <row r="2550">
          <cell r="A2550">
            <v>3477</v>
          </cell>
          <cell r="B2550" t="str">
            <v xml:space="preserve">JOELHO PVC SOLD 45G P/ AGUA FRIA PRED 60 MM </v>
          </cell>
          <cell r="C2550" t="str">
            <v>UN</v>
          </cell>
          <cell r="E2550">
            <v>8.76</v>
          </cell>
        </row>
        <row r="2551">
          <cell r="A2551">
            <v>3478</v>
          </cell>
          <cell r="B2551" t="str">
            <v xml:space="preserve">JOELHO PVC SOLD 45G P/ AGUA FRIA PRED 75 MM </v>
          </cell>
          <cell r="C2551" t="str">
            <v>UN</v>
          </cell>
          <cell r="E2551">
            <v>21.34</v>
          </cell>
        </row>
        <row r="2552">
          <cell r="A2552">
            <v>3525</v>
          </cell>
          <cell r="B2552" t="str">
            <v xml:space="preserve">JOELHO PVC SOLD 45G P/AGUA FRIA PRED 85 MM </v>
          </cell>
          <cell r="C2552" t="str">
            <v>UN</v>
          </cell>
          <cell r="E2552">
            <v>24.21</v>
          </cell>
        </row>
        <row r="2553">
          <cell r="A2553">
            <v>3528</v>
          </cell>
          <cell r="B2553" t="str">
            <v xml:space="preserve">JOELHO PVC SOLD 45G PB P/ ESG PREDIAL DN 100MM </v>
          </cell>
          <cell r="C2553" t="str">
            <v>UN</v>
          </cell>
          <cell r="E2553">
            <v>2.82</v>
          </cell>
        </row>
        <row r="2554">
          <cell r="A2554">
            <v>3518</v>
          </cell>
          <cell r="B2554" t="str">
            <v xml:space="preserve">JOELHO PVC SOLD 45G PB P/ ESG PREDIAL DN 50MM </v>
          </cell>
          <cell r="C2554" t="str">
            <v>UN</v>
          </cell>
          <cell r="E2554">
            <v>1.18</v>
          </cell>
        </row>
        <row r="2555">
          <cell r="A2555">
            <v>3519</v>
          </cell>
          <cell r="B2555" t="str">
            <v xml:space="preserve">JOELHO PVC SOLD 45G PB P/ ESG PREDIAL DN 75MM </v>
          </cell>
          <cell r="C2555" t="str">
            <v>UN</v>
          </cell>
          <cell r="E2555">
            <v>2.58</v>
          </cell>
        </row>
        <row r="2556">
          <cell r="A2556">
            <v>3517</v>
          </cell>
          <cell r="B2556" t="str">
            <v xml:space="preserve">JOELHO PVC SOLD 90G BB P/ ESG PREDIAL DN 40MM </v>
          </cell>
          <cell r="C2556" t="str">
            <v>UN</v>
          </cell>
          <cell r="E2556">
            <v>0.61</v>
          </cell>
        </row>
        <row r="2557">
          <cell r="A2557">
            <v>3515</v>
          </cell>
          <cell r="B2557" t="str">
            <v xml:space="preserve">JOELHO PVC SOLD 90G C/BUCHA DE LATAO 20MM X 1/2" </v>
          </cell>
          <cell r="C2557" t="str">
            <v>UN</v>
          </cell>
          <cell r="E2557">
            <v>2.08</v>
          </cell>
        </row>
        <row r="2558">
          <cell r="A2558">
            <v>3524</v>
          </cell>
          <cell r="B2558" t="str">
            <v xml:space="preserve">JOELHO PVC SOLD 90G C/BUCHA DE LATAO 25MM X 3/4" </v>
          </cell>
          <cell r="C2558" t="str">
            <v>UN</v>
          </cell>
          <cell r="E2558">
            <v>2.68</v>
          </cell>
        </row>
        <row r="2559">
          <cell r="A2559">
            <v>3530</v>
          </cell>
          <cell r="B2559" t="str">
            <v xml:space="preserve">JOELHO PVC SOLD 90G P/ AGUA FRIA PREDIAL 110 MM </v>
          </cell>
          <cell r="C2559" t="str">
            <v>UN</v>
          </cell>
          <cell r="E2559">
            <v>75.92</v>
          </cell>
        </row>
        <row r="2560">
          <cell r="A2560">
            <v>3529</v>
          </cell>
          <cell r="B2560" t="str">
            <v xml:space="preserve">JOELHO PVC SOLD 90G P/ AGUA FRIA PREDIAL 25 MM </v>
          </cell>
          <cell r="C2560" t="str">
            <v>UN</v>
          </cell>
          <cell r="E2560">
            <v>0.26</v>
          </cell>
        </row>
        <row r="2561">
          <cell r="A2561">
            <v>3511</v>
          </cell>
          <cell r="B2561" t="str">
            <v xml:space="preserve">JOELHO PVC SOLD 90G P/ AGUA FRIA PREDIAL 75 MM </v>
          </cell>
          <cell r="C2561" t="str">
            <v>UN</v>
          </cell>
          <cell r="E2561">
            <v>28.95</v>
          </cell>
        </row>
        <row r="2562">
          <cell r="A2562">
            <v>3513</v>
          </cell>
          <cell r="B2562" t="str">
            <v xml:space="preserve">JOELHO PVC SOLD 90G P/ AGUA FRIA PREDIAL 85 MM </v>
          </cell>
          <cell r="C2562" t="str">
            <v>UN</v>
          </cell>
          <cell r="E2562">
            <v>32.630000000000003</v>
          </cell>
        </row>
        <row r="2563">
          <cell r="A2563">
            <v>3542</v>
          </cell>
          <cell r="B2563" t="str">
            <v xml:space="preserve">JOELHO PVC SOLD 90G P/AGUA FRIA PREDIAL 20 MM </v>
          </cell>
          <cell r="C2563" t="str">
            <v>UN</v>
          </cell>
          <cell r="E2563">
            <v>0.21</v>
          </cell>
        </row>
        <row r="2564">
          <cell r="A2564">
            <v>3536</v>
          </cell>
          <cell r="B2564" t="str">
            <v xml:space="preserve">JOELHO PVC SOLD 90G P/AGUA FRIA PREDIAL 32 MM </v>
          </cell>
          <cell r="C2564" t="str">
            <v>UN</v>
          </cell>
          <cell r="E2564">
            <v>0.68</v>
          </cell>
        </row>
        <row r="2565">
          <cell r="A2565">
            <v>3535</v>
          </cell>
          <cell r="B2565" t="str">
            <v xml:space="preserve">JOELHO PVC SOLD 90G P/AGUA FRIA PREDIAL 40 MM </v>
          </cell>
          <cell r="C2565" t="str">
            <v>UN</v>
          </cell>
          <cell r="E2565">
            <v>1.58</v>
          </cell>
        </row>
        <row r="2566">
          <cell r="A2566">
            <v>3540</v>
          </cell>
          <cell r="B2566" t="str">
            <v xml:space="preserve">JOELHO PVC SOLD 90G P/AGUA FRIA PREDIAL 50 MM </v>
          </cell>
          <cell r="C2566" t="str">
            <v>UN</v>
          </cell>
          <cell r="E2566">
            <v>1.84</v>
          </cell>
        </row>
        <row r="2567">
          <cell r="A2567">
            <v>3539</v>
          </cell>
          <cell r="B2567" t="str">
            <v xml:space="preserve">JOELHO PVC SOLD 90G P/AGUA FRIA PREDIAL 60 MM </v>
          </cell>
          <cell r="C2567" t="str">
            <v>UN</v>
          </cell>
          <cell r="E2567">
            <v>8.9700000000000006</v>
          </cell>
        </row>
        <row r="2568">
          <cell r="A2568">
            <v>3520</v>
          </cell>
          <cell r="B2568" t="str">
            <v xml:space="preserve">JOELHO PVC SOLD 90G PB P/ ESG PREDIAL DN 100MM </v>
          </cell>
          <cell r="C2568" t="str">
            <v>UN</v>
          </cell>
          <cell r="E2568">
            <v>3.05</v>
          </cell>
        </row>
        <row r="2569">
          <cell r="A2569">
            <v>3526</v>
          </cell>
          <cell r="B2569" t="str">
            <v xml:space="preserve">JOELHO PVC SOLD 90G PB P/ ESG PREDIAL DN 50MM </v>
          </cell>
          <cell r="C2569" t="str">
            <v>UN</v>
          </cell>
          <cell r="E2569">
            <v>0.92</v>
          </cell>
        </row>
        <row r="2570">
          <cell r="A2570">
            <v>3509</v>
          </cell>
          <cell r="B2570" t="str">
            <v xml:space="preserve">JOELHO PVC SOLD 90G PB P/ ESG PREDIAL DN 75MM </v>
          </cell>
          <cell r="C2570" t="str">
            <v>UN</v>
          </cell>
          <cell r="E2570">
            <v>2.2400000000000002</v>
          </cell>
        </row>
        <row r="2571">
          <cell r="A2571">
            <v>3521</v>
          </cell>
          <cell r="B2571" t="str">
            <v xml:space="preserve">JOELHO PVC SOLD/ROSCA 90G P/AGUA FRIA PRED 20MM X 1/2" </v>
          </cell>
          <cell r="C2571" t="str">
            <v>UN</v>
          </cell>
          <cell r="E2571">
            <v>0.57999999999999996</v>
          </cell>
        </row>
        <row r="2572">
          <cell r="A2572">
            <v>3522</v>
          </cell>
          <cell r="B2572" t="str">
            <v xml:space="preserve">JOELHO PVC SOLD/ROSCA 90G P/AGUA FRIA PRED 25MM X 3/4" </v>
          </cell>
          <cell r="C2572" t="str">
            <v>UN</v>
          </cell>
          <cell r="E2572">
            <v>1</v>
          </cell>
        </row>
        <row r="2573">
          <cell r="A2573">
            <v>3497</v>
          </cell>
          <cell r="B2573" t="str">
            <v xml:space="preserve">JOELHO REDUCAO 90 PVC ROSCA E BUCHA DE LATAO 3/4" X 1/2" </v>
          </cell>
          <cell r="C2573" t="str">
            <v>UN</v>
          </cell>
          <cell r="E2573">
            <v>2.86</v>
          </cell>
        </row>
        <row r="2574">
          <cell r="A2574">
            <v>3498</v>
          </cell>
          <cell r="B2574" t="str">
            <v xml:space="preserve">JOELHO REDUCAO 90G PVC C/ ROSCA P/AGUA FRIA PREDIAL 1"X3/4" </v>
          </cell>
          <cell r="C2574" t="str">
            <v>UN</v>
          </cell>
          <cell r="E2574">
            <v>1.53</v>
          </cell>
        </row>
        <row r="2575">
          <cell r="A2575">
            <v>3496</v>
          </cell>
          <cell r="B2575" t="str">
            <v xml:space="preserve">JOELHO REDUCAO 90G PVC C/ ROSCA P/AGUA FRIA PREDIAL 3/4"X1/2" </v>
          </cell>
          <cell r="C2575" t="str">
            <v>UN</v>
          </cell>
          <cell r="E2575">
            <v>0.95</v>
          </cell>
        </row>
        <row r="2576">
          <cell r="A2576">
            <v>20147</v>
          </cell>
          <cell r="B2576" t="str">
            <v xml:space="preserve">JOELHO REDUCAO 90G PVC SOLD C/ BUCHA DE LATAO 25MM X 1/2" </v>
          </cell>
          <cell r="C2576" t="str">
            <v>UN</v>
          </cell>
          <cell r="E2576">
            <v>2.2599999999999998</v>
          </cell>
        </row>
        <row r="2577">
          <cell r="A2577">
            <v>3532</v>
          </cell>
          <cell r="B2577" t="str">
            <v xml:space="preserve">JOELHO REDUCAO 90G PVC SOLD C/ BUCHA DE LATAO 32MM X 3/4" Código Descriçao do Insumo Unid Preço Mediano (R$) </v>
          </cell>
          <cell r="C2577" t="str">
            <v>UN</v>
          </cell>
          <cell r="E2577">
            <v>5.47</v>
          </cell>
        </row>
        <row r="2578">
          <cell r="A2578">
            <v>3533</v>
          </cell>
          <cell r="B2578" t="str">
            <v xml:space="preserve">JOELHO REDUCAO 90G PVC SOLD P/AGUA FRIA PREDIAL 25 MM X 20 MM </v>
          </cell>
          <cell r="C2578" t="str">
            <v>UN</v>
          </cell>
          <cell r="E2578">
            <v>0.76</v>
          </cell>
        </row>
        <row r="2579">
          <cell r="A2579">
            <v>3538</v>
          </cell>
          <cell r="B2579" t="str">
            <v xml:space="preserve">JOELHO REDUCAO 90G PVC SOLD P/AGUA FRIA PREDIAL 32 MM X 25 MM </v>
          </cell>
          <cell r="C2579" t="str">
            <v>UN</v>
          </cell>
          <cell r="E2579">
            <v>1</v>
          </cell>
        </row>
        <row r="2580">
          <cell r="A2580">
            <v>3531</v>
          </cell>
          <cell r="B2580" t="str">
            <v xml:space="preserve">JOELHO REDUCAO 90G PVC SOLD/ROSCA P/AGUA FRIA PREDIAL 25MM X 1/2" </v>
          </cell>
          <cell r="C2580" t="str">
            <v>UN</v>
          </cell>
          <cell r="E2580">
            <v>0.74</v>
          </cell>
        </row>
        <row r="2581">
          <cell r="A2581">
            <v>3527</v>
          </cell>
          <cell r="B2581" t="str">
            <v xml:space="preserve">JOELHO REDUCAO 90G PVC SOLD/ROSCA P/AGUA FRIA PREDIAL 32MM X 3/4" </v>
          </cell>
          <cell r="C2581" t="str">
            <v>UN</v>
          </cell>
          <cell r="E2581">
            <v>3.74</v>
          </cell>
        </row>
        <row r="2582">
          <cell r="A2582">
            <v>3489</v>
          </cell>
          <cell r="B2582" t="str">
            <v xml:space="preserve">JOELHO 90 PVC C/ROSCA E BUCHA LATAO 3/4" </v>
          </cell>
          <cell r="C2582" t="str">
            <v>UN</v>
          </cell>
          <cell r="E2582">
            <v>3.58</v>
          </cell>
        </row>
        <row r="2583">
          <cell r="A2583">
            <v>20240</v>
          </cell>
          <cell r="B2583" t="str">
            <v xml:space="preserve">JOGO DE FERRAGEM P/ BASCULANTE DE MADEIRA - GONZOS, TRANQ., CORRENTES </v>
          </cell>
          <cell r="C2583" t="str">
            <v>JG</v>
          </cell>
          <cell r="E2583">
            <v>24.8</v>
          </cell>
        </row>
        <row r="2584">
          <cell r="A2584">
            <v>20242</v>
          </cell>
          <cell r="B2584" t="str">
            <v xml:space="preserve">JOGO DE FERRAGEM P/ JANELA CORRER EM FERRO CROMADO - TRILHO, RODIZIO, TRINCOS </v>
          </cell>
          <cell r="C2584" t="str">
            <v>JG</v>
          </cell>
          <cell r="E2584">
            <v>59.04</v>
          </cell>
        </row>
        <row r="2585">
          <cell r="A2585">
            <v>20243</v>
          </cell>
          <cell r="B2585" t="str">
            <v xml:space="preserve">JOGO DE FERRAGEM P/ JANELA CORRER EM FERRO NIQUELADO - TRILHO, RODIZIO, TRINCOS </v>
          </cell>
          <cell r="C2585" t="str">
            <v>JG</v>
          </cell>
          <cell r="E2585">
            <v>53.53</v>
          </cell>
        </row>
        <row r="2586">
          <cell r="A2586">
            <v>20241</v>
          </cell>
          <cell r="B2586" t="str">
            <v xml:space="preserve">JOGO DE FERRAGEM P/ JANELA CORRER EM LATAO CROMADO- TRILHO, RODIZIO, TRINCOS </v>
          </cell>
          <cell r="C2586" t="str">
            <v>JG</v>
          </cell>
          <cell r="E2586">
            <v>77.599999999999994</v>
          </cell>
        </row>
        <row r="2587">
          <cell r="A2587">
            <v>3104</v>
          </cell>
          <cell r="B2587" t="str">
            <v xml:space="preserve">JOGO DE FERRAGENS CROMADAS P/ PORTA DE VIDRO TEMPERADO, UMA FOLHA COMPOSTA: DOBRADICA SUPERIOR (101) E INFERIOR (103),TRINCO (502), FECHADURA (520),CONTRA FECHADURA (531),COM CAPUCHINHO </v>
          </cell>
          <cell r="C2587" t="str">
            <v>CJ</v>
          </cell>
          <cell r="E2587">
            <v>253.58</v>
          </cell>
        </row>
        <row r="2588">
          <cell r="A2588">
            <v>12032</v>
          </cell>
          <cell r="B2588" t="str">
            <v xml:space="preserve">JOGO TRANQUETA LATAO CROMADO TIPO 203 LA FONTE P/ FECHADURA PORTA BANHEIRO </v>
          </cell>
          <cell r="C2588" t="str">
            <v>JG</v>
          </cell>
          <cell r="E2588">
            <v>16.43</v>
          </cell>
        </row>
        <row r="2589">
          <cell r="A2589">
            <v>12030</v>
          </cell>
          <cell r="B2589" t="str">
            <v xml:space="preserve">JOGO TRANQUETA LATAO CROMADO TIPO 303 LA FONTE P/ FECHADURA PORTA BANHEIRO </v>
          </cell>
          <cell r="C2589" t="str">
            <v>JG</v>
          </cell>
          <cell r="E2589">
            <v>18.68</v>
          </cell>
        </row>
        <row r="2590">
          <cell r="A2590">
            <v>3545</v>
          </cell>
          <cell r="B2590" t="str">
            <v xml:space="preserve">JUNCAO CERAMICA 45G ESG BBP DN 100X100 </v>
          </cell>
          <cell r="C2590" t="str">
            <v>UN</v>
          </cell>
          <cell r="E2590">
            <v>18.77</v>
          </cell>
        </row>
        <row r="2591">
          <cell r="A2591">
            <v>3572</v>
          </cell>
          <cell r="B2591" t="str">
            <v xml:space="preserve">JUNCAO CERAMICA 45G ESG BBP DN 150X100 </v>
          </cell>
          <cell r="C2591" t="str">
            <v>UN</v>
          </cell>
          <cell r="E2591">
            <v>18.77</v>
          </cell>
        </row>
        <row r="2592">
          <cell r="A2592">
            <v>3573</v>
          </cell>
          <cell r="B2592" t="str">
            <v xml:space="preserve">JUNCAO CERAMICA 45G ESG BBP DN 150X150 </v>
          </cell>
          <cell r="C2592" t="str">
            <v>UN</v>
          </cell>
          <cell r="E2592">
            <v>23.14</v>
          </cell>
        </row>
        <row r="2593">
          <cell r="A2593">
            <v>3546</v>
          </cell>
          <cell r="B2593" t="str">
            <v xml:space="preserve">JUNCAO CERAMICA 45G ESG BBP DN 200X100 </v>
          </cell>
          <cell r="C2593" t="str">
            <v>UN</v>
          </cell>
          <cell r="E2593">
            <v>31.12</v>
          </cell>
        </row>
        <row r="2594">
          <cell r="A2594">
            <v>3574</v>
          </cell>
          <cell r="B2594" t="str">
            <v xml:space="preserve">JUNCAO CERAMICA 45G ESG BBP DN 200X150 </v>
          </cell>
          <cell r="C2594" t="str">
            <v>UN</v>
          </cell>
          <cell r="E2594">
            <v>39.35</v>
          </cell>
        </row>
        <row r="2595">
          <cell r="A2595">
            <v>3552</v>
          </cell>
          <cell r="B2595" t="str">
            <v xml:space="preserve">JUNCAO CERAMICA 45G ESG BBP DN 200X200 </v>
          </cell>
          <cell r="C2595" t="str">
            <v>UN</v>
          </cell>
          <cell r="E2595">
            <v>55.53</v>
          </cell>
        </row>
        <row r="2596">
          <cell r="A2596">
            <v>3551</v>
          </cell>
          <cell r="B2596" t="str">
            <v xml:space="preserve">JUNCAO CERAMICA 45G ESG BBP DN 250X100 </v>
          </cell>
          <cell r="C2596" t="str">
            <v>UN</v>
          </cell>
          <cell r="E2596">
            <v>50.92</v>
          </cell>
        </row>
        <row r="2597">
          <cell r="A2597">
            <v>3575</v>
          </cell>
          <cell r="B2597" t="str">
            <v xml:space="preserve">JUNCAO CERAMICA 45G ESG BBP DN 250X150 </v>
          </cell>
          <cell r="C2597" t="str">
            <v>UN</v>
          </cell>
          <cell r="E2597">
            <v>61.6</v>
          </cell>
        </row>
        <row r="2598">
          <cell r="A2598">
            <v>3576</v>
          </cell>
          <cell r="B2598" t="str">
            <v xml:space="preserve">JUNCAO CERAMICA 45G ESG BBP DN 250X200 </v>
          </cell>
          <cell r="C2598" t="str">
            <v>UN</v>
          </cell>
          <cell r="E2598">
            <v>87.79</v>
          </cell>
        </row>
        <row r="2599">
          <cell r="A2599">
            <v>3577</v>
          </cell>
          <cell r="B2599" t="str">
            <v xml:space="preserve">JUNCAO CERAMICA 45G ESG BBP DN 250X250 </v>
          </cell>
          <cell r="C2599" t="str">
            <v>UN</v>
          </cell>
          <cell r="E2599">
            <v>125.44</v>
          </cell>
        </row>
        <row r="2600">
          <cell r="A2600">
            <v>3578</v>
          </cell>
          <cell r="B2600" t="str">
            <v xml:space="preserve">JUNCAO CERAMICA 45G ESG BBP DN 300X100 </v>
          </cell>
          <cell r="C2600" t="str">
            <v>UN</v>
          </cell>
          <cell r="E2600">
            <v>73.81</v>
          </cell>
        </row>
        <row r="2601">
          <cell r="A2601">
            <v>3579</v>
          </cell>
          <cell r="B2601" t="str">
            <v xml:space="preserve">JUNCAO CERAMICA 45G ESG BBP DN 300X150 </v>
          </cell>
          <cell r="C2601" t="str">
            <v>UN</v>
          </cell>
          <cell r="E2601">
            <v>91.02</v>
          </cell>
        </row>
        <row r="2602">
          <cell r="A2602">
            <v>3580</v>
          </cell>
          <cell r="B2602" t="str">
            <v xml:space="preserve">JUNCAO CERAMICA 45G ESG BBP DN 300X200 </v>
          </cell>
          <cell r="C2602" t="str">
            <v>UN</v>
          </cell>
          <cell r="E2602">
            <v>139.19999999999999</v>
          </cell>
        </row>
        <row r="2603">
          <cell r="A2603">
            <v>3550</v>
          </cell>
          <cell r="B2603" t="str">
            <v xml:space="preserve">JUNCAO CERAMICA 45G ESG BBP DN 300X250 </v>
          </cell>
          <cell r="C2603" t="str">
            <v>UN</v>
          </cell>
          <cell r="E2603">
            <v>154.99</v>
          </cell>
        </row>
        <row r="2604">
          <cell r="A2604">
            <v>3581</v>
          </cell>
          <cell r="B2604" t="str">
            <v xml:space="preserve">JUNCAO CERAMICA 45G ESG BBP DN 300X300 </v>
          </cell>
          <cell r="C2604" t="str">
            <v>UN</v>
          </cell>
          <cell r="E2604">
            <v>164.4</v>
          </cell>
        </row>
        <row r="2605">
          <cell r="A2605">
            <v>3582</v>
          </cell>
          <cell r="B2605" t="str">
            <v xml:space="preserve">JUNCAO CERAMICA 45G ESG BBP DN 350X100 </v>
          </cell>
          <cell r="C2605" t="str">
            <v>UN</v>
          </cell>
          <cell r="E2605">
            <v>138.63999999999999</v>
          </cell>
        </row>
        <row r="2606">
          <cell r="A2606">
            <v>3547</v>
          </cell>
          <cell r="B2606" t="str">
            <v xml:space="preserve">JUNCAO CERAMICA 45G ESG BBP DN 350X150 </v>
          </cell>
          <cell r="C2606" t="str">
            <v>UN</v>
          </cell>
          <cell r="E2606">
            <v>170.93</v>
          </cell>
        </row>
        <row r="2607">
          <cell r="A2607">
            <v>3583</v>
          </cell>
          <cell r="B2607" t="str">
            <v xml:space="preserve">JUNCAO CERAMICA 45G ESG BBP DN 350X200 </v>
          </cell>
          <cell r="C2607" t="str">
            <v>UN</v>
          </cell>
          <cell r="E2607">
            <v>243.53</v>
          </cell>
        </row>
        <row r="2608">
          <cell r="A2608">
            <v>3584</v>
          </cell>
          <cell r="B2608" t="str">
            <v xml:space="preserve">JUNCAO CERAMICA 45G ESG BBP DN 350X250 </v>
          </cell>
          <cell r="C2608" t="str">
            <v>UN</v>
          </cell>
          <cell r="E2608">
            <v>285.93</v>
          </cell>
        </row>
        <row r="2609">
          <cell r="A2609">
            <v>3564</v>
          </cell>
          <cell r="B2609" t="str">
            <v xml:space="preserve">JUNCAO CERAMICA 45G ESG BBP DN 350X300 </v>
          </cell>
          <cell r="C2609" t="str">
            <v>UN</v>
          </cell>
          <cell r="E2609">
            <v>296.79000000000002</v>
          </cell>
        </row>
        <row r="2610">
          <cell r="A2610">
            <v>3561</v>
          </cell>
          <cell r="B2610" t="str">
            <v xml:space="preserve">JUNCAO CERAMICA 45G ESG BBP DN 350X350 </v>
          </cell>
          <cell r="C2610" t="str">
            <v>UN</v>
          </cell>
          <cell r="E2610">
            <v>308.67</v>
          </cell>
        </row>
        <row r="2611">
          <cell r="A2611">
            <v>3565</v>
          </cell>
          <cell r="B2611" t="str">
            <v xml:space="preserve">JUNCAO CERAMICA 45G ESG BBP DN 375X100 </v>
          </cell>
          <cell r="C2611" t="str">
            <v>UN</v>
          </cell>
          <cell r="E2611">
            <v>144.99</v>
          </cell>
        </row>
        <row r="2612">
          <cell r="A2612">
            <v>3566</v>
          </cell>
          <cell r="B2612" t="str">
            <v xml:space="preserve">JUNCAO CERAMICA 45G ESG BBP DN 375X150 </v>
          </cell>
          <cell r="C2612" t="str">
            <v>UN</v>
          </cell>
          <cell r="E2612">
            <v>178.8</v>
          </cell>
        </row>
        <row r="2613">
          <cell r="A2613">
            <v>3567</v>
          </cell>
          <cell r="B2613" t="str">
            <v xml:space="preserve">JUNCAO CERAMICA 45G ESG BBP DN 375X200 </v>
          </cell>
          <cell r="C2613" t="str">
            <v>UN</v>
          </cell>
          <cell r="E2613">
            <v>254.74</v>
          </cell>
        </row>
        <row r="2614">
          <cell r="A2614">
            <v>3568</v>
          </cell>
          <cell r="B2614" t="str">
            <v xml:space="preserve">JUNCAO CERAMICA 45G ESG BBP DN 375X250 </v>
          </cell>
          <cell r="C2614" t="str">
            <v>UN</v>
          </cell>
          <cell r="E2614">
            <v>289.55</v>
          </cell>
        </row>
        <row r="2615">
          <cell r="A2615">
            <v>3569</v>
          </cell>
          <cell r="B2615" t="str">
            <v xml:space="preserve">JUNCAO CERAMICA 45G ESG BBP DN 375X300 </v>
          </cell>
          <cell r="C2615" t="str">
            <v>UN</v>
          </cell>
          <cell r="E2615">
            <v>304.02999999999997</v>
          </cell>
        </row>
        <row r="2616">
          <cell r="A2616">
            <v>3570</v>
          </cell>
          <cell r="B2616" t="str">
            <v xml:space="preserve">JUNCAO CERAMICA 45G ESG BBP DN 375X350 </v>
          </cell>
          <cell r="C2616" t="str">
            <v>UN</v>
          </cell>
          <cell r="E2616">
            <v>318.5</v>
          </cell>
        </row>
        <row r="2617">
          <cell r="A2617">
            <v>3548</v>
          </cell>
          <cell r="B2617" t="str">
            <v xml:space="preserve">JUNCAO CERAMICA 45G ESG BBP DN 375X375 </v>
          </cell>
          <cell r="C2617" t="str">
            <v>UN</v>
          </cell>
          <cell r="E2617">
            <v>322.87</v>
          </cell>
        </row>
        <row r="2618">
          <cell r="A2618">
            <v>3571</v>
          </cell>
          <cell r="B2618" t="str">
            <v xml:space="preserve">JUNCAO CERAMICA 45G ESG BBP DN 400X100 </v>
          </cell>
          <cell r="C2618" t="str">
            <v>UN</v>
          </cell>
          <cell r="E2618">
            <v>182.42</v>
          </cell>
        </row>
        <row r="2619">
          <cell r="A2619">
            <v>3563</v>
          </cell>
          <cell r="B2619" t="str">
            <v xml:space="preserve">JUNCAO CERAMICA 45G ESG BBP DN 400X150 </v>
          </cell>
          <cell r="C2619" t="str">
            <v>UN</v>
          </cell>
          <cell r="E2619">
            <v>224.93</v>
          </cell>
        </row>
        <row r="2620">
          <cell r="A2620">
            <v>3562</v>
          </cell>
          <cell r="B2620" t="str">
            <v xml:space="preserve">JUNCAO CERAMICA 45G ESG BBP DN 400X200 </v>
          </cell>
          <cell r="C2620" t="str">
            <v>UN</v>
          </cell>
          <cell r="E2620">
            <v>320.38</v>
          </cell>
        </row>
        <row r="2621">
          <cell r="A2621">
            <v>3553</v>
          </cell>
          <cell r="B2621" t="str">
            <v xml:space="preserve">JUNCAO CERAMICA 45G ESG BBP DN 400X250 </v>
          </cell>
          <cell r="C2621" t="str">
            <v>UN</v>
          </cell>
          <cell r="E2621">
            <v>361.94</v>
          </cell>
        </row>
        <row r="2622">
          <cell r="A2622">
            <v>3554</v>
          </cell>
          <cell r="B2622" t="str">
            <v xml:space="preserve">JUNCAO CERAMICA 45G ESG BBP DN 400X300 </v>
          </cell>
          <cell r="C2622" t="str">
            <v>UN</v>
          </cell>
          <cell r="E2622">
            <v>380.03</v>
          </cell>
        </row>
        <row r="2623">
          <cell r="A2623">
            <v>3555</v>
          </cell>
          <cell r="B2623" t="str">
            <v xml:space="preserve">JUNCAO CERAMICA 45G ESG BBP DN 400X350 </v>
          </cell>
          <cell r="C2623" t="str">
            <v>UN</v>
          </cell>
          <cell r="E2623">
            <v>398.13</v>
          </cell>
        </row>
        <row r="2624">
          <cell r="A2624">
            <v>3556</v>
          </cell>
          <cell r="B2624" t="str">
            <v xml:space="preserve">JUNCAO CERAMICA 45G ESG BBP DN 400X375 </v>
          </cell>
          <cell r="C2624" t="str">
            <v>UN</v>
          </cell>
          <cell r="E2624">
            <v>401.75</v>
          </cell>
        </row>
        <row r="2625">
          <cell r="A2625">
            <v>3557</v>
          </cell>
          <cell r="B2625" t="str">
            <v xml:space="preserve">JUNCAO CERAMICA 45G ESG BBP DN 400X400 </v>
          </cell>
          <cell r="C2625" t="str">
            <v>UN</v>
          </cell>
          <cell r="E2625">
            <v>414.13</v>
          </cell>
        </row>
        <row r="2626">
          <cell r="A2626">
            <v>3558</v>
          </cell>
          <cell r="B2626" t="str">
            <v xml:space="preserve">JUNCAO CERAMICA 45G ESG BBP DN 45G 0X100 </v>
          </cell>
          <cell r="C2626" t="str">
            <v>UN</v>
          </cell>
          <cell r="E2626">
            <v>269.07</v>
          </cell>
        </row>
        <row r="2627">
          <cell r="A2627">
            <v>3559</v>
          </cell>
          <cell r="B2627" t="str">
            <v xml:space="preserve">JUNCAO CERAMICA 45G ESG BBP DN 45G 0X150 </v>
          </cell>
          <cell r="C2627" t="str">
            <v>UN</v>
          </cell>
          <cell r="E2627">
            <v>331.77</v>
          </cell>
        </row>
        <row r="2628">
          <cell r="A2628">
            <v>3560</v>
          </cell>
          <cell r="B2628" t="str">
            <v xml:space="preserve">JUNCAO CERAMICA 45G ESG BBP DN 45G 0X200 </v>
          </cell>
          <cell r="C2628" t="str">
            <v>UN</v>
          </cell>
          <cell r="E2628">
            <v>472.57</v>
          </cell>
        </row>
        <row r="2629">
          <cell r="A2629">
            <v>3549</v>
          </cell>
          <cell r="B2629" t="str">
            <v xml:space="preserve">JUNCAO CERAMICA 45G ESG BBP DN 45G 0X250 </v>
          </cell>
          <cell r="C2629" t="str">
            <v>UN</v>
          </cell>
          <cell r="E2629">
            <v>513.95000000000005</v>
          </cell>
        </row>
        <row r="2630">
          <cell r="A2630">
            <v>20139</v>
          </cell>
          <cell r="B2630" t="str">
            <v xml:space="preserve">JUNCAO DUPLA PVC SERIE R P/ ESG PREDIAL DN 100MM Código Descriçao do Insumo Unid Preço Mediano (R$) </v>
          </cell>
          <cell r="C2630" t="str">
            <v>UN</v>
          </cell>
          <cell r="E2630">
            <v>27.29</v>
          </cell>
        </row>
        <row r="2631">
          <cell r="A2631">
            <v>3668</v>
          </cell>
          <cell r="B2631" t="str">
            <v xml:space="preserve">JUNCAO DUPLA PVC SOLD P/ ESG PREDIAL DN 100MM </v>
          </cell>
          <cell r="C2631" t="str">
            <v>UN</v>
          </cell>
          <cell r="E2631">
            <v>13.13</v>
          </cell>
        </row>
        <row r="2632">
          <cell r="A2632">
            <v>3656</v>
          </cell>
          <cell r="B2632" t="str">
            <v xml:space="preserve">JUNCAO DUPLA PVC SOLD P/ ESG PREDIAL DN 75MM </v>
          </cell>
          <cell r="C2632" t="str">
            <v>UN</v>
          </cell>
          <cell r="E2632">
            <v>6.61</v>
          </cell>
        </row>
        <row r="2633">
          <cell r="A2633">
            <v>3593</v>
          </cell>
          <cell r="B2633" t="str">
            <v xml:space="preserve">JUNCAO FERRO GALV 45 ROSCA 1 1/2" </v>
          </cell>
          <cell r="C2633" t="str">
            <v>UN</v>
          </cell>
          <cell r="E2633">
            <v>31.04</v>
          </cell>
        </row>
        <row r="2634">
          <cell r="A2634">
            <v>3588</v>
          </cell>
          <cell r="B2634" t="str">
            <v xml:space="preserve">JUNCAO FERRO GALV 45 ROSCA 1 1/4" </v>
          </cell>
          <cell r="C2634" t="str">
            <v>UN</v>
          </cell>
          <cell r="E2634">
            <v>23.13</v>
          </cell>
        </row>
        <row r="2635">
          <cell r="A2635">
            <v>3585</v>
          </cell>
          <cell r="B2635" t="str">
            <v xml:space="preserve">JUNCAO FERRO GALV 45 ROSCA 1/2" </v>
          </cell>
          <cell r="C2635" t="str">
            <v>UN</v>
          </cell>
          <cell r="E2635">
            <v>5.78</v>
          </cell>
        </row>
        <row r="2636">
          <cell r="A2636">
            <v>3587</v>
          </cell>
          <cell r="B2636" t="str">
            <v xml:space="preserve">JUNCAO FERRO GALV 45 ROSCA 1" </v>
          </cell>
          <cell r="C2636" t="str">
            <v>UN</v>
          </cell>
          <cell r="E2636">
            <v>15.61</v>
          </cell>
        </row>
        <row r="2637">
          <cell r="A2637">
            <v>3590</v>
          </cell>
          <cell r="B2637" t="str">
            <v xml:space="preserve">JUNCAO FERRO GALV 45 ROSCA 2 1/2" </v>
          </cell>
          <cell r="C2637" t="str">
            <v>UN</v>
          </cell>
          <cell r="E2637">
            <v>75.14</v>
          </cell>
        </row>
        <row r="2638">
          <cell r="A2638">
            <v>3589</v>
          </cell>
          <cell r="B2638" t="str">
            <v xml:space="preserve">JUNCAO FERRO GALV 45 ROSCA 2" </v>
          </cell>
          <cell r="C2638" t="str">
            <v>UN</v>
          </cell>
          <cell r="E2638">
            <v>50.8</v>
          </cell>
        </row>
        <row r="2639">
          <cell r="A2639">
            <v>3586</v>
          </cell>
          <cell r="B2639" t="str">
            <v xml:space="preserve">JUNCAO FERRO GALV 45 ROSCA 3/4" </v>
          </cell>
          <cell r="C2639" t="str">
            <v>UN</v>
          </cell>
          <cell r="E2639">
            <v>10.62</v>
          </cell>
        </row>
        <row r="2640">
          <cell r="A2640">
            <v>3592</v>
          </cell>
          <cell r="B2640" t="str">
            <v xml:space="preserve">JUNCAO FERRO GALV 45 ROSCA 3" </v>
          </cell>
          <cell r="C2640" t="str">
            <v>UN</v>
          </cell>
          <cell r="E2640">
            <v>114.62</v>
          </cell>
        </row>
        <row r="2641">
          <cell r="A2641">
            <v>3591</v>
          </cell>
          <cell r="B2641" t="str">
            <v xml:space="preserve">JUNCAO FERRO GALV 45 ROSCA 4" </v>
          </cell>
          <cell r="C2641" t="str">
            <v>UN</v>
          </cell>
          <cell r="E2641">
            <v>197.83</v>
          </cell>
        </row>
        <row r="2642">
          <cell r="A2642">
            <v>3632</v>
          </cell>
          <cell r="B2642" t="str">
            <v xml:space="preserve">JUNCAO FOFO 45 GR C/FLANGES PN 10/16/25 DN 50X50 </v>
          </cell>
          <cell r="C2642" t="str">
            <v>UN</v>
          </cell>
          <cell r="E2642">
            <v>97.6</v>
          </cell>
        </row>
        <row r="2643">
          <cell r="A2643">
            <v>3638</v>
          </cell>
          <cell r="B2643" t="str">
            <v xml:space="preserve">JUNCAO FOFO 45 GR C/FLANGES PN-10 DN 400X300 </v>
          </cell>
          <cell r="C2643" t="str">
            <v>UN</v>
          </cell>
          <cell r="E2643">
            <v>1717.05</v>
          </cell>
        </row>
        <row r="2644">
          <cell r="A2644">
            <v>3604</v>
          </cell>
          <cell r="B2644" t="str">
            <v xml:space="preserve">JUNCAO FOFO 45 GR C/FLANGES PN-10 DN 400X400 </v>
          </cell>
          <cell r="C2644" t="str">
            <v>UN</v>
          </cell>
          <cell r="E2644">
            <v>2323.12</v>
          </cell>
        </row>
        <row r="2645">
          <cell r="A2645">
            <v>3595</v>
          </cell>
          <cell r="B2645" t="str">
            <v xml:space="preserve">JUNCAO FOFO 45 GR C/FLANGES PN-10/16 DN 100X 80 </v>
          </cell>
          <cell r="C2645" t="str">
            <v>UN</v>
          </cell>
          <cell r="E2645">
            <v>212.54</v>
          </cell>
        </row>
        <row r="2646">
          <cell r="A2646">
            <v>3596</v>
          </cell>
          <cell r="B2646" t="str">
            <v xml:space="preserve">JUNCAO FOFO 45 GR C/FLANGES PN-10/16 DN 150X100 </v>
          </cell>
          <cell r="C2646" t="str">
            <v>UN</v>
          </cell>
          <cell r="E2646">
            <v>251.69</v>
          </cell>
        </row>
        <row r="2647">
          <cell r="A2647">
            <v>3635</v>
          </cell>
          <cell r="B2647" t="str">
            <v xml:space="preserve">JUNCAO FOFO 45 GR C/FLANGES PN-10/16 DN 150X150 </v>
          </cell>
          <cell r="C2647" t="str">
            <v>UN</v>
          </cell>
          <cell r="E2647">
            <v>412.82</v>
          </cell>
        </row>
        <row r="2648">
          <cell r="A2648">
            <v>3597</v>
          </cell>
          <cell r="B2648" t="str">
            <v xml:space="preserve">JUNCAO FOFO 45 GR C/FLANGES PN-10/16 DN 200X100 </v>
          </cell>
          <cell r="C2648" t="str">
            <v>UN</v>
          </cell>
          <cell r="E2648">
            <v>592.21</v>
          </cell>
        </row>
        <row r="2649">
          <cell r="A2649">
            <v>3639</v>
          </cell>
          <cell r="B2649" t="str">
            <v xml:space="preserve">JUNCAO FOFO 45 GR C/FLANGES PN-10/16 DN 200X150 </v>
          </cell>
          <cell r="C2649" t="str">
            <v>UN</v>
          </cell>
          <cell r="E2649">
            <v>642.61</v>
          </cell>
        </row>
        <row r="2650">
          <cell r="A2650">
            <v>3598</v>
          </cell>
          <cell r="B2650" t="str">
            <v xml:space="preserve">JUNCAO FOFO 45 GR C/FLANGES PN-10/16 DN 200X200 </v>
          </cell>
          <cell r="C2650" t="str">
            <v>UN</v>
          </cell>
          <cell r="E2650">
            <v>689.22</v>
          </cell>
        </row>
        <row r="2651">
          <cell r="A2651">
            <v>3599</v>
          </cell>
          <cell r="B2651" t="str">
            <v xml:space="preserve">JUNCAO FOFO 45 GR C/FLANGES PN-10/16 DN 250X150 </v>
          </cell>
          <cell r="C2651" t="str">
            <v>UN</v>
          </cell>
          <cell r="E2651">
            <v>823.72</v>
          </cell>
        </row>
        <row r="2652">
          <cell r="A2652">
            <v>3600</v>
          </cell>
          <cell r="B2652" t="str">
            <v xml:space="preserve">JUNCAO FOFO 45 GR C/FLANGES PN-10/16 DN 250X200 </v>
          </cell>
          <cell r="C2652" t="str">
            <v>UN</v>
          </cell>
          <cell r="E2652">
            <v>869.49</v>
          </cell>
        </row>
        <row r="2653">
          <cell r="A2653">
            <v>3601</v>
          </cell>
          <cell r="B2653" t="str">
            <v xml:space="preserve">JUNCAO FOFO 45 GR C/FLANGES PN-10/16 DN 250X250 </v>
          </cell>
          <cell r="C2653" t="str">
            <v>UN</v>
          </cell>
          <cell r="E2653">
            <v>1150.06</v>
          </cell>
        </row>
        <row r="2654">
          <cell r="A2654">
            <v>3602</v>
          </cell>
          <cell r="B2654" t="str">
            <v xml:space="preserve">JUNCAO FOFO 45 GR C/FLANGES PN-10/16 DN 300X200 </v>
          </cell>
          <cell r="C2654" t="str">
            <v>UN</v>
          </cell>
          <cell r="E2654">
            <v>1052.49</v>
          </cell>
        </row>
        <row r="2655">
          <cell r="A2655">
            <v>3603</v>
          </cell>
          <cell r="B2655" t="str">
            <v xml:space="preserve">JUNCAO FOFO 45 GR C/FLANGES PN-10/16 DN 300X300 </v>
          </cell>
          <cell r="C2655" t="str">
            <v>UN</v>
          </cell>
          <cell r="E2655">
            <v>1503.62</v>
          </cell>
        </row>
        <row r="2656">
          <cell r="A2656">
            <v>3637</v>
          </cell>
          <cell r="B2656" t="str">
            <v xml:space="preserve">JUNCAO FOFO 45 GR C/FLANGES PN-10/16/25 DN 80X 80 </v>
          </cell>
          <cell r="C2656" t="str">
            <v>UN</v>
          </cell>
          <cell r="E2656">
            <v>173.72</v>
          </cell>
        </row>
        <row r="2657">
          <cell r="A2657">
            <v>3608</v>
          </cell>
          <cell r="B2657" t="str">
            <v xml:space="preserve">JUNCAO FOFO 45 GR C/FLANGES PN-16 DN 200X100 </v>
          </cell>
          <cell r="C2657" t="str">
            <v>UN</v>
          </cell>
          <cell r="E2657">
            <v>592.21</v>
          </cell>
        </row>
        <row r="2658">
          <cell r="A2658">
            <v>3609</v>
          </cell>
          <cell r="B2658" t="str">
            <v xml:space="preserve">JUNCAO FOFO 45 GR C/FLANGES PN-16 DN 200X150 </v>
          </cell>
          <cell r="C2658" t="str">
            <v>UN</v>
          </cell>
          <cell r="E2658">
            <v>642.61</v>
          </cell>
        </row>
        <row r="2659">
          <cell r="A2659">
            <v>3610</v>
          </cell>
          <cell r="B2659" t="str">
            <v xml:space="preserve">JUNCAO FOFO 45 GR C/FLANGES PN-16 DN 200X200 </v>
          </cell>
          <cell r="C2659" t="str">
            <v>UN</v>
          </cell>
          <cell r="E2659">
            <v>689.22</v>
          </cell>
        </row>
        <row r="2660">
          <cell r="A2660">
            <v>3634</v>
          </cell>
          <cell r="B2660" t="str">
            <v xml:space="preserve">JUNCAO FOFO 45 GR C/FLANGES PN-16 DN 250X150 </v>
          </cell>
          <cell r="C2660" t="str">
            <v>UN</v>
          </cell>
          <cell r="E2660">
            <v>907.21</v>
          </cell>
        </row>
        <row r="2661">
          <cell r="A2661">
            <v>3611</v>
          </cell>
          <cell r="B2661" t="str">
            <v xml:space="preserve">JUNCAO FOFO 45 GR C/FLANGES PN-16 DN 250X200 </v>
          </cell>
          <cell r="C2661" t="str">
            <v>UN</v>
          </cell>
          <cell r="E2661">
            <v>957.6</v>
          </cell>
        </row>
        <row r="2662">
          <cell r="A2662">
            <v>3612</v>
          </cell>
          <cell r="B2662" t="str">
            <v xml:space="preserve">JUNCAO FOFO 45 GR C/FLANGES PN-16 DN 250X250 </v>
          </cell>
          <cell r="C2662" t="str">
            <v>UN</v>
          </cell>
          <cell r="E2662">
            <v>1150.05</v>
          </cell>
        </row>
        <row r="2663">
          <cell r="A2663">
            <v>3613</v>
          </cell>
          <cell r="B2663" t="str">
            <v xml:space="preserve">JUNCAO FOFO 45 GR C/FLANGES PN-16 DN 300X200 </v>
          </cell>
          <cell r="C2663" t="str">
            <v>UN</v>
          </cell>
          <cell r="E2663">
            <v>1364.14</v>
          </cell>
        </row>
        <row r="2664">
          <cell r="A2664">
            <v>3633</v>
          </cell>
          <cell r="B2664" t="str">
            <v xml:space="preserve">JUNCAO FOFO 45 GR C/FLANGES PN-16 DN 300X300 </v>
          </cell>
          <cell r="C2664" t="str">
            <v>UN</v>
          </cell>
          <cell r="E2664">
            <v>2048.0500000000002</v>
          </cell>
        </row>
        <row r="2665">
          <cell r="A2665">
            <v>3614</v>
          </cell>
          <cell r="B2665" t="str">
            <v xml:space="preserve">JUNCAO FOFO 45 GR C/FLANGES PN-16 DN 400X300 </v>
          </cell>
          <cell r="C2665" t="str">
            <v>UN</v>
          </cell>
          <cell r="E2665">
            <v>2027.7</v>
          </cell>
        </row>
        <row r="2666">
          <cell r="A2666">
            <v>3615</v>
          </cell>
          <cell r="B2666" t="str">
            <v xml:space="preserve">JUNCAO FOFO 45 GR C/FLANGES PN-16 DN 400X400 </v>
          </cell>
          <cell r="C2666" t="str">
            <v>UN</v>
          </cell>
          <cell r="E2666">
            <v>2537.9699999999998</v>
          </cell>
        </row>
        <row r="2667">
          <cell r="A2667">
            <v>3617</v>
          </cell>
          <cell r="B2667" t="str">
            <v xml:space="preserve">JUNCAO FOFO 45 GR C/FLANGES PN-25 DN 100X100 </v>
          </cell>
          <cell r="C2667" t="str">
            <v>UN</v>
          </cell>
          <cell r="E2667">
            <v>236.04</v>
          </cell>
        </row>
        <row r="2668">
          <cell r="A2668">
            <v>3629</v>
          </cell>
          <cell r="B2668" t="str">
            <v xml:space="preserve">JUNCAO FOFO 45 GR C/FLANGES PN-25 DN 150X100 </v>
          </cell>
          <cell r="C2668" t="str">
            <v>UN</v>
          </cell>
          <cell r="E2668">
            <v>453.6</v>
          </cell>
        </row>
        <row r="2669">
          <cell r="A2669">
            <v>3618</v>
          </cell>
          <cell r="B2669" t="str">
            <v xml:space="preserve">JUNCAO FOFO 45 GR C/FLANGES PN-25 DN 150X150 </v>
          </cell>
          <cell r="C2669" t="str">
            <v>UN</v>
          </cell>
          <cell r="E2669">
            <v>412.82</v>
          </cell>
        </row>
        <row r="2670">
          <cell r="A2670">
            <v>3619</v>
          </cell>
          <cell r="B2670" t="str">
            <v xml:space="preserve">JUNCAO FOFO 45 GR C/FLANGES PN-25 DN 200X100 </v>
          </cell>
          <cell r="C2670" t="str">
            <v>UN</v>
          </cell>
          <cell r="E2670">
            <v>655.21</v>
          </cell>
        </row>
        <row r="2671">
          <cell r="A2671">
            <v>3628</v>
          </cell>
          <cell r="B2671" t="str">
            <v xml:space="preserve">JUNCAO FOFO 45 GR C/FLANGES PN-25 DN 200X150 </v>
          </cell>
          <cell r="C2671" t="str">
            <v>UN</v>
          </cell>
          <cell r="E2671">
            <v>705.61</v>
          </cell>
        </row>
        <row r="2672">
          <cell r="A2672">
            <v>3620</v>
          </cell>
          <cell r="B2672" t="str">
            <v xml:space="preserve">JUNCAO FOFO 45 GR C/FLANGES PN-25 DN 200X200 </v>
          </cell>
          <cell r="C2672" t="str">
            <v>UN</v>
          </cell>
          <cell r="E2672">
            <v>907.22</v>
          </cell>
        </row>
        <row r="2673">
          <cell r="A2673">
            <v>3627</v>
          </cell>
          <cell r="B2673" t="str">
            <v xml:space="preserve">JUNCAO FOFO 45 GR C/FLANGES PN-25 DN 250X150 </v>
          </cell>
          <cell r="C2673" t="str">
            <v>UN</v>
          </cell>
          <cell r="E2673">
            <v>995.42</v>
          </cell>
        </row>
        <row r="2674">
          <cell r="A2674">
            <v>3621</v>
          </cell>
          <cell r="B2674" t="str">
            <v xml:space="preserve">JUNCAO FOFO 45 GR C/FLANGES PN-25 DN 250X200 </v>
          </cell>
          <cell r="C2674" t="str">
            <v>UN</v>
          </cell>
          <cell r="E2674">
            <v>1058.42</v>
          </cell>
        </row>
        <row r="2675">
          <cell r="A2675">
            <v>3626</v>
          </cell>
          <cell r="B2675" t="str">
            <v xml:space="preserve">JUNCAO FOFO 45 GR C/FLANGES PN-25 DN 250X250 </v>
          </cell>
          <cell r="C2675" t="str">
            <v>UN</v>
          </cell>
          <cell r="E2675">
            <v>1150.05</v>
          </cell>
        </row>
        <row r="2676">
          <cell r="A2676">
            <v>3622</v>
          </cell>
          <cell r="B2676" t="str">
            <v xml:space="preserve">JUNCAO FOFO 45 GR C/FLANGES PN-25 DN 300X200 </v>
          </cell>
          <cell r="C2676" t="str">
            <v>UN</v>
          </cell>
          <cell r="E2676">
            <v>1363.86</v>
          </cell>
        </row>
        <row r="2677">
          <cell r="A2677">
            <v>3625</v>
          </cell>
          <cell r="B2677" t="str">
            <v xml:space="preserve">JUNCAO FOFO 45 GR C/FLANGES PN-25 DN 300X300 </v>
          </cell>
          <cell r="C2677" t="str">
            <v>UN</v>
          </cell>
          <cell r="E2677">
            <v>2048.0500000000002</v>
          </cell>
        </row>
        <row r="2678">
          <cell r="A2678">
            <v>3623</v>
          </cell>
          <cell r="B2678" t="str">
            <v xml:space="preserve">JUNCAO FOFO 45 GR C/FLANGES PN-25 DN 400X300 </v>
          </cell>
          <cell r="C2678" t="str">
            <v>UN</v>
          </cell>
          <cell r="E2678">
            <v>2752.83</v>
          </cell>
        </row>
        <row r="2679">
          <cell r="A2679">
            <v>3624</v>
          </cell>
          <cell r="B2679" t="str">
            <v xml:space="preserve">JUNCAO FOFO 45 GR C/FLANGES PN-25 DN 400X400 </v>
          </cell>
          <cell r="C2679" t="str">
            <v>UN</v>
          </cell>
          <cell r="E2679">
            <v>3066.15</v>
          </cell>
        </row>
        <row r="2680">
          <cell r="A2680">
            <v>3607</v>
          </cell>
          <cell r="B2680" t="str">
            <v xml:space="preserve">JUNCAO FOFO 45º COM FLANGES, PN-10/16, DN = 100 X 100 MM </v>
          </cell>
          <cell r="C2680" t="str">
            <v>UN</v>
          </cell>
          <cell r="E2680">
            <v>236.04</v>
          </cell>
        </row>
        <row r="2681">
          <cell r="A2681">
            <v>10908</v>
          </cell>
          <cell r="B2681" t="str">
            <v xml:space="preserve">JUNCAO INVERTIDA PVC SOLD P/ ESG PREDIAL REDUCAO 100 X 50MM </v>
          </cell>
          <cell r="C2681" t="str">
            <v>UN</v>
          </cell>
          <cell r="E2681">
            <v>5.63</v>
          </cell>
        </row>
        <row r="2682">
          <cell r="A2682">
            <v>10909</v>
          </cell>
          <cell r="B2682" t="str">
            <v xml:space="preserve">JUNCAO INVERTIDA PVC SOLD P/ ESG PREDIAL REDUCAO 100 X 75MM </v>
          </cell>
          <cell r="C2682" t="str">
            <v>UN</v>
          </cell>
          <cell r="E2682">
            <v>9.2899999999999991</v>
          </cell>
        </row>
        <row r="2683">
          <cell r="A2683">
            <v>3669</v>
          </cell>
          <cell r="B2683" t="str">
            <v xml:space="preserve">JUNCAO INVERTIDA PVC SOLD P/ ESG PREDIAL REDUCAO 75 X 50MM Código Descriçao do Insumo Unid Preço Mediano (R$) </v>
          </cell>
          <cell r="C2683" t="str">
            <v>UN</v>
          </cell>
          <cell r="E2683">
            <v>3.63</v>
          </cell>
        </row>
        <row r="2684">
          <cell r="A2684">
            <v>10911</v>
          </cell>
          <cell r="B2684" t="str">
            <v xml:space="preserve">JUNCAO INVERTIDA PVC SOLD P/ ESG PREDIAL 75MM </v>
          </cell>
          <cell r="C2684" t="str">
            <v>UN</v>
          </cell>
          <cell r="E2684">
            <v>12.58</v>
          </cell>
        </row>
        <row r="2685">
          <cell r="A2685">
            <v>10865</v>
          </cell>
          <cell r="B2685" t="str">
            <v xml:space="preserve">JUNCAO PVC PBA NBR 10251 P/ REDE AGUA BBB DN 50/DE 60 MM </v>
          </cell>
          <cell r="C2685" t="str">
            <v>UN</v>
          </cell>
          <cell r="E2685">
            <v>17.41</v>
          </cell>
        </row>
        <row r="2686">
          <cell r="A2686">
            <v>3666</v>
          </cell>
          <cell r="B2686" t="str">
            <v xml:space="preserve">JUNCAO PVC SOLD 45G P/ ESG PREDIAL DN 40MM </v>
          </cell>
          <cell r="C2686" t="str">
            <v>UN</v>
          </cell>
          <cell r="E2686">
            <v>1.29</v>
          </cell>
        </row>
        <row r="2687">
          <cell r="A2687">
            <v>3653</v>
          </cell>
          <cell r="B2687" t="str">
            <v xml:space="preserve">JUNCAO PVC 45G NBR 10569 P/ REDE COLET ESG JE BBB DN 100MM </v>
          </cell>
          <cell r="C2687" t="str">
            <v>UN</v>
          </cell>
          <cell r="E2687">
            <v>18.100000000000001</v>
          </cell>
        </row>
        <row r="2688">
          <cell r="A2688">
            <v>3649</v>
          </cell>
          <cell r="B2688" t="str">
            <v xml:space="preserve">JUNCAO PVC 45G NBR 10569 P/ REDE COLET ESG JE BBB DN 150MM </v>
          </cell>
          <cell r="C2688" t="str">
            <v>UN</v>
          </cell>
          <cell r="E2688">
            <v>35.89</v>
          </cell>
        </row>
        <row r="2689">
          <cell r="A2689">
            <v>3651</v>
          </cell>
          <cell r="B2689" t="str">
            <v xml:space="preserve">JUNCAO PVC 45G NBR 10569 P/ REDE COLET ESG JE BBB DN 200MM </v>
          </cell>
          <cell r="C2689" t="str">
            <v>UN</v>
          </cell>
          <cell r="E2689">
            <v>59.59</v>
          </cell>
        </row>
        <row r="2690">
          <cell r="A2690">
            <v>3650</v>
          </cell>
          <cell r="B2690" t="str">
            <v xml:space="preserve">JUNCAO PVC 45G NBR 10569 P/ REDE COLET ESG JE BBB DN 250MM </v>
          </cell>
          <cell r="C2690" t="str">
            <v>UN</v>
          </cell>
          <cell r="E2690">
            <v>173.66</v>
          </cell>
        </row>
        <row r="2691">
          <cell r="A2691">
            <v>3645</v>
          </cell>
          <cell r="B2691" t="str">
            <v xml:space="preserve">JUNCAO PVC 45G NBR 10569 P/ REDE COLET ESG JE BBB DN 300MM </v>
          </cell>
          <cell r="C2691" t="str">
            <v>UN</v>
          </cell>
          <cell r="E2691">
            <v>284.05</v>
          </cell>
        </row>
        <row r="2692">
          <cell r="A2692">
            <v>3646</v>
          </cell>
          <cell r="B2692" t="str">
            <v xml:space="preserve">JUNCAO PVC 45G NBR 10569 P/ REDE COLET ESG JE BBB DN 350MM </v>
          </cell>
          <cell r="C2692" t="str">
            <v>UN</v>
          </cell>
          <cell r="E2692">
            <v>417.63</v>
          </cell>
        </row>
        <row r="2693">
          <cell r="A2693">
            <v>3647</v>
          </cell>
          <cell r="B2693" t="str">
            <v xml:space="preserve">JUNCAO PVC 45G NBR 10569 P/ REDE COLET ESG JE BBB DN 400MM </v>
          </cell>
          <cell r="C2693" t="str">
            <v>UN</v>
          </cell>
          <cell r="E2693">
            <v>566.99</v>
          </cell>
        </row>
        <row r="2694">
          <cell r="A2694">
            <v>12625</v>
          </cell>
          <cell r="B2694" t="str">
            <v xml:space="preserve">JUNCAO PVC 60G AQUAPLUV 88 MM </v>
          </cell>
          <cell r="C2694" t="str">
            <v>UN</v>
          </cell>
          <cell r="E2694">
            <v>32.15</v>
          </cell>
        </row>
        <row r="2695">
          <cell r="A2695">
            <v>20134</v>
          </cell>
          <cell r="B2695" t="str">
            <v xml:space="preserve">JUNCAO SIMPLES PVC LEVE 125MM </v>
          </cell>
          <cell r="C2695" t="str">
            <v>UN</v>
          </cell>
          <cell r="E2695">
            <v>55.03</v>
          </cell>
        </row>
        <row r="2696">
          <cell r="A2696">
            <v>20136</v>
          </cell>
          <cell r="B2696" t="str">
            <v xml:space="preserve">JUNCAO SIMPLES PVC LEVE 150MM </v>
          </cell>
          <cell r="C2696" t="str">
            <v>UN</v>
          </cell>
          <cell r="E2696">
            <v>61.5</v>
          </cell>
        </row>
        <row r="2697">
          <cell r="A2697">
            <v>3670</v>
          </cell>
          <cell r="B2697" t="str">
            <v xml:space="preserve">JUNCAO SIMPLES PVC P/ ESG PREDIAL DN 100X100MM </v>
          </cell>
          <cell r="C2697" t="str">
            <v>UN</v>
          </cell>
          <cell r="E2697">
            <v>7.47</v>
          </cell>
        </row>
        <row r="2698">
          <cell r="A2698">
            <v>3659</v>
          </cell>
          <cell r="B2698" t="str">
            <v xml:space="preserve">JUNCAO SIMPLES PVC P/ ESG PREDIAL DN 100X50MM </v>
          </cell>
          <cell r="C2698" t="str">
            <v>UN</v>
          </cell>
          <cell r="E2698">
            <v>4.3899999999999997</v>
          </cell>
        </row>
        <row r="2699">
          <cell r="A2699">
            <v>3660</v>
          </cell>
          <cell r="B2699" t="str">
            <v xml:space="preserve">JUNCAO SIMPLES PVC P/ ESG PREDIAL DN 100X75MM </v>
          </cell>
          <cell r="C2699" t="str">
            <v>UN</v>
          </cell>
          <cell r="E2699">
            <v>7.76</v>
          </cell>
        </row>
        <row r="2700">
          <cell r="A2700">
            <v>3662</v>
          </cell>
          <cell r="B2700" t="str">
            <v xml:space="preserve">JUNCAO SIMPLES PVC P/ ESG PREDIAL DN 50X50MM </v>
          </cell>
          <cell r="C2700" t="str">
            <v>UN</v>
          </cell>
          <cell r="E2700">
            <v>2.84</v>
          </cell>
        </row>
        <row r="2701">
          <cell r="A2701">
            <v>3661</v>
          </cell>
          <cell r="B2701" t="str">
            <v xml:space="preserve">JUNCAO SIMPLES PVC P/ ESG PREDIAL DN 75X50MM </v>
          </cell>
          <cell r="C2701" t="str">
            <v>UN</v>
          </cell>
          <cell r="E2701">
            <v>4.45</v>
          </cell>
        </row>
        <row r="2702">
          <cell r="A2702">
            <v>3658</v>
          </cell>
          <cell r="B2702" t="str">
            <v xml:space="preserve">JUNCAO SIMPLES PVC P/ ESG PREDIAL DN 75X75MM </v>
          </cell>
          <cell r="C2702" t="str">
            <v>UN</v>
          </cell>
          <cell r="E2702">
            <v>5.66</v>
          </cell>
        </row>
        <row r="2703">
          <cell r="A2703">
            <v>20144</v>
          </cell>
          <cell r="B2703" t="str">
            <v xml:space="preserve">JUNCAO SIMPLES PVC SERIE R P/ESG PREDIAL DN 100 X 100MM </v>
          </cell>
          <cell r="C2703" t="str">
            <v>UN</v>
          </cell>
          <cell r="E2703">
            <v>20.53</v>
          </cell>
        </row>
        <row r="2704">
          <cell r="A2704">
            <v>20143</v>
          </cell>
          <cell r="B2704" t="str">
            <v xml:space="preserve">JUNCAO SIMPLES PVC SERIE R P/ESG PREDIAL DN 100 X 75MM </v>
          </cell>
          <cell r="C2704" t="str">
            <v>UN</v>
          </cell>
          <cell r="E2704">
            <v>21.53</v>
          </cell>
        </row>
        <row r="2705">
          <cell r="A2705">
            <v>20145</v>
          </cell>
          <cell r="B2705" t="str">
            <v xml:space="preserve">JUNCAO SIMPLES PVC SERIE R P/ESG PREDIAL DN 150 X 100MM </v>
          </cell>
          <cell r="C2705" t="str">
            <v>UN</v>
          </cell>
          <cell r="E2705">
            <v>53.08</v>
          </cell>
        </row>
        <row r="2706">
          <cell r="A2706">
            <v>20146</v>
          </cell>
          <cell r="B2706" t="str">
            <v xml:space="preserve">JUNCAO SIMPLES PVC SERIE R P/ESG PREDIAL DN 150 X 150MM </v>
          </cell>
          <cell r="C2706" t="str">
            <v>UN</v>
          </cell>
          <cell r="E2706">
            <v>54.92</v>
          </cell>
        </row>
        <row r="2707">
          <cell r="A2707">
            <v>20140</v>
          </cell>
          <cell r="B2707" t="str">
            <v xml:space="preserve">JUNCAO SIMPLES PVC SERIE R P/ESG PREDIAL DN 40MM </v>
          </cell>
          <cell r="C2707" t="str">
            <v>UN</v>
          </cell>
          <cell r="E2707">
            <v>3.68</v>
          </cell>
        </row>
        <row r="2708">
          <cell r="A2708">
            <v>20141</v>
          </cell>
          <cell r="B2708" t="str">
            <v xml:space="preserve">JUNCAO SIMPLES PVC SERIE R P/ESG PREDIAL DN 50MM </v>
          </cell>
          <cell r="C2708" t="str">
            <v>UN</v>
          </cell>
          <cell r="E2708">
            <v>5.68</v>
          </cell>
        </row>
        <row r="2709">
          <cell r="A2709">
            <v>20142</v>
          </cell>
          <cell r="B2709" t="str">
            <v xml:space="preserve">JUNCAO SIMPLES PVC SERIE R P/ESG PREDIAL DN 75 X 75MM </v>
          </cell>
          <cell r="C2709" t="str">
            <v>UN</v>
          </cell>
          <cell r="E2709">
            <v>13.47</v>
          </cell>
        </row>
        <row r="2710">
          <cell r="A2710">
            <v>20138</v>
          </cell>
          <cell r="B2710" t="str">
            <v xml:space="preserve">JUNCAO SIMPLES REDUCAO PVC LEVE C/ BOLSA P/ ANEL 150 X 100MM </v>
          </cell>
          <cell r="C2710" t="str">
            <v>UN</v>
          </cell>
          <cell r="E2710">
            <v>23.68</v>
          </cell>
        </row>
        <row r="2711">
          <cell r="A2711">
            <v>20137</v>
          </cell>
          <cell r="B2711" t="str">
            <v xml:space="preserve">JUNCAO SIMPLES REDUCAO PVC LEVE C/ BOLSA P/ ANEL 150 X 75MM </v>
          </cell>
          <cell r="C2711" t="str">
            <v>UN</v>
          </cell>
          <cell r="E2711">
            <v>20.71</v>
          </cell>
        </row>
        <row r="2712">
          <cell r="A2712">
            <v>14157</v>
          </cell>
          <cell r="B2712" t="str">
            <v xml:space="preserve">JUNCAO 2 GARRAS P/ INST. APARENTE </v>
          </cell>
          <cell r="C2712" t="str">
            <v>UN</v>
          </cell>
          <cell r="E2712">
            <v>0.73</v>
          </cell>
        </row>
        <row r="2713">
          <cell r="A2713">
            <v>3655</v>
          </cell>
          <cell r="B2713" t="str">
            <v xml:space="preserve">JUNCAO 45G PVC C/ ROSCA 1 1/2" </v>
          </cell>
          <cell r="C2713" t="str">
            <v>UN</v>
          </cell>
          <cell r="E2713">
            <v>10.98</v>
          </cell>
        </row>
        <row r="2714">
          <cell r="A2714">
            <v>3657</v>
          </cell>
          <cell r="B2714" t="str">
            <v xml:space="preserve">JUNCAO 45G PVC C/ ROSCA 1 1/4" </v>
          </cell>
          <cell r="C2714" t="str">
            <v>UN</v>
          </cell>
          <cell r="E2714">
            <v>9.2899999999999991</v>
          </cell>
        </row>
        <row r="2715">
          <cell r="A2715">
            <v>3654</v>
          </cell>
          <cell r="B2715" t="str">
            <v xml:space="preserve">JUNCAO 45G PVC C/ ROSCA 1/2" </v>
          </cell>
          <cell r="C2715" t="str">
            <v>UN</v>
          </cell>
          <cell r="E2715">
            <v>3.16</v>
          </cell>
        </row>
        <row r="2716">
          <cell r="A2716">
            <v>3663</v>
          </cell>
          <cell r="B2716" t="str">
            <v xml:space="preserve">JUNCAO 45G PVC C/ ROSCA 1" </v>
          </cell>
          <cell r="C2716" t="str">
            <v>UN</v>
          </cell>
          <cell r="E2716">
            <v>3.95</v>
          </cell>
        </row>
        <row r="2717">
          <cell r="A2717">
            <v>3665</v>
          </cell>
          <cell r="B2717" t="str">
            <v xml:space="preserve">JUNCAO 45G PVC C/ ROSCA 2" </v>
          </cell>
          <cell r="C2717" t="str">
            <v>UN</v>
          </cell>
          <cell r="E2717">
            <v>19.670000000000002</v>
          </cell>
        </row>
        <row r="2718">
          <cell r="A2718">
            <v>3664</v>
          </cell>
          <cell r="B2718" t="str">
            <v xml:space="preserve">JUNCAO 45G PVC C/ ROSCA 3/4" </v>
          </cell>
          <cell r="C2718" t="str">
            <v>UN</v>
          </cell>
          <cell r="E2718">
            <v>3.66</v>
          </cell>
        </row>
        <row r="2719">
          <cell r="A2719">
            <v>13364</v>
          </cell>
          <cell r="B2719" t="str">
            <v xml:space="preserve">JUNTA DE VIDRO H=20MM E=3MM </v>
          </cell>
          <cell r="C2719" t="str">
            <v>M</v>
          </cell>
          <cell r="E2719">
            <v>0.55000000000000004</v>
          </cell>
        </row>
        <row r="2720">
          <cell r="A2720">
            <v>3677</v>
          </cell>
          <cell r="B2720" t="str">
            <v xml:space="preserve">JUNTA DILATACAO ELASTICA (PVC) P/ CONCRETO (FUGENBAND) M-350/6 PRESSAO ATE 70 MCA </v>
          </cell>
          <cell r="C2720" t="str">
            <v>M</v>
          </cell>
          <cell r="E2720">
            <v>316.16000000000003</v>
          </cell>
        </row>
        <row r="2721">
          <cell r="A2721">
            <v>3674</v>
          </cell>
          <cell r="B2721" t="str">
            <v xml:space="preserve">JUNTA DILATACAO ELASTICA (PVC) P/ CONCRETO (FUGENBAND) O-120/3 PRESSAO ATE 2 MCA </v>
          </cell>
          <cell r="C2721" t="str">
            <v>M</v>
          </cell>
          <cell r="E2721">
            <v>52.16</v>
          </cell>
        </row>
        <row r="2722">
          <cell r="A2722">
            <v>3681</v>
          </cell>
          <cell r="B2722" t="str">
            <v xml:space="preserve">JUNTA DILATACAO ELASTICA (PVC) P/ CONCRETO (FUGENBAND) O-220/6 PRESSAO ATE 30 MCA </v>
          </cell>
          <cell r="C2722" t="str">
            <v>M</v>
          </cell>
          <cell r="E2722">
            <v>129.31</v>
          </cell>
        </row>
        <row r="2723">
          <cell r="A2723">
            <v>3676</v>
          </cell>
          <cell r="B2723" t="str">
            <v xml:space="preserve">JUNTA DILATACAO ELASTICA (PVC) P/ CONCRETO (FUGENBAND) O-350/10 PRESSAO ATE 100 MCA </v>
          </cell>
          <cell r="C2723" t="str">
            <v>M</v>
          </cell>
          <cell r="E2723">
            <v>365.76</v>
          </cell>
        </row>
        <row r="2724">
          <cell r="A2724">
            <v>11618</v>
          </cell>
          <cell r="B2724" t="str">
            <v xml:space="preserve">JUNTA DILATACAO ELASTICA (PVC) P/ CONCRETO (FUGENBAND) O-350/10-I PRESSAO ATE 100 MCA </v>
          </cell>
          <cell r="C2724" t="str">
            <v>M</v>
          </cell>
          <cell r="E2724">
            <v>429.18</v>
          </cell>
        </row>
        <row r="2725">
          <cell r="A2725">
            <v>3679</v>
          </cell>
          <cell r="B2725" t="str">
            <v xml:space="preserve">JUNTA DILATACAO ELASTICA (PVC) P/ CONCRETO (FUGENBAND) O-350/6 PRESSAO ATE 70 MCA </v>
          </cell>
          <cell r="C2725" t="str">
            <v>M</v>
          </cell>
          <cell r="E2725">
            <v>343.84</v>
          </cell>
        </row>
        <row r="2726">
          <cell r="A2726">
            <v>3678</v>
          </cell>
          <cell r="B2726" t="str">
            <v xml:space="preserve">JUNTA DILATACAO JEENE JJ0813M (-5/+10MM) - INCL EXEC/LABIOS POLIMERICOS </v>
          </cell>
          <cell r="C2726" t="str">
            <v>M</v>
          </cell>
          <cell r="E2726">
            <v>28.36</v>
          </cell>
        </row>
        <row r="2727">
          <cell r="A2727">
            <v>14804</v>
          </cell>
          <cell r="B2727" t="str">
            <v xml:space="preserve">JUNTA DILATACAO JEENE JJ0820TB (-16/+25MM) - INCL EXEC/LABIOS POLIMERICOS </v>
          </cell>
          <cell r="C2727" t="str">
            <v>M</v>
          </cell>
          <cell r="E2727">
            <v>144.49</v>
          </cell>
        </row>
        <row r="2728">
          <cell r="A2728">
            <v>14077</v>
          </cell>
          <cell r="B2728" t="str">
            <v xml:space="preserve">JUNTA DILATACAO JEENE JJ1525QN (-10/+20MM) - INCL EXEC/LABIOS POLIMERICOS </v>
          </cell>
          <cell r="C2728" t="str">
            <v>M</v>
          </cell>
          <cell r="E2728">
            <v>102.86</v>
          </cell>
        </row>
        <row r="2729">
          <cell r="A2729">
            <v>3672</v>
          </cell>
          <cell r="B2729" t="str">
            <v xml:space="preserve">JUNTA DILATACAO PLASTICA P/ PISO H=10MM E=4,0MM </v>
          </cell>
          <cell r="C2729" t="str">
            <v>M</v>
          </cell>
          <cell r="E2729">
            <v>1</v>
          </cell>
        </row>
        <row r="2730">
          <cell r="A2730">
            <v>3673</v>
          </cell>
          <cell r="B2730" t="str">
            <v xml:space="preserve">JUNTA DILATACAO PLASTICA P/ PISO H=25MM E=4,0MM </v>
          </cell>
          <cell r="C2730" t="str">
            <v>M</v>
          </cell>
          <cell r="E2730">
            <v>1.32</v>
          </cell>
        </row>
        <row r="2731">
          <cell r="A2731">
            <v>3718</v>
          </cell>
          <cell r="B2731" t="str">
            <v xml:space="preserve">JUNTA GIBAULT FOFO DN 50 </v>
          </cell>
          <cell r="C2731" t="str">
            <v>UN</v>
          </cell>
          <cell r="E2731">
            <v>116.88</v>
          </cell>
        </row>
        <row r="2732">
          <cell r="A2732">
            <v>3719</v>
          </cell>
          <cell r="B2732" t="str">
            <v xml:space="preserve">JUNTA GIBAULT FOFO DN 80 </v>
          </cell>
          <cell r="C2732" t="str">
            <v>UN</v>
          </cell>
          <cell r="E2732">
            <v>120.86</v>
          </cell>
        </row>
        <row r="2733">
          <cell r="A2733">
            <v>3720</v>
          </cell>
          <cell r="B2733" t="str">
            <v xml:space="preserve">JUNTA GIBAULT FOFO DN 100 </v>
          </cell>
          <cell r="C2733" t="str">
            <v>UN</v>
          </cell>
          <cell r="E2733">
            <v>122.9</v>
          </cell>
        </row>
        <row r="2734">
          <cell r="A2734">
            <v>3721</v>
          </cell>
          <cell r="B2734" t="str">
            <v xml:space="preserve">JUNTA GIBAULT FOFO DN 150 </v>
          </cell>
          <cell r="C2734" t="str">
            <v>UN</v>
          </cell>
          <cell r="E2734">
            <v>211.66</v>
          </cell>
        </row>
        <row r="2735">
          <cell r="A2735">
            <v>3722</v>
          </cell>
          <cell r="B2735" t="str">
            <v xml:space="preserve">JUNTA GIBAULT FOFO DN 200 </v>
          </cell>
          <cell r="C2735" t="str">
            <v>UN</v>
          </cell>
          <cell r="E2735">
            <v>355.07</v>
          </cell>
        </row>
        <row r="2736">
          <cell r="A2736">
            <v>3723</v>
          </cell>
          <cell r="B2736" t="str">
            <v xml:space="preserve">JUNTA GIBAULT FOFO DN 250 Código Descriçao do Insumo Unid Preço Mediano (R$) </v>
          </cell>
          <cell r="C2736" t="str">
            <v>UN</v>
          </cell>
          <cell r="E2736">
            <v>375.56</v>
          </cell>
        </row>
        <row r="2737">
          <cell r="A2737">
            <v>3724</v>
          </cell>
          <cell r="B2737" t="str">
            <v xml:space="preserve">JUNTA GIBAULT FOFO DN 300 </v>
          </cell>
          <cell r="C2737" t="str">
            <v>UN</v>
          </cell>
          <cell r="E2737">
            <v>505.58</v>
          </cell>
        </row>
        <row r="2738">
          <cell r="A2738">
            <v>3725</v>
          </cell>
          <cell r="B2738" t="str">
            <v xml:space="preserve">JUNTA GIBAULT FOFO DN 350 </v>
          </cell>
          <cell r="C2738" t="str">
            <v>UN</v>
          </cell>
          <cell r="E2738">
            <v>737.43</v>
          </cell>
        </row>
        <row r="2739">
          <cell r="A2739">
            <v>3728</v>
          </cell>
          <cell r="B2739" t="str">
            <v xml:space="preserve">JUNTA GIBAULT FOFO DN 400 </v>
          </cell>
          <cell r="C2739" t="str">
            <v>UN</v>
          </cell>
          <cell r="E2739">
            <v>826.19</v>
          </cell>
        </row>
        <row r="2740">
          <cell r="A2740">
            <v>3726</v>
          </cell>
          <cell r="B2740" t="str">
            <v xml:space="preserve">JUNTA GIBAULT FOFO DN 500 </v>
          </cell>
          <cell r="C2740" t="str">
            <v>UN</v>
          </cell>
          <cell r="E2740">
            <v>1249.54</v>
          </cell>
        </row>
        <row r="2741">
          <cell r="A2741">
            <v>3727</v>
          </cell>
          <cell r="B2741" t="str">
            <v xml:space="preserve">JUNTA GIBAULT FOFO DN 600 </v>
          </cell>
          <cell r="C2741" t="str">
            <v>UN</v>
          </cell>
          <cell r="E2741">
            <v>1898.21</v>
          </cell>
        </row>
        <row r="2742">
          <cell r="A2742">
            <v>11617</v>
          </cell>
          <cell r="B2742" t="str">
            <v xml:space="preserve">JUNTA LATAO P/ PISO H =15MM E=3MM </v>
          </cell>
          <cell r="C2742" t="str">
            <v>KG</v>
          </cell>
          <cell r="E2742">
            <v>4.38</v>
          </cell>
        </row>
        <row r="2743">
          <cell r="A2743">
            <v>3671</v>
          </cell>
          <cell r="B2743" t="str">
            <v xml:space="preserve">JUNTA PLASTICA DE DILATACAO, PARA PISOS, DE 3/4" X 1/8" (17 X 3 MM) </v>
          </cell>
          <cell r="C2743" t="str">
            <v>M</v>
          </cell>
          <cell r="E2743">
            <v>1.2</v>
          </cell>
        </row>
        <row r="2744">
          <cell r="A2744">
            <v>6092</v>
          </cell>
          <cell r="B2744" t="str">
            <v xml:space="preserve">JUNTA PLASTICA DE VEDACAO - BISNAGA 250G </v>
          </cell>
          <cell r="C2744" t="str">
            <v>KG</v>
          </cell>
          <cell r="E2744">
            <v>21.08</v>
          </cell>
        </row>
        <row r="2745">
          <cell r="A2745">
            <v>20266</v>
          </cell>
          <cell r="B2745" t="str">
            <v xml:space="preserve">KIT ACESSORIOS PLASTICO P/ BANHEIRO - PAPELEIRA, SABONETEIRA E CABIDE </v>
          </cell>
          <cell r="C2745" t="str">
            <v>UN</v>
          </cell>
          <cell r="E2745">
            <v>42.94</v>
          </cell>
        </row>
        <row r="2746">
          <cell r="A2746">
            <v>3729</v>
          </cell>
          <cell r="B2746" t="str">
            <v xml:space="preserve">KIT CAVALETE DE PVC COM REGISTRO DE ESFERA DE 1/2" </v>
          </cell>
          <cell r="C2746" t="str">
            <v>UN</v>
          </cell>
          <cell r="E2746">
            <v>57.84</v>
          </cell>
        </row>
        <row r="2747">
          <cell r="A2747">
            <v>63</v>
          </cell>
          <cell r="B2747" t="str">
            <v xml:space="preserve">KIT CAVALETE PVC C/ REGISTRO 3/4" </v>
          </cell>
          <cell r="C2747" t="str">
            <v>UN</v>
          </cell>
          <cell r="E2747">
            <v>64.11</v>
          </cell>
        </row>
        <row r="2748">
          <cell r="A2748">
            <v>2599</v>
          </cell>
          <cell r="B2748" t="str">
            <v xml:space="preserve">KIT-EMENDA C1 1 1/4" P/ DUTOS TIPO KANAFLEX </v>
          </cell>
          <cell r="C2748" t="str">
            <v>UN</v>
          </cell>
          <cell r="E2748">
            <v>16.45</v>
          </cell>
        </row>
        <row r="2749">
          <cell r="A2749">
            <v>2600</v>
          </cell>
          <cell r="B2749" t="str">
            <v xml:space="preserve">KIT-EMENDA C1 2" P/ DUTOS TIPO KANAFLEX </v>
          </cell>
          <cell r="C2749" t="str">
            <v>UN</v>
          </cell>
          <cell r="E2749">
            <v>20.48</v>
          </cell>
        </row>
        <row r="2750">
          <cell r="A2750">
            <v>2607</v>
          </cell>
          <cell r="B2750" t="str">
            <v xml:space="preserve">KIT-EMENDA C1 3" P/ DUTOS TIPO KANAFLEX </v>
          </cell>
          <cell r="C2750" t="str">
            <v>UN</v>
          </cell>
          <cell r="E2750">
            <v>25.02</v>
          </cell>
        </row>
        <row r="2751">
          <cell r="A2751">
            <v>2601</v>
          </cell>
          <cell r="B2751" t="str">
            <v xml:space="preserve">KIT-EMENDA C1 4" P/ DUTOS TIPO KANAFLEX </v>
          </cell>
          <cell r="C2751" t="str">
            <v>UN</v>
          </cell>
          <cell r="E2751">
            <v>32.29</v>
          </cell>
        </row>
        <row r="2752">
          <cell r="A2752">
            <v>2606</v>
          </cell>
          <cell r="B2752" t="str">
            <v xml:space="preserve">KIT-EMENDA C1 5" P/ DUTOS TP KANAFLEX </v>
          </cell>
          <cell r="C2752" t="str">
            <v>UN</v>
          </cell>
          <cell r="E2752">
            <v>39.69</v>
          </cell>
        </row>
        <row r="2753">
          <cell r="A2753">
            <v>2602</v>
          </cell>
          <cell r="B2753" t="str">
            <v xml:space="preserve">KIT-EMENDA C1 6" P/ DUTOS TIPO KANAFLEX </v>
          </cell>
          <cell r="C2753" t="str">
            <v>UN</v>
          </cell>
          <cell r="E2753">
            <v>47.98</v>
          </cell>
        </row>
        <row r="2754">
          <cell r="A2754">
            <v>2603</v>
          </cell>
          <cell r="B2754" t="str">
            <v xml:space="preserve">KIT-EMENDA C2 2" P/ DUTOS TIPO KANAFLEX </v>
          </cell>
          <cell r="C2754" t="str">
            <v>UN</v>
          </cell>
          <cell r="E2754">
            <v>21.18</v>
          </cell>
        </row>
        <row r="2755">
          <cell r="A2755">
            <v>2605</v>
          </cell>
          <cell r="B2755" t="str">
            <v xml:space="preserve">KIT-EMENDA C2 3" P/ DUTOS TIPO KANAFLEX </v>
          </cell>
          <cell r="C2755" t="str">
            <v>UN</v>
          </cell>
          <cell r="E2755">
            <v>24.8</v>
          </cell>
        </row>
        <row r="2756">
          <cell r="A2756">
            <v>2604</v>
          </cell>
          <cell r="B2756" t="str">
            <v xml:space="preserve">KIT-EMENDA C2 4" P/ DUTOS TIPO KANAFLEX </v>
          </cell>
          <cell r="C2756" t="str">
            <v>UN</v>
          </cell>
          <cell r="E2756">
            <v>35.28</v>
          </cell>
        </row>
        <row r="2757">
          <cell r="A2757">
            <v>2598</v>
          </cell>
          <cell r="B2757" t="str">
            <v xml:space="preserve">KIT-EMENDA C2 5" P/ DUTOS TIPO KANAFLEX </v>
          </cell>
          <cell r="C2757" t="str">
            <v>UN</v>
          </cell>
          <cell r="E2757">
            <v>41.12</v>
          </cell>
        </row>
        <row r="2758">
          <cell r="A2758">
            <v>2608</v>
          </cell>
          <cell r="B2758" t="str">
            <v xml:space="preserve">KIT-EMENDA C2 6" P/ DUTOS TIPO KANAFLEX </v>
          </cell>
          <cell r="C2758" t="str">
            <v>UN</v>
          </cell>
          <cell r="E2758">
            <v>44.71</v>
          </cell>
        </row>
        <row r="2759">
          <cell r="A2759">
            <v>3412</v>
          </cell>
          <cell r="B2759" t="str">
            <v xml:space="preserve">LA DE VIDRO E = 2,5CM - PLACA 120 X 60CM </v>
          </cell>
          <cell r="C2759" t="str">
            <v>M²</v>
          </cell>
          <cell r="E2759">
            <v>23.79</v>
          </cell>
        </row>
        <row r="2760">
          <cell r="A2760">
            <v>3413</v>
          </cell>
          <cell r="B2760" t="str">
            <v xml:space="preserve">LA DE VIDRO E = 5MM </v>
          </cell>
          <cell r="C2760" t="str">
            <v>M²</v>
          </cell>
          <cell r="E2760">
            <v>46.53</v>
          </cell>
        </row>
        <row r="2761">
          <cell r="A2761">
            <v>11168</v>
          </cell>
          <cell r="B2761" t="str">
            <v xml:space="preserve">LACA INCOLOR CONCENTRADA PARA MADEIRA </v>
          </cell>
          <cell r="C2761" t="str">
            <v>GL</v>
          </cell>
          <cell r="E2761">
            <v>45.88</v>
          </cell>
        </row>
        <row r="2762">
          <cell r="A2762">
            <v>20188</v>
          </cell>
          <cell r="B2762" t="str">
            <v xml:space="preserve">LADRILHO CERAMICO ANTI-DERRAPANTE 11 X 24CM </v>
          </cell>
          <cell r="C2762" t="str">
            <v>M²</v>
          </cell>
          <cell r="E2762">
            <v>17.13</v>
          </cell>
        </row>
        <row r="2763">
          <cell r="A2763">
            <v>3731</v>
          </cell>
          <cell r="B2763" t="str">
            <v xml:space="preserve">LADRILHO HIDRAULICO DE * 20 X 20 * CM, E = 2 CM, PARA PAVIMENTACAO </v>
          </cell>
          <cell r="C2763" t="str">
            <v>M²</v>
          </cell>
          <cell r="E2763">
            <v>23.63</v>
          </cell>
        </row>
        <row r="2764">
          <cell r="A2764">
            <v>3734</v>
          </cell>
          <cell r="B2764" t="str">
            <v xml:space="preserve">LADRILHO HIDRAULICO LISO 20 X 20CM COR NATURAL </v>
          </cell>
          <cell r="C2764" t="str">
            <v>M²</v>
          </cell>
          <cell r="E2764">
            <v>22.62</v>
          </cell>
        </row>
        <row r="2765">
          <cell r="A2765">
            <v>3733</v>
          </cell>
          <cell r="B2765" t="str">
            <v xml:space="preserve">LADRILHO HIDRAULICO 20 X 20CM - LISO 2 CORES </v>
          </cell>
          <cell r="C2765" t="str">
            <v>M²</v>
          </cell>
          <cell r="E2765">
            <v>44.25</v>
          </cell>
        </row>
        <row r="2766">
          <cell r="A2766">
            <v>3735</v>
          </cell>
          <cell r="B2766" t="str">
            <v xml:space="preserve">LADRILHO HIDRAULICO 25 X 25CM - LISO COR NATURAL </v>
          </cell>
          <cell r="C2766" t="str">
            <v>M²</v>
          </cell>
          <cell r="E2766">
            <v>29.26</v>
          </cell>
        </row>
        <row r="2767">
          <cell r="A2767">
            <v>3732</v>
          </cell>
          <cell r="B2767" t="str">
            <v xml:space="preserve">LADRILHO HIDRAULICO 30 X 30CM - LISO COR NATURAL </v>
          </cell>
          <cell r="C2767" t="str">
            <v>M²</v>
          </cell>
          <cell r="E2767">
            <v>35.090000000000003</v>
          </cell>
        </row>
        <row r="2768">
          <cell r="A2768">
            <v>11644</v>
          </cell>
          <cell r="B2768" t="str">
            <v xml:space="preserve">LAJE CONCR ARMAD PREMOLD CIRCULAR P/ TRANSICAO POCO VISITA DN 1200MM, C/ FURO DN 600 MM </v>
          </cell>
          <cell r="C2768" t="str">
            <v>UN</v>
          </cell>
          <cell r="E2768">
            <v>311.66000000000003</v>
          </cell>
        </row>
        <row r="2769">
          <cell r="A2769">
            <v>11645</v>
          </cell>
          <cell r="B2769" t="str">
            <v xml:space="preserve">LAJE CONCR ARMAD PREMOLD CIRCULAR P/ TRANSICAO POCO VISITA DN 900 MM, C/ FURO DN 600 MM </v>
          </cell>
          <cell r="C2769" t="str">
            <v>UN</v>
          </cell>
          <cell r="E2769">
            <v>205.71</v>
          </cell>
        </row>
        <row r="2770">
          <cell r="A2770">
            <v>11646</v>
          </cell>
          <cell r="B2770" t="str">
            <v xml:space="preserve">LAJE CONCR ARMAD PREMOLD CIRCULAR P/TAMPA POCO VISITA DN 700 MM, ESP =10 CM </v>
          </cell>
          <cell r="C2770" t="str">
            <v>UN</v>
          </cell>
          <cell r="E2770">
            <v>87.89</v>
          </cell>
        </row>
        <row r="2771">
          <cell r="A2771">
            <v>11647</v>
          </cell>
          <cell r="B2771" t="str">
            <v xml:space="preserve">LAJE EXCENTRICA CONC ARM PRE-MOLDADO DN 1,00M FURO=0,53M E=12CM </v>
          </cell>
          <cell r="C2771" t="str">
            <v>UN</v>
          </cell>
          <cell r="E2771">
            <v>285.43</v>
          </cell>
        </row>
        <row r="2772">
          <cell r="A2772">
            <v>11648</v>
          </cell>
          <cell r="B2772" t="str">
            <v xml:space="preserve">LAJE EXCENTRICA CONC ARM PRE-MOLDADO DN 1,10M FURO=0,60M E=12CM </v>
          </cell>
          <cell r="C2772" t="str">
            <v>UN</v>
          </cell>
          <cell r="E2772">
            <v>288</v>
          </cell>
        </row>
        <row r="2773">
          <cell r="A2773">
            <v>11649</v>
          </cell>
          <cell r="B2773" t="str">
            <v xml:space="preserve">LAJE EXCENTRICA CONC ARM PRE-MOLDADO DN 1,20M FURO=0,53M E=12CM </v>
          </cell>
          <cell r="C2773" t="str">
            <v>UN</v>
          </cell>
          <cell r="E2773">
            <v>302.39999999999998</v>
          </cell>
        </row>
        <row r="2774">
          <cell r="A2774">
            <v>11650</v>
          </cell>
          <cell r="B2774" t="str">
            <v xml:space="preserve">LAJE EXCENTRICA CONC ARM PRE-MOLDADO DN 1,50M FURO=0,53M E=15CM </v>
          </cell>
          <cell r="C2774" t="str">
            <v>UN</v>
          </cell>
          <cell r="E2774">
            <v>344.57</v>
          </cell>
        </row>
        <row r="2775">
          <cell r="A2775">
            <v>13652</v>
          </cell>
          <cell r="B2775" t="str">
            <v xml:space="preserve">LAJE PRE MOLDADA TRELICADA P/ PISO , H=12CM , P/ APOIO SIMPLES , SOBRECARGA DE 200 KG/M2 , VAO LIVRE MAXIMO DE 5,70M </v>
          </cell>
          <cell r="C2775" t="str">
            <v>M²</v>
          </cell>
          <cell r="E2775">
            <v>61.71</v>
          </cell>
        </row>
        <row r="2776">
          <cell r="A2776">
            <v>3736</v>
          </cell>
          <cell r="B2776" t="str">
            <v xml:space="preserve">LAJE PRE-MOLDADA (LAJOTAS + VIGOTAS) PARA FORRO CONVENCIONAL, SOBRECARGA DE 100 KG/M2, VAO ATE 4,00 M (SEM COLOCACAO) </v>
          </cell>
          <cell r="C2776" t="str">
            <v>M²</v>
          </cell>
          <cell r="E2776">
            <v>36</v>
          </cell>
        </row>
        <row r="2777">
          <cell r="A2777">
            <v>3741</v>
          </cell>
          <cell r="B2777" t="str">
            <v xml:space="preserve">LAJE PRE-MOLDADA DE FORRO CONVENCIONAL SOBRECARGA 100KG/M2 VAO ATE 4,50M </v>
          </cell>
          <cell r="C2777" t="str">
            <v>M²</v>
          </cell>
          <cell r="E2777">
            <v>41.14</v>
          </cell>
        </row>
        <row r="2778">
          <cell r="A2778">
            <v>3745</v>
          </cell>
          <cell r="B2778" t="str">
            <v xml:space="preserve">LAJE PRE-MOLDADA DE FORRO CONVENCIONAL SOBRECARGA 100KG/M2 VAO ATE 5,00M </v>
          </cell>
          <cell r="C2778" t="str">
            <v>M²</v>
          </cell>
          <cell r="E2778">
            <v>43.71</v>
          </cell>
        </row>
        <row r="2779">
          <cell r="A2779">
            <v>3742</v>
          </cell>
          <cell r="B2779" t="str">
            <v xml:space="preserve">LAJE PRE-MOLDADA DE FORRO TRELICADA SOBRECARGA 100KG/M2 VAO ATE 6,00M </v>
          </cell>
          <cell r="C2779" t="str">
            <v>M²</v>
          </cell>
          <cell r="E2779">
            <v>64.290000000000006</v>
          </cell>
        </row>
        <row r="2780">
          <cell r="A2780">
            <v>3743</v>
          </cell>
          <cell r="B2780" t="str">
            <v xml:space="preserve">LAJE PRE-MOLDADA DE PISO CONVENCIONAL SOBRECARGA 200KG/M2 VAO ATE 3,50M </v>
          </cell>
          <cell r="C2780" t="str">
            <v>M²</v>
          </cell>
          <cell r="E2780">
            <v>38.57</v>
          </cell>
        </row>
        <row r="2781">
          <cell r="A2781">
            <v>3744</v>
          </cell>
          <cell r="B2781" t="str">
            <v xml:space="preserve">LAJE PRE-MOLDADA DE PISO CONVENCIONAL SOBRECARGA 200KG/M2 VAO ATE 4,50M </v>
          </cell>
          <cell r="C2781" t="str">
            <v>M²</v>
          </cell>
          <cell r="E2781">
            <v>42.17</v>
          </cell>
        </row>
        <row r="2782">
          <cell r="A2782">
            <v>3739</v>
          </cell>
          <cell r="B2782" t="str">
            <v xml:space="preserve">LAJE PRE-MOLDADA DE PISO CONVENCIONAL SOBRECARGA 200KG/M2 VAO ATE 5,00M </v>
          </cell>
          <cell r="C2782" t="str">
            <v>M²</v>
          </cell>
          <cell r="E2782">
            <v>46.29</v>
          </cell>
        </row>
        <row r="2783">
          <cell r="A2783">
            <v>3747</v>
          </cell>
          <cell r="B2783" t="str">
            <v xml:space="preserve">LAJE PRE-MOLDADA DE PISO CONVENCIONAL SOBRECARGA 350KG/M2 VAO ATE 3,50M </v>
          </cell>
          <cell r="C2783" t="str">
            <v>M²</v>
          </cell>
          <cell r="E2783">
            <v>46.8</v>
          </cell>
        </row>
        <row r="2784">
          <cell r="A2784">
            <v>3737</v>
          </cell>
          <cell r="B2784" t="str">
            <v xml:space="preserve">LAJE PRE-MOLDADA DE PISO CONVENCIONAL SOBRECARGA 350KG/M2 VAO ATE 4,50M </v>
          </cell>
          <cell r="C2784" t="str">
            <v>M²</v>
          </cell>
          <cell r="E2784">
            <v>48.86</v>
          </cell>
        </row>
        <row r="2785">
          <cell r="A2785">
            <v>3738</v>
          </cell>
          <cell r="B2785" t="str">
            <v xml:space="preserve">LAJE PRE-MOLDADA DE PISO CONVENCIONAL SOBRECARGA 350KG/M2 VAO ATE 5,00M </v>
          </cell>
          <cell r="C2785" t="str">
            <v>M²</v>
          </cell>
          <cell r="E2785">
            <v>50.91</v>
          </cell>
        </row>
        <row r="2786">
          <cell r="A2786">
            <v>3746</v>
          </cell>
          <cell r="B2786" t="str">
            <v xml:space="preserve">LAJE PRE-MOLDADA DE PISO TRELICADA C/ H=16CM P/ APOIO SIMPLES SOBRECARGA 200KG/M2 VAO LIVRE ATE 6,00M </v>
          </cell>
          <cell r="C2786" t="str">
            <v>M²</v>
          </cell>
          <cell r="E2786">
            <v>78.069999999999993</v>
          </cell>
        </row>
        <row r="2787">
          <cell r="A2787">
            <v>3748</v>
          </cell>
          <cell r="B2787" t="str">
            <v xml:space="preserve">LAJE PRE-MOLDADA DE PISO TRELICADA SOBRECARGA 100KG/M2 VAO ATE 7,00M </v>
          </cell>
          <cell r="C2787" t="str">
            <v>M²</v>
          </cell>
          <cell r="E2787">
            <v>77.14</v>
          </cell>
        </row>
        <row r="2788">
          <cell r="A2788">
            <v>3740</v>
          </cell>
          <cell r="B2788" t="str">
            <v xml:space="preserve">LAJE PRE-MOLDADA DE PISO TRELICADA SOBRECARGA 200KG/M2 VAO ATE 7,00M Código Descriçao do Insumo Unid Preço Mediano (R$) </v>
          </cell>
          <cell r="C2788" t="str">
            <v>M²</v>
          </cell>
          <cell r="E2788">
            <v>92.57</v>
          </cell>
        </row>
        <row r="2789">
          <cell r="A2789">
            <v>13650</v>
          </cell>
          <cell r="B2789" t="str">
            <v xml:space="preserve">LAJE TRELICADA P/ FORRO ,H=10CM P/ APOIO SIMPLES , VAO LIVRE DE 4,00M </v>
          </cell>
          <cell r="C2789" t="str">
            <v>M²</v>
          </cell>
          <cell r="E2789">
            <v>40.630000000000003</v>
          </cell>
        </row>
        <row r="2790">
          <cell r="A2790">
            <v>13651</v>
          </cell>
          <cell r="B2790" t="str">
            <v xml:space="preserve">LAJE TRELICADA P/ PISO , H=10CM , P/ APOIO SIMPLES , SOBRECARGA DE 200 KG/M2 , VAO LIVRE MAXIMO DE 5,70M </v>
          </cell>
          <cell r="C2790" t="str">
            <v>M²</v>
          </cell>
          <cell r="E2790">
            <v>41.14</v>
          </cell>
        </row>
        <row r="2791">
          <cell r="A2791">
            <v>13423</v>
          </cell>
          <cell r="B2791" t="str">
            <v xml:space="preserve">LAJE TRELICADA P/ PISO , H=16CM , P/ APOIO SIMPLES , SOBRECARGA DE 200 KG/M2 , VAO LIVRE MAXIMO DE 4,75M </v>
          </cell>
          <cell r="C2791" t="str">
            <v>M²</v>
          </cell>
          <cell r="E2791">
            <v>73.95</v>
          </cell>
        </row>
        <row r="2792">
          <cell r="A2792">
            <v>13424</v>
          </cell>
          <cell r="B2792" t="str">
            <v xml:space="preserve">LAJE TRELICADA P/ PISO , H=20CM , P/ APOIO SIMPLES , SOBRECARGA DE 200 KG/M2 , VAO LIVRE MAXIMO DE 9,50M </v>
          </cell>
          <cell r="C2792" t="str">
            <v>M²</v>
          </cell>
          <cell r="E2792">
            <v>92.83</v>
          </cell>
        </row>
        <row r="2793">
          <cell r="A2793">
            <v>13425</v>
          </cell>
          <cell r="B2793" t="str">
            <v xml:space="preserve">LAJE TRELICADA P/ PISO , H=25CM , P/ APOIO SIMPLES , SOBRECARGA DE 200 KG/M2 , VAO LIVRE MAXIMO DE 8,30M </v>
          </cell>
          <cell r="C2793" t="str">
            <v>M²</v>
          </cell>
          <cell r="E2793">
            <v>100.8</v>
          </cell>
        </row>
        <row r="2794">
          <cell r="A2794">
            <v>13426</v>
          </cell>
          <cell r="B2794" t="str">
            <v xml:space="preserve">LAJE TRELICADA P/ PISO , H=30CM , P/ APOIO SIMPLES , SOBRECARGA DE 200 KG/M2 , VAO LIVRE MAXIMO DE 12,65M </v>
          </cell>
          <cell r="C2794" t="str">
            <v>M²</v>
          </cell>
          <cell r="E2794">
            <v>115.2</v>
          </cell>
        </row>
        <row r="2795">
          <cell r="A2795">
            <v>11641</v>
          </cell>
          <cell r="B2795" t="str">
            <v xml:space="preserve">LAJOTA CERAMICA 20 X 30 CM P/ LAJE PRE-MOLDADA </v>
          </cell>
          <cell r="C2795" t="str">
            <v>M²</v>
          </cell>
          <cell r="E2795">
            <v>8.4700000000000006</v>
          </cell>
        </row>
        <row r="2796">
          <cell r="A2796">
            <v>13250</v>
          </cell>
          <cell r="B2796" t="str">
            <v xml:space="preserve">LAJOTA CERAMICA 20 X 30 CM PARA LALE PRE-MOLDADA </v>
          </cell>
          <cell r="C2796" t="str">
            <v>UN</v>
          </cell>
          <cell r="E2796">
            <v>0.51</v>
          </cell>
        </row>
        <row r="2797">
          <cell r="A2797">
            <v>21106</v>
          </cell>
          <cell r="B2797" t="str">
            <v xml:space="preserve">LAMBRIS DE ALUMINIO </v>
          </cell>
          <cell r="C2797" t="str">
            <v>KG</v>
          </cell>
          <cell r="E2797">
            <v>21.21</v>
          </cell>
        </row>
        <row r="2798">
          <cell r="A2798">
            <v>3753</v>
          </cell>
          <cell r="B2798" t="str">
            <v xml:space="preserve">LAMPADA FLUORESCENTE 20W </v>
          </cell>
          <cell r="C2798" t="str">
            <v>UN</v>
          </cell>
          <cell r="E2798">
            <v>3.49</v>
          </cell>
        </row>
        <row r="2799">
          <cell r="A2799">
            <v>3754</v>
          </cell>
          <cell r="B2799" t="str">
            <v xml:space="preserve">LAMPADA FLUORESCENTE 40W </v>
          </cell>
          <cell r="C2799" t="str">
            <v>UN</v>
          </cell>
          <cell r="E2799">
            <v>3.49</v>
          </cell>
        </row>
        <row r="2800">
          <cell r="A2800">
            <v>12207</v>
          </cell>
          <cell r="B2800" t="str">
            <v xml:space="preserve">LAMPADA FLUORESCENTE 85W </v>
          </cell>
          <cell r="C2800" t="str">
            <v>UN</v>
          </cell>
          <cell r="E2800">
            <v>7.62</v>
          </cell>
        </row>
        <row r="2801">
          <cell r="A2801">
            <v>3763</v>
          </cell>
          <cell r="B2801" t="str">
            <v xml:space="preserve">LAMPADA INCANDESCENTE 100W </v>
          </cell>
          <cell r="C2801" t="str">
            <v>UN</v>
          </cell>
          <cell r="E2801">
            <v>1.05</v>
          </cell>
        </row>
        <row r="2802">
          <cell r="A2802">
            <v>12203</v>
          </cell>
          <cell r="B2802" t="str">
            <v xml:space="preserve">LAMPADA INCANDESCENTE 150W </v>
          </cell>
          <cell r="C2802" t="str">
            <v>UN</v>
          </cell>
          <cell r="E2802">
            <v>1.51</v>
          </cell>
        </row>
        <row r="2803">
          <cell r="A2803">
            <v>12202</v>
          </cell>
          <cell r="B2803" t="str">
            <v xml:space="preserve">LAMPADA INCANDESCENTE 200W </v>
          </cell>
          <cell r="C2803" t="str">
            <v>UN</v>
          </cell>
          <cell r="E2803">
            <v>1.9</v>
          </cell>
        </row>
        <row r="2804">
          <cell r="A2804">
            <v>12200</v>
          </cell>
          <cell r="B2804" t="str">
            <v xml:space="preserve">LAMPADA INCANDESCENTE 300W </v>
          </cell>
          <cell r="C2804" t="str">
            <v>UN</v>
          </cell>
          <cell r="E2804">
            <v>8.1</v>
          </cell>
        </row>
        <row r="2805">
          <cell r="A2805">
            <v>12201</v>
          </cell>
          <cell r="B2805" t="str">
            <v xml:space="preserve">LAMPADA INCANDESCENTE 40W </v>
          </cell>
          <cell r="C2805" t="str">
            <v>UN</v>
          </cell>
          <cell r="E2805">
            <v>0.81</v>
          </cell>
        </row>
        <row r="2806">
          <cell r="A2806">
            <v>3764</v>
          </cell>
          <cell r="B2806" t="str">
            <v xml:space="preserve">LAMPADA INCANDESCENTE 60W </v>
          </cell>
          <cell r="C2806" t="str">
            <v>UN</v>
          </cell>
          <cell r="E2806">
            <v>0.81</v>
          </cell>
        </row>
        <row r="2807">
          <cell r="A2807">
            <v>3755</v>
          </cell>
          <cell r="B2807" t="str">
            <v xml:space="preserve">LAMPADA MISTA 160W BASE E - 27 </v>
          </cell>
          <cell r="C2807" t="str">
            <v>UN</v>
          </cell>
          <cell r="E2807">
            <v>10.06</v>
          </cell>
        </row>
        <row r="2808">
          <cell r="A2808">
            <v>3750</v>
          </cell>
          <cell r="B2808" t="str">
            <v xml:space="preserve">LAMPADA MISTA 250W BASE E - 27 </v>
          </cell>
          <cell r="C2808" t="str">
            <v>UN</v>
          </cell>
          <cell r="E2808">
            <v>13.17</v>
          </cell>
        </row>
        <row r="2809">
          <cell r="A2809">
            <v>3756</v>
          </cell>
          <cell r="B2809" t="str">
            <v xml:space="preserve">LAMPADA MISTA 500W BASE E - 40 </v>
          </cell>
          <cell r="C2809" t="str">
            <v>UN</v>
          </cell>
          <cell r="E2809">
            <v>29.5</v>
          </cell>
        </row>
        <row r="2810">
          <cell r="A2810">
            <v>12214</v>
          </cell>
          <cell r="B2810" t="str">
            <v xml:space="preserve">LAMPADA VAPOR MERCURIO 125W </v>
          </cell>
          <cell r="C2810" t="str">
            <v>UN</v>
          </cell>
          <cell r="E2810">
            <v>9.5399999999999991</v>
          </cell>
        </row>
        <row r="2811">
          <cell r="A2811">
            <v>3749</v>
          </cell>
          <cell r="B2811" t="str">
            <v xml:space="preserve">LAMPADA VAPOR MERCURIO 250W (BOCAL E-40) </v>
          </cell>
          <cell r="C2811" t="str">
            <v>UN</v>
          </cell>
          <cell r="E2811">
            <v>18.899999999999999</v>
          </cell>
        </row>
        <row r="2812">
          <cell r="A2812">
            <v>3751</v>
          </cell>
          <cell r="B2812" t="str">
            <v xml:space="preserve">LAMPADA VAPOR MERCURIO 400W </v>
          </cell>
          <cell r="C2812" t="str">
            <v>UN</v>
          </cell>
          <cell r="E2812">
            <v>28.47</v>
          </cell>
        </row>
        <row r="2813">
          <cell r="A2813">
            <v>3760</v>
          </cell>
          <cell r="B2813" t="str">
            <v xml:space="preserve">LAMPADA VAPOR MERCURIO 700W </v>
          </cell>
          <cell r="C2813" t="str">
            <v>UN</v>
          </cell>
          <cell r="E2813">
            <v>171.54</v>
          </cell>
        </row>
        <row r="2814">
          <cell r="A2814">
            <v>3752</v>
          </cell>
          <cell r="B2814" t="str">
            <v xml:space="preserve">LAMPADA VAPOR METALICO 400W BASE E-40 </v>
          </cell>
          <cell r="C2814" t="str">
            <v>UN</v>
          </cell>
          <cell r="E2814">
            <v>79.52</v>
          </cell>
        </row>
        <row r="2815">
          <cell r="A2815">
            <v>12216</v>
          </cell>
          <cell r="B2815" t="str">
            <v xml:space="preserve">LAMPADA VAPOR SODIO 150W </v>
          </cell>
          <cell r="C2815" t="str">
            <v>UN</v>
          </cell>
          <cell r="E2815">
            <v>27.68</v>
          </cell>
        </row>
        <row r="2816">
          <cell r="A2816">
            <v>3757</v>
          </cell>
          <cell r="B2816" t="str">
            <v xml:space="preserve">LAMPADA VAPOR SODIO 250W </v>
          </cell>
          <cell r="C2816" t="str">
            <v>UN</v>
          </cell>
          <cell r="E2816">
            <v>31.56</v>
          </cell>
        </row>
        <row r="2817">
          <cell r="A2817">
            <v>3758</v>
          </cell>
          <cell r="B2817" t="str">
            <v xml:space="preserve">LAMPADA VAPOR SODIO 400W </v>
          </cell>
          <cell r="C2817" t="str">
            <v>UN</v>
          </cell>
          <cell r="E2817">
            <v>37.74</v>
          </cell>
        </row>
        <row r="2818">
          <cell r="A2818">
            <v>14145</v>
          </cell>
          <cell r="B2818" t="str">
            <v xml:space="preserve">LATAO CHAPA LAMINADA 1.20X0.60M ESP=3.5MM </v>
          </cell>
          <cell r="C2818" t="str">
            <v>KG</v>
          </cell>
          <cell r="E2818">
            <v>33.36</v>
          </cell>
        </row>
        <row r="2819">
          <cell r="A2819">
            <v>14144</v>
          </cell>
          <cell r="B2819" t="str">
            <v xml:space="preserve">LATAO EM BARRA RETANGULAR </v>
          </cell>
          <cell r="C2819" t="str">
            <v>KG</v>
          </cell>
          <cell r="E2819">
            <v>25.89</v>
          </cell>
        </row>
        <row r="2820">
          <cell r="A2820">
            <v>746</v>
          </cell>
          <cell r="B2820" t="str">
            <v xml:space="preserve">LAVADORA DE ALTA PRESSAO (LAVA-JATO)) PARA AGUA FRIA, DE 1400 A 1900 LIBRAS, VAZAO DE 400 A 700 LITROS / HORA </v>
          </cell>
          <cell r="C2820" t="str">
            <v>UN</v>
          </cell>
          <cell r="E2820">
            <v>1626.02</v>
          </cell>
        </row>
        <row r="2821">
          <cell r="A2821">
            <v>11696</v>
          </cell>
          <cell r="B2821" t="str">
            <v xml:space="preserve">LAVATORIO (OU CUBA) DE SOBREPOR </v>
          </cell>
          <cell r="C2821" t="str">
            <v>UN</v>
          </cell>
          <cell r="E2821">
            <v>57.35</v>
          </cell>
        </row>
        <row r="2822">
          <cell r="A2822">
            <v>10426</v>
          </cell>
          <cell r="B2822" t="str">
            <v xml:space="preserve">LAVATORIO LOUCA BRANCA C/ COLUNA MEDINDO 45 X 55CM OU EQUIV - PADRAO MEDIO </v>
          </cell>
          <cell r="C2822" t="str">
            <v>UN</v>
          </cell>
          <cell r="E2822">
            <v>85.7</v>
          </cell>
        </row>
        <row r="2823">
          <cell r="A2823">
            <v>10425</v>
          </cell>
          <cell r="B2823" t="str">
            <v xml:space="preserve">LAVATORIO LOUCA BRANCA SUSPENSO 29,5 X 39,0CM OU EQUIV-PADRAO POPULAR </v>
          </cell>
          <cell r="C2823" t="str">
            <v>UN</v>
          </cell>
          <cell r="E2823">
            <v>39.729999999999997</v>
          </cell>
        </row>
        <row r="2824">
          <cell r="A2824">
            <v>10431</v>
          </cell>
          <cell r="B2824" t="str">
            <v xml:space="preserve">LAVATORIO LOUCA COR C/ COLUNA MEDINDO 45 X 55CM OU EQUIV - PADRAO MEDIO </v>
          </cell>
          <cell r="C2824" t="str">
            <v>UN</v>
          </cell>
          <cell r="E2824">
            <v>89.82</v>
          </cell>
        </row>
        <row r="2825">
          <cell r="A2825">
            <v>10429</v>
          </cell>
          <cell r="B2825" t="str">
            <v xml:space="preserve">LAVATORIO LOUCA COR SUSPENSO 29,5 X 39CM OU EQUIV - PADRAO POPULAR </v>
          </cell>
          <cell r="C2825" t="str">
            <v>UN</v>
          </cell>
          <cell r="E2825">
            <v>42.85</v>
          </cell>
        </row>
        <row r="2826">
          <cell r="A2826">
            <v>20269</v>
          </cell>
          <cell r="B2826" t="str">
            <v xml:space="preserve">LAVATORIO/CUBA DE EMBUTIR OVAL LOUCA BRANCA 35 X 50CM OU EQUIV SEM LADRAO - PADRAO MEDIO </v>
          </cell>
          <cell r="C2826" t="str">
            <v>UN</v>
          </cell>
          <cell r="E2826">
            <v>52.08</v>
          </cell>
        </row>
        <row r="2827">
          <cell r="A2827">
            <v>20270</v>
          </cell>
          <cell r="B2827" t="str">
            <v xml:space="preserve">LAVATORIO/CUBA DE EMBUTIR OVAL LOUCA COR 35 X 50CM OU EQUIV SEM LADRAO - PADRAO MEDIO </v>
          </cell>
          <cell r="C2827" t="str">
            <v>UN</v>
          </cell>
          <cell r="E2827">
            <v>53.1</v>
          </cell>
        </row>
        <row r="2828">
          <cell r="A2828">
            <v>10427</v>
          </cell>
          <cell r="B2828" t="str">
            <v xml:space="preserve">LAVATORIO/CUBA DE SOBREPOR OVAL LOUCA BRANCA 50 X 55CM OU EQUIV - C/ LADRAO - PADRAO ALTO </v>
          </cell>
          <cell r="C2828" t="str">
            <v>UN</v>
          </cell>
          <cell r="E2828">
            <v>51.06</v>
          </cell>
        </row>
        <row r="2829">
          <cell r="A2829">
            <v>10428</v>
          </cell>
          <cell r="B2829" t="str">
            <v xml:space="preserve">LAVATORIO/CUBA DE SOBREPOR OVAL LOUCA COR 50 X 55CM OU EQUIV - C/ LADRAO - PADRAO ALTO </v>
          </cell>
          <cell r="C2829" t="str">
            <v>UN</v>
          </cell>
          <cell r="E2829">
            <v>52.74</v>
          </cell>
        </row>
        <row r="2830">
          <cell r="A2830">
            <v>10853</v>
          </cell>
          <cell r="B2830" t="str">
            <v xml:space="preserve">LETRA ACO INOX H = 20 CM CHAPA 22 </v>
          </cell>
          <cell r="C2830" t="str">
            <v>UN</v>
          </cell>
          <cell r="E2830">
            <v>64.12</v>
          </cell>
        </row>
        <row r="2831">
          <cell r="A2831">
            <v>5093</v>
          </cell>
          <cell r="B2831" t="str">
            <v xml:space="preserve">LEVANTADOR LATAO FUNDIDO CROMADO PESO MINIMO 35G P/ JAN GUILHOTINA </v>
          </cell>
          <cell r="C2831" t="str">
            <v>PAR</v>
          </cell>
          <cell r="E2831">
            <v>17.78</v>
          </cell>
        </row>
        <row r="2832">
          <cell r="A2832">
            <v>13323</v>
          </cell>
          <cell r="B2832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2" t="str">
            <v>UN</v>
          </cell>
          <cell r="E2832">
            <v>700797.62</v>
          </cell>
        </row>
        <row r="2833">
          <cell r="A2833">
            <v>6071</v>
          </cell>
          <cell r="B2833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3" t="str">
            <v>UN</v>
          </cell>
          <cell r="E2833">
            <v>542157.25</v>
          </cell>
        </row>
        <row r="2834">
          <cell r="A2834">
            <v>10653</v>
          </cell>
          <cell r="B2834" t="str">
            <v xml:space="preserve">LIMPADORA DE SUCCAO C/ ASPIRADORA MECANICA USIMECA MOD US-8600, CAP 8,6 M3, P/ LIMPEZA GALERIAS/ESGS**CAIXA** </v>
          </cell>
          <cell r="C2834" t="str">
            <v>UN</v>
          </cell>
          <cell r="E2834">
            <v>542157.25</v>
          </cell>
        </row>
        <row r="2835">
          <cell r="A2835">
            <v>6091</v>
          </cell>
          <cell r="B2835" t="str">
            <v xml:space="preserve">LIQUIDO P/ BRILHO BASE PVA (INTERIORES/EXTERIORES) Código Descriçao do Insumo Unid Preço Mediano (R$) </v>
          </cell>
          <cell r="C2835" t="str">
            <v>L</v>
          </cell>
          <cell r="E2835">
            <v>7.13</v>
          </cell>
        </row>
        <row r="2836">
          <cell r="A2836">
            <v>3768</v>
          </cell>
          <cell r="B2836" t="str">
            <v xml:space="preserve">LIXA P/ FERRO </v>
          </cell>
          <cell r="C2836" t="str">
            <v>UN</v>
          </cell>
          <cell r="E2836">
            <v>1.76</v>
          </cell>
        </row>
        <row r="2837">
          <cell r="A2837">
            <v>3767</v>
          </cell>
          <cell r="B2837" t="str">
            <v xml:space="preserve">LIXA P/ PAREDE OU MADEIRA </v>
          </cell>
          <cell r="C2837" t="str">
            <v>UN</v>
          </cell>
          <cell r="E2837">
            <v>0.39</v>
          </cell>
        </row>
        <row r="2838">
          <cell r="A2838">
            <v>13192</v>
          </cell>
          <cell r="B2838" t="str">
            <v xml:space="preserve">LIXADEIRA ANGULAR P/ CONCRETO, BOSCH, MOD. GBR 14 CA (1373) , ELETRICA, POT. 1.400 W </v>
          </cell>
          <cell r="C2838" t="str">
            <v>UN</v>
          </cell>
          <cell r="E2838">
            <v>2066.52</v>
          </cell>
        </row>
        <row r="2839">
          <cell r="A2839">
            <v>3290</v>
          </cell>
          <cell r="B2839" t="str">
            <v xml:space="preserve">LIXADEIRA ELETRICA INDUSTRIAL P/ CORTE OU DESGASTE DIAM 7" PORTATIL </v>
          </cell>
          <cell r="C2839" t="str">
            <v>H</v>
          </cell>
          <cell r="E2839">
            <v>0.49</v>
          </cell>
        </row>
        <row r="2840">
          <cell r="A2840">
            <v>3779</v>
          </cell>
          <cell r="B2840" t="str">
            <v xml:space="preserve">LONA PLASTICA PRETA L ARGURA 8M, ESPESSURA 150 MICRAS </v>
          </cell>
          <cell r="C2840" t="str">
            <v>M</v>
          </cell>
          <cell r="E2840">
            <v>5.36</v>
          </cell>
        </row>
        <row r="2841">
          <cell r="A2841">
            <v>3777</v>
          </cell>
          <cell r="B2841" t="str">
            <v xml:space="preserve">LONA PLASTICA, COR PRETA, ESPESSURA DE 150 MICRAS </v>
          </cell>
          <cell r="C2841" t="str">
            <v>M²</v>
          </cell>
          <cell r="E2841">
            <v>0.77</v>
          </cell>
        </row>
        <row r="2842">
          <cell r="A2842">
            <v>12268</v>
          </cell>
          <cell r="B2842" t="str">
            <v xml:space="preserve">LUMINARIA ABERTA P/ ILUMINACAO PUBLICA, CORPO REFLETOR EM ALUMINIO FUNDIDO, PORTA LAMPADA E27 COM BRACO METALICO DE 1,50M </v>
          </cell>
          <cell r="C2842" t="str">
            <v>UN</v>
          </cell>
          <cell r="E2842">
            <v>59.98</v>
          </cell>
        </row>
        <row r="2843">
          <cell r="A2843">
            <v>3798</v>
          </cell>
          <cell r="B2843" t="str">
            <v xml:space="preserve">LUMINARIA ABERTA P/ ILUMINACAO PUBLICA, TIPO X-57 PETERCO OU EQUIV </v>
          </cell>
          <cell r="C2843" t="str">
            <v>UN</v>
          </cell>
          <cell r="E2843">
            <v>35.369999999999997</v>
          </cell>
        </row>
        <row r="2844">
          <cell r="A2844">
            <v>3805</v>
          </cell>
          <cell r="B2844" t="str">
            <v xml:space="preserve">LUMINARIA ABERTA P/ ILUMINACAO PUBLICA, TIPO X-68 PETERCO OU EQUIV, C/ LAMPADA MISTA 160W </v>
          </cell>
          <cell r="C2844" t="str">
            <v>UN</v>
          </cell>
          <cell r="E2844">
            <v>40.630000000000003</v>
          </cell>
        </row>
        <row r="2845">
          <cell r="A2845">
            <v>3806</v>
          </cell>
          <cell r="B2845" t="str">
            <v xml:space="preserve">LUMINARIA AQUATIC PIAL REF. 60456 BRANCA </v>
          </cell>
          <cell r="C2845" t="str">
            <v>UN</v>
          </cell>
          <cell r="E2845">
            <v>122.52</v>
          </cell>
        </row>
        <row r="2846">
          <cell r="A2846">
            <v>14646</v>
          </cell>
          <cell r="B2846" t="str">
            <v xml:space="preserve">LUMINARIA CALHA EM CHAPA ACO SOBREPOR C/ 1 LAMPADA FLUORESCENTE 40W (COMPLETA, INCL. REATOR AFP PARTIDA RAPIDA 127V E LAMPADA) </v>
          </cell>
          <cell r="C2846" t="str">
            <v>UN</v>
          </cell>
          <cell r="E2846">
            <v>48.12</v>
          </cell>
        </row>
        <row r="2847">
          <cell r="A2847">
            <v>12243</v>
          </cell>
          <cell r="B2847" t="str">
            <v xml:space="preserve">LUMINARIA CALHA SOBREPOR CHAPA DE ACO P/ 4 LAMPADAS FLUORESCENTES 4OW (NAO INCLUI REATOR E LAMP) </v>
          </cell>
          <cell r="C2847" t="str">
            <v>UN</v>
          </cell>
          <cell r="E2847">
            <v>24.78</v>
          </cell>
        </row>
        <row r="2848">
          <cell r="A2848">
            <v>3788</v>
          </cell>
          <cell r="B2848" t="str">
            <v xml:space="preserve">LUMINARIA CALHA SOBREPOR EM CHAPA ACO C/ 1 LAMPADA FLUORESCENTE 20W (COMPLETA, INCL. REATOR PART RAPIDA E LAMPADA) </v>
          </cell>
          <cell r="C2848" t="str">
            <v>UN</v>
          </cell>
          <cell r="E2848">
            <v>38.090000000000003</v>
          </cell>
        </row>
        <row r="2849">
          <cell r="A2849">
            <v>3811</v>
          </cell>
          <cell r="B2849" t="str">
            <v xml:space="preserve">LUMINARIA CALHA SOBREPOR EM CHAPA ACO C/ 2 LAMPADAS FLUORESCENTES 20W TIPO TMS 500 PHILIPS OU EQUIV (COMPLETA, INCL. REAT PART RAP+LAMP+SUP) </v>
          </cell>
          <cell r="C2849" t="str">
            <v>UN</v>
          </cell>
          <cell r="E2849">
            <v>61.4</v>
          </cell>
        </row>
        <row r="2850">
          <cell r="A2850">
            <v>3799</v>
          </cell>
          <cell r="B2850" t="str">
            <v xml:space="preserve">LUMINARIA CALHA SOBREPOR EM CHAPA ACO C/ 2 LAMPADAS FLUORESCENTES 40W (COMPLETA, INCL REATOR PART RAPIDA E LAMPADAS) </v>
          </cell>
          <cell r="C2850" t="str">
            <v>UN</v>
          </cell>
          <cell r="E2850">
            <v>64.599999999999994</v>
          </cell>
        </row>
        <row r="2851">
          <cell r="A2851">
            <v>3812</v>
          </cell>
          <cell r="B2851" t="str">
            <v xml:space="preserve">LUMINARIA CALHA SOBREPOR EM CHAPA ACO C/ 3 LAMPADAS FLUORESCENTES 2OW (COMPLETA, INCL. REATOR PART RAPIDA LAMPADAS) </v>
          </cell>
          <cell r="C2851" t="str">
            <v>UN</v>
          </cell>
          <cell r="E2851">
            <v>98.02</v>
          </cell>
        </row>
        <row r="2852">
          <cell r="A2852">
            <v>3786</v>
          </cell>
          <cell r="B2852" t="str">
            <v xml:space="preserve">LUMINARIA CALHA SOBREPOR EM CHAPA ACO C/ 3 LAMPADAS FLUORESCENTES 4OW (COMPLETA, INCL. REATOR PART RAPIDA E LAMPADAS) </v>
          </cell>
          <cell r="C2852" t="str">
            <v>UN</v>
          </cell>
          <cell r="E2852">
            <v>93.07</v>
          </cell>
        </row>
        <row r="2853">
          <cell r="A2853">
            <v>3785</v>
          </cell>
          <cell r="B2853" t="str">
            <v xml:space="preserve">LUMINARIA CALHA SOBREPOR EM CHAPA ACO C/ 4 LAMPADAS FLUORESCENTES 20W (COMPLETA, INCL. REATOR PART RAPIDA E LAMPADAS) </v>
          </cell>
          <cell r="C2853" t="str">
            <v>UN</v>
          </cell>
          <cell r="E2853">
            <v>102.46</v>
          </cell>
        </row>
        <row r="2854">
          <cell r="A2854">
            <v>3784</v>
          </cell>
          <cell r="B2854" t="str">
            <v xml:space="preserve">LUMINARIA CALHA SOBREPOR EM CHAPA ACO C/ 4 LAMPADAS FLUORESCENTES 40W (COMPLETA, INCL. REATOR PART RAPIDA E LAMPADAS) </v>
          </cell>
          <cell r="C2854" t="str">
            <v>UN</v>
          </cell>
          <cell r="E2854">
            <v>119.3</v>
          </cell>
        </row>
        <row r="2855">
          <cell r="A2855">
            <v>12230</v>
          </cell>
          <cell r="B2855" t="str">
            <v xml:space="preserve">LUMINARIA CALHA SOBREPOR EM CHAPA ACO P/ 1 LAMPADA FLUORESCENTE 20W (NAO INCLUI REATOR E LAMPADA) </v>
          </cell>
          <cell r="C2855" t="str">
            <v>UN</v>
          </cell>
          <cell r="E2855">
            <v>8.1300000000000008</v>
          </cell>
        </row>
        <row r="2856">
          <cell r="A2856">
            <v>12231</v>
          </cell>
          <cell r="B2856" t="str">
            <v xml:space="preserve">LUMINARIA CALHA SOBREPOR EM CHAPA ACO P/ 1 LAMPADA FLUORESCENTE 40W (NAO INCLUI REATOR E LAMP) </v>
          </cell>
          <cell r="C2856" t="str">
            <v>UN</v>
          </cell>
          <cell r="E2856">
            <v>11.6</v>
          </cell>
        </row>
        <row r="2857">
          <cell r="A2857">
            <v>12232</v>
          </cell>
          <cell r="B2857" t="str">
            <v xml:space="preserve">LUMINARIA CALHA SOBREPOR EM CHAPA ACO P/ 2 LAMPADAS FLUORESCENTES 2OW (NAO INCLUI REATOR E LAMPADAS) </v>
          </cell>
          <cell r="C2857" t="str">
            <v>UN</v>
          </cell>
          <cell r="E2857">
            <v>7.62</v>
          </cell>
        </row>
        <row r="2858">
          <cell r="A2858">
            <v>12239</v>
          </cell>
          <cell r="B2858" t="str">
            <v xml:space="preserve">LUMINARIA CALHA SOBREPOR EM CHAPA ACO P/ 2 LAMPADAS FLUORESCENTES 40W (NAO INCLUI REATOR E LAMP) </v>
          </cell>
          <cell r="C2858" t="str">
            <v>UN</v>
          </cell>
          <cell r="E2858">
            <v>14.8</v>
          </cell>
        </row>
        <row r="2859">
          <cell r="A2859">
            <v>12240</v>
          </cell>
          <cell r="B2859" t="str">
            <v xml:space="preserve">LUMINARIA CALHA SOBREPOR EM CHAPA ACO P/ 3 LAMPADAS FLUORESCENTES 20W (NAO INCLUI REATOR E LAMP) </v>
          </cell>
          <cell r="C2859" t="str">
            <v>UN</v>
          </cell>
          <cell r="E2859">
            <v>13.97</v>
          </cell>
        </row>
        <row r="2860">
          <cell r="A2860">
            <v>12241</v>
          </cell>
          <cell r="B2860" t="str">
            <v xml:space="preserve">LUMINARIA CALHA SOBREPOR EM CHAPA ACO P/ 3 LAMPADAS FLUORESCENTES 40W (NAO INCLUI REATOR E LAMP) </v>
          </cell>
          <cell r="C2860" t="str">
            <v>UN</v>
          </cell>
          <cell r="E2860">
            <v>20.72</v>
          </cell>
        </row>
        <row r="2861">
          <cell r="A2861">
            <v>12242</v>
          </cell>
          <cell r="B2861" t="str">
            <v xml:space="preserve">LUMINARIA CALHA SOBREPOR EM CHAPA ACO P/ 4 LAMPADAS FLUORESCENTES 20W (NAO INCLUI REATOR E LAMP) </v>
          </cell>
          <cell r="C2861" t="str">
            <v>UN</v>
          </cell>
          <cell r="E2861">
            <v>15.13</v>
          </cell>
        </row>
        <row r="2862">
          <cell r="A2862">
            <v>12271</v>
          </cell>
          <cell r="B2862" t="str">
            <v xml:space="preserve">LUMINARIA DUPLA P/SINALIZACAO, TIPO WETZEL AS-2/110 OU EQUIV </v>
          </cell>
          <cell r="C2862" t="str">
            <v>UN</v>
          </cell>
          <cell r="E2862">
            <v>154.9</v>
          </cell>
        </row>
        <row r="2863">
          <cell r="A2863">
            <v>12244</v>
          </cell>
          <cell r="B2863" t="str">
            <v xml:space="preserve">LUMINARIA EMBUTIDA WETZEL REF. IPT 31/1 </v>
          </cell>
          <cell r="C2863" t="str">
            <v>UN</v>
          </cell>
          <cell r="E2863">
            <v>96.5</v>
          </cell>
        </row>
        <row r="2864">
          <cell r="A2864">
            <v>12245</v>
          </cell>
          <cell r="B2864" t="str">
            <v xml:space="preserve">LUMINARIA ESMALTADA COR ALUMINIO PETERCO Y.25/1 </v>
          </cell>
          <cell r="C2864" t="str">
            <v>UN</v>
          </cell>
          <cell r="E2864">
            <v>67.19</v>
          </cell>
        </row>
        <row r="2865">
          <cell r="A2865">
            <v>13382</v>
          </cell>
          <cell r="B2865" t="str">
            <v xml:space="preserve">LUMINARIA FECHADA P/ ILUMINACAO PUBLICA, TIPO ABL 50/F OU EQUIV, P/ LAMPADA A VAPOR DE MERCURIO 400W </v>
          </cell>
          <cell r="C2865" t="str">
            <v>UN</v>
          </cell>
          <cell r="E2865">
            <v>165.06</v>
          </cell>
        </row>
        <row r="2866">
          <cell r="A2866">
            <v>3787</v>
          </cell>
          <cell r="B2866" t="str">
            <v xml:space="preserve">LUMINARIA FECHADA P/ ILUMINACAO PUBLICA, TIPO X-35 PETERCO OU EQUIV, (COMPLETA, INCL. LAMPADA VAPOR MERCURIO 400W) </v>
          </cell>
          <cell r="C2866" t="str">
            <v>UN</v>
          </cell>
          <cell r="E2866">
            <v>280.60000000000002</v>
          </cell>
        </row>
        <row r="2867">
          <cell r="A2867">
            <v>3780</v>
          </cell>
          <cell r="B2867" t="str">
            <v xml:space="preserve">LUMINARIA PARA LAMPADA FLUORESCENTE COM CALHA DE SOBREPOR EM CHAPA DE ACO, INCLUINDO 1 LAMPADA DE 40 W E REATOR ELETRÔNICO DE PARTIDA RAPIDA </v>
          </cell>
          <cell r="C2867" t="str">
            <v>UN</v>
          </cell>
          <cell r="E2867">
            <v>43.55</v>
          </cell>
        </row>
        <row r="2868">
          <cell r="A2868">
            <v>12265</v>
          </cell>
          <cell r="B2868" t="str">
            <v xml:space="preserve">LUMINARIA PHILLIPS PARA LAMPADA DE 400 W MODELO HDK 47240064 OU EQUIVALENTE </v>
          </cell>
          <cell r="C2868" t="str">
            <v>UN</v>
          </cell>
          <cell r="E2868">
            <v>309.37</v>
          </cell>
        </row>
        <row r="2869">
          <cell r="A2869">
            <v>12266</v>
          </cell>
          <cell r="B2869" t="str">
            <v xml:space="preserve">LUMINARIA PHILLIPS TIPO SPOT </v>
          </cell>
          <cell r="C2869" t="str">
            <v>UN</v>
          </cell>
          <cell r="E2869">
            <v>11.1</v>
          </cell>
        </row>
        <row r="2870">
          <cell r="A2870">
            <v>3803</v>
          </cell>
          <cell r="B2870" t="str">
            <v xml:space="preserve">LUMINARIA PLAFONIER SOBREPOR ARO/BASE METALICA C/ GLOBO ESFERICO VIDRO LEITOSO BOCA 10CM DIAM 20CM P/ 1 LAMP INCAND, INCL SOQUETE PORCELANA </v>
          </cell>
          <cell r="C2870" t="str">
            <v>UN</v>
          </cell>
          <cell r="E2870">
            <v>22.85</v>
          </cell>
        </row>
        <row r="2871">
          <cell r="A2871">
            <v>13841</v>
          </cell>
          <cell r="B2871" t="str">
            <v xml:space="preserve">LUMINARIA PLAFONIER SOBREPOR C/ GLOBO CHATO VIDRO BOCA 10CM INCL BASE/ARO METALICA OU PLASTICO C/ SOQUETE P/ 1 LAMP INCAND 60W - LINHA POPULAR </v>
          </cell>
          <cell r="C2871" t="str">
            <v>UN</v>
          </cell>
          <cell r="E2871">
            <v>34.03</v>
          </cell>
        </row>
        <row r="2872">
          <cell r="A2872">
            <v>3807</v>
          </cell>
          <cell r="B2872" t="str">
            <v xml:space="preserve">LUMINARIA PROVA DE TEMPO E GASES, TIPO YLC-16/1 CASTIMETAL OU EQUIV, C/ LAMPADA INCANDESCENTE DE 100W </v>
          </cell>
          <cell r="C2872" t="str">
            <v>UN</v>
          </cell>
          <cell r="E2872">
            <v>93.8</v>
          </cell>
        </row>
        <row r="2873">
          <cell r="A2873">
            <v>3793</v>
          </cell>
          <cell r="B2873" t="str">
            <v xml:space="preserve">LUMINARIA PROVA DE TEMPO E GASES, TIPO YLC-16/2 CASTIMETAL OU EQUIV (COMPLETA, INCL. LAMPADA INCANDESCENTE DE 200W) </v>
          </cell>
          <cell r="C2873" t="str">
            <v>UN</v>
          </cell>
          <cell r="E2873">
            <v>120.77</v>
          </cell>
        </row>
        <row r="2874">
          <cell r="A2874">
            <v>3794</v>
          </cell>
          <cell r="B2874" t="str">
            <v xml:space="preserve">LUMINARIA PROVA DE TEMPO E GASES, TIPO YLC-16/3 CASTIMETAL OU EQUIV (COMPLETA, INCL. LAMPADA INCANDESCENTE DE 300W) </v>
          </cell>
          <cell r="C2874" t="str">
            <v>UN</v>
          </cell>
          <cell r="E2874">
            <v>156.16999999999999</v>
          </cell>
        </row>
        <row r="2875">
          <cell r="A2875">
            <v>12267</v>
          </cell>
          <cell r="B2875" t="str">
            <v xml:space="preserve">LUMINARIA PROVA DE TEMPO PETERCO Y.31/1 </v>
          </cell>
          <cell r="C2875" t="str">
            <v>UN</v>
          </cell>
          <cell r="E2875">
            <v>88.88</v>
          </cell>
        </row>
        <row r="2876">
          <cell r="A2876">
            <v>3819</v>
          </cell>
          <cell r="B2876" t="str">
            <v xml:space="preserve">LUVA CERAMICA P/ REDE ESG BB DN 100MM Código Descriçao do Insumo Unid Preço Mediano (R$) </v>
          </cell>
          <cell r="C2876" t="str">
            <v>UN</v>
          </cell>
          <cell r="E2876">
            <v>15.65</v>
          </cell>
        </row>
        <row r="2877">
          <cell r="A2877">
            <v>3820</v>
          </cell>
          <cell r="B2877" t="str">
            <v xml:space="preserve">LUVA CERAMICA P/ REDE ESG BB DN 150MM </v>
          </cell>
          <cell r="C2877" t="str">
            <v>UN</v>
          </cell>
          <cell r="E2877">
            <v>15.65</v>
          </cell>
        </row>
        <row r="2878">
          <cell r="A2878">
            <v>3821</v>
          </cell>
          <cell r="B2878" t="str">
            <v xml:space="preserve">LUVA CERAMICA P/ REDE ESG BB DN 200MM </v>
          </cell>
          <cell r="C2878" t="str">
            <v>UN</v>
          </cell>
          <cell r="E2878">
            <v>25.41</v>
          </cell>
        </row>
        <row r="2879">
          <cell r="A2879">
            <v>3814</v>
          </cell>
          <cell r="B2879" t="str">
            <v xml:space="preserve">LUVA CERAMICA P/ REDE ESG BB DN 250MM </v>
          </cell>
          <cell r="C2879" t="str">
            <v>UN</v>
          </cell>
          <cell r="E2879">
            <v>40.03</v>
          </cell>
        </row>
        <row r="2880">
          <cell r="A2880">
            <v>3822</v>
          </cell>
          <cell r="B2880" t="str">
            <v xml:space="preserve">LUVA CERAMICA P/ REDE ESG BB DN 300MM </v>
          </cell>
          <cell r="C2880" t="str">
            <v>UN</v>
          </cell>
          <cell r="E2880">
            <v>61.46</v>
          </cell>
        </row>
        <row r="2881">
          <cell r="A2881">
            <v>3823</v>
          </cell>
          <cell r="B2881" t="str">
            <v xml:space="preserve">LUVA CERAMICA P/ REDE ESG BB DN 350MM </v>
          </cell>
          <cell r="C2881" t="str">
            <v>UN</v>
          </cell>
          <cell r="E2881">
            <v>83.25</v>
          </cell>
        </row>
        <row r="2882">
          <cell r="A2882">
            <v>3815</v>
          </cell>
          <cell r="B2882" t="str">
            <v xml:space="preserve">LUVA CERAMICA P/ REDE ESG BB DN 400MM </v>
          </cell>
          <cell r="C2882" t="str">
            <v>UN</v>
          </cell>
          <cell r="E2882">
            <v>112.2</v>
          </cell>
        </row>
        <row r="2883">
          <cell r="A2883">
            <v>3816</v>
          </cell>
          <cell r="B2883" t="str">
            <v xml:space="preserve">LUVA CERAMICA P/ REDE ESG BB DN 450MM </v>
          </cell>
          <cell r="C2883" t="str">
            <v>UN</v>
          </cell>
          <cell r="E2883">
            <v>152.01</v>
          </cell>
        </row>
        <row r="2884">
          <cell r="A2884">
            <v>3813</v>
          </cell>
          <cell r="B2884" t="str">
            <v xml:space="preserve">LUVA CERAMICA P/ REDE ESG BB DN 75MM </v>
          </cell>
          <cell r="C2884" t="str">
            <v>UN</v>
          </cell>
          <cell r="E2884">
            <v>14.48</v>
          </cell>
        </row>
        <row r="2885">
          <cell r="A2885">
            <v>12731</v>
          </cell>
          <cell r="B2885" t="str">
            <v xml:space="preserve">LUVA COBRE SEM ANEL DE SOLDA REF. 600 D = 104 MM </v>
          </cell>
          <cell r="C2885" t="str">
            <v>UN</v>
          </cell>
          <cell r="E2885">
            <v>137.25</v>
          </cell>
        </row>
        <row r="2886">
          <cell r="A2886">
            <v>12723</v>
          </cell>
          <cell r="B2886" t="str">
            <v xml:space="preserve">LUVA COBRE SEM ANEL DE SOLDA REF. 600 D = 15 MM </v>
          </cell>
          <cell r="C2886" t="str">
            <v>UN</v>
          </cell>
          <cell r="E2886">
            <v>1.33</v>
          </cell>
        </row>
        <row r="2887">
          <cell r="A2887">
            <v>12724</v>
          </cell>
          <cell r="B2887" t="str">
            <v xml:space="preserve">LUVA COBRE SEM ANEL DE SOLDA REF. 600 D = 22 MM </v>
          </cell>
          <cell r="C2887" t="str">
            <v>UN</v>
          </cell>
          <cell r="E2887">
            <v>2.38</v>
          </cell>
        </row>
        <row r="2888">
          <cell r="A2888">
            <v>12725</v>
          </cell>
          <cell r="B2888" t="str">
            <v xml:space="preserve">LUVA COBRE SEM ANEL DE SOLDA REF. 600 D = 28 MM </v>
          </cell>
          <cell r="C2888" t="str">
            <v>UN</v>
          </cell>
          <cell r="E2888">
            <v>4.67</v>
          </cell>
        </row>
        <row r="2889">
          <cell r="A2889">
            <v>12726</v>
          </cell>
          <cell r="B2889" t="str">
            <v xml:space="preserve">LUVA COBRE SEM ANEL DE SOLDA REF. 600 D = 35 MM </v>
          </cell>
          <cell r="C2889" t="str">
            <v>UN</v>
          </cell>
          <cell r="E2889">
            <v>11.4</v>
          </cell>
        </row>
        <row r="2890">
          <cell r="A2890">
            <v>12727</v>
          </cell>
          <cell r="B2890" t="str">
            <v xml:space="preserve">LUVA COBRE SEM ANEL DE SOLDA REF. 600 D = 42 MM </v>
          </cell>
          <cell r="C2890" t="str">
            <v>UN</v>
          </cell>
          <cell r="E2890">
            <v>16.149999999999999</v>
          </cell>
        </row>
        <row r="2891">
          <cell r="A2891">
            <v>12728</v>
          </cell>
          <cell r="B2891" t="str">
            <v xml:space="preserve">LUVA COBRE SEM ANEL DE SOLDA REF. 600 D = 54 MM </v>
          </cell>
          <cell r="C2891" t="str">
            <v>UN</v>
          </cell>
          <cell r="E2891">
            <v>24.73</v>
          </cell>
        </row>
        <row r="2892">
          <cell r="A2892">
            <v>12729</v>
          </cell>
          <cell r="B2892" t="str">
            <v xml:space="preserve">LUVA COBRE SEM ANEL DE SOLDA REF. 600 D = 66 MM </v>
          </cell>
          <cell r="C2892" t="str">
            <v>UN</v>
          </cell>
          <cell r="E2892">
            <v>73.56</v>
          </cell>
        </row>
        <row r="2893">
          <cell r="A2893">
            <v>12730</v>
          </cell>
          <cell r="B2893" t="str">
            <v xml:space="preserve">LUVA COBRE SEM ANEL DE SOLDA REF. 600 D = 79 MM </v>
          </cell>
          <cell r="C2893" t="str">
            <v>UN</v>
          </cell>
          <cell r="E2893">
            <v>101.19</v>
          </cell>
        </row>
        <row r="2894">
          <cell r="A2894">
            <v>3840</v>
          </cell>
          <cell r="B2894" t="str">
            <v xml:space="preserve">LUVA CORRER PVC DEFOFO JE DN 100 </v>
          </cell>
          <cell r="C2894" t="str">
            <v>UN</v>
          </cell>
          <cell r="E2894">
            <v>166.96</v>
          </cell>
        </row>
        <row r="2895">
          <cell r="A2895">
            <v>3838</v>
          </cell>
          <cell r="B2895" t="str">
            <v xml:space="preserve">LUVA CORRER PVC DEFOFO JE DN 150 </v>
          </cell>
          <cell r="C2895" t="str">
            <v>UN</v>
          </cell>
          <cell r="E2895">
            <v>218.87</v>
          </cell>
        </row>
        <row r="2896">
          <cell r="A2896">
            <v>3844</v>
          </cell>
          <cell r="B2896" t="str">
            <v xml:space="preserve">LUVA CORRER PVC DEFOFO JE DN 200 </v>
          </cell>
          <cell r="C2896" t="str">
            <v>UN</v>
          </cell>
          <cell r="E2896">
            <v>312.3</v>
          </cell>
        </row>
        <row r="2897">
          <cell r="A2897">
            <v>3839</v>
          </cell>
          <cell r="B2897" t="str">
            <v xml:space="preserve">LUVA CORRER PVC DEFOFO JE DN 250 </v>
          </cell>
          <cell r="C2897" t="str">
            <v>UN</v>
          </cell>
          <cell r="E2897">
            <v>571.5</v>
          </cell>
        </row>
        <row r="2898">
          <cell r="A2898">
            <v>3843</v>
          </cell>
          <cell r="B2898" t="str">
            <v xml:space="preserve">LUVA CORRER PVC DEFOFO JE DN 300 </v>
          </cell>
          <cell r="C2898" t="str">
            <v>UN</v>
          </cell>
          <cell r="E2898">
            <v>827.6</v>
          </cell>
        </row>
        <row r="2899">
          <cell r="A2899">
            <v>3833</v>
          </cell>
          <cell r="B2899" t="str">
            <v xml:space="preserve">LUVA CORRER PVC JE NBR 10569 P/ REDE COLET ESG DN 100MM </v>
          </cell>
          <cell r="C2899" t="str">
            <v>UN</v>
          </cell>
          <cell r="E2899">
            <v>17.77</v>
          </cell>
        </row>
        <row r="2900">
          <cell r="A2900">
            <v>3834</v>
          </cell>
          <cell r="B2900" t="str">
            <v xml:space="preserve">LUVA CORRER PVC JE NBR 10569 P/ REDE COLET ESG DN 125MM </v>
          </cell>
          <cell r="C2900" t="str">
            <v>UN</v>
          </cell>
          <cell r="E2900">
            <v>53.2</v>
          </cell>
        </row>
        <row r="2901">
          <cell r="A2901">
            <v>3835</v>
          </cell>
          <cell r="B2901" t="str">
            <v xml:space="preserve">LUVA CORRER PVC JE NBR 10569 P/ REDE COLET ESG DN 150MM </v>
          </cell>
          <cell r="C2901" t="str">
            <v>UN</v>
          </cell>
          <cell r="E2901">
            <v>69.27</v>
          </cell>
        </row>
        <row r="2902">
          <cell r="A2902">
            <v>3836</v>
          </cell>
          <cell r="B2902" t="str">
            <v xml:space="preserve">LUVA CORRER PVC JE NBR 10569 P/ REDE COLET ESG DN 200MM </v>
          </cell>
          <cell r="C2902" t="str">
            <v>UN</v>
          </cell>
          <cell r="E2902">
            <v>107.07</v>
          </cell>
        </row>
        <row r="2903">
          <cell r="A2903">
            <v>3830</v>
          </cell>
          <cell r="B2903" t="str">
            <v xml:space="preserve">LUVA CORRER PVC JE NBR 10569 P/ REDE COLET ESG DN 250MM </v>
          </cell>
          <cell r="C2903" t="str">
            <v>UN</v>
          </cell>
          <cell r="E2903">
            <v>288.76</v>
          </cell>
        </row>
        <row r="2904">
          <cell r="A2904">
            <v>3831</v>
          </cell>
          <cell r="B2904" t="str">
            <v xml:space="preserve">LUVA CORRER PVC JE NBR 10569 P/ REDE COLET ESG DN 300MM </v>
          </cell>
          <cell r="C2904" t="str">
            <v>UN</v>
          </cell>
          <cell r="E2904">
            <v>500.48</v>
          </cell>
        </row>
        <row r="2905">
          <cell r="A2905">
            <v>3841</v>
          </cell>
          <cell r="B2905" t="str">
            <v xml:space="preserve">LUVA CORRER PVC JE NBR 10569 P/ REDE COLET ESG DN 350MM </v>
          </cell>
          <cell r="C2905" t="str">
            <v>UN</v>
          </cell>
          <cell r="E2905">
            <v>667.03</v>
          </cell>
        </row>
        <row r="2906">
          <cell r="A2906">
            <v>3842</v>
          </cell>
          <cell r="B2906" t="str">
            <v xml:space="preserve">LUVA CORRER PVC JE NBR 10569 P/ REDE COLET ESG DN 400MM </v>
          </cell>
          <cell r="C2906" t="str">
            <v>UN</v>
          </cell>
          <cell r="E2906">
            <v>856.65</v>
          </cell>
        </row>
        <row r="2907">
          <cell r="A2907">
            <v>20160</v>
          </cell>
          <cell r="B2907" t="str">
            <v xml:space="preserve">LUVA CORRER PVC LEVE DN 150MM </v>
          </cell>
          <cell r="C2907" t="str">
            <v>UN</v>
          </cell>
          <cell r="E2907">
            <v>29.29</v>
          </cell>
        </row>
        <row r="2908">
          <cell r="A2908">
            <v>3848</v>
          </cell>
          <cell r="B2908" t="str">
            <v xml:space="preserve">LUVA CORRER PVC P/ ESG PREDIAL DN 50MM </v>
          </cell>
          <cell r="C2908" t="str">
            <v>UN</v>
          </cell>
          <cell r="E2908">
            <v>4.34</v>
          </cell>
        </row>
        <row r="2909">
          <cell r="A2909">
            <v>3895</v>
          </cell>
          <cell r="B2909" t="str">
            <v xml:space="preserve">LUVA CORRER PVC P/ ESG PREDIAL DN 75MM </v>
          </cell>
          <cell r="C2909" t="str">
            <v>UN</v>
          </cell>
          <cell r="E2909">
            <v>6.64</v>
          </cell>
        </row>
        <row r="2910">
          <cell r="A2910">
            <v>3893</v>
          </cell>
          <cell r="B2910" t="str">
            <v xml:space="preserve">LUVA CORRER PVC P/ESG PREDIAL DN 100MM </v>
          </cell>
          <cell r="C2910" t="str">
            <v>UN</v>
          </cell>
          <cell r="E2910">
            <v>13.88</v>
          </cell>
        </row>
        <row r="2911">
          <cell r="A2911">
            <v>3900</v>
          </cell>
          <cell r="B2911" t="str">
            <v xml:space="preserve">LUVA CORRER PVC P/TUBO ROSCAVEL P/AGUA FRIA PREDIAL 1.1/2" </v>
          </cell>
          <cell r="C2911" t="str">
            <v>UN</v>
          </cell>
          <cell r="E2911">
            <v>14.84</v>
          </cell>
        </row>
        <row r="2912">
          <cell r="A2912">
            <v>3846</v>
          </cell>
          <cell r="B2912" t="str">
            <v xml:space="preserve">LUVA CORRER PVC P/TUBO ROSCAVEL P/AGUA FRIA PREDIAL 1/2" </v>
          </cell>
          <cell r="C2912" t="str">
            <v>UN</v>
          </cell>
          <cell r="E2912">
            <v>5.25</v>
          </cell>
        </row>
        <row r="2913">
          <cell r="A2913">
            <v>3886</v>
          </cell>
          <cell r="B2913" t="str">
            <v xml:space="preserve">LUVA CORRER PVC P/TUBO ROSCAVEL P/AGUA FRIA PREDIAL 3/4'' </v>
          </cell>
          <cell r="C2913" t="str">
            <v>UN</v>
          </cell>
          <cell r="E2913">
            <v>7.38</v>
          </cell>
        </row>
        <row r="2914">
          <cell r="A2914">
            <v>3826</v>
          </cell>
          <cell r="B2914" t="str">
            <v xml:space="preserve">LUVA CORRER PVC PBA NBR 10351 P/REDE AGUA DN 100 - 110MM </v>
          </cell>
          <cell r="C2914" t="str">
            <v>UN</v>
          </cell>
          <cell r="E2914">
            <v>56.75</v>
          </cell>
        </row>
        <row r="2915">
          <cell r="A2915">
            <v>3825</v>
          </cell>
          <cell r="B2915" t="str">
            <v xml:space="preserve">LUVA CORRER PVC PBA NBR 10351 P/REDE AGUA DN 50 - 60MM </v>
          </cell>
          <cell r="C2915" t="str">
            <v>UN</v>
          </cell>
          <cell r="E2915">
            <v>13.39</v>
          </cell>
        </row>
        <row r="2916">
          <cell r="A2916">
            <v>3829</v>
          </cell>
          <cell r="B2916" t="str">
            <v xml:space="preserve">LUVA CORRER PVC PBA NBR 10351 P/REDE AGUA DN 65 - 75MM </v>
          </cell>
          <cell r="C2916" t="str">
            <v>UN</v>
          </cell>
          <cell r="E2916">
            <v>26.99</v>
          </cell>
        </row>
        <row r="2917">
          <cell r="A2917">
            <v>3827</v>
          </cell>
          <cell r="B2917" t="str">
            <v xml:space="preserve">LUVA CORRER PVC PBA NBR 10351 P/REDE AGUA DN 75 - 85MM </v>
          </cell>
          <cell r="C2917" t="str">
            <v>UN</v>
          </cell>
          <cell r="E2917">
            <v>37.39</v>
          </cell>
        </row>
        <row r="2918">
          <cell r="A2918">
            <v>20165</v>
          </cell>
          <cell r="B2918" t="str">
            <v xml:space="preserve">LUVA CORRER PVC SERIE R P/ ESG PREDIAL 100MM </v>
          </cell>
          <cell r="C2918" t="str">
            <v>UN</v>
          </cell>
          <cell r="E2918">
            <v>8.81</v>
          </cell>
        </row>
        <row r="2919">
          <cell r="A2919">
            <v>20166</v>
          </cell>
          <cell r="B2919" t="str">
            <v xml:space="preserve">LUVA CORRER PVC SERIE R P/ ESG PREDIAL 150MM </v>
          </cell>
          <cell r="C2919" t="str">
            <v>UN</v>
          </cell>
          <cell r="E2919">
            <v>57.19</v>
          </cell>
        </row>
        <row r="2920">
          <cell r="A2920">
            <v>20164</v>
          </cell>
          <cell r="B2920" t="str">
            <v xml:space="preserve">LUVA CORRER PVC SERIE R P/ ESG PREDIAL 75MM </v>
          </cell>
          <cell r="C2920" t="str">
            <v>UN</v>
          </cell>
          <cell r="E2920">
            <v>6.86</v>
          </cell>
        </row>
        <row r="2921">
          <cell r="A2921">
            <v>3854</v>
          </cell>
          <cell r="B2921" t="str">
            <v xml:space="preserve">LUVA CORRER PVC SOLD P/AGUA FRIA PREDIAL 20 MM </v>
          </cell>
          <cell r="C2921" t="str">
            <v>UN</v>
          </cell>
          <cell r="E2921">
            <v>4.95</v>
          </cell>
        </row>
        <row r="2922">
          <cell r="A2922">
            <v>3873</v>
          </cell>
          <cell r="B2922" t="str">
            <v xml:space="preserve">LUVA CORRER PVC SOLD P/AGUA FRIA PREDIAL 25 MM </v>
          </cell>
          <cell r="C2922" t="str">
            <v>UN</v>
          </cell>
          <cell r="E2922">
            <v>6.73</v>
          </cell>
        </row>
        <row r="2923">
          <cell r="A2923">
            <v>3847</v>
          </cell>
          <cell r="B2923" t="str">
            <v xml:space="preserve">LUVA CORRER PVC SOLD P/AGUA FRIA PREDIAL 50 MM </v>
          </cell>
          <cell r="C2923" t="str">
            <v>UN</v>
          </cell>
          <cell r="E2923">
            <v>18.309999999999999</v>
          </cell>
        </row>
        <row r="2924">
          <cell r="A2924">
            <v>21119</v>
          </cell>
          <cell r="B2924" t="str">
            <v xml:space="preserve">LUVA CPVC (AQUATHERM) SOLDAVEL 15MM </v>
          </cell>
          <cell r="C2924" t="str">
            <v>UN</v>
          </cell>
          <cell r="E2924">
            <v>0.95</v>
          </cell>
        </row>
        <row r="2925">
          <cell r="A2925">
            <v>21120</v>
          </cell>
          <cell r="B2925" t="str">
            <v xml:space="preserve">LUVA DE TRANSICAO CPVC (AQUATHERM) SOLDAVEL 15MM X 1/2" </v>
          </cell>
          <cell r="C2925" t="str">
            <v>UN</v>
          </cell>
          <cell r="E2925">
            <v>8.85</v>
          </cell>
        </row>
        <row r="2926">
          <cell r="A2926">
            <v>20161</v>
          </cell>
          <cell r="B2926" t="str">
            <v xml:space="preserve">LUVA DUPLA PVC LEVE DN 125MM </v>
          </cell>
          <cell r="C2926" t="str">
            <v>UN</v>
          </cell>
          <cell r="E2926">
            <v>19.7</v>
          </cell>
        </row>
        <row r="2927">
          <cell r="A2927">
            <v>20162</v>
          </cell>
          <cell r="B2927" t="str">
            <v xml:space="preserve">LUVA DUPLA PVC LEVE DN 150MM </v>
          </cell>
          <cell r="C2927" t="str">
            <v>UN</v>
          </cell>
          <cell r="E2927">
            <v>25.64</v>
          </cell>
        </row>
        <row r="2928">
          <cell r="A2928">
            <v>20163</v>
          </cell>
          <cell r="B2928" t="str">
            <v xml:space="preserve">LUVA DUPLA PVC LEVE DN 200MM </v>
          </cell>
          <cell r="C2928" t="str">
            <v>UN</v>
          </cell>
          <cell r="E2928">
            <v>45.34</v>
          </cell>
        </row>
        <row r="2929">
          <cell r="A2929">
            <v>2644</v>
          </cell>
          <cell r="B2929" t="str">
            <v xml:space="preserve">LUVA FERRO GALV ELETROLITICO 1.1/2" P/ ELETRODUTO Código Descriçao do Insumo Unid Preço Mediano (R$) </v>
          </cell>
          <cell r="C2929" t="str">
            <v>UN</v>
          </cell>
          <cell r="E2929">
            <v>0.91</v>
          </cell>
        </row>
        <row r="2930">
          <cell r="A2930">
            <v>2639</v>
          </cell>
          <cell r="B2930" t="str">
            <v xml:space="preserve">LUVA FERRO GALV ELETROLITICO 1.1/4" P/ ELETRODUTO </v>
          </cell>
          <cell r="C2930" t="str">
            <v>UN</v>
          </cell>
          <cell r="E2930">
            <v>0.81</v>
          </cell>
        </row>
        <row r="2931">
          <cell r="A2931">
            <v>2636</v>
          </cell>
          <cell r="B2931" t="str">
            <v xml:space="preserve">LUVA FERRO GALV ELETROLITICO 1/2" P/ ELETRODUTO </v>
          </cell>
          <cell r="C2931" t="str">
            <v>UN</v>
          </cell>
          <cell r="E2931">
            <v>0.43</v>
          </cell>
        </row>
        <row r="2932">
          <cell r="A2932">
            <v>2638</v>
          </cell>
          <cell r="B2932" t="str">
            <v xml:space="preserve">LUVA FERRO GALV ELETROLITICO 1" P/ ELETRODUTO </v>
          </cell>
          <cell r="C2932" t="str">
            <v>UN</v>
          </cell>
          <cell r="E2932">
            <v>0.5</v>
          </cell>
        </row>
        <row r="2933">
          <cell r="A2933">
            <v>2640</v>
          </cell>
          <cell r="B2933" t="str">
            <v xml:space="preserve">LUVA FERRO GALV ELETROLITICO 2.1/2" P/ ELETRODUTO </v>
          </cell>
          <cell r="C2933" t="str">
            <v>UN</v>
          </cell>
          <cell r="E2933">
            <v>3.69</v>
          </cell>
        </row>
        <row r="2934">
          <cell r="A2934">
            <v>2637</v>
          </cell>
          <cell r="B2934" t="str">
            <v xml:space="preserve">LUVA FERRO GALV ELETROLITICO 3/4" P/ ELETRODUTO </v>
          </cell>
          <cell r="C2934" t="str">
            <v>UN</v>
          </cell>
          <cell r="E2934">
            <v>0.43</v>
          </cell>
        </row>
        <row r="2935">
          <cell r="A2935">
            <v>2642</v>
          </cell>
          <cell r="B2935" t="str">
            <v xml:space="preserve">LUVA FERRO GALV ELETROLITICO 3" P/ ELETRODUTO </v>
          </cell>
          <cell r="C2935" t="str">
            <v>UN</v>
          </cell>
          <cell r="E2935">
            <v>4.68</v>
          </cell>
        </row>
        <row r="2936">
          <cell r="A2936">
            <v>2641</v>
          </cell>
          <cell r="B2936" t="str">
            <v xml:space="preserve">LUVA FERRO GALV ELETROLITICO 4" P/ ELETRODUTO </v>
          </cell>
          <cell r="C2936" t="str">
            <v>UN</v>
          </cell>
          <cell r="E2936">
            <v>10.59</v>
          </cell>
        </row>
        <row r="2937">
          <cell r="A2937">
            <v>2643</v>
          </cell>
          <cell r="B2937" t="str">
            <v xml:space="preserve">LUVA FERRO GALV ELETROTILICO 2" P/ ELETRODUTO </v>
          </cell>
          <cell r="C2937" t="str">
            <v>UN</v>
          </cell>
          <cell r="E2937">
            <v>1.69</v>
          </cell>
        </row>
        <row r="2938">
          <cell r="A2938">
            <v>12404</v>
          </cell>
          <cell r="B2938" t="str">
            <v xml:space="preserve">LUVA FERRO GALV ROSCA MACHO/FEMEA 3/4" </v>
          </cell>
          <cell r="C2938" t="str">
            <v>UN</v>
          </cell>
          <cell r="E2938">
            <v>4.53</v>
          </cell>
        </row>
        <row r="2939">
          <cell r="A2939">
            <v>3939</v>
          </cell>
          <cell r="B2939" t="str">
            <v xml:space="preserve">LUVA FERRO GALV ROSCA 1.1/2" </v>
          </cell>
          <cell r="C2939" t="str">
            <v>UN</v>
          </cell>
          <cell r="E2939">
            <v>9.2200000000000006</v>
          </cell>
        </row>
        <row r="2940">
          <cell r="A2940">
            <v>3911</v>
          </cell>
          <cell r="B2940" t="str">
            <v xml:space="preserve">LUVA FERRO GALV ROSCA 1.1/4" </v>
          </cell>
          <cell r="C2940" t="str">
            <v>UN</v>
          </cell>
          <cell r="E2940">
            <v>6.85</v>
          </cell>
        </row>
        <row r="2941">
          <cell r="A2941">
            <v>3908</v>
          </cell>
          <cell r="B2941" t="str">
            <v xml:space="preserve">LUVA FERRO GALV ROSCA 1/2" </v>
          </cell>
          <cell r="C2941" t="str">
            <v>UN</v>
          </cell>
          <cell r="E2941">
            <v>2.25</v>
          </cell>
        </row>
        <row r="2942">
          <cell r="A2942">
            <v>3910</v>
          </cell>
          <cell r="B2942" t="str">
            <v xml:space="preserve">LUVA FERRO GALV ROSCA 1" </v>
          </cell>
          <cell r="C2942" t="str">
            <v>UN</v>
          </cell>
          <cell r="E2942">
            <v>4.84</v>
          </cell>
        </row>
        <row r="2943">
          <cell r="A2943">
            <v>3913</v>
          </cell>
          <cell r="B2943" t="str">
            <v xml:space="preserve">LUVA FERRO GALV ROSCA 2.1/2' </v>
          </cell>
          <cell r="C2943" t="str">
            <v>UN</v>
          </cell>
          <cell r="E2943">
            <v>26.57</v>
          </cell>
        </row>
        <row r="2944">
          <cell r="A2944">
            <v>3912</v>
          </cell>
          <cell r="B2944" t="str">
            <v xml:space="preserve">LUVA FERRO GALV ROSCA 2" </v>
          </cell>
          <cell r="C2944" t="str">
            <v>UN</v>
          </cell>
          <cell r="E2944">
            <v>13.88</v>
          </cell>
        </row>
        <row r="2945">
          <cell r="A2945">
            <v>3909</v>
          </cell>
          <cell r="B2945" t="str">
            <v xml:space="preserve">LUVA FERRO GALV ROSCA 3/4" </v>
          </cell>
          <cell r="C2945" t="str">
            <v>UN</v>
          </cell>
          <cell r="E2945">
            <v>3.29</v>
          </cell>
        </row>
        <row r="2946">
          <cell r="A2946">
            <v>3914</v>
          </cell>
          <cell r="B2946" t="str">
            <v xml:space="preserve">LUVA FERRO GALV ROSCA 3" </v>
          </cell>
          <cell r="C2946" t="str">
            <v>UN</v>
          </cell>
          <cell r="E2946">
            <v>39.200000000000003</v>
          </cell>
        </row>
        <row r="2947">
          <cell r="A2947">
            <v>3915</v>
          </cell>
          <cell r="B2947" t="str">
            <v xml:space="preserve">LUVA FERRO GALV ROSCA 4' </v>
          </cell>
          <cell r="C2947" t="str">
            <v>UN</v>
          </cell>
          <cell r="E2947">
            <v>58.04</v>
          </cell>
        </row>
        <row r="2948">
          <cell r="A2948">
            <v>3916</v>
          </cell>
          <cell r="B2948" t="str">
            <v xml:space="preserve">LUVA FERRO GALV ROSCA 5" </v>
          </cell>
          <cell r="C2948" t="str">
            <v>UN</v>
          </cell>
          <cell r="E2948">
            <v>113.92</v>
          </cell>
        </row>
        <row r="2949">
          <cell r="A2949">
            <v>3917</v>
          </cell>
          <cell r="B2949" t="str">
            <v xml:space="preserve">LUVA FERRO GALV ROSCA 6" </v>
          </cell>
          <cell r="C2949" t="str">
            <v>UN</v>
          </cell>
          <cell r="E2949">
            <v>162.61000000000001</v>
          </cell>
        </row>
        <row r="2950">
          <cell r="A2950">
            <v>2475</v>
          </cell>
          <cell r="B2950" t="str">
            <v xml:space="preserve">LUVA P/ ELETRODUTO ESMALTADO PESADO 1.1/4" </v>
          </cell>
          <cell r="C2950" t="str">
            <v>UN</v>
          </cell>
          <cell r="E2950">
            <v>1.31</v>
          </cell>
        </row>
        <row r="2951">
          <cell r="A2951">
            <v>2473</v>
          </cell>
          <cell r="B2951" t="str">
            <v xml:space="preserve">LUVA P/ ELETRODUTO ESMALTADO PESADO 1/2" </v>
          </cell>
          <cell r="C2951" t="str">
            <v>UN</v>
          </cell>
          <cell r="E2951">
            <v>0.45</v>
          </cell>
        </row>
        <row r="2952">
          <cell r="A2952">
            <v>2474</v>
          </cell>
          <cell r="B2952" t="str">
            <v xml:space="preserve">LUVA P/ ELETRODUTO ESMALTADO PESADO 1" </v>
          </cell>
          <cell r="C2952" t="str">
            <v>UN</v>
          </cell>
          <cell r="E2952">
            <v>0.82</v>
          </cell>
        </row>
        <row r="2953">
          <cell r="A2953">
            <v>2478</v>
          </cell>
          <cell r="B2953" t="str">
            <v xml:space="preserve">LUVA P/ ELETRODUTO ESMALTADO PESADO 2.1/2" </v>
          </cell>
          <cell r="C2953" t="str">
            <v>UN</v>
          </cell>
          <cell r="E2953">
            <v>5.16</v>
          </cell>
        </row>
        <row r="2954">
          <cell r="A2954">
            <v>2477</v>
          </cell>
          <cell r="B2954" t="str">
            <v xml:space="preserve">LUVA P/ ELETRODUTO ESMALTADO PESADO 2" </v>
          </cell>
          <cell r="C2954" t="str">
            <v>UN</v>
          </cell>
          <cell r="E2954">
            <v>2.69</v>
          </cell>
        </row>
        <row r="2955">
          <cell r="A2955">
            <v>2481</v>
          </cell>
          <cell r="B2955" t="str">
            <v xml:space="preserve">LUVA P/ ELETRODUTO ESMALTADO PESADO 3/4" </v>
          </cell>
          <cell r="C2955" t="str">
            <v>UN</v>
          </cell>
          <cell r="E2955">
            <v>0.54</v>
          </cell>
        </row>
        <row r="2956">
          <cell r="A2956">
            <v>2480</v>
          </cell>
          <cell r="B2956" t="str">
            <v xml:space="preserve">LUVA P/ ELETRODUTO ESMALTADO PESADO 3" </v>
          </cell>
          <cell r="C2956" t="str">
            <v>UN</v>
          </cell>
          <cell r="E2956">
            <v>5.4</v>
          </cell>
        </row>
        <row r="2957">
          <cell r="A2957">
            <v>2479</v>
          </cell>
          <cell r="B2957" t="str">
            <v xml:space="preserve">LUVA P/ ELETRODUTO ESMALTADO PESADO 4" </v>
          </cell>
          <cell r="C2957" t="str">
            <v>UN</v>
          </cell>
          <cell r="E2957">
            <v>5.95</v>
          </cell>
        </row>
        <row r="2958">
          <cell r="A2958">
            <v>2476</v>
          </cell>
          <cell r="B2958" t="str">
            <v xml:space="preserve">LUVA P/ELETRODUTO ESMALTADO PESADO 1.1/2" </v>
          </cell>
          <cell r="C2958" t="str">
            <v>UN</v>
          </cell>
          <cell r="E2958">
            <v>1.76</v>
          </cell>
        </row>
        <row r="2959">
          <cell r="A2959">
            <v>3878</v>
          </cell>
          <cell r="B2959" t="str">
            <v xml:space="preserve">LUVA PVC C/ROSCA P/AGUA FRIA PREDIAL 1.1/2" </v>
          </cell>
          <cell r="C2959" t="str">
            <v>UN</v>
          </cell>
          <cell r="E2959">
            <v>3.65</v>
          </cell>
        </row>
        <row r="2960">
          <cell r="A2960">
            <v>3877</v>
          </cell>
          <cell r="B2960" t="str">
            <v xml:space="preserve">LUVA PVC C/ROSCA P/AGUA FRIA PREDIAL 1.1/4" </v>
          </cell>
          <cell r="C2960" t="str">
            <v>UN</v>
          </cell>
          <cell r="E2960">
            <v>3.39</v>
          </cell>
        </row>
        <row r="2961">
          <cell r="A2961">
            <v>3883</v>
          </cell>
          <cell r="B2961" t="str">
            <v xml:space="preserve">LUVA PVC C/ROSCA P/AGUA FRIA PREDIAL 1/2" </v>
          </cell>
          <cell r="C2961" t="str">
            <v>UN</v>
          </cell>
          <cell r="E2961">
            <v>0.56000000000000005</v>
          </cell>
        </row>
        <row r="2962">
          <cell r="A2962">
            <v>3876</v>
          </cell>
          <cell r="B2962" t="str">
            <v xml:space="preserve">LUVA PVC C/ROSCA P/AGUA FRIA PREDIAL 1" </v>
          </cell>
          <cell r="C2962" t="str">
            <v>UN</v>
          </cell>
          <cell r="E2962">
            <v>1.69</v>
          </cell>
        </row>
        <row r="2963">
          <cell r="A2963">
            <v>3902</v>
          </cell>
          <cell r="B2963" t="str">
            <v xml:space="preserve">LUVA PVC C/ROSCA P/AGUA FRIA PREDIAL 2.1/2" </v>
          </cell>
          <cell r="C2963" t="str">
            <v>UN</v>
          </cell>
          <cell r="E2963">
            <v>10.9</v>
          </cell>
        </row>
        <row r="2964">
          <cell r="A2964">
            <v>3879</v>
          </cell>
          <cell r="B2964" t="str">
            <v xml:space="preserve">LUVA PVC C/ROSCA P/AGUA FRIA PREDIAL 2" </v>
          </cell>
          <cell r="C2964" t="str">
            <v>UN</v>
          </cell>
          <cell r="E2964">
            <v>7.42</v>
          </cell>
        </row>
        <row r="2965">
          <cell r="A2965">
            <v>3884</v>
          </cell>
          <cell r="B2965" t="str">
            <v xml:space="preserve">LUVA PVC C/ROSCA P/AGUA FRIA PREDIAL 3/4" </v>
          </cell>
          <cell r="C2965" t="str">
            <v>UN</v>
          </cell>
          <cell r="E2965">
            <v>0.87</v>
          </cell>
        </row>
        <row r="2966">
          <cell r="A2966">
            <v>3880</v>
          </cell>
          <cell r="B2966" t="str">
            <v xml:space="preserve">LUVA PVC C/ROSCA P/AGUA FRIA PREDIAL 3" </v>
          </cell>
          <cell r="C2966" t="str">
            <v>UN</v>
          </cell>
          <cell r="E2966">
            <v>13.15</v>
          </cell>
        </row>
        <row r="2967">
          <cell r="A2967">
            <v>3901</v>
          </cell>
          <cell r="B2967" t="str">
            <v xml:space="preserve">LUVA PVC C/ROSCA P/AGUA FRIA PREDIAL 4" </v>
          </cell>
          <cell r="C2967" t="str">
            <v>UN</v>
          </cell>
          <cell r="E2967">
            <v>22.01</v>
          </cell>
        </row>
        <row r="2968">
          <cell r="A2968">
            <v>1898</v>
          </cell>
          <cell r="B2968" t="str">
            <v xml:space="preserve">LUVA PVC DE PRESSAO P/ ELETRODUTO TIGREFLEX 16 </v>
          </cell>
          <cell r="C2968" t="str">
            <v>UN</v>
          </cell>
          <cell r="E2968">
            <v>0.61</v>
          </cell>
        </row>
        <row r="2969">
          <cell r="A2969">
            <v>1904</v>
          </cell>
          <cell r="B2969" t="str">
            <v xml:space="preserve">LUVA PVC DE PRESSAO P/ ELETRODUTO TIGREFLEX 20 </v>
          </cell>
          <cell r="C2969" t="str">
            <v>UN</v>
          </cell>
          <cell r="E2969">
            <v>0.64</v>
          </cell>
        </row>
        <row r="2970">
          <cell r="A2970">
            <v>1899</v>
          </cell>
          <cell r="B2970" t="str">
            <v xml:space="preserve">LUVA PVC DE PRESSAO P/ ELETRODUTO TIGREFLEX 25 </v>
          </cell>
          <cell r="C2970" t="str">
            <v>UN</v>
          </cell>
          <cell r="E2970">
            <v>0.68</v>
          </cell>
        </row>
        <row r="2971">
          <cell r="A2971">
            <v>1900</v>
          </cell>
          <cell r="B2971" t="str">
            <v xml:space="preserve">LUVA PVC DE PRESSAO P/ ELETRODUTO TIGREFLEX 32 </v>
          </cell>
          <cell r="C2971" t="str">
            <v>UN</v>
          </cell>
          <cell r="E2971">
            <v>1.07</v>
          </cell>
        </row>
        <row r="2972">
          <cell r="A2972">
            <v>1893</v>
          </cell>
          <cell r="B2972" t="str">
            <v xml:space="preserve">LUVA PVC ROSCAVEL P/ ELETRODUTO 1.1/2" </v>
          </cell>
          <cell r="C2972" t="str">
            <v>UN</v>
          </cell>
          <cell r="E2972">
            <v>2.85</v>
          </cell>
        </row>
        <row r="2973">
          <cell r="A2973">
            <v>1902</v>
          </cell>
          <cell r="B2973" t="str">
            <v xml:space="preserve">LUVA PVC ROSCAVEL P/ ELETRODUTO 1.1/4" </v>
          </cell>
          <cell r="C2973" t="str">
            <v>UN</v>
          </cell>
          <cell r="E2973">
            <v>2.2799999999999998</v>
          </cell>
        </row>
        <row r="2974">
          <cell r="A2974">
            <v>1901</v>
          </cell>
          <cell r="B2974" t="str">
            <v xml:space="preserve">LUVA PVC ROSCAVEL P/ ELETRODUTO 1/2" </v>
          </cell>
          <cell r="C2974" t="str">
            <v>UN</v>
          </cell>
          <cell r="E2974">
            <v>0.71</v>
          </cell>
        </row>
        <row r="2975">
          <cell r="A2975">
            <v>1892</v>
          </cell>
          <cell r="B2975" t="str">
            <v xml:space="preserve">LUVA PVC ROSCAVEL P/ ELETRODUTO 1" </v>
          </cell>
          <cell r="C2975" t="str">
            <v>UN</v>
          </cell>
          <cell r="E2975">
            <v>1.36</v>
          </cell>
        </row>
        <row r="2976">
          <cell r="A2976">
            <v>1907</v>
          </cell>
          <cell r="B2976" t="str">
            <v xml:space="preserve">LUVA PVC ROSCAVEL P/ ELETRODUTO 2.1/2" </v>
          </cell>
          <cell r="C2976" t="str">
            <v>UN</v>
          </cell>
          <cell r="E2976">
            <v>12.52</v>
          </cell>
        </row>
        <row r="2977">
          <cell r="A2977">
            <v>1894</v>
          </cell>
          <cell r="B2977" t="str">
            <v xml:space="preserve">LUVA PVC ROSCAVEL P/ ELETRODUTO 2'' </v>
          </cell>
          <cell r="C2977" t="str">
            <v>UN</v>
          </cell>
          <cell r="E2977">
            <v>4.5999999999999996</v>
          </cell>
        </row>
        <row r="2978">
          <cell r="A2978">
            <v>1891</v>
          </cell>
          <cell r="B2978" t="str">
            <v xml:space="preserve">LUVA PVC ROSCAVEL P/ ELETRODUTO 3/4" </v>
          </cell>
          <cell r="C2978" t="str">
            <v>UN</v>
          </cell>
          <cell r="E2978">
            <v>1.07</v>
          </cell>
        </row>
        <row r="2979">
          <cell r="A2979">
            <v>1896</v>
          </cell>
          <cell r="B2979" t="str">
            <v xml:space="preserve">LUVA PVC ROSCAVEL P/ ELETRODUTO 3'' </v>
          </cell>
          <cell r="C2979" t="str">
            <v>UN</v>
          </cell>
          <cell r="E2979">
            <v>15.27</v>
          </cell>
        </row>
        <row r="2980">
          <cell r="A2980">
            <v>1895</v>
          </cell>
          <cell r="B2980" t="str">
            <v xml:space="preserve">LUVA PVC ROSCAVEL P/ ELETRODUTO 4'' </v>
          </cell>
          <cell r="C2980" t="str">
            <v>UN</v>
          </cell>
          <cell r="E2980">
            <v>29.64</v>
          </cell>
        </row>
        <row r="2981">
          <cell r="A2981">
            <v>3867</v>
          </cell>
          <cell r="B2981" t="str">
            <v xml:space="preserve">LUVA PVC SOLD P/AGUA FRIA PREDIAL 110 MM </v>
          </cell>
          <cell r="C2981" t="str">
            <v>UN</v>
          </cell>
          <cell r="E2981">
            <v>40.83</v>
          </cell>
        </row>
        <row r="2982">
          <cell r="A2982">
            <v>3861</v>
          </cell>
          <cell r="B2982" t="str">
            <v xml:space="preserve">LUVA PVC SOLD P/AGUA FRIA PREDIAL 20 MM Código Descriçao do Insumo Unid Preço Mediano (R$) </v>
          </cell>
          <cell r="C2982" t="str">
            <v>UN</v>
          </cell>
          <cell r="E2982">
            <v>0.39</v>
          </cell>
        </row>
        <row r="2983">
          <cell r="A2983">
            <v>3904</v>
          </cell>
          <cell r="B2983" t="str">
            <v xml:space="preserve">LUVA PVC SOLD P/AGUA FRIA PREDIAL 25 MM </v>
          </cell>
          <cell r="C2983" t="str">
            <v>UN</v>
          </cell>
          <cell r="E2983">
            <v>0.48</v>
          </cell>
        </row>
        <row r="2984">
          <cell r="A2984">
            <v>3903</v>
          </cell>
          <cell r="B2984" t="str">
            <v xml:space="preserve">LUVA PVC SOLD P/AGUA FRIA PREDIAL 32 MM </v>
          </cell>
          <cell r="C2984" t="str">
            <v>UN</v>
          </cell>
          <cell r="E2984">
            <v>0.91</v>
          </cell>
        </row>
        <row r="2985">
          <cell r="A2985">
            <v>3862</v>
          </cell>
          <cell r="B2985" t="str">
            <v xml:space="preserve">LUVA PVC SOLD P/AGUA FRIA PREDIAL 40 MM </v>
          </cell>
          <cell r="C2985" t="str">
            <v>UN</v>
          </cell>
          <cell r="E2985">
            <v>2.17</v>
          </cell>
        </row>
        <row r="2986">
          <cell r="A2986">
            <v>3863</v>
          </cell>
          <cell r="B2986" t="str">
            <v xml:space="preserve">LUVA PVC SOLD P/AGUA FRIA PREDIAL 50 MM </v>
          </cell>
          <cell r="C2986" t="str">
            <v>UN</v>
          </cell>
          <cell r="E2986">
            <v>1.95</v>
          </cell>
        </row>
        <row r="2987">
          <cell r="A2987">
            <v>3864</v>
          </cell>
          <cell r="B2987" t="str">
            <v xml:space="preserve">LUVA PVC SOLD P/AGUA FRIA PREDIAL 60 MM </v>
          </cell>
          <cell r="C2987" t="str">
            <v>UN</v>
          </cell>
          <cell r="E2987">
            <v>8.1999999999999993</v>
          </cell>
        </row>
        <row r="2988">
          <cell r="A2988">
            <v>3865</v>
          </cell>
          <cell r="B2988" t="str">
            <v xml:space="preserve">LUVA PVC SOLD P/AGUA FRIA PREDIAL 75 MM </v>
          </cell>
          <cell r="C2988" t="str">
            <v>UN</v>
          </cell>
          <cell r="E2988">
            <v>10.54</v>
          </cell>
        </row>
        <row r="2989">
          <cell r="A2989">
            <v>3866</v>
          </cell>
          <cell r="B2989" t="str">
            <v xml:space="preserve">LUVA PVC SOLD P/AGUA FRIA PREDIAL 85 MM </v>
          </cell>
          <cell r="C2989" t="str">
            <v>UN</v>
          </cell>
          <cell r="E2989">
            <v>29.98</v>
          </cell>
        </row>
        <row r="2990">
          <cell r="A2990">
            <v>3859</v>
          </cell>
          <cell r="B2990" t="str">
            <v xml:space="preserve">LUVA PVC SOLDAVEL / ROSCA P/AGUA FRIA PREDIAL 20MM X 1/2" </v>
          </cell>
          <cell r="C2990" t="str">
            <v>UN</v>
          </cell>
          <cell r="E2990">
            <v>0.65</v>
          </cell>
        </row>
        <row r="2991">
          <cell r="A2991">
            <v>3906</v>
          </cell>
          <cell r="B2991" t="str">
            <v xml:space="preserve">LUVA PVC SOLDAVEL / ROSCA P/AGUA FRIA PREDIAL 25MM X 3/4" </v>
          </cell>
          <cell r="C2991" t="str">
            <v>UN</v>
          </cell>
          <cell r="E2991">
            <v>0.78</v>
          </cell>
        </row>
        <row r="2992">
          <cell r="A2992">
            <v>3860</v>
          </cell>
          <cell r="B2992" t="str">
            <v xml:space="preserve">LUVA PVC SOLDAVEL / ROSCA P/AGUA FRIA PREDIAL 32MM X 1" </v>
          </cell>
          <cell r="C2992" t="str">
            <v>UN</v>
          </cell>
          <cell r="E2992">
            <v>2.2999999999999998</v>
          </cell>
        </row>
        <row r="2993">
          <cell r="A2993">
            <v>3905</v>
          </cell>
          <cell r="B2993" t="str">
            <v xml:space="preserve">LUVA PVC SOLDAVEL / ROSCA P/AGUA FRIA PREDIAL 40MM X 1.1/4" </v>
          </cell>
          <cell r="C2993" t="str">
            <v>UN</v>
          </cell>
          <cell r="E2993">
            <v>6.46</v>
          </cell>
        </row>
        <row r="2994">
          <cell r="A2994">
            <v>3871</v>
          </cell>
          <cell r="B2994" t="str">
            <v xml:space="preserve">LUVA PVC SOLDAVEL / ROSCA P/AGUA FRIA PREDIAL 50MM X 1.1/2" </v>
          </cell>
          <cell r="C2994" t="str">
            <v>UN</v>
          </cell>
          <cell r="E2994">
            <v>15.75</v>
          </cell>
        </row>
        <row r="2995">
          <cell r="A2995">
            <v>3855</v>
          </cell>
          <cell r="B2995" t="str">
            <v xml:space="preserve">LUVA PVC SOLDAVEL C/ BUCHA LATAO 20 MM X 1/2" </v>
          </cell>
          <cell r="C2995" t="str">
            <v>UN</v>
          </cell>
          <cell r="E2995">
            <v>3.12</v>
          </cell>
        </row>
        <row r="2996">
          <cell r="A2996">
            <v>3870</v>
          </cell>
          <cell r="B2996" t="str">
            <v xml:space="preserve">LUVA PVC SOLDAVEL C/ BUCHA LATAO 25 MM X 3/4" </v>
          </cell>
          <cell r="C2996" t="str">
            <v>UN</v>
          </cell>
          <cell r="E2996">
            <v>4.17</v>
          </cell>
        </row>
        <row r="2997">
          <cell r="A2997">
            <v>12892</v>
          </cell>
          <cell r="B2997" t="str">
            <v xml:space="preserve">LUVA RASPA DE COURO, CANO CURTO </v>
          </cell>
          <cell r="C2997" t="str">
            <v>PAR</v>
          </cell>
          <cell r="E2997">
            <v>7.25</v>
          </cell>
        </row>
        <row r="2998">
          <cell r="A2998">
            <v>12407</v>
          </cell>
          <cell r="B2998" t="str">
            <v xml:space="preserve">LUVA REDUCAO FERRO GALV ROSCA MACHO/FEMEA 1.1/2" X 1" </v>
          </cell>
          <cell r="C2998" t="str">
            <v>UN</v>
          </cell>
          <cell r="E2998">
            <v>10.039999999999999</v>
          </cell>
        </row>
        <row r="2999">
          <cell r="A2999">
            <v>12408</v>
          </cell>
          <cell r="B2999" t="str">
            <v xml:space="preserve">LUVA REDUCAO FERRO GALV ROSCA MACHO/FEMEA 1" X 1/2" </v>
          </cell>
          <cell r="C2999" t="str">
            <v>UN</v>
          </cell>
          <cell r="E2999">
            <v>6.21</v>
          </cell>
        </row>
        <row r="3000">
          <cell r="A3000">
            <v>12409</v>
          </cell>
          <cell r="B3000" t="str">
            <v xml:space="preserve">LUVA REDUCAO FERRO GALV ROSCA MACHO/FEMEA 1" X 3/4" </v>
          </cell>
          <cell r="C3000" t="str">
            <v>UN</v>
          </cell>
          <cell r="E3000">
            <v>6.21</v>
          </cell>
        </row>
        <row r="3001">
          <cell r="A3001">
            <v>12410</v>
          </cell>
          <cell r="B3001" t="str">
            <v xml:space="preserve">LUVA REDUCAO FERRO GALV ROSCA MACHO/FEMEA 3/4" X 1/2" </v>
          </cell>
          <cell r="C3001" t="str">
            <v>UN</v>
          </cell>
          <cell r="E3001">
            <v>4.29</v>
          </cell>
        </row>
        <row r="3002">
          <cell r="A3002">
            <v>3936</v>
          </cell>
          <cell r="B3002" t="str">
            <v xml:space="preserve">LUVA REDUCAO FERRO GALV ROSCA 1.1/2" X 1.1/4" </v>
          </cell>
          <cell r="C3002" t="str">
            <v>UN</v>
          </cell>
          <cell r="E3002">
            <v>9.07</v>
          </cell>
        </row>
        <row r="3003">
          <cell r="A3003">
            <v>3922</v>
          </cell>
          <cell r="B3003" t="str">
            <v xml:space="preserve">LUVA REDUCAO FERRO GALV ROSCA 1.1/2" X 1/2" </v>
          </cell>
          <cell r="C3003" t="str">
            <v>UN</v>
          </cell>
          <cell r="E3003">
            <v>8.25</v>
          </cell>
        </row>
        <row r="3004">
          <cell r="A3004">
            <v>3924</v>
          </cell>
          <cell r="B3004" t="str">
            <v xml:space="preserve">LUVA REDUCAO FERRO GALV ROSCA 1.1/2" X 1" </v>
          </cell>
          <cell r="C3004" t="str">
            <v>UN</v>
          </cell>
          <cell r="E3004">
            <v>9.19</v>
          </cell>
        </row>
        <row r="3005">
          <cell r="A3005">
            <v>3923</v>
          </cell>
          <cell r="B3005" t="str">
            <v xml:space="preserve">LUVA REDUCAO FERRO GALV ROSCA 1.1/2" X 3/4" </v>
          </cell>
          <cell r="C3005" t="str">
            <v>UN</v>
          </cell>
          <cell r="E3005">
            <v>8.92</v>
          </cell>
        </row>
        <row r="3006">
          <cell r="A3006">
            <v>3937</v>
          </cell>
          <cell r="B3006" t="str">
            <v xml:space="preserve">LUVA REDUCAO FERRO GALV ROSCA 1.1/4" X 1/2" </v>
          </cell>
          <cell r="C3006" t="str">
            <v>UN</v>
          </cell>
          <cell r="E3006">
            <v>6.67</v>
          </cell>
        </row>
        <row r="3007">
          <cell r="A3007">
            <v>3921</v>
          </cell>
          <cell r="B3007" t="str">
            <v xml:space="preserve">LUVA REDUCAO FERRO GALV ROSCA 1.1/4" X 1" </v>
          </cell>
          <cell r="C3007" t="str">
            <v>UN</v>
          </cell>
          <cell r="E3007">
            <v>6.79</v>
          </cell>
        </row>
        <row r="3008">
          <cell r="A3008">
            <v>3920</v>
          </cell>
          <cell r="B3008" t="str">
            <v xml:space="preserve">LUVA REDUCAO FERRO GALV ROSCA 1.1/4" X 3/4" </v>
          </cell>
          <cell r="C3008" t="str">
            <v>UN</v>
          </cell>
          <cell r="E3008">
            <v>6.67</v>
          </cell>
        </row>
        <row r="3009">
          <cell r="A3009">
            <v>3938</v>
          </cell>
          <cell r="B3009" t="str">
            <v xml:space="preserve">LUVA REDUCAO FERRO GALV ROSCA 1" X 1/2" </v>
          </cell>
          <cell r="C3009" t="str">
            <v>UN</v>
          </cell>
          <cell r="E3009">
            <v>4.87</v>
          </cell>
        </row>
        <row r="3010">
          <cell r="A3010">
            <v>3919</v>
          </cell>
          <cell r="B3010" t="str">
            <v xml:space="preserve">LUVA REDUCAO FERRO GALV ROSCA 1" X 3/4" </v>
          </cell>
          <cell r="C3010" t="str">
            <v>UN</v>
          </cell>
          <cell r="E3010">
            <v>4.93</v>
          </cell>
        </row>
        <row r="3011">
          <cell r="A3011">
            <v>3927</v>
          </cell>
          <cell r="B3011" t="str">
            <v xml:space="preserve">LUVA REDUCAO FERRO GALV ROSCA 2.1/2" X 1.1/2" </v>
          </cell>
          <cell r="C3011" t="str">
            <v>UN</v>
          </cell>
          <cell r="E3011">
            <v>26.02</v>
          </cell>
        </row>
        <row r="3012">
          <cell r="A3012">
            <v>3928</v>
          </cell>
          <cell r="B3012" t="str">
            <v xml:space="preserve">LUVA REDUCAO FERRO GALV ROSCA 2.1/2" X 2" </v>
          </cell>
          <cell r="C3012" t="str">
            <v>UN</v>
          </cell>
          <cell r="E3012">
            <v>26.02</v>
          </cell>
        </row>
        <row r="3013">
          <cell r="A3013">
            <v>3926</v>
          </cell>
          <cell r="B3013" t="str">
            <v xml:space="preserve">LUVA REDUCAO FERRO GALV ROSCA 2" X 1.1/2" </v>
          </cell>
          <cell r="C3013" t="str">
            <v>UN</v>
          </cell>
          <cell r="E3013">
            <v>13.97</v>
          </cell>
        </row>
        <row r="3014">
          <cell r="A3014">
            <v>3935</v>
          </cell>
          <cell r="B3014" t="str">
            <v xml:space="preserve">LUVA REDUCAO FERRO GALV ROSCA 2" X 1.1/4" </v>
          </cell>
          <cell r="C3014" t="str">
            <v>UN</v>
          </cell>
          <cell r="E3014">
            <v>13.94</v>
          </cell>
        </row>
        <row r="3015">
          <cell r="A3015">
            <v>3925</v>
          </cell>
          <cell r="B3015" t="str">
            <v xml:space="preserve">LUVA REDUCAO FERRO GALV ROSCA 2" X 1" </v>
          </cell>
          <cell r="C3015" t="str">
            <v>UN</v>
          </cell>
          <cell r="E3015">
            <v>13.82</v>
          </cell>
        </row>
        <row r="3016">
          <cell r="A3016">
            <v>12406</v>
          </cell>
          <cell r="B3016" t="str">
            <v xml:space="preserve">LUVA REDUCAO FERRO GALV ROSCA 3/4" X 1/2" </v>
          </cell>
          <cell r="C3016" t="str">
            <v>UN</v>
          </cell>
          <cell r="E3016">
            <v>3.29</v>
          </cell>
        </row>
        <row r="3017">
          <cell r="A3017">
            <v>3929</v>
          </cell>
          <cell r="B3017" t="str">
            <v xml:space="preserve">LUVA REDUCAO FERRO GALV ROSCA 3" X 1.1/2" </v>
          </cell>
          <cell r="C3017" t="str">
            <v>UN</v>
          </cell>
          <cell r="E3017">
            <v>37.92</v>
          </cell>
        </row>
        <row r="3018">
          <cell r="A3018">
            <v>3931</v>
          </cell>
          <cell r="B3018" t="str">
            <v xml:space="preserve">LUVA REDUCAO FERRO GALV ROSCA 3" X 2.1/2" </v>
          </cell>
          <cell r="C3018" t="str">
            <v>UN</v>
          </cell>
          <cell r="E3018">
            <v>37.92</v>
          </cell>
        </row>
        <row r="3019">
          <cell r="A3019">
            <v>3930</v>
          </cell>
          <cell r="B3019" t="str">
            <v xml:space="preserve">LUVA REDUCAO FERRO GALV ROSCA 3" X 2" </v>
          </cell>
          <cell r="C3019" t="str">
            <v>UN</v>
          </cell>
          <cell r="E3019">
            <v>37.92</v>
          </cell>
        </row>
        <row r="3020">
          <cell r="A3020">
            <v>3932</v>
          </cell>
          <cell r="B3020" t="str">
            <v xml:space="preserve">LUVA REDUCAO FERRO GALV ROSCA 4" X 2.1/2" </v>
          </cell>
          <cell r="C3020" t="str">
            <v>UN</v>
          </cell>
          <cell r="E3020">
            <v>56.61</v>
          </cell>
        </row>
        <row r="3021">
          <cell r="A3021">
            <v>3933</v>
          </cell>
          <cell r="B3021" t="str">
            <v xml:space="preserve">LUVA REDUCAO FERRO GALV ROSCA 4" X 2" </v>
          </cell>
          <cell r="C3021" t="str">
            <v>UN</v>
          </cell>
          <cell r="E3021">
            <v>56.61</v>
          </cell>
        </row>
        <row r="3022">
          <cell r="A3022">
            <v>3934</v>
          </cell>
          <cell r="B3022" t="str">
            <v xml:space="preserve">LUVA REDUCAO FERRO GALV ROSCA 4" X 3" </v>
          </cell>
          <cell r="C3022" t="str">
            <v>UN</v>
          </cell>
          <cell r="E3022">
            <v>57.58</v>
          </cell>
        </row>
        <row r="3023">
          <cell r="A3023">
            <v>3907</v>
          </cell>
          <cell r="B3023" t="str">
            <v xml:space="preserve">LUVA REDUCAO PVC C/ROSCA P/AGUA FRIA PREDIAL 1" X 3/4" </v>
          </cell>
          <cell r="C3023" t="str">
            <v>UN</v>
          </cell>
          <cell r="E3023">
            <v>1.78</v>
          </cell>
        </row>
        <row r="3024">
          <cell r="A3024">
            <v>3889</v>
          </cell>
          <cell r="B3024" t="str">
            <v xml:space="preserve">LUVA REDUCAO PVC C/ROSCA P/AGUA FRIA PREDIAL 3/4" X 1/2" </v>
          </cell>
          <cell r="C3024" t="str">
            <v>UN</v>
          </cell>
          <cell r="E3024">
            <v>1.3</v>
          </cell>
        </row>
        <row r="3025">
          <cell r="A3025">
            <v>3872</v>
          </cell>
          <cell r="B3025" t="str">
            <v xml:space="preserve">LUVA REDUCAO PVC SOLD P/AGUA FRIA PREDIAL 40 MM X 32 MM </v>
          </cell>
          <cell r="C3025" t="str">
            <v>UN</v>
          </cell>
          <cell r="E3025">
            <v>2.04</v>
          </cell>
        </row>
        <row r="3026">
          <cell r="A3026">
            <v>3868</v>
          </cell>
          <cell r="B3026" t="str">
            <v xml:space="preserve">LUVA REDUCAO PVC SOLD P/AGUA FRIA PREDIAL 25 MM X 20 MM </v>
          </cell>
          <cell r="C3026" t="str">
            <v>UN</v>
          </cell>
          <cell r="E3026">
            <v>0.69</v>
          </cell>
        </row>
        <row r="3027">
          <cell r="A3027">
            <v>3869</v>
          </cell>
          <cell r="B3027" t="str">
            <v xml:space="preserve">LUVA REDUCAO PVC SOLD P/AGUA FRIA PREDIAL 32 MM X 25 MM </v>
          </cell>
          <cell r="C3027" t="str">
            <v>UN</v>
          </cell>
          <cell r="E3027">
            <v>1.74</v>
          </cell>
        </row>
        <row r="3028">
          <cell r="A3028">
            <v>3850</v>
          </cell>
          <cell r="B3028" t="str">
            <v xml:space="preserve">LUVA REDUCAO PVC SOLD P/AGUA FRIA PREDIAL 60 MM X 50 MM </v>
          </cell>
          <cell r="C3028" t="str">
            <v>UN</v>
          </cell>
          <cell r="E3028">
            <v>4.6399999999999997</v>
          </cell>
        </row>
        <row r="3029">
          <cell r="A3029">
            <v>3874</v>
          </cell>
          <cell r="B3029" t="str">
            <v xml:space="preserve">LUVA REDUCAO PVC SOLDAVEL / ROSCA C/ BUCHA LATAO 25MM X 1/2" </v>
          </cell>
          <cell r="C3029" t="str">
            <v>UN</v>
          </cell>
          <cell r="E3029">
            <v>3.38</v>
          </cell>
        </row>
        <row r="3030">
          <cell r="A3030">
            <v>3856</v>
          </cell>
          <cell r="B3030" t="str">
            <v xml:space="preserve">LUVA REDUCAO PVC SOLDAVEL / ROSCA P/AGUA FRIA PREDIAL 25MM X 1/2" </v>
          </cell>
          <cell r="C3030" t="str">
            <v>UN</v>
          </cell>
          <cell r="E3030">
            <v>1.1299999999999999</v>
          </cell>
        </row>
        <row r="3031">
          <cell r="A3031">
            <v>3899</v>
          </cell>
          <cell r="B3031" t="str">
            <v xml:space="preserve">LUVA SIMPLES PVC P/ ESG PREDIAL DN 100MM </v>
          </cell>
          <cell r="C3031" t="str">
            <v>UN</v>
          </cell>
          <cell r="E3031">
            <v>3.51</v>
          </cell>
        </row>
        <row r="3032">
          <cell r="A3032">
            <v>3875</v>
          </cell>
          <cell r="B3032" t="str">
            <v xml:space="preserve">LUVA SIMPLES PVC P/ ESG PREDIAL DN 50MM </v>
          </cell>
          <cell r="C3032" t="str">
            <v>UN</v>
          </cell>
          <cell r="E3032">
            <v>1.69</v>
          </cell>
        </row>
        <row r="3033">
          <cell r="A3033">
            <v>3898</v>
          </cell>
          <cell r="B3033" t="str">
            <v xml:space="preserve">LUVA SIMPLES PVC P/ ESG PREDIAL DN 75MM </v>
          </cell>
          <cell r="C3033" t="str">
            <v>UN</v>
          </cell>
          <cell r="E3033">
            <v>2.86</v>
          </cell>
        </row>
        <row r="3034">
          <cell r="A3034">
            <v>3837</v>
          </cell>
          <cell r="B3034" t="str">
            <v xml:space="preserve">LUVA SIMPLES PVC PBA JE NBR 10351 P/ REDE AGUA DN 100/DE 11 0MM </v>
          </cell>
          <cell r="C3034" t="str">
            <v>UN</v>
          </cell>
          <cell r="E3034">
            <v>54.8</v>
          </cell>
        </row>
        <row r="3035">
          <cell r="A3035">
            <v>3845</v>
          </cell>
          <cell r="B3035" t="str">
            <v xml:space="preserve">LUVA SIMPLES PVC PBA JE NBR 10351 P/ REDE AGUA DN 50/DE 60M M Código Descriçao do Insumo Unid Preço Mediano (R$) </v>
          </cell>
          <cell r="C3035" t="str">
            <v>UN</v>
          </cell>
          <cell r="E3035">
            <v>16.48</v>
          </cell>
        </row>
        <row r="3036">
          <cell r="A3036">
            <v>11045</v>
          </cell>
          <cell r="B3036" t="str">
            <v xml:space="preserve">LUVA SIMPLES PVC PBA JE NBR 10351 P/ REDE AGUA DN 75/DE 85 MM </v>
          </cell>
          <cell r="C3036" t="str">
            <v>UN</v>
          </cell>
          <cell r="E3036">
            <v>29.87</v>
          </cell>
        </row>
        <row r="3037">
          <cell r="A3037">
            <v>20170</v>
          </cell>
          <cell r="B3037" t="str">
            <v xml:space="preserve">LUVA SIMPLES PVC SERIE R P/ESG PREDIAL 100MM </v>
          </cell>
          <cell r="C3037" t="str">
            <v>UN</v>
          </cell>
          <cell r="E3037">
            <v>9.1999999999999993</v>
          </cell>
        </row>
        <row r="3038">
          <cell r="A3038">
            <v>20171</v>
          </cell>
          <cell r="B3038" t="str">
            <v xml:space="preserve">LUVA SIMPLES PVC SERIE R P/ESG PREDIAL 150MM </v>
          </cell>
          <cell r="C3038" t="str">
            <v>UN</v>
          </cell>
          <cell r="E3038">
            <v>22.48</v>
          </cell>
        </row>
        <row r="3039">
          <cell r="A3039">
            <v>20167</v>
          </cell>
          <cell r="B3039" t="str">
            <v xml:space="preserve">LUVA SIMPLES PVC SERIE R P/ESG PREDIAL 40MM </v>
          </cell>
          <cell r="C3039" t="str">
            <v>UN</v>
          </cell>
          <cell r="E3039">
            <v>3.77</v>
          </cell>
        </row>
        <row r="3040">
          <cell r="A3040">
            <v>20168</v>
          </cell>
          <cell r="B3040" t="str">
            <v xml:space="preserve">LUVA SIMPLES PVC SERIE R P/ESG PREDIAL 50MM </v>
          </cell>
          <cell r="C3040" t="str">
            <v>UN</v>
          </cell>
          <cell r="E3040">
            <v>4.99</v>
          </cell>
        </row>
        <row r="3041">
          <cell r="A3041">
            <v>20169</v>
          </cell>
          <cell r="B3041" t="str">
            <v xml:space="preserve">LUVA SIMPLES PVC SERIE R P/ESG PREDIAL 75MM </v>
          </cell>
          <cell r="C3041" t="str">
            <v>UN</v>
          </cell>
          <cell r="E3041">
            <v>5.9</v>
          </cell>
        </row>
        <row r="3042">
          <cell r="A3042">
            <v>3897</v>
          </cell>
          <cell r="B3042" t="str">
            <v xml:space="preserve">LUVA SIMPLES PVC SOLD P/ ESG PREDIAL DN 40MM </v>
          </cell>
          <cell r="C3042" t="str">
            <v>UN</v>
          </cell>
          <cell r="E3042">
            <v>0.82</v>
          </cell>
        </row>
        <row r="3043">
          <cell r="A3043">
            <v>26037</v>
          </cell>
          <cell r="B3043" t="str">
            <v xml:space="preserve">MACACO PARA PROTENSÃO DE UMA CORDOALHA DE ATÉ 31,5 - LOCAÇÃO </v>
          </cell>
          <cell r="C3043" t="str">
            <v>DIA</v>
          </cell>
          <cell r="E3043">
            <v>520.55999999999995</v>
          </cell>
        </row>
        <row r="3044">
          <cell r="A3044">
            <v>11519</v>
          </cell>
          <cell r="B3044" t="str">
            <v xml:space="preserve">MACANETA ALAVANCA - ACAB PADRAO MEDIO </v>
          </cell>
          <cell r="C3044" t="str">
            <v>PAR</v>
          </cell>
          <cell r="E3044">
            <v>26.93</v>
          </cell>
        </row>
        <row r="3045">
          <cell r="A3045">
            <v>11520</v>
          </cell>
          <cell r="B3045" t="str">
            <v xml:space="preserve">MACANETA ALAVANCA - LINHA POPULAR </v>
          </cell>
          <cell r="C3045" t="str">
            <v>PAR</v>
          </cell>
          <cell r="E3045">
            <v>7.31</v>
          </cell>
        </row>
        <row r="3046">
          <cell r="A3046">
            <v>11518</v>
          </cell>
          <cell r="B3046" t="str">
            <v xml:space="preserve">MACANETA TIPO BOLA - ACAB SUPERIOR (LINHA LUXO) </v>
          </cell>
          <cell r="C3046" t="str">
            <v>PAR</v>
          </cell>
          <cell r="E3046">
            <v>83.54</v>
          </cell>
        </row>
        <row r="3047">
          <cell r="A3047">
            <v>4244</v>
          </cell>
          <cell r="B3047" t="str">
            <v xml:space="preserve">MACARIQUEIRO </v>
          </cell>
          <cell r="C3047" t="str">
            <v>H</v>
          </cell>
          <cell r="E3047">
            <v>19.53</v>
          </cell>
        </row>
        <row r="3048">
          <cell r="A3048">
            <v>3997</v>
          </cell>
          <cell r="B3048" t="str">
            <v xml:space="preserve">MADEIRA DE LEI SERRADA, NAO APARELHADA (P/TELHADO) </v>
          </cell>
          <cell r="C3048" t="str">
            <v>M³</v>
          </cell>
          <cell r="E3048">
            <v>2606.67</v>
          </cell>
        </row>
        <row r="3049">
          <cell r="A3049">
            <v>20198</v>
          </cell>
          <cell r="B3049" t="str">
            <v xml:space="preserve">MADEIRA DE 1A. QUALIDADE (MADEIRA BRANCA), SERRADA E NAO APARELHADA, PARA FORMAS DE CONCRETO ARMADO </v>
          </cell>
          <cell r="C3049" t="str">
            <v>M³</v>
          </cell>
          <cell r="E3049">
            <v>1900.85</v>
          </cell>
        </row>
        <row r="3050">
          <cell r="A3050">
            <v>3989</v>
          </cell>
          <cell r="B3050" t="str">
            <v xml:space="preserve">MADEIRA LEI NATIVA/REGIONAL SERRADA APARELHADA </v>
          </cell>
          <cell r="C3050" t="str">
            <v>M³</v>
          </cell>
          <cell r="E3050">
            <v>3000</v>
          </cell>
        </row>
        <row r="3051">
          <cell r="A3051">
            <v>20185</v>
          </cell>
          <cell r="B3051" t="str">
            <v xml:space="preserve">MANGUEIRA DE CONDUCAO DE AGUA PARA SERVICOS LEVES E MEDIOS, COR LARANJA, D = 1 1/2" (40 MM) </v>
          </cell>
          <cell r="C3051" t="str">
            <v>M</v>
          </cell>
          <cell r="E3051">
            <v>10.78</v>
          </cell>
        </row>
        <row r="3052">
          <cell r="A3052">
            <v>21028</v>
          </cell>
          <cell r="B3052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2" t="str">
            <v>UN</v>
          </cell>
          <cell r="E3052">
            <v>199.43</v>
          </cell>
        </row>
        <row r="3053">
          <cell r="A3053">
            <v>21030</v>
          </cell>
          <cell r="B3053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3" t="str">
            <v>UN</v>
          </cell>
          <cell r="E3053">
            <v>313.44</v>
          </cell>
        </row>
        <row r="3054">
          <cell r="A3054">
            <v>21031</v>
          </cell>
          <cell r="B3054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54" t="str">
            <v>UN</v>
          </cell>
          <cell r="E3054">
            <v>377.59</v>
          </cell>
        </row>
        <row r="3055">
          <cell r="A3055">
            <v>21032</v>
          </cell>
          <cell r="B3055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55" t="str">
            <v>UN</v>
          </cell>
          <cell r="E3055">
            <v>459.71</v>
          </cell>
        </row>
        <row r="3056">
          <cell r="A3056">
            <v>21033</v>
          </cell>
          <cell r="B3056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56" t="str">
            <v>UN</v>
          </cell>
          <cell r="E3056">
            <v>366.6</v>
          </cell>
        </row>
        <row r="3057">
          <cell r="A3057">
            <v>21034</v>
          </cell>
          <cell r="B3057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57" t="str">
            <v>UN</v>
          </cell>
          <cell r="E3057">
            <v>546.23</v>
          </cell>
        </row>
        <row r="3058">
          <cell r="A3058">
            <v>21035</v>
          </cell>
          <cell r="B3058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58" t="str">
            <v>UN</v>
          </cell>
          <cell r="E3058">
            <v>644.85</v>
          </cell>
        </row>
        <row r="3059">
          <cell r="A3059">
            <v>21036</v>
          </cell>
          <cell r="B3059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59" t="str">
            <v>UN</v>
          </cell>
          <cell r="E3059">
            <v>769.85</v>
          </cell>
        </row>
        <row r="3060">
          <cell r="A3060">
            <v>21037</v>
          </cell>
          <cell r="B3060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0" t="str">
            <v>UN</v>
          </cell>
          <cell r="E3060">
            <v>908.43</v>
          </cell>
        </row>
        <row r="3061">
          <cell r="A3061">
            <v>21038</v>
          </cell>
          <cell r="B3061" t="str">
            <v xml:space="preserve">MANGUEIRA DE INCENDIO C/ CAPA SIMPLES TECIDA FIO POLIESTER TUBO INT BORRACHA SINT ABNT TP 1 P/ INSTALACOES PREDIAIS D = 1 1/2 </v>
          </cell>
          <cell r="C3061" t="str">
            <v>M</v>
          </cell>
          <cell r="E3061">
            <v>15.14</v>
          </cell>
        </row>
        <row r="3062">
          <cell r="A3062">
            <v>21039</v>
          </cell>
          <cell r="B3062" t="str">
            <v xml:space="preserve">MANGUEIRA DE INCENDIO C/ CAPA SIMPLES TECIDA FIO POLIESTER TUBO INT BORRACHA SINT ABNT TP 1 P/ INSTALACOES PREDIAIS PR D = 2 1/2 </v>
          </cell>
          <cell r="C3062" t="str">
            <v>M</v>
          </cell>
          <cell r="E3062">
            <v>31.78</v>
          </cell>
        </row>
        <row r="3063">
          <cell r="A3063">
            <v>21029</v>
          </cell>
          <cell r="B3063" t="str">
            <v xml:space="preserve">MANGUEIRA DE INCENDIO DE 1 1/2" E 15 M DE COMPRIMENTO, COM CAPA SIMPLES TECIDA EM FIO DE POLIESTER, TUBO INTERNO EM BORRACHA SINTETICA (ABNT TIPO 1) PARA INSTALACAO PREDIAL, COM CONEXOES </v>
          </cell>
          <cell r="C3063" t="str">
            <v>UN</v>
          </cell>
          <cell r="E3063">
            <v>264.5</v>
          </cell>
        </row>
        <row r="3064">
          <cell r="A3064">
            <v>20260</v>
          </cell>
          <cell r="B3064" t="str">
            <v xml:space="preserve">MANGUEIRA P/ GAS 1/2" C/ 1M </v>
          </cell>
          <cell r="C3064" t="str">
            <v>UN</v>
          </cell>
          <cell r="E3064">
            <v>5.34</v>
          </cell>
        </row>
        <row r="3065">
          <cell r="A3065">
            <v>12899</v>
          </cell>
          <cell r="B3065" t="str">
            <v xml:space="preserve">MANOMETRO 0 A 200PSI (0 A 14KGF/CM2) D=50MM - CONEXAO 1/4" BSP, RETO, CAIXA E ANEL EM ACO ESTAMPADO 1020, ACABAMENTO EM PINTURA ELETROSTATICA EM EPOXI PRETO </v>
          </cell>
          <cell r="C3065" t="str">
            <v>UN</v>
          </cell>
          <cell r="E3065">
            <v>34.58</v>
          </cell>
        </row>
        <row r="3066">
          <cell r="A3066">
            <v>4022</v>
          </cell>
          <cell r="B3066" t="str">
            <v xml:space="preserve">MANTA BUTILICA E = 0,8 MM </v>
          </cell>
          <cell r="C3066" t="str">
            <v>M²</v>
          </cell>
          <cell r="E3066">
            <v>46.23</v>
          </cell>
        </row>
        <row r="3067">
          <cell r="A3067">
            <v>11621</v>
          </cell>
          <cell r="B3067" t="str">
            <v xml:space="preserve">MANTA IMPERMEABILIZANTE A BASE DE ASFALTO MODIFICADO C/ ELASTOMEROS DESBS TIPO TORODIM ALUMINIO E = 3MM VIAPOL OU EQUIV </v>
          </cell>
          <cell r="C3067" t="str">
            <v>M²</v>
          </cell>
          <cell r="E3067">
            <v>27.15</v>
          </cell>
        </row>
        <row r="3068">
          <cell r="A3068">
            <v>4014</v>
          </cell>
          <cell r="B3068" t="str">
            <v xml:space="preserve">MANTA IMPERMEABILIZANTE A BASE DE ASFALTO MODIFICADO C/ POLIMEROS DE APP TIPO TORODIM APP 3MM VIAPOL OU EQUIV </v>
          </cell>
          <cell r="C3068" t="str">
            <v>M²</v>
          </cell>
          <cell r="E3068">
            <v>24.62</v>
          </cell>
        </row>
        <row r="3069">
          <cell r="A3069">
            <v>4015</v>
          </cell>
          <cell r="B3069" t="str">
            <v xml:space="preserve">MANTA IMPERMEABILIZANTE A BASE DE ASFALTO MODIFICADO C/ POLIMEROS DE APP TIPO TORODIM 4MM VIAPOL OU EQUIV </v>
          </cell>
          <cell r="C3069" t="str">
            <v>M²</v>
          </cell>
          <cell r="E3069">
            <v>28.44</v>
          </cell>
        </row>
        <row r="3070">
          <cell r="A3070">
            <v>4017</v>
          </cell>
          <cell r="B3070" t="str">
            <v xml:space="preserve">MANTA IMPERMEABILIZANTE A BASE DE ASFALTO MODIFICADO C/ POLIMEROS DE APP TIPO TORODIM 5MM VIAPOL OU EQUIV </v>
          </cell>
          <cell r="C3070" t="str">
            <v>M²</v>
          </cell>
          <cell r="E3070">
            <v>30.72</v>
          </cell>
        </row>
        <row r="3071">
          <cell r="A3071">
            <v>4016</v>
          </cell>
          <cell r="B3071" t="str">
            <v xml:space="preserve">MANTA IMPERMEABILIZANTE TIPO GLASS, A BASE DE ASFALTO MODIFICADO COM POLIMEROS PLASTOMERICOS (PL), E = 3 MM </v>
          </cell>
          <cell r="C3071" t="str">
            <v>M²</v>
          </cell>
          <cell r="E3071">
            <v>18.489999999999998</v>
          </cell>
        </row>
        <row r="3072">
          <cell r="A3072">
            <v>4023</v>
          </cell>
          <cell r="B3072" t="str">
            <v xml:space="preserve">MANTA P/ IMPERMEABILIZACAO TIPO SIKADUR COMBIFLEX-SIKA </v>
          </cell>
          <cell r="C3072" t="str">
            <v>M²</v>
          </cell>
          <cell r="E3072">
            <v>94.98</v>
          </cell>
        </row>
        <row r="3073">
          <cell r="A3073">
            <v>25860</v>
          </cell>
          <cell r="B3073" t="str">
            <v xml:space="preserve">MANTA TERMOPLÁSTICA, PEAD, GEOMEMBRANA LISA, E = 0,50 MM, NBR 15352 </v>
          </cell>
          <cell r="C3073" t="str">
            <v>M²</v>
          </cell>
          <cell r="E3073">
            <v>4.28</v>
          </cell>
        </row>
        <row r="3074">
          <cell r="A3074">
            <v>25861</v>
          </cell>
          <cell r="B3074" t="str">
            <v xml:space="preserve">MANTA TERMOPLÁSTICA, PEAD, GEOMEMBRANA LISA, E = 0,75 MM, NBR 15352 </v>
          </cell>
          <cell r="C3074" t="str">
            <v>M²</v>
          </cell>
          <cell r="E3074">
            <v>6.42</v>
          </cell>
        </row>
        <row r="3075">
          <cell r="A3075">
            <v>25862</v>
          </cell>
          <cell r="B3075" t="str">
            <v xml:space="preserve">MANTA TERMOPLÁSTICA, PEAD, GEOMEMBRANA LISA, E = 0,80 MM, NBR 15352 </v>
          </cell>
          <cell r="C3075" t="str">
            <v>M²</v>
          </cell>
          <cell r="E3075">
            <v>6.84</v>
          </cell>
        </row>
        <row r="3076">
          <cell r="A3076">
            <v>25863</v>
          </cell>
          <cell r="B3076" t="str">
            <v xml:space="preserve">MANTA TERMOPLÁSTICA, PEAD, GEOMEMBRANA LISA, E = 1,00 MM, NBR 15352 </v>
          </cell>
          <cell r="C3076" t="str">
            <v>M²</v>
          </cell>
          <cell r="E3076">
            <v>8.56</v>
          </cell>
        </row>
        <row r="3077">
          <cell r="A3077">
            <v>25864</v>
          </cell>
          <cell r="B3077" t="str">
            <v xml:space="preserve">MANTA TERMOPLÁSTICA, PEAD, GEOMEMBRANA LISA, E = 1,50 MM, NBR 15352 </v>
          </cell>
          <cell r="C3077" t="str">
            <v>M²</v>
          </cell>
          <cell r="E3077">
            <v>12.83</v>
          </cell>
        </row>
        <row r="3078">
          <cell r="A3078">
            <v>25865</v>
          </cell>
          <cell r="B3078" t="str">
            <v xml:space="preserve">MANTA TERMOPLÁSTICA, PEAD, GEOMEMBRANA LISA, E = 2,00 MM, NBR 15352 Código Descriçao do Insumo Unid Preço Mediano (R$) </v>
          </cell>
          <cell r="C3078" t="str">
            <v>M²</v>
          </cell>
          <cell r="E3078">
            <v>17.11</v>
          </cell>
        </row>
        <row r="3079">
          <cell r="A3079">
            <v>25866</v>
          </cell>
          <cell r="B3079" t="str">
            <v xml:space="preserve">MANTA TERMOPLÁSTICA, PEAD, GEOMEMBRANA LISA, E = 2,50 MM, NBR 15352 </v>
          </cell>
          <cell r="C3079" t="str">
            <v>M²</v>
          </cell>
          <cell r="E3079">
            <v>21.39</v>
          </cell>
        </row>
        <row r="3080">
          <cell r="A3080">
            <v>25868</v>
          </cell>
          <cell r="B3080" t="str">
            <v xml:space="preserve">MANTA TERMOPLÁSTICA, PEAD, GEOMEMBRANA TEXTURIZADA EM AMBAS AS FACES, E = 0,50 MM, NBR 15352 </v>
          </cell>
          <cell r="C3080" t="str">
            <v>M²</v>
          </cell>
          <cell r="E3080">
            <v>4.74</v>
          </cell>
        </row>
        <row r="3081">
          <cell r="A3081">
            <v>25869</v>
          </cell>
          <cell r="B3081" t="str">
            <v xml:space="preserve">MANTA TERMOPLÁSTICA, PEAD, GEOMEMBRANA TEXTURIZADA EM AMBAS AS FACES, E = 0,75 MM, NBR 15352 </v>
          </cell>
          <cell r="C3081" t="str">
            <v>M²</v>
          </cell>
          <cell r="E3081">
            <v>7.12</v>
          </cell>
        </row>
        <row r="3082">
          <cell r="A3082">
            <v>25867</v>
          </cell>
          <cell r="B3082" t="str">
            <v xml:space="preserve">MANTA TERMOPLÁSTICA, PEAD, GEOMEMBRANA TEXTURIZADA EM AMBAS AS FACES, E = 1,50 MM, NBR 15352 </v>
          </cell>
          <cell r="C3082" t="str">
            <v>M²</v>
          </cell>
          <cell r="E3082">
            <v>13.96</v>
          </cell>
        </row>
        <row r="3083">
          <cell r="A3083">
            <v>25872</v>
          </cell>
          <cell r="B3083" t="str">
            <v xml:space="preserve">MANTA TERMOPLÁSTICA, PEAD, GEOMEMBRANA TEXTURIZADA EM AMBAS AS FACES, E = 2,00 MM, NBR 15352 </v>
          </cell>
          <cell r="C3083" t="str">
            <v>M²</v>
          </cell>
          <cell r="E3083">
            <v>18.600000000000001</v>
          </cell>
        </row>
        <row r="3084">
          <cell r="A3084">
            <v>25873</v>
          </cell>
          <cell r="B3084" t="str">
            <v xml:space="preserve">MANTA TERMOPLÁSTICA, PEAD, GEOMEMBRANA TEXTURIZADA EM AMBAS AS FACES, E = 2,50 MM, NBR 15352 </v>
          </cell>
          <cell r="C3084" t="str">
            <v>M²</v>
          </cell>
          <cell r="E3084">
            <v>23.26</v>
          </cell>
        </row>
        <row r="3085">
          <cell r="A3085">
            <v>25871</v>
          </cell>
          <cell r="B3085" t="str">
            <v xml:space="preserve">MANTA TERMOPLÁSTICA, PEAD, GEOMEMBRANA TEXTURIZADA, E = 1,00 MM, NBR 15352 </v>
          </cell>
          <cell r="C3085" t="str">
            <v>M²</v>
          </cell>
          <cell r="E3085">
            <v>9.4</v>
          </cell>
        </row>
        <row r="3086">
          <cell r="A3086">
            <v>25870</v>
          </cell>
          <cell r="B3086" t="str">
            <v xml:space="preserve">MANTA TERMOPLÁSTICA, PEAD, GEOMEMBRANA TEXTURIZADA, EM AMBAS AS FACES E = 0,80 MM, NBR 15352 </v>
          </cell>
          <cell r="C3086" t="str">
            <v>M²</v>
          </cell>
          <cell r="E3086">
            <v>7.57</v>
          </cell>
        </row>
        <row r="3087">
          <cell r="A3087">
            <v>12898</v>
          </cell>
          <cell r="B3087" t="str">
            <v xml:space="preserve">MANÔMETRO ESCALA 10 KGF/CM2, CAIXA E ANEL EM ACO ESTAMPADO 1020, ACABAMENTO EM PINTURA ELETROSTATICA EM EPOXI PRETO, DN = 100 MM, CONEXAO DE 1,2" </v>
          </cell>
          <cell r="C3087" t="str">
            <v>UN</v>
          </cell>
          <cell r="E3087">
            <v>80.92</v>
          </cell>
        </row>
        <row r="3088">
          <cell r="A3088">
            <v>14535</v>
          </cell>
          <cell r="B3088" t="str">
            <v xml:space="preserve">MAQUINA (PRENSA HIDRAULICA) PMT-1000 P/ FABRICACAO DE TUBOS DE CONCRETO SIMPLES DN200 A DN600 X 1000 A 1500MM DE COMPR - MENEGOTTI </v>
          </cell>
          <cell r="C3088" t="str">
            <v>UN</v>
          </cell>
          <cell r="E3088">
            <v>41564.019999999997</v>
          </cell>
        </row>
        <row r="3089">
          <cell r="A3089">
            <v>14534</v>
          </cell>
          <cell r="B3089" t="str">
            <v xml:space="preserve">MAQUINA (PRENSA) VIBRATORIA TIPO MBM-3 C/ MOTOR ELETRICO 2CV P/ FAB DE PISOS INTERTRAVADOS PAV'S E BLOCOS DE CONCRETO - MENEGOTTI </v>
          </cell>
          <cell r="C3089" t="str">
            <v>UN</v>
          </cell>
          <cell r="E3089">
            <v>11429.43</v>
          </cell>
        </row>
        <row r="3090">
          <cell r="A3090">
            <v>4037</v>
          </cell>
          <cell r="B3090" t="str">
            <v xml:space="preserve">MAQUINA DE CORTAR ACO TIPO SOGEMAT OU EQUIV (MANUAL) </v>
          </cell>
          <cell r="C3090" t="str">
            <v>H</v>
          </cell>
          <cell r="E3090">
            <v>5.34</v>
          </cell>
        </row>
        <row r="3091">
          <cell r="A3091">
            <v>4035</v>
          </cell>
          <cell r="B3091" t="str">
            <v xml:space="preserve">MAQUINA DE CORTAR ASFALTO E CONCRETO COM MOTOR A GASOLINA DE 10 HP, SEM O DISCO (LOCACAO) </v>
          </cell>
          <cell r="C3091" t="str">
            <v>H</v>
          </cell>
          <cell r="E3091">
            <v>3.56</v>
          </cell>
        </row>
        <row r="3092">
          <cell r="A3092">
            <v>11280</v>
          </cell>
          <cell r="B3092" t="str">
            <v xml:space="preserve">MAQUINA DE CORTAR ASFALTO/CONCRETO, TIPO CLIPPER C 84, COM MOTOR A GASOLINA, 8,25 HP, C/ DISCO ATE 20" </v>
          </cell>
          <cell r="C3092" t="str">
            <v>UN</v>
          </cell>
          <cell r="E3092">
            <v>4964.46</v>
          </cell>
        </row>
        <row r="3093">
          <cell r="A3093">
            <v>14619</v>
          </cell>
          <cell r="B3093" t="str">
            <v xml:space="preserve">MAQUINA DE CORTAR FERRO, POLIKORTE, MODELO MIP-18 S, COM MOTOR 10 CV </v>
          </cell>
          <cell r="C3093" t="str">
            <v>UN</v>
          </cell>
          <cell r="E3093">
            <v>1863.4</v>
          </cell>
        </row>
        <row r="3094">
          <cell r="A3094">
            <v>4036</v>
          </cell>
          <cell r="B3094" t="str">
            <v xml:space="preserve">MAQUINA DE DOBRAR ACO DIAM ATE 1 1/2" TIPO NEOCONDE OU EQUIV (MANUAL) </v>
          </cell>
          <cell r="C3094" t="str">
            <v>H</v>
          </cell>
          <cell r="E3094">
            <v>5.34</v>
          </cell>
        </row>
        <row r="3095">
          <cell r="A3095">
            <v>14647</v>
          </cell>
          <cell r="B3095" t="str">
            <v xml:space="preserve">MAQUINA DE PINTURA DE FAIXAS DE TRAFEGO, AUTOPROPELIDA, COMPLETA </v>
          </cell>
          <cell r="C3095" t="str">
            <v>UN</v>
          </cell>
          <cell r="E3095">
            <v>304500</v>
          </cell>
        </row>
        <row r="3096">
          <cell r="A3096">
            <v>13890</v>
          </cell>
          <cell r="B3096" t="str">
            <v xml:space="preserve">MAQUINA DEMARCADORA DE FAIXA DE TRAFEGO FX44 CONSMAQ, AUTOPROPELIDA, MOTOR DIESEL 30 HP </v>
          </cell>
          <cell r="C3096" t="str">
            <v>UN</v>
          </cell>
          <cell r="E3096">
            <v>484690.92</v>
          </cell>
        </row>
        <row r="3097">
          <cell r="A3097">
            <v>10764</v>
          </cell>
          <cell r="B3097" t="str">
            <v xml:space="preserve">MAQUINA ELETRICA P/ POLIMENTO DE PISO </v>
          </cell>
          <cell r="C3097" t="str">
            <v>H</v>
          </cell>
          <cell r="E3097">
            <v>2.7</v>
          </cell>
        </row>
        <row r="3098">
          <cell r="A3098">
            <v>14574</v>
          </cell>
          <cell r="B3098" t="str">
            <v xml:space="preserve">MAQUINA FRESADORA DE PAVIMENTACAO ASFALTICA, WIRTGEN, MODELO W 1000 L, POTÊNCIA 173 HP (IMPORTADA) </v>
          </cell>
          <cell r="C3098" t="str">
            <v>UN</v>
          </cell>
          <cell r="E3098">
            <v>938121.62</v>
          </cell>
        </row>
        <row r="3099">
          <cell r="A3099">
            <v>20189</v>
          </cell>
          <cell r="B3099" t="str">
            <v xml:space="preserve">MAQUINA JATO DE AREIA PNEUMATICA CAMARA DUPLA 1 SAIDA </v>
          </cell>
          <cell r="C3099" t="str">
            <v>H</v>
          </cell>
          <cell r="E3099">
            <v>5.37</v>
          </cell>
        </row>
        <row r="3100">
          <cell r="A3100">
            <v>20190</v>
          </cell>
          <cell r="B3100" t="str">
            <v xml:space="preserve">MAQUINA JATO DE AREIA PNEUMATICA CAMARA DUPLA 2 SAIDA </v>
          </cell>
          <cell r="C3100" t="str">
            <v>H</v>
          </cell>
          <cell r="E3100">
            <v>7.02</v>
          </cell>
        </row>
        <row r="3101">
          <cell r="A3101">
            <v>10754</v>
          </cell>
          <cell r="B3101" t="str">
            <v xml:space="preserve">MAQUINA JATO DE AREIA, PNEUMATICA, DE 270 KG (LOCACAO) </v>
          </cell>
          <cell r="C3101" t="str">
            <v>H</v>
          </cell>
          <cell r="E3101">
            <v>5.4</v>
          </cell>
        </row>
        <row r="3102">
          <cell r="A3102">
            <v>20216</v>
          </cell>
          <cell r="B3102" t="str">
            <v xml:space="preserve">MAQUINA P/ DESBOBINAR, ENDIREITAR E CORTAR FERRO, MENEGOTTI, MODELO MCF, C/ MOTOR ELETRICO 2 HP </v>
          </cell>
          <cell r="C3102" t="str">
            <v>UN</v>
          </cell>
          <cell r="E3102">
            <v>2027.23</v>
          </cell>
        </row>
        <row r="3103">
          <cell r="A3103">
            <v>3335</v>
          </cell>
          <cell r="B3103" t="str">
            <v xml:space="preserve">MAQUINA P/ SOLDA ELETRICA TIPO BAMBINA TIG 30 AC/DC DA BAMBOZZI OU EQUIV </v>
          </cell>
          <cell r="C3103" t="str">
            <v>H</v>
          </cell>
          <cell r="E3103">
            <v>1.46</v>
          </cell>
        </row>
        <row r="3104">
          <cell r="A3104">
            <v>12868</v>
          </cell>
          <cell r="B3104" t="str">
            <v xml:space="preserve">MARCENEIRO </v>
          </cell>
          <cell r="C3104" t="str">
            <v>H</v>
          </cell>
          <cell r="E3104">
            <v>8.9600000000000009</v>
          </cell>
        </row>
        <row r="3105">
          <cell r="A3105">
            <v>191</v>
          </cell>
          <cell r="B3105" t="str">
            <v xml:space="preserve">MARCO/ARO/BATENTE SIMPLES / GRADE CANTO 7 X 3,5CM P/ PORTA 0,60 A 1,20 X 2,10M MADEIRA REGIONAL 1A </v>
          </cell>
          <cell r="C3105" t="str">
            <v>JG</v>
          </cell>
          <cell r="E3105">
            <v>63.06</v>
          </cell>
        </row>
        <row r="3106">
          <cell r="A3106">
            <v>195</v>
          </cell>
          <cell r="B3106" t="str">
            <v xml:space="preserve">MARCO/ARO/BATENTE SIMPLES / GRADE CANTO 7 X 3,5CM P/ PORTA 0,60 A 1,20 X 2,10M MADEIRA REGIONAL 2A </v>
          </cell>
          <cell r="C3106" t="str">
            <v>JG</v>
          </cell>
          <cell r="E3106">
            <v>34.4</v>
          </cell>
        </row>
        <row r="3107">
          <cell r="A3107">
            <v>194</v>
          </cell>
          <cell r="B3107" t="str">
            <v xml:space="preserve">MARCO/ARO/BATENTE SIMPLES / GRADE CANTO 7 X 3CM P/ PORTA 0,60 A 1,20 X 2,10M MADEIRA REGIONAL 2A </v>
          </cell>
          <cell r="C3107" t="str">
            <v>JG</v>
          </cell>
          <cell r="E3107">
            <v>21.29</v>
          </cell>
        </row>
        <row r="3108">
          <cell r="A3108">
            <v>190</v>
          </cell>
          <cell r="B3108" t="str">
            <v xml:space="preserve">MARCO/ARO/BATENTE SIMPLES/ GRADE CANTO 7 X 3CM P/ PORTA 0,60 A 1,20 X 2,10M MADEIRA REGIONAL 1A </v>
          </cell>
          <cell r="C3108" t="str">
            <v>JG</v>
          </cell>
          <cell r="E3108">
            <v>55.08</v>
          </cell>
        </row>
        <row r="3109">
          <cell r="A3109">
            <v>11691</v>
          </cell>
          <cell r="B3109" t="str">
            <v xml:space="preserve">MARMORE ACINZENTADO POLIDO P/ BANCADA E = 2,5CM </v>
          </cell>
          <cell r="C3109" t="str">
            <v>M²</v>
          </cell>
          <cell r="E3109">
            <v>415.94</v>
          </cell>
        </row>
        <row r="3110">
          <cell r="A3110">
            <v>10628</v>
          </cell>
          <cell r="B3110" t="str">
            <v xml:space="preserve">MARMORE ACINZENTADO POLIDO P/ DIVISORIA E = 3CM </v>
          </cell>
          <cell r="C3110" t="str">
            <v>M²</v>
          </cell>
          <cell r="E3110">
            <v>582.32000000000005</v>
          </cell>
        </row>
        <row r="3111">
          <cell r="A3111">
            <v>10722</v>
          </cell>
          <cell r="B3111" t="str">
            <v xml:space="preserve">MARMORE ACINZENTADO POLIDO P/ PISO 20 X 30CM E = 2CM </v>
          </cell>
          <cell r="C3111" t="str">
            <v>M²</v>
          </cell>
          <cell r="E3111">
            <v>233.97</v>
          </cell>
        </row>
        <row r="3112">
          <cell r="A3112">
            <v>11692</v>
          </cell>
          <cell r="B3112" t="str">
            <v xml:space="preserve">MARMORE BRANCO POLIDO P/ BANCADA E = 3CM </v>
          </cell>
          <cell r="C3112" t="str">
            <v>M²</v>
          </cell>
          <cell r="E3112">
            <v>491.33</v>
          </cell>
        </row>
        <row r="3113">
          <cell r="A3113">
            <v>10629</v>
          </cell>
          <cell r="B3113" t="str">
            <v xml:space="preserve">MARMORE BRANCO POLIDO P/ DIVISORIAS E = 3CM </v>
          </cell>
          <cell r="C3113" t="str">
            <v>M²</v>
          </cell>
          <cell r="E3113">
            <v>566.72</v>
          </cell>
        </row>
        <row r="3114">
          <cell r="A3114">
            <v>10723</v>
          </cell>
          <cell r="B3114" t="str">
            <v xml:space="preserve">MARMORE BRANCO POLIDO P/ PISO 20 X 30CM E = 2CM </v>
          </cell>
          <cell r="C3114" t="str">
            <v>M²</v>
          </cell>
          <cell r="E3114">
            <v>228.77</v>
          </cell>
        </row>
        <row r="3115">
          <cell r="A3115">
            <v>4755</v>
          </cell>
          <cell r="B3115" t="str">
            <v xml:space="preserve">MARMORISTA/GRANITEIRO </v>
          </cell>
          <cell r="C3115" t="str">
            <v>H</v>
          </cell>
          <cell r="E3115">
            <v>8.9600000000000009</v>
          </cell>
        </row>
        <row r="3116">
          <cell r="A3116">
            <v>4040</v>
          </cell>
          <cell r="B3116" t="str">
            <v xml:space="preserve">MARTELETE OU ROMPEDOR PNEUMATICO DE * 27 KG * (LOCACAO) </v>
          </cell>
          <cell r="C3116" t="str">
            <v>H</v>
          </cell>
          <cell r="E3116">
            <v>2.19</v>
          </cell>
        </row>
        <row r="3117">
          <cell r="A3117">
            <v>4046</v>
          </cell>
          <cell r="B3117" t="str">
            <v xml:space="preserve">MARTELETE OU ROMPEDOR PNEUMATICO DE 28 KG </v>
          </cell>
          <cell r="C3117" t="str">
            <v>UN</v>
          </cell>
          <cell r="E3117">
            <v>5872.9</v>
          </cell>
        </row>
        <row r="3118">
          <cell r="A3118">
            <v>4044</v>
          </cell>
          <cell r="B3118" t="str">
            <v xml:space="preserve">MARTELETE OU ROMPEDOR PNEUMATICO TIPO ATLAS COPCO TEX-32 32,6 KG OU EQUIV </v>
          </cell>
          <cell r="C3118" t="str">
            <v>H</v>
          </cell>
          <cell r="E3118">
            <v>2.29</v>
          </cell>
        </row>
        <row r="3119">
          <cell r="A3119">
            <v>4043</v>
          </cell>
          <cell r="B3119" t="str">
            <v xml:space="preserve">MARTELETE OU ROMPEDOR PNEUMATICO TIPO ATLAS COPCO TEX-43,36 A 44 KG OU EQUIV </v>
          </cell>
          <cell r="C3119" t="str">
            <v>H</v>
          </cell>
          <cell r="E3119">
            <v>2.38</v>
          </cell>
        </row>
        <row r="3120">
          <cell r="A3120">
            <v>4045</v>
          </cell>
          <cell r="B3120" t="str">
            <v xml:space="preserve">MARTELETE OU ROMPEDOR PNEUMATICO TIPO ATLAS COPCO 27 A 44KG INCLUSIVE CONJUNTO DE MANGUEIRAS ( 2 X 15M) </v>
          </cell>
          <cell r="C3120" t="str">
            <v>H</v>
          </cell>
          <cell r="E3120">
            <v>3.19</v>
          </cell>
        </row>
        <row r="3121">
          <cell r="A3121">
            <v>25956</v>
          </cell>
          <cell r="B3121" t="str">
            <v xml:space="preserve">MARTELO DEMOLIDOR PNEUMÁTICO MANUAL, MARCA ATLAS COPCO, MODELO TEX-33KG, CONSUMO DE AR 90PCM </v>
          </cell>
          <cell r="C3121" t="str">
            <v>UN</v>
          </cell>
          <cell r="E3121">
            <v>6853.36</v>
          </cell>
        </row>
        <row r="3122">
          <cell r="A3122">
            <v>14531</v>
          </cell>
          <cell r="B3122" t="str">
            <v xml:space="preserve">MARTELO DEMOLIDOR PNEUMÁTICO MANUAL, MARCA ATLAS COPCO, MODELO TEX 22 PS </v>
          </cell>
          <cell r="C3122" t="str">
            <v>UN</v>
          </cell>
          <cell r="E3122">
            <v>5434.49</v>
          </cell>
        </row>
        <row r="3123">
          <cell r="A3123">
            <v>11616</v>
          </cell>
          <cell r="B3123" t="str">
            <v xml:space="preserve">MARTELO DEMOLIDOR PNEUMÁTICO MANUAL, MARCA ATLAS COPCO, MODELO TEX 32 P </v>
          </cell>
          <cell r="C3123" t="str">
            <v>UN</v>
          </cell>
          <cell r="E3123">
            <v>7049.54</v>
          </cell>
        </row>
        <row r="3124">
          <cell r="A3124">
            <v>14529</v>
          </cell>
          <cell r="B3124" t="str">
            <v xml:space="preserve">MARTELO PERFURADOR PNEUMÁTICO MANUAL, MARCA ATLAS COPCO, MODELO BBD 12 T </v>
          </cell>
          <cell r="C3124" t="str">
            <v>UN</v>
          </cell>
          <cell r="E3124">
            <v>6964.2</v>
          </cell>
        </row>
        <row r="3125">
          <cell r="A3125">
            <v>13447</v>
          </cell>
          <cell r="B3125" t="str">
            <v xml:space="preserve">MARTELO PERFURADOR PNEUMÁTICO MANUAL, MARCA ATLAS COPCO, MODELO RH 656 </v>
          </cell>
          <cell r="C3125" t="str">
            <v>UN</v>
          </cell>
          <cell r="E3125">
            <v>6068.82</v>
          </cell>
        </row>
        <row r="3126">
          <cell r="A3126">
            <v>10747</v>
          </cell>
          <cell r="B3126" t="str">
            <v xml:space="preserve">MARTELO PERFURADOR PNEUMÁTICO MANUAL, MARCA ATLAS COPCO, MODELO RH 658 </v>
          </cell>
          <cell r="C3126" t="str">
            <v>UN</v>
          </cell>
          <cell r="E3126">
            <v>6219.34</v>
          </cell>
        </row>
        <row r="3127">
          <cell r="A3127">
            <v>4054</v>
          </cell>
          <cell r="B3127" t="str">
            <v xml:space="preserve">MASSA A OLEO P/ MADEIRAS - LATA DE 18 L </v>
          </cell>
          <cell r="C3127" t="str">
            <v>18L</v>
          </cell>
          <cell r="E3127">
            <v>217.6</v>
          </cell>
        </row>
        <row r="3128">
          <cell r="A3128">
            <v>4052</v>
          </cell>
          <cell r="B3128" t="str">
            <v xml:space="preserve">MASSA ACRILICA Código Descriçao do Insumo Unid Preço Mediano (R$) </v>
          </cell>
          <cell r="C3128" t="str">
            <v>18L</v>
          </cell>
          <cell r="E3128">
            <v>111.44</v>
          </cell>
        </row>
        <row r="3129">
          <cell r="A3129">
            <v>4056</v>
          </cell>
          <cell r="B3129" t="str">
            <v xml:space="preserve">MASSA ACRILICA P/ PAREDES INTERIOR/EXTERIOR </v>
          </cell>
          <cell r="C3129" t="str">
            <v>GL</v>
          </cell>
          <cell r="E3129">
            <v>21.31</v>
          </cell>
        </row>
        <row r="3130">
          <cell r="A3130">
            <v>4053</v>
          </cell>
          <cell r="B3130" t="str">
            <v xml:space="preserve">MASSA BASE A OLEO </v>
          </cell>
          <cell r="C3130" t="str">
            <v>GL</v>
          </cell>
          <cell r="E3130">
            <v>28.74</v>
          </cell>
        </row>
        <row r="3131">
          <cell r="A3131">
            <v>7326</v>
          </cell>
          <cell r="B3131" t="str">
            <v xml:space="preserve">MASSA BETUMINOSA PARA CONSERTO DE TRINCAS E CALHAS METALICAS </v>
          </cell>
          <cell r="C3131" t="str">
            <v>KG</v>
          </cell>
          <cell r="E3131">
            <v>12.93</v>
          </cell>
        </row>
        <row r="3132">
          <cell r="A3132">
            <v>7328</v>
          </cell>
          <cell r="B3132" t="str">
            <v xml:space="preserve">MASSA BETUMINOSA PARA IMPERMEABILIZACAO </v>
          </cell>
          <cell r="C3132" t="str">
            <v>KG</v>
          </cell>
          <cell r="E3132">
            <v>13.57</v>
          </cell>
        </row>
        <row r="3133">
          <cell r="A3133">
            <v>7323</v>
          </cell>
          <cell r="B3133" t="str">
            <v xml:space="preserve">MASSA BETUMINOSA PARA ISOLAMENTOS </v>
          </cell>
          <cell r="C3133" t="str">
            <v>KG</v>
          </cell>
          <cell r="E3133">
            <v>3.68</v>
          </cell>
        </row>
        <row r="3134">
          <cell r="A3134">
            <v>4051</v>
          </cell>
          <cell r="B3134" t="str">
            <v xml:space="preserve">MASSA CORRIDA A BASE LATEX PVA </v>
          </cell>
          <cell r="C3134" t="str">
            <v>18L</v>
          </cell>
          <cell r="E3134">
            <v>53.98</v>
          </cell>
        </row>
        <row r="3135">
          <cell r="A3135">
            <v>4048</v>
          </cell>
          <cell r="B3135" t="str">
            <v xml:space="preserve">MASSA CORRIDA A BASE LATEX PVA </v>
          </cell>
          <cell r="C3135" t="str">
            <v>L</v>
          </cell>
          <cell r="E3135">
            <v>4.24</v>
          </cell>
        </row>
        <row r="3136">
          <cell r="A3136">
            <v>4047</v>
          </cell>
          <cell r="B3136" t="str">
            <v xml:space="preserve">MASSA CORRIDA PVA PARA PAREDES INTERNAS </v>
          </cell>
          <cell r="C3136" t="str">
            <v>GL</v>
          </cell>
          <cell r="E3136">
            <v>15.25</v>
          </cell>
        </row>
        <row r="3137">
          <cell r="A3137">
            <v>4049</v>
          </cell>
          <cell r="B3137" t="str">
            <v xml:space="preserve">MASSA EPOXI </v>
          </cell>
          <cell r="C3137" t="str">
            <v>L</v>
          </cell>
          <cell r="E3137">
            <v>21.45</v>
          </cell>
        </row>
        <row r="3138">
          <cell r="A3138">
            <v>11604</v>
          </cell>
          <cell r="B3138" t="str">
            <v xml:space="preserve">MASSA EPOXI P/ REPAROS, EMBALAGEM 250G </v>
          </cell>
          <cell r="C3138" t="str">
            <v>UN</v>
          </cell>
          <cell r="E3138">
            <v>9.2100000000000009</v>
          </cell>
        </row>
        <row r="3139">
          <cell r="A3139">
            <v>1611</v>
          </cell>
          <cell r="B3139" t="str">
            <v xml:space="preserve">MASSA P/ VEDACAO DE TELHA DE AMIANTO </v>
          </cell>
          <cell r="C3139" t="str">
            <v>KG</v>
          </cell>
          <cell r="E3139">
            <v>46.35</v>
          </cell>
        </row>
        <row r="3140">
          <cell r="A3140">
            <v>10498</v>
          </cell>
          <cell r="B3140" t="str">
            <v xml:space="preserve">MASSA PARA VIDRO </v>
          </cell>
          <cell r="C3140" t="str">
            <v>KG</v>
          </cell>
          <cell r="E3140">
            <v>3.67</v>
          </cell>
        </row>
        <row r="3141">
          <cell r="A3141">
            <v>4823</v>
          </cell>
          <cell r="B3141" t="str">
            <v xml:space="preserve">MASSA PLASTICA ADESIVA PARA MARMORE/GRANITO </v>
          </cell>
          <cell r="C3141" t="str">
            <v>KG</v>
          </cell>
          <cell r="E3141">
            <v>26.93</v>
          </cell>
        </row>
        <row r="3142">
          <cell r="A3142">
            <v>1610</v>
          </cell>
          <cell r="B3142" t="str">
            <v xml:space="preserve">MASSA PLASTICA PARA VEDACAO </v>
          </cell>
          <cell r="C3142" t="str">
            <v>KG</v>
          </cell>
          <cell r="E3142">
            <v>13.06</v>
          </cell>
        </row>
        <row r="3143">
          <cell r="A3143">
            <v>371</v>
          </cell>
          <cell r="B3143" t="str">
            <v xml:space="preserve">MASSA PRONTA PARA REBOCO/EMBOCO (PRE-FABRICADA) PARA REVESTIMENTO DE ALVENARIAS E LAJES </v>
          </cell>
          <cell r="C3143" t="str">
            <v>KG</v>
          </cell>
          <cell r="E3143">
            <v>0.4</v>
          </cell>
        </row>
        <row r="3144">
          <cell r="A3144">
            <v>7317</v>
          </cell>
          <cell r="B3144" t="str">
            <v xml:space="preserve">MASTIQUE BETUMINOSO PARA VEDACAO </v>
          </cell>
          <cell r="C3144" t="str">
            <v>KG</v>
          </cell>
          <cell r="E3144">
            <v>7.68</v>
          </cell>
        </row>
        <row r="3145">
          <cell r="A3145">
            <v>7321</v>
          </cell>
          <cell r="B3145" t="str">
            <v xml:space="preserve">MASTIQUE ELASTICO BASE SILICONE </v>
          </cell>
          <cell r="C3145" t="str">
            <v>³10ML</v>
          </cell>
          <cell r="E3145">
            <v>18.899999999999999</v>
          </cell>
        </row>
        <row r="3146">
          <cell r="A3146">
            <v>628</v>
          </cell>
          <cell r="B3146" t="str">
            <v xml:space="preserve">MASTIQUE ELASTICO DE POLIURETANO DENVERJUNTA - DENVER </v>
          </cell>
          <cell r="C3146" t="str">
            <v>KG</v>
          </cell>
          <cell r="E3146">
            <v>28.12</v>
          </cell>
        </row>
        <row r="3147">
          <cell r="A3147">
            <v>12357</v>
          </cell>
          <cell r="B3147" t="str">
            <v xml:space="preserve">MASTRO SIMPLES GALV, C/ LUVA DE REDUCAO, DN 1 1/2" X 3,00M </v>
          </cell>
          <cell r="C3147" t="str">
            <v>UN</v>
          </cell>
          <cell r="E3147">
            <v>101.79</v>
          </cell>
        </row>
        <row r="3148">
          <cell r="A3148">
            <v>12358</v>
          </cell>
          <cell r="B3148" t="str">
            <v xml:space="preserve">MASTRO SIMPLES GALV, C/ LUVA DE REDUCAO, DN 2'' X 3,00M </v>
          </cell>
          <cell r="C3148" t="str">
            <v>UN</v>
          </cell>
          <cell r="E3148">
            <v>109.3</v>
          </cell>
        </row>
        <row r="3149">
          <cell r="A3149">
            <v>6077</v>
          </cell>
          <cell r="B3149" t="str">
            <v xml:space="preserve">MATERIAL PARA ATERRO/REATERRO (BARRO, ARGILA) - RETIRADO NA JAZIDA - SEM TRANSPORTE </v>
          </cell>
          <cell r="C3149" t="str">
            <v>M³</v>
          </cell>
          <cell r="E3149">
            <v>8.6999999999999993</v>
          </cell>
        </row>
        <row r="3150">
          <cell r="A3150">
            <v>4746</v>
          </cell>
          <cell r="B3150" t="str">
            <v xml:space="preserve">MATERIAL DE JAZIDA (AO NATURAL) PARA BASE DE PAVIMENTACAO, SEM TRANSPORTE (PEDREGULHO OU PICARRA) </v>
          </cell>
          <cell r="C3150" t="str">
            <v>M³</v>
          </cell>
          <cell r="E3150">
            <v>32.4</v>
          </cell>
        </row>
        <row r="3151">
          <cell r="A3151">
            <v>11080</v>
          </cell>
          <cell r="B3151" t="str">
            <v xml:space="preserve">MATERIAL FILTRANTE (PEDREGULHO) 15,4 A 9,6 MM - POSTO PEDREIRA / FORNECEDOR (SEM FRETE) </v>
          </cell>
          <cell r="C3151" t="str">
            <v>M³</v>
          </cell>
          <cell r="E3151">
            <v>840.91</v>
          </cell>
        </row>
        <row r="3152">
          <cell r="A3152">
            <v>11079</v>
          </cell>
          <cell r="B3152" t="str">
            <v xml:space="preserve">MATERIAL FILTRANTE (PEDREGULHO) 2,4 A 0,6 MM - POSTO PEDREIRA / FORNECEDOR (SEM FRETE) </v>
          </cell>
          <cell r="C3152" t="str">
            <v>M³</v>
          </cell>
          <cell r="E3152">
            <v>806.82</v>
          </cell>
        </row>
        <row r="3153">
          <cell r="A3153">
            <v>11081</v>
          </cell>
          <cell r="B3153" t="str">
            <v xml:space="preserve">MATERIAL FILTRANTE (PEDREGULHO) 25,4 A 15,4 MM - POSTO PEDREIRA / FORNECEDOR (SEM FRETE) </v>
          </cell>
          <cell r="C3153" t="str">
            <v>M³</v>
          </cell>
          <cell r="E3153">
            <v>875</v>
          </cell>
        </row>
        <row r="3154">
          <cell r="A3154">
            <v>11082</v>
          </cell>
          <cell r="B3154" t="str">
            <v xml:space="preserve">MATERIAL FILTRANTE (PEDREGULHO) 38,0 A 25,4 MM - POSTO PEDREIRA / FORNECEDOR (SEM FRETE) </v>
          </cell>
          <cell r="C3154" t="str">
            <v>M³</v>
          </cell>
          <cell r="E3154">
            <v>909.09</v>
          </cell>
        </row>
        <row r="3155">
          <cell r="A3155">
            <v>11083</v>
          </cell>
          <cell r="B3155" t="str">
            <v xml:space="preserve">MATERIAL FILTRANTE (PEDREGULHO) 4,8 A 2,4 MM - POSTO PEDREIRA / FORNECEDOR (SEM FRETE) </v>
          </cell>
          <cell r="C3155" t="str">
            <v>M³</v>
          </cell>
          <cell r="E3155">
            <v>806.82</v>
          </cell>
        </row>
        <row r="3156">
          <cell r="A3156">
            <v>11084</v>
          </cell>
          <cell r="B3156" t="str">
            <v xml:space="preserve">MATERIAL FILTRANTE (PEDREGULHO) 9,6 A 4,8 MM - POSTO PEDREIRA / FORNECEDOR (SEM FRETE) </v>
          </cell>
          <cell r="C3156" t="str">
            <v>M³</v>
          </cell>
          <cell r="E3156">
            <v>840.91</v>
          </cell>
        </row>
        <row r="3157">
          <cell r="A3157">
            <v>6081</v>
          </cell>
          <cell r="B3157" t="str">
            <v xml:space="preserve">MATERIAL PARA ATERRO/ REATERRO (BARRO, ARGILA OU SAIBRO) - COM TRANSPORTE ATÉ 10 KM </v>
          </cell>
          <cell r="C3157" t="str">
            <v>M³</v>
          </cell>
          <cell r="E3157">
            <v>18.41</v>
          </cell>
        </row>
        <row r="3158">
          <cell r="A3158">
            <v>4058</v>
          </cell>
          <cell r="B3158" t="str">
            <v xml:space="preserve">MECÂNICO DE EQUIPAMENTOS PESADOS </v>
          </cell>
          <cell r="C3158" t="str">
            <v>H</v>
          </cell>
          <cell r="E3158">
            <v>19.53</v>
          </cell>
        </row>
        <row r="3159">
          <cell r="A3159">
            <v>12768</v>
          </cell>
          <cell r="B3159" t="str">
            <v xml:space="preserve">MEDIDOR D = 2" </v>
          </cell>
          <cell r="C3159" t="str">
            <v>UN</v>
          </cell>
          <cell r="E3159">
            <v>1363.37</v>
          </cell>
        </row>
        <row r="3160">
          <cell r="A3160">
            <v>12779</v>
          </cell>
          <cell r="B3160" t="str">
            <v xml:space="preserve">MEDIDOR D = 3" </v>
          </cell>
          <cell r="C3160" t="str">
            <v>UN</v>
          </cell>
          <cell r="E3160">
            <v>1840.7</v>
          </cell>
        </row>
        <row r="3161">
          <cell r="A3161">
            <v>12780</v>
          </cell>
          <cell r="B3161" t="str">
            <v xml:space="preserve">MEDIDOR D = 4" </v>
          </cell>
          <cell r="C3161" t="str">
            <v>UN</v>
          </cell>
          <cell r="E3161">
            <v>2365.7600000000002</v>
          </cell>
        </row>
        <row r="3162">
          <cell r="A3162">
            <v>13741</v>
          </cell>
          <cell r="B3162" t="str">
            <v xml:space="preserve">MEDIDOR DE NIVEL ESTATICO E DINAMICO PARA POCO ARTESIANO COM CABO DE ACO REVESTIDO EM PVC COMPRIM= DE 200M </v>
          </cell>
          <cell r="C3162" t="str">
            <v>UN</v>
          </cell>
          <cell r="E3162">
            <v>4746.7</v>
          </cell>
        </row>
        <row r="3163">
          <cell r="A3163">
            <v>13587</v>
          </cell>
          <cell r="B3163" t="str">
            <v xml:space="preserve">MEIA CANA MAD APARELHADA P/ FORRO PAULISTA 1" X 1" (PINUS) </v>
          </cell>
          <cell r="C3163" t="str">
            <v>M</v>
          </cell>
          <cell r="E3163">
            <v>2.88</v>
          </cell>
        </row>
        <row r="3164">
          <cell r="A3164">
            <v>4064</v>
          </cell>
          <cell r="B3164" t="str">
            <v xml:space="preserve">MEIO FIO RETO DE CONCRETO ( PADRAO DNER ) 1M </v>
          </cell>
          <cell r="C3164" t="str">
            <v>UN</v>
          </cell>
          <cell r="E3164">
            <v>15.08</v>
          </cell>
        </row>
        <row r="3165">
          <cell r="A3165">
            <v>4065</v>
          </cell>
          <cell r="B3165" t="str">
            <v xml:space="preserve">MEIO FIO RETO DE CONCRETO 100 X 27 X 12CM </v>
          </cell>
          <cell r="C3165" t="str">
            <v>UN</v>
          </cell>
          <cell r="E3165">
            <v>14.15</v>
          </cell>
        </row>
        <row r="3166">
          <cell r="A3166">
            <v>4061</v>
          </cell>
          <cell r="B3166" t="str">
            <v xml:space="preserve">MEIO FIO RETO DE CONCRETO 80 X 45 X 18 X 12CM </v>
          </cell>
          <cell r="C3166" t="str">
            <v>UN</v>
          </cell>
          <cell r="E3166">
            <v>14.38</v>
          </cell>
        </row>
        <row r="3167">
          <cell r="A3167">
            <v>10938</v>
          </cell>
          <cell r="B3167" t="str">
            <v xml:space="preserve">MEIO PORTICO CONCRETO ARMADO PRE-MOLDADO TP PLR L=15M, H = 6M P/ GALPOES </v>
          </cell>
          <cell r="C3167" t="str">
            <v>UN</v>
          </cell>
          <cell r="E3167">
            <v>2023.73</v>
          </cell>
        </row>
        <row r="3168">
          <cell r="A3168">
            <v>4062</v>
          </cell>
          <cell r="B3168" t="str">
            <v xml:space="preserve">MEIO-FIO CONCRETO PRE MOLDADO 100 X 30 X 15CM </v>
          </cell>
          <cell r="C3168" t="str">
            <v>UN</v>
          </cell>
          <cell r="E3168">
            <v>13.34</v>
          </cell>
        </row>
        <row r="3169">
          <cell r="A3169">
            <v>4059</v>
          </cell>
          <cell r="B3169" t="str">
            <v xml:space="preserve">MEIO-FIO OU GUIA DE CONCRETO PRÉ-MOLDADO DE 30 X 15 X 12 CM E COMPRIMENTO DE 1,00 M </v>
          </cell>
          <cell r="C3169" t="str">
            <v>M</v>
          </cell>
          <cell r="E3169">
            <v>21</v>
          </cell>
        </row>
        <row r="3170">
          <cell r="A3170">
            <v>4392</v>
          </cell>
          <cell r="B3170" t="str">
            <v xml:space="preserve">MEIO-FIO OU GUIA GRANITICO OU BASALTICO </v>
          </cell>
          <cell r="C3170" t="str">
            <v>M</v>
          </cell>
          <cell r="E3170">
            <v>8.4</v>
          </cell>
        </row>
        <row r="3171">
          <cell r="A3171">
            <v>1376</v>
          </cell>
          <cell r="B3171" t="str">
            <v xml:space="preserve">MEMBRANA ASFALT MODIFICADA K 80 HEY'DI P/ OBTER MEMBRANA FLEXIV IMPERM </v>
          </cell>
          <cell r="C3171" t="str">
            <v>KG</v>
          </cell>
          <cell r="E3171">
            <v>3.96</v>
          </cell>
        </row>
        <row r="3172">
          <cell r="A3172">
            <v>7322</v>
          </cell>
          <cell r="B3172" t="str">
            <v xml:space="preserve">MEMBRANA LIQUIDA PARA IMPERMEABILIZACAO DE COBERTURA </v>
          </cell>
          <cell r="C3172" t="str">
            <v>KG</v>
          </cell>
          <cell r="E3172">
            <v>11.98</v>
          </cell>
        </row>
        <row r="3173">
          <cell r="A3173">
            <v>10608</v>
          </cell>
          <cell r="B3173" t="str">
            <v xml:space="preserve">MESA VIBRATORIA MVM - 2,0 X 1,0M MOTOR ELETRICO 3CV - 2POLOS MARCA MENEGOTTI OU EQUIV </v>
          </cell>
          <cell r="C3173" t="str">
            <v>UN</v>
          </cell>
          <cell r="E3173">
            <v>4619.3900000000003</v>
          </cell>
        </row>
        <row r="3174">
          <cell r="A3174">
            <v>4069</v>
          </cell>
          <cell r="B3174" t="str">
            <v xml:space="preserve">MESTRE DE OBRAS </v>
          </cell>
          <cell r="C3174" t="str">
            <v>H</v>
          </cell>
          <cell r="E3174">
            <v>14.89</v>
          </cell>
        </row>
        <row r="3175">
          <cell r="A3175">
            <v>25972</v>
          </cell>
          <cell r="B3175" t="str">
            <v xml:space="preserve">MICRO ESFERAS DE VIDRO TIPO I-B PRE-MIX (PADRÃO INFRAERO) - NBR 8169 </v>
          </cell>
          <cell r="C3175" t="str">
            <v>KG</v>
          </cell>
          <cell r="E3175">
            <v>7.7</v>
          </cell>
        </row>
        <row r="3176">
          <cell r="A3176">
            <v>25973</v>
          </cell>
          <cell r="B3176" t="str">
            <v xml:space="preserve">MICRO ESFERAS DE VIDRO DO TIPO II-A - DROP-ON (PADRÃO INFRAERO) - NBR 8169 </v>
          </cell>
          <cell r="C3176" t="str">
            <v>KG</v>
          </cell>
          <cell r="E3176">
            <v>7.7</v>
          </cell>
        </row>
        <row r="3177">
          <cell r="A3177">
            <v>14665</v>
          </cell>
          <cell r="B3177" t="str">
            <v xml:space="preserve">MICRO-TRATOR KUBOTA MF-14OF 13HP**CAIXA** </v>
          </cell>
          <cell r="C3177" t="str">
            <v>UN</v>
          </cell>
          <cell r="E3177">
            <v>22687.5</v>
          </cell>
        </row>
        <row r="3178">
          <cell r="A3178">
            <v>14092</v>
          </cell>
          <cell r="B3178" t="str">
            <v xml:space="preserve">MICRO-TRATOR TOBATA MB.15 NS (CORTADOR GRAMA)**CAIXA** </v>
          </cell>
          <cell r="C3178" t="str">
            <v>UN</v>
          </cell>
          <cell r="E3178">
            <v>24921.599999999999</v>
          </cell>
        </row>
        <row r="3179">
          <cell r="A3179">
            <v>11699</v>
          </cell>
          <cell r="B3179" t="str">
            <v xml:space="preserve">MICTORIO ACO INOX 50 X50 X45CM </v>
          </cell>
          <cell r="C3179" t="str">
            <v>UN</v>
          </cell>
          <cell r="E3179">
            <v>296.22000000000003</v>
          </cell>
        </row>
        <row r="3180">
          <cell r="A3180">
            <v>11697</v>
          </cell>
          <cell r="B3180" t="str">
            <v xml:space="preserve">MICTORIO COLETIVO ACO INOX 380 X 250MM Código Descriçao do Insumo Unid Preço Mediano (R$) </v>
          </cell>
          <cell r="C3180" t="str">
            <v>M</v>
          </cell>
          <cell r="E3180">
            <v>362.57</v>
          </cell>
        </row>
        <row r="3181">
          <cell r="A3181">
            <v>11698</v>
          </cell>
          <cell r="B3181" t="str">
            <v xml:space="preserve">MICTORIO COLETIVO ACO INOX 58 X 30CM </v>
          </cell>
          <cell r="C3181" t="str">
            <v>M</v>
          </cell>
          <cell r="E3181">
            <v>466.4</v>
          </cell>
        </row>
        <row r="3182">
          <cell r="A3182">
            <v>10432</v>
          </cell>
          <cell r="B3182" t="str">
            <v xml:space="preserve">MICTORIO SIFONADO LOUCA BRANCA C/PERTENCES </v>
          </cell>
          <cell r="C3182" t="str">
            <v>UN</v>
          </cell>
          <cell r="E3182">
            <v>130.97</v>
          </cell>
        </row>
        <row r="3183">
          <cell r="A3183">
            <v>10430</v>
          </cell>
          <cell r="B3183" t="str">
            <v xml:space="preserve">MICTORIO SIFONADO LOUCA COR C/PERTENCES </v>
          </cell>
          <cell r="C3183" t="str">
            <v>UN</v>
          </cell>
          <cell r="E3183">
            <v>133.24</v>
          </cell>
        </row>
        <row r="3184">
          <cell r="A3184">
            <v>11560</v>
          </cell>
          <cell r="B3184" t="str">
            <v xml:space="preserve">MOLA FECHA PORTA P/ PORTA C/ LARGURA ATE 90CM </v>
          </cell>
          <cell r="C3184" t="str">
            <v>UN</v>
          </cell>
          <cell r="E3184">
            <v>145.44999999999999</v>
          </cell>
        </row>
        <row r="3185">
          <cell r="A3185">
            <v>11571</v>
          </cell>
          <cell r="B3185" t="str">
            <v xml:space="preserve">MOLA FECHA PORTA P/ PORTA C/ LARGURA MAIOR QUE 100CM </v>
          </cell>
          <cell r="C3185" t="str">
            <v>UN</v>
          </cell>
          <cell r="E3185">
            <v>192.63</v>
          </cell>
        </row>
        <row r="3186">
          <cell r="A3186">
            <v>11561</v>
          </cell>
          <cell r="B3186" t="str">
            <v xml:space="preserve">MOLA FECHA PORTA P/ PORTA C/ LARGURA 91 A 100CM </v>
          </cell>
          <cell r="C3186" t="str">
            <v>UN</v>
          </cell>
          <cell r="E3186">
            <v>176.44</v>
          </cell>
        </row>
        <row r="3187">
          <cell r="A3187">
            <v>11499</v>
          </cell>
          <cell r="B3187" t="str">
            <v xml:space="preserve">MOLA HIDRAULICA DE PISO P/ VIDRO TEMPERADO 10MM </v>
          </cell>
          <cell r="C3187" t="str">
            <v>UN</v>
          </cell>
          <cell r="E3187">
            <v>756.72</v>
          </cell>
        </row>
        <row r="3188">
          <cell r="A3188">
            <v>2700</v>
          </cell>
          <cell r="B3188" t="str">
            <v xml:space="preserve">MONTADOR </v>
          </cell>
          <cell r="C3188" t="str">
            <v>H</v>
          </cell>
          <cell r="E3188">
            <v>11.88</v>
          </cell>
        </row>
        <row r="3189">
          <cell r="A3189">
            <v>2701</v>
          </cell>
          <cell r="B3189" t="str">
            <v xml:space="preserve">MONTADOR (TUBO ACO/EQUIPAMENTOS) </v>
          </cell>
          <cell r="C3189" t="str">
            <v>H</v>
          </cell>
          <cell r="E3189">
            <v>11.88</v>
          </cell>
        </row>
        <row r="3190">
          <cell r="A3190">
            <v>25957</v>
          </cell>
          <cell r="B3190" t="str">
            <v xml:space="preserve">MONTADOR DE ESTRUTURA METÁLICA </v>
          </cell>
          <cell r="C3190" t="str">
            <v>H</v>
          </cell>
          <cell r="E3190">
            <v>11.74</v>
          </cell>
        </row>
        <row r="3191">
          <cell r="A3191">
            <v>2437</v>
          </cell>
          <cell r="B3191" t="str">
            <v xml:space="preserve">MONTADOR ELETROMECANICO </v>
          </cell>
          <cell r="C3191" t="str">
            <v>H</v>
          </cell>
          <cell r="E3191">
            <v>12.14</v>
          </cell>
        </row>
        <row r="3192">
          <cell r="A3192">
            <v>2703</v>
          </cell>
          <cell r="B3192" t="str">
            <v xml:space="preserve">MONTADOR INDUSTRIAL </v>
          </cell>
          <cell r="C3192" t="str">
            <v>H</v>
          </cell>
          <cell r="E3192">
            <v>13.28</v>
          </cell>
        </row>
        <row r="3193">
          <cell r="A3193">
            <v>4716</v>
          </cell>
          <cell r="B3193" t="str">
            <v xml:space="preserve">MOSAICO PORTUGUES </v>
          </cell>
          <cell r="C3193" t="str">
            <v>M²</v>
          </cell>
          <cell r="E3193">
            <v>103.13</v>
          </cell>
        </row>
        <row r="3194">
          <cell r="A3194">
            <v>730</v>
          </cell>
          <cell r="B3194" t="str">
            <v xml:space="preserve">MOTOBOMBA AUTOESCORVANTE C/ MOTOR ELETRICO TRIFASICO 7,5CV BOCA IS 3 X 3" MARCA DANCOR SERIE AAE MOD. 725 - TJM HM/ Q = 6M / 91,5M3 / H A 3 1M / 28,5 M3 /H**CAIXA**" </v>
          </cell>
          <cell r="C3194" t="str">
            <v>UN</v>
          </cell>
          <cell r="E3194">
            <v>4622.8599999999997</v>
          </cell>
        </row>
        <row r="3195">
          <cell r="A3195">
            <v>723</v>
          </cell>
          <cell r="B3195" t="str">
            <v xml:space="preserve">MOTOBOMBA AUTOESCORVANTE P/ DRENAGEM BOCAIS 2 X 2" A GASOLINA 3,5CV MARCA BRANCO MOD. 710,HM/Q = 6M/33M3 / H A 36M/ 10M3 / H**CAIXA**" </v>
          </cell>
          <cell r="C3195" t="str">
            <v>UN</v>
          </cell>
          <cell r="E3195">
            <v>2497.61</v>
          </cell>
        </row>
        <row r="3196">
          <cell r="A3196">
            <v>14252</v>
          </cell>
          <cell r="B3196" t="str">
            <v xml:space="preserve">MOTOBOMBA AUTOESCORVANTE P/ DRENAGEM BOCAIS 3" X 2 1/2" MOTOR A GASOLINA * 7HP, HM/Q = 5M/25M3/H A 45M/3M3/H *" </v>
          </cell>
          <cell r="C3196" t="str">
            <v>UN</v>
          </cell>
          <cell r="E3196">
            <v>6934.29</v>
          </cell>
        </row>
        <row r="3197">
          <cell r="A3197">
            <v>724</v>
          </cell>
          <cell r="B3197" t="str">
            <v xml:space="preserve">MOTOBOMBA AUTOESCORVANTE ROTOR ABERTO C/ MOTOR A GASOLINA OU DI ESEL * 10,5CV * BOCAIS 3" X 4" * HM/Q = 40 M/3,2M3/H A 90M/7,3M3/H*" </v>
          </cell>
          <cell r="C3197" t="str">
            <v>UN</v>
          </cell>
          <cell r="E3197">
            <v>18618.580000000002</v>
          </cell>
        </row>
        <row r="3198">
          <cell r="A3198">
            <v>719</v>
          </cell>
          <cell r="B3198" t="str">
            <v xml:space="preserve">MOTOBOMBA CENTRIFUGA BOCAIS 1 1/2" X 1" A GASOLINA 3,5CV MARC A BRANCO MOD. 715 HM/Q = 6M/16,8M3/H A 38M/6,6M 3/H**CAIXA**" </v>
          </cell>
          <cell r="C3198" t="str">
            <v>UN</v>
          </cell>
          <cell r="E3198">
            <v>2088.91</v>
          </cell>
        </row>
        <row r="3199">
          <cell r="A3199">
            <v>741</v>
          </cell>
          <cell r="B3199" t="str">
            <v xml:space="preserve">MOTOBOMBA CENTRIFUGA ELETRICA MONOFASICA ATE 2CV P/ DRENAGEM, SAIDA 1 1/2" </v>
          </cell>
          <cell r="C3199" t="str">
            <v>H</v>
          </cell>
          <cell r="E3199">
            <v>0.63</v>
          </cell>
        </row>
        <row r="3200">
          <cell r="A3200">
            <v>744</v>
          </cell>
          <cell r="B3200" t="str">
            <v xml:space="preserve">MOTOBOMBA CENTRIFUGA ELETRICA TRIFASICA POTENCIA &gt; 5 ATE 10CV P / DRENAGEM, SAIDA 3", HM = * 20 M *" </v>
          </cell>
          <cell r="C3200" t="str">
            <v>H</v>
          </cell>
          <cell r="E3200">
            <v>1.38</v>
          </cell>
        </row>
        <row r="3201">
          <cell r="A3201">
            <v>720</v>
          </cell>
          <cell r="B3201" t="str">
            <v xml:space="preserve">MOTOBOMBA CENTRIFUGA P/ AGUA SUJA BOCAIS 3" X 2 1/2" C/ MOTOR DIESEL OU GASOLINA * 6HP HM/Q = 10M/18M3/H A 65M/3M3/H*" </v>
          </cell>
          <cell r="C3201" t="str">
            <v>UN</v>
          </cell>
          <cell r="E3201">
            <v>5494.75</v>
          </cell>
        </row>
        <row r="3202">
          <cell r="A3202">
            <v>4087</v>
          </cell>
          <cell r="B3202" t="str">
            <v xml:space="preserve">MOTOCICLETA COM MOTOR DE 150 CILINDRADAS </v>
          </cell>
          <cell r="C3202" t="str">
            <v>UN</v>
          </cell>
          <cell r="E3202">
            <v>8645</v>
          </cell>
        </row>
        <row r="3203">
          <cell r="A3203">
            <v>4090</v>
          </cell>
          <cell r="B3203" t="str">
            <v xml:space="preserve">MOTONIVELADORA - POTÊNCIA 140HP PESO OPERACIONAL 12,5T </v>
          </cell>
          <cell r="C3203" t="str">
            <v>UN</v>
          </cell>
          <cell r="E3203">
            <v>580000</v>
          </cell>
        </row>
        <row r="3204">
          <cell r="A3204">
            <v>13227</v>
          </cell>
          <cell r="B3204" t="str">
            <v xml:space="preserve">MOTONIVELADORA - POTÊNCIA 177 HP PESO OPERACIONAL 14,7T </v>
          </cell>
          <cell r="C3204" t="str">
            <v>UN</v>
          </cell>
          <cell r="E3204">
            <v>605746.19999999995</v>
          </cell>
        </row>
        <row r="3205">
          <cell r="A3205">
            <v>10597</v>
          </cell>
          <cell r="B3205" t="str">
            <v xml:space="preserve">MOTONIVELADORA - POTÊNCIA 185HP PESO OPERACIONAL 14,7T </v>
          </cell>
          <cell r="C3205" t="str">
            <v>UN</v>
          </cell>
          <cell r="E3205">
            <v>815103</v>
          </cell>
        </row>
        <row r="3206">
          <cell r="A3206">
            <v>4092</v>
          </cell>
          <cell r="B3206" t="str">
            <v xml:space="preserve">MOTONIVELADORA ATE 130HP (INCL MANUT/OPERACAO) </v>
          </cell>
          <cell r="C3206" t="str">
            <v>H</v>
          </cell>
          <cell r="E3206">
            <v>124.72</v>
          </cell>
        </row>
        <row r="3207">
          <cell r="A3207">
            <v>4091</v>
          </cell>
          <cell r="B3207" t="str">
            <v xml:space="preserve">MOTONIVELADORA COM POTENCIA DE 140 A 155 HP (LOCACAO COM OPERADOR, COMBUSTIVEL E MANUTENCAO) </v>
          </cell>
          <cell r="C3207" t="str">
            <v>H</v>
          </cell>
          <cell r="E3207">
            <v>135.72999999999999</v>
          </cell>
        </row>
        <row r="3208">
          <cell r="A3208">
            <v>4089</v>
          </cell>
          <cell r="B3208" t="str">
            <v xml:space="preserve">MOTONIVELADORA 185 A 200HP (INCL MANUT/OPERACAO) </v>
          </cell>
          <cell r="C3208" t="str">
            <v>H</v>
          </cell>
          <cell r="E3208">
            <v>146.74</v>
          </cell>
        </row>
        <row r="3209">
          <cell r="A3209">
            <v>20020</v>
          </cell>
          <cell r="B3209" t="str">
            <v xml:space="preserve">MOTORISTA DE BASCULANTE </v>
          </cell>
          <cell r="C3209" t="str">
            <v>H</v>
          </cell>
          <cell r="E3209">
            <v>16.73</v>
          </cell>
        </row>
        <row r="3210">
          <cell r="A3210">
            <v>4093</v>
          </cell>
          <cell r="B3210" t="str">
            <v xml:space="preserve">MOTORISTA DE CAMINHAO </v>
          </cell>
          <cell r="C3210" t="str">
            <v>H</v>
          </cell>
          <cell r="E3210">
            <v>18.149999999999999</v>
          </cell>
        </row>
        <row r="3211">
          <cell r="A3211">
            <v>10512</v>
          </cell>
          <cell r="B3211" t="str">
            <v xml:space="preserve">MOTORISTA DE CAMINHAO - PISO MENSAL (ENCARGO SOCIAL MENSALISTA) </v>
          </cell>
          <cell r="C3211" t="str">
            <v>MES</v>
          </cell>
          <cell r="E3211">
            <v>3191.26</v>
          </cell>
        </row>
        <row r="3212">
          <cell r="A3212">
            <v>4094</v>
          </cell>
          <cell r="B3212" t="str">
            <v xml:space="preserve">MOTORISTA DE CAMINHAO E CARRETA </v>
          </cell>
          <cell r="C3212" t="str">
            <v>H</v>
          </cell>
          <cell r="E3212">
            <v>19.2</v>
          </cell>
        </row>
        <row r="3213">
          <cell r="A3213">
            <v>4095</v>
          </cell>
          <cell r="B3213" t="str">
            <v xml:space="preserve">MOTORISTA DE VEICULO LEVE </v>
          </cell>
          <cell r="C3213" t="str">
            <v>H</v>
          </cell>
          <cell r="E3213">
            <v>18.04</v>
          </cell>
        </row>
        <row r="3214">
          <cell r="A3214">
            <v>4097</v>
          </cell>
          <cell r="B3214" t="str">
            <v xml:space="preserve">MOTORISTA DE VEICULO PESADO </v>
          </cell>
          <cell r="C3214" t="str">
            <v>H</v>
          </cell>
          <cell r="E3214">
            <v>19.53</v>
          </cell>
        </row>
        <row r="3215">
          <cell r="A3215">
            <v>4096</v>
          </cell>
          <cell r="B3215" t="str">
            <v xml:space="preserve">MOTORISTA OPERADOR DE MUNCK </v>
          </cell>
          <cell r="C3215" t="str">
            <v>H</v>
          </cell>
          <cell r="E3215">
            <v>19.53</v>
          </cell>
        </row>
        <row r="3216">
          <cell r="A3216">
            <v>13955</v>
          </cell>
          <cell r="B3216" t="str">
            <v xml:space="preserve">MOTOSSERRA A GASOLINA PORTATIL HUSKVARNA MOD 61**CAIXA** </v>
          </cell>
          <cell r="C3216" t="str">
            <v>UN</v>
          </cell>
          <cell r="E3216">
            <v>1984.5</v>
          </cell>
        </row>
        <row r="3217">
          <cell r="A3217">
            <v>10763</v>
          </cell>
          <cell r="B3217" t="str">
            <v xml:space="preserve">MOTOSSERRA A GASOLINA PORTATIL TIPO HUSQVARNA MOD. 61 OU SIMILAR </v>
          </cell>
          <cell r="C3217" t="str">
            <v>H</v>
          </cell>
          <cell r="E3217">
            <v>2.21</v>
          </cell>
        </row>
        <row r="3218">
          <cell r="A3218">
            <v>4102</v>
          </cell>
          <cell r="B3218" t="str">
            <v xml:space="preserve">MOURÃO RETO DE CONCRETO PRÉ-MOLDADO 10 X 10CM, H=3M, PARA CERCAS </v>
          </cell>
          <cell r="C3218" t="str">
            <v>UN</v>
          </cell>
          <cell r="E3218">
            <v>50.4</v>
          </cell>
        </row>
        <row r="3219">
          <cell r="A3219">
            <v>4114</v>
          </cell>
          <cell r="B3219" t="str">
            <v xml:space="preserve">MOURAO CONCRETO "T" H = 2,78M P/ 8FIOS + 0,45M P/ 3FIOS" </v>
          </cell>
          <cell r="C3219" t="str">
            <v>UN</v>
          </cell>
          <cell r="E3219">
            <v>51.83</v>
          </cell>
        </row>
        <row r="3220">
          <cell r="A3220">
            <v>4112</v>
          </cell>
          <cell r="B3220" t="str">
            <v xml:space="preserve">MOURAO CONCRETO RETO SECAO TRIANGULAR 12 CM H = 2,2M </v>
          </cell>
          <cell r="C3220" t="str">
            <v>UN</v>
          </cell>
          <cell r="E3220">
            <v>35.590000000000003</v>
          </cell>
        </row>
        <row r="3221">
          <cell r="A3221">
            <v>4103</v>
          </cell>
          <cell r="B3221" t="str">
            <v xml:space="preserve">MOURAO CONCRETO RETO TP ALAMBRADO 10 X 10CM H = 3,25M </v>
          </cell>
          <cell r="C3221" t="str">
            <v>UN</v>
          </cell>
          <cell r="E3221">
            <v>47.29</v>
          </cell>
        </row>
        <row r="3222">
          <cell r="A3222">
            <v>4108</v>
          </cell>
          <cell r="B3222" t="str">
            <v xml:space="preserve">MOURAO CONCRETO RETO 10X10CM H = 2M </v>
          </cell>
          <cell r="C3222" t="str">
            <v>UN</v>
          </cell>
          <cell r="E3222">
            <v>35.590000000000003</v>
          </cell>
        </row>
        <row r="3223">
          <cell r="A3223">
            <v>4107</v>
          </cell>
          <cell r="B3223" t="str">
            <v xml:space="preserve">MOURAO CONCRETO RETO 15X15CM H = 2,30M </v>
          </cell>
          <cell r="C3223" t="str">
            <v>UN</v>
          </cell>
          <cell r="E3223">
            <v>42.04</v>
          </cell>
        </row>
        <row r="3224">
          <cell r="A3224">
            <v>357</v>
          </cell>
          <cell r="B3224" t="str">
            <v xml:space="preserve">MUDA DE ARBUSTO REGIONAL ORNAMENTAL </v>
          </cell>
          <cell r="C3224" t="str">
            <v>UN</v>
          </cell>
          <cell r="E3224">
            <v>35</v>
          </cell>
        </row>
        <row r="3225">
          <cell r="A3225">
            <v>358</v>
          </cell>
          <cell r="B3225" t="str">
            <v xml:space="preserve">MUDA DE ARVORE REGIONAL ORNAMENTAL </v>
          </cell>
          <cell r="C3225" t="str">
            <v>UN</v>
          </cell>
          <cell r="E3225">
            <v>35</v>
          </cell>
        </row>
        <row r="3226">
          <cell r="A3226">
            <v>365</v>
          </cell>
          <cell r="B3226" t="str">
            <v xml:space="preserve">MUDAS ARBUSTIVAS DA REGIAO </v>
          </cell>
          <cell r="C3226" t="str">
            <v>UN</v>
          </cell>
          <cell r="E3226">
            <v>9.48</v>
          </cell>
        </row>
        <row r="3227">
          <cell r="A3227">
            <v>349</v>
          </cell>
          <cell r="B3227" t="str">
            <v xml:space="preserve">MUDAS HERBACEAS DA REGIAO </v>
          </cell>
          <cell r="C3227" t="str">
            <v>UN</v>
          </cell>
          <cell r="E3227">
            <v>1.84</v>
          </cell>
        </row>
        <row r="3228">
          <cell r="A3228">
            <v>360</v>
          </cell>
          <cell r="B3228" t="str">
            <v xml:space="preserve">MUDAS RASTEIRAS DA REGIAO </v>
          </cell>
          <cell r="C3228" t="str">
            <v>UN</v>
          </cell>
          <cell r="E3228">
            <v>1.75</v>
          </cell>
        </row>
        <row r="3229">
          <cell r="A3229">
            <v>4146</v>
          </cell>
          <cell r="B3229" t="str">
            <v xml:space="preserve">MUFLA TERMINAL PRIMARIA UNIPOLAR USO EXTERNO PARA CABO 10/16MM2 ISOL. 6/10KV EM EPR - BORRACHA DE SILICONE </v>
          </cell>
          <cell r="C3229" t="str">
            <v>UN</v>
          </cell>
          <cell r="E3229">
            <v>235.86</v>
          </cell>
        </row>
        <row r="3230">
          <cell r="A3230">
            <v>4127</v>
          </cell>
          <cell r="B3230" t="str">
            <v xml:space="preserve">MUFLA TERMINAL PRIMARIA UNIPOLAR USO EXTERNO PARA CABO 25/70MM2 ISOL, 3,6/6KV EM EPR - BORRACHA Código Descriçao do Insumo Unid Preço Mediano (R$) DE SILICONE </v>
          </cell>
          <cell r="C3230" t="str">
            <v>UN</v>
          </cell>
          <cell r="E3230">
            <v>217.45</v>
          </cell>
        </row>
        <row r="3231">
          <cell r="A3231">
            <v>4133</v>
          </cell>
          <cell r="B3231" t="str">
            <v xml:space="preserve">MUFLA TERMINAL PRIMARIA UNIPOLAR USO EXTERNO PARA CABO 35/120MM2 ISOL. 15/25KV EM EPR - BORRACHA DE SILICONE </v>
          </cell>
          <cell r="C3231" t="str">
            <v>UN</v>
          </cell>
          <cell r="E3231">
            <v>298.11</v>
          </cell>
        </row>
        <row r="3232">
          <cell r="A3232">
            <v>4135</v>
          </cell>
          <cell r="B3232" t="str">
            <v xml:space="preserve">MUFLA TERMINAL PRIMARIA UNIPOLAR USO EXTERNO PARA CABO 35/70MM2 ISOL. 20/35KV EM EPR - BORRACHA DE SILICONE </v>
          </cell>
          <cell r="C3232" t="str">
            <v>UN</v>
          </cell>
          <cell r="E3232">
            <v>327.92</v>
          </cell>
        </row>
        <row r="3233">
          <cell r="A3233">
            <v>4145</v>
          </cell>
          <cell r="B3233" t="str">
            <v xml:space="preserve">MUFLA TERMINAL PRIMARIA UNIPOLAR USO EXTERNO PARA CABO 50/185MM2 ISOL. 20/35KV EM EPR </v>
          </cell>
          <cell r="C3233" t="str">
            <v>UN</v>
          </cell>
          <cell r="E3233">
            <v>259.52999999999997</v>
          </cell>
        </row>
        <row r="3234">
          <cell r="A3234">
            <v>4140</v>
          </cell>
          <cell r="B3234" t="str">
            <v xml:space="preserve">MUFLA TERMINAL PRIMARIA UNIPOLAR USO EXTERNO, TERMOCONTRATIL, PARA CABO 10/16MM2 ISOL. 3,6KV EM EPR - BORRACHA DE SILICONE </v>
          </cell>
          <cell r="C3234" t="str">
            <v>UN</v>
          </cell>
          <cell r="E3234">
            <v>259.52999999999997</v>
          </cell>
        </row>
        <row r="3235">
          <cell r="A3235">
            <v>4154</v>
          </cell>
          <cell r="B3235" t="str">
            <v xml:space="preserve">MUFLA TERMINAL PRIMARIA UNIPOLAR USO INTERNO PARA CABO 25/70MM2 ISOL 6/10KV EM EPR- BORRACHA DE SILICONE </v>
          </cell>
          <cell r="C3235" t="str">
            <v>UN</v>
          </cell>
          <cell r="E3235">
            <v>265.67</v>
          </cell>
        </row>
        <row r="3236">
          <cell r="A3236">
            <v>4152</v>
          </cell>
          <cell r="B3236" t="str">
            <v xml:space="preserve">MUFLA TERMINAL PRIMARIA UNIPOLAR USO INTERNO PARA CABO 25/70MM2 ISOL.3,6 /6KV EM EPR - BORRACHA DE SILICONE </v>
          </cell>
          <cell r="C3236" t="str">
            <v>UN</v>
          </cell>
          <cell r="E3236">
            <v>265.67</v>
          </cell>
        </row>
        <row r="3237">
          <cell r="A3237">
            <v>4168</v>
          </cell>
          <cell r="B3237" t="str">
            <v xml:space="preserve">MUFLA TERMINAL PRIMARIA UNIPOLAR USO INTERNO PARA CABO 35/120MM2 ISOLACAO 15/25KV EM EPR BORRACHA DE SILICONE </v>
          </cell>
          <cell r="C3237" t="str">
            <v>UN</v>
          </cell>
          <cell r="E3237">
            <v>280.58</v>
          </cell>
        </row>
        <row r="3238">
          <cell r="A3238">
            <v>4161</v>
          </cell>
          <cell r="B3238" t="str">
            <v xml:space="preserve">MUFLA TERMINAL PRIMARIA UNIPOLAR USO INTERNO PARA CABO 35/70MM2 ISOLACAO 8,7/15KV EM EPR BORRACHA DE SILICONE </v>
          </cell>
          <cell r="C3238" t="str">
            <v>UN</v>
          </cell>
          <cell r="E3238">
            <v>270.05</v>
          </cell>
        </row>
        <row r="3239">
          <cell r="A3239">
            <v>4167</v>
          </cell>
          <cell r="B3239" t="str">
            <v xml:space="preserve">MUFLA TERMINAL PRIMARIA UNIPOLAR USO INTERNO PARA CABO 50/185MM2 ISOLACAO 20/35KV EM EPR BORRACHA DE SILICONE </v>
          </cell>
          <cell r="C3239" t="str">
            <v>UN</v>
          </cell>
          <cell r="E3239">
            <v>257.29000000000002</v>
          </cell>
        </row>
        <row r="3240">
          <cell r="A3240">
            <v>4209</v>
          </cell>
          <cell r="B3240" t="str">
            <v xml:space="preserve">NIPEL FERRO GALV ROSCA 1.1/2" </v>
          </cell>
          <cell r="C3240" t="str">
            <v>UN</v>
          </cell>
          <cell r="E3240">
            <v>6.73</v>
          </cell>
        </row>
        <row r="3241">
          <cell r="A3241">
            <v>4180</v>
          </cell>
          <cell r="B3241" t="str">
            <v xml:space="preserve">NIPEL FERRO GALV ROSCA 1.1/4" </v>
          </cell>
          <cell r="C3241" t="str">
            <v>UN</v>
          </cell>
          <cell r="E3241">
            <v>5.93</v>
          </cell>
        </row>
        <row r="3242">
          <cell r="A3242">
            <v>4177</v>
          </cell>
          <cell r="B3242" t="str">
            <v xml:space="preserve">NIPEL FERRO GALV ROSCA 1/2" </v>
          </cell>
          <cell r="C3242" t="str">
            <v>UN</v>
          </cell>
          <cell r="E3242">
            <v>1.77</v>
          </cell>
        </row>
        <row r="3243">
          <cell r="A3243">
            <v>4179</v>
          </cell>
          <cell r="B3243" t="str">
            <v xml:space="preserve">NIPEL FERRO GALV ROSCA 1" </v>
          </cell>
          <cell r="C3243" t="str">
            <v>UN</v>
          </cell>
          <cell r="E3243">
            <v>4.26</v>
          </cell>
        </row>
        <row r="3244">
          <cell r="A3244">
            <v>4208</v>
          </cell>
          <cell r="B3244" t="str">
            <v xml:space="preserve">NIPEL FERRO GALV ROSCA 2.1/2" </v>
          </cell>
          <cell r="C3244" t="str">
            <v>UN</v>
          </cell>
          <cell r="E3244">
            <v>20.91</v>
          </cell>
        </row>
        <row r="3245">
          <cell r="A3245">
            <v>4181</v>
          </cell>
          <cell r="B3245" t="str">
            <v xml:space="preserve">NIPEL FERRO GALV ROSCA 2" </v>
          </cell>
          <cell r="C3245" t="str">
            <v>UN</v>
          </cell>
          <cell r="E3245">
            <v>14.64</v>
          </cell>
        </row>
        <row r="3246">
          <cell r="A3246">
            <v>4178</v>
          </cell>
          <cell r="B3246" t="str">
            <v xml:space="preserve">NIPEL FERRO GALV ROSCA 3/4" </v>
          </cell>
          <cell r="C3246" t="str">
            <v>UN</v>
          </cell>
          <cell r="E3246">
            <v>2.5299999999999998</v>
          </cell>
        </row>
        <row r="3247">
          <cell r="A3247">
            <v>4182</v>
          </cell>
          <cell r="B3247" t="str">
            <v xml:space="preserve">NIPEL FERRO GALV ROSCA 3" </v>
          </cell>
          <cell r="C3247" t="str">
            <v>UN</v>
          </cell>
          <cell r="E3247">
            <v>29.7</v>
          </cell>
        </row>
        <row r="3248">
          <cell r="A3248">
            <v>4183</v>
          </cell>
          <cell r="B3248" t="str">
            <v xml:space="preserve">NIPEL FERRO GALV ROSCA 4" </v>
          </cell>
          <cell r="C3248" t="str">
            <v>UN</v>
          </cell>
          <cell r="E3248">
            <v>46.66</v>
          </cell>
        </row>
        <row r="3249">
          <cell r="A3249">
            <v>4184</v>
          </cell>
          <cell r="B3249" t="str">
            <v xml:space="preserve">NIPEL FERRO GALV ROSCA 5" </v>
          </cell>
          <cell r="C3249" t="str">
            <v>UN</v>
          </cell>
          <cell r="E3249">
            <v>83.79</v>
          </cell>
        </row>
        <row r="3250">
          <cell r="A3250">
            <v>4185</v>
          </cell>
          <cell r="B3250" t="str">
            <v xml:space="preserve">NIPEL FERRO GALV ROSCA 6" </v>
          </cell>
          <cell r="C3250" t="str">
            <v>UN</v>
          </cell>
          <cell r="E3250">
            <v>102.38</v>
          </cell>
        </row>
        <row r="3251">
          <cell r="A3251">
            <v>4214</v>
          </cell>
          <cell r="B3251" t="str">
            <v xml:space="preserve">NIPEL PVC C/ C/ ROSCA P/ AGUA FRIA PREDIAL 1.1/2" </v>
          </cell>
          <cell r="C3251" t="str">
            <v>UN</v>
          </cell>
          <cell r="E3251">
            <v>3.6</v>
          </cell>
        </row>
        <row r="3252">
          <cell r="A3252">
            <v>4215</v>
          </cell>
          <cell r="B3252" t="str">
            <v xml:space="preserve">NIPEL PVC C/ C/ ROSCA P/ AGUA FRIA PREDIAL 1.1/4" </v>
          </cell>
          <cell r="C3252" t="str">
            <v>UN</v>
          </cell>
          <cell r="E3252">
            <v>3.26</v>
          </cell>
        </row>
        <row r="3253">
          <cell r="A3253">
            <v>4210</v>
          </cell>
          <cell r="B3253" t="str">
            <v xml:space="preserve">NIPEL PVC C/ C/ ROSCA P/ AGUA FRIA PREDIAL 1/2" </v>
          </cell>
          <cell r="C3253" t="str">
            <v>UN</v>
          </cell>
          <cell r="E3253">
            <v>0.56000000000000005</v>
          </cell>
        </row>
        <row r="3254">
          <cell r="A3254">
            <v>4212</v>
          </cell>
          <cell r="B3254" t="str">
            <v xml:space="preserve">NIPEL PVC C/ C/ ROSCA P/ AGUA FRIA PREDIAL 1" </v>
          </cell>
          <cell r="C3254" t="str">
            <v>UN</v>
          </cell>
          <cell r="E3254">
            <v>1.44</v>
          </cell>
        </row>
        <row r="3255">
          <cell r="A3255">
            <v>4213</v>
          </cell>
          <cell r="B3255" t="str">
            <v xml:space="preserve">NIPEL PVC C/ C/ ROSCA P/ AGUA FRIA PREDIAL 2" </v>
          </cell>
          <cell r="C3255" t="str">
            <v>UN</v>
          </cell>
          <cell r="E3255">
            <v>6.38</v>
          </cell>
        </row>
        <row r="3256">
          <cell r="A3256">
            <v>4211</v>
          </cell>
          <cell r="B3256" t="str">
            <v xml:space="preserve">NIPEL PVC C/ C/ ROSCA P/ AGUA FRIA PREDIAL 3/4" </v>
          </cell>
          <cell r="C3256" t="str">
            <v>UN</v>
          </cell>
          <cell r="E3256">
            <v>0.56000000000000005</v>
          </cell>
        </row>
        <row r="3257">
          <cell r="A3257">
            <v>4205</v>
          </cell>
          <cell r="B3257" t="str">
            <v xml:space="preserve">NIPEL REDUCAO FERRO GALV ROSCA 1.1/2" X 1.1/4" </v>
          </cell>
          <cell r="C3257" t="str">
            <v>UN</v>
          </cell>
          <cell r="E3257">
            <v>6.7</v>
          </cell>
        </row>
        <row r="3258">
          <cell r="A3258">
            <v>4192</v>
          </cell>
          <cell r="B3258" t="str">
            <v xml:space="preserve">NIPEL REDUCAO FERRO GALV ROSCA 1.1/2" X 1" </v>
          </cell>
          <cell r="C3258" t="str">
            <v>UN</v>
          </cell>
          <cell r="E3258">
            <v>6.63</v>
          </cell>
        </row>
        <row r="3259">
          <cell r="A3259">
            <v>4191</v>
          </cell>
          <cell r="B3259" t="str">
            <v xml:space="preserve">NIPEL REDUCAO FERRO GALV ROSCA 1.1/2" X 3/4" </v>
          </cell>
          <cell r="C3259" t="str">
            <v>UN</v>
          </cell>
          <cell r="E3259">
            <v>6.63</v>
          </cell>
        </row>
        <row r="3260">
          <cell r="A3260">
            <v>4207</v>
          </cell>
          <cell r="B3260" t="str">
            <v xml:space="preserve">NIPEL REDUCAO FERRO GALV ROSCA 1.1/4" X 1/2" </v>
          </cell>
          <cell r="C3260" t="str">
            <v>UN</v>
          </cell>
          <cell r="E3260">
            <v>5.57</v>
          </cell>
        </row>
        <row r="3261">
          <cell r="A3261">
            <v>4206</v>
          </cell>
          <cell r="B3261" t="str">
            <v xml:space="preserve">NIPEL REDUCAO FERRO GALV ROSCA 1.1/4" X 1" </v>
          </cell>
          <cell r="C3261" t="str">
            <v>UN</v>
          </cell>
          <cell r="E3261">
            <v>5.87</v>
          </cell>
        </row>
        <row r="3262">
          <cell r="A3262">
            <v>4190</v>
          </cell>
          <cell r="B3262" t="str">
            <v xml:space="preserve">NIPEL REDUCAO FERRO GALV ROSCA 1.1/4" X 3/4" </v>
          </cell>
          <cell r="C3262" t="str">
            <v>UN</v>
          </cell>
          <cell r="E3262">
            <v>5.72</v>
          </cell>
        </row>
        <row r="3263">
          <cell r="A3263">
            <v>4186</v>
          </cell>
          <cell r="B3263" t="str">
            <v xml:space="preserve">NIPEL REDUCAO FERRO GALV ROSCA 1/2" X 1/4" </v>
          </cell>
          <cell r="C3263" t="str">
            <v>UN</v>
          </cell>
          <cell r="E3263">
            <v>1.77</v>
          </cell>
        </row>
        <row r="3264">
          <cell r="A3264">
            <v>4188</v>
          </cell>
          <cell r="B3264" t="str">
            <v xml:space="preserve">NIPEL REDUCAO FERRO GALV ROSCA 1" X 1/2" </v>
          </cell>
          <cell r="C3264" t="str">
            <v>UN</v>
          </cell>
          <cell r="E3264">
            <v>4.2</v>
          </cell>
        </row>
        <row r="3265">
          <cell r="A3265">
            <v>4189</v>
          </cell>
          <cell r="B3265" t="str">
            <v xml:space="preserve">NIPEL REDUCAO FERRO GALV ROSCA 1" X 3/4" </v>
          </cell>
          <cell r="C3265" t="str">
            <v>UN</v>
          </cell>
          <cell r="E3265">
            <v>4.1100000000000003</v>
          </cell>
        </row>
        <row r="3266">
          <cell r="A3266">
            <v>4196</v>
          </cell>
          <cell r="B3266" t="str">
            <v xml:space="preserve">NIPEL REDUCAO FERRO GALV ROSCA 2.1/2" X 1.1/2" </v>
          </cell>
          <cell r="C3266" t="str">
            <v>UN</v>
          </cell>
          <cell r="E3266">
            <v>20.329999999999998</v>
          </cell>
        </row>
        <row r="3267">
          <cell r="A3267">
            <v>4195</v>
          </cell>
          <cell r="B3267" t="str">
            <v xml:space="preserve">NIPEL REDUCAO FERRO GALV ROSCA 2.1/2" X 1.1/4" </v>
          </cell>
          <cell r="C3267" t="str">
            <v>UN</v>
          </cell>
          <cell r="E3267">
            <v>20.57</v>
          </cell>
        </row>
        <row r="3268">
          <cell r="A3268">
            <v>4197</v>
          </cell>
          <cell r="B3268" t="str">
            <v xml:space="preserve">NIPEL REDUCAO FERRO GALV ROSCA 2.1/2" X 2" </v>
          </cell>
          <cell r="C3268" t="str">
            <v>UN</v>
          </cell>
          <cell r="E3268">
            <v>20.329999999999998</v>
          </cell>
        </row>
        <row r="3269">
          <cell r="A3269">
            <v>4194</v>
          </cell>
          <cell r="B3269" t="str">
            <v xml:space="preserve">NIPEL REDUCAO FERRO GALV ROSCA 2" X 1.1/2" </v>
          </cell>
          <cell r="C3269" t="str">
            <v>UN</v>
          </cell>
          <cell r="E3269">
            <v>14.3</v>
          </cell>
        </row>
        <row r="3270">
          <cell r="A3270">
            <v>4193</v>
          </cell>
          <cell r="B3270" t="str">
            <v xml:space="preserve">NIPEL REDUCAO FERRO GALV ROSCA 2" X 1.1/4" </v>
          </cell>
          <cell r="C3270" t="str">
            <v>UN</v>
          </cell>
          <cell r="E3270">
            <v>14.3</v>
          </cell>
        </row>
        <row r="3271">
          <cell r="A3271">
            <v>4204</v>
          </cell>
          <cell r="B3271" t="str">
            <v xml:space="preserve">NIPEL REDUCAO FERRO GALV ROSCA 2" X 1" </v>
          </cell>
          <cell r="C3271" t="str">
            <v>UN</v>
          </cell>
          <cell r="E3271">
            <v>14.3</v>
          </cell>
        </row>
        <row r="3272">
          <cell r="A3272">
            <v>4187</v>
          </cell>
          <cell r="B3272" t="str">
            <v xml:space="preserve">NIPEL REDUCAO FERRO GALV ROSCA 3/4" X 1/2" </v>
          </cell>
          <cell r="C3272" t="str">
            <v>UN</v>
          </cell>
          <cell r="E3272">
            <v>2.5299999999999998</v>
          </cell>
        </row>
        <row r="3273">
          <cell r="A3273">
            <v>4198</v>
          </cell>
          <cell r="B3273" t="str">
            <v xml:space="preserve">NIPEL REDUCAO FERRO GALV ROSCA 3" X 1.1/2" </v>
          </cell>
          <cell r="C3273" t="str">
            <v>UN</v>
          </cell>
          <cell r="E3273">
            <v>29.34</v>
          </cell>
        </row>
        <row r="3274">
          <cell r="A3274">
            <v>4202</v>
          </cell>
          <cell r="B3274" t="str">
            <v xml:space="preserve">NIPEL REDUCAO FERRO GALV ROSCA 3" X 2.1/2" </v>
          </cell>
          <cell r="C3274" t="str">
            <v>UN</v>
          </cell>
          <cell r="E3274">
            <v>29.34</v>
          </cell>
        </row>
        <row r="3275">
          <cell r="A3275">
            <v>4203</v>
          </cell>
          <cell r="B3275" t="str">
            <v xml:space="preserve">NIPEL REDUCAO FERRO GALV ROSCA 3" X 2" </v>
          </cell>
          <cell r="C3275" t="str">
            <v>UN</v>
          </cell>
          <cell r="E3275">
            <v>29.34</v>
          </cell>
        </row>
        <row r="3276">
          <cell r="A3276">
            <v>2645</v>
          </cell>
          <cell r="B3276" t="str">
            <v xml:space="preserve">NIPLE FERRO GALV P/ ELETRODUTO 1" </v>
          </cell>
          <cell r="C3276" t="str">
            <v>UN</v>
          </cell>
          <cell r="E3276">
            <v>2.08</v>
          </cell>
        </row>
        <row r="3277">
          <cell r="A3277">
            <v>2646</v>
          </cell>
          <cell r="B3277" t="str">
            <v xml:space="preserve">NIPLE LONGO FERRO GALV P/ ELETRODUTO TAMANHO 150MM X DN 1" </v>
          </cell>
          <cell r="C3277" t="str">
            <v>UN</v>
          </cell>
          <cell r="E3277">
            <v>3.31</v>
          </cell>
        </row>
        <row r="3278">
          <cell r="A3278">
            <v>7252</v>
          </cell>
          <cell r="B3278" t="str">
            <v xml:space="preserve">NIVEL OTICO C/ PRECISAO +/- 0,7MM TIPO WILD NA-2 OU EQUIV Código Descriçao do Insumo Unid Preço Mediano (R$) </v>
          </cell>
          <cell r="C3278" t="str">
            <v>H</v>
          </cell>
          <cell r="E3278">
            <v>1.24</v>
          </cell>
        </row>
        <row r="3279">
          <cell r="A3279">
            <v>7595</v>
          </cell>
          <cell r="B3279" t="str">
            <v xml:space="preserve">NIVELADOR </v>
          </cell>
          <cell r="C3279" t="str">
            <v>H</v>
          </cell>
          <cell r="E3279">
            <v>7.21</v>
          </cell>
        </row>
        <row r="3280">
          <cell r="A3280">
            <v>11138</v>
          </cell>
          <cell r="B3280" t="str">
            <v xml:space="preserve">OLEO COMBUSTIVEL BPF A GRANEL </v>
          </cell>
          <cell r="C3280" t="str">
            <v>L</v>
          </cell>
          <cell r="E3280">
            <v>1.1000000000000001</v>
          </cell>
        </row>
        <row r="3281">
          <cell r="A3281">
            <v>5333</v>
          </cell>
          <cell r="B3281" t="str">
            <v xml:space="preserve">OLEO DE LINHACA </v>
          </cell>
          <cell r="C3281" t="str">
            <v>L</v>
          </cell>
          <cell r="E3281">
            <v>15.35</v>
          </cell>
        </row>
        <row r="3282">
          <cell r="A3282">
            <v>4221</v>
          </cell>
          <cell r="B3282" t="str">
            <v xml:space="preserve">OLEO DIESEL COMBUSTIVEL COMUM </v>
          </cell>
          <cell r="C3282" t="str">
            <v>L</v>
          </cell>
          <cell r="E3282">
            <v>2.61</v>
          </cell>
        </row>
        <row r="3283">
          <cell r="A3283">
            <v>4242</v>
          </cell>
          <cell r="B3283" t="str">
            <v xml:space="preserve">OPERADOR DE ACABADORA </v>
          </cell>
          <cell r="C3283" t="str">
            <v>H</v>
          </cell>
          <cell r="E3283">
            <v>17.72</v>
          </cell>
        </row>
        <row r="3284">
          <cell r="A3284">
            <v>4243</v>
          </cell>
          <cell r="B3284" t="str">
            <v xml:space="preserve">OPERADOR DE BETONEIRA ( CAMINHÃO) </v>
          </cell>
          <cell r="C3284" t="str">
            <v>H</v>
          </cell>
          <cell r="E3284">
            <v>17.66</v>
          </cell>
        </row>
        <row r="3285">
          <cell r="A3285">
            <v>4250</v>
          </cell>
          <cell r="B3285" t="str">
            <v xml:space="preserve">OPERADOR DE COMPRESSOR OU COMPRESSORISTA </v>
          </cell>
          <cell r="C3285" t="str">
            <v>H</v>
          </cell>
          <cell r="E3285">
            <v>17.07</v>
          </cell>
        </row>
        <row r="3286">
          <cell r="A3286">
            <v>25960</v>
          </cell>
          <cell r="B3286" t="str">
            <v xml:space="preserve">OPERADOR DE DEMARCADORA DE FAIXAS </v>
          </cell>
          <cell r="C3286" t="str">
            <v>H</v>
          </cell>
          <cell r="E3286">
            <v>11.65</v>
          </cell>
        </row>
        <row r="3287">
          <cell r="A3287">
            <v>4234</v>
          </cell>
          <cell r="B3287" t="str">
            <v xml:space="preserve">OPERADOR DE ESCAVADEIRA </v>
          </cell>
          <cell r="C3287" t="str">
            <v>H</v>
          </cell>
          <cell r="E3287">
            <v>17.72</v>
          </cell>
        </row>
        <row r="3288">
          <cell r="A3288">
            <v>4253</v>
          </cell>
          <cell r="B3288" t="str">
            <v xml:space="preserve">OPERADOR DE GUINCHO </v>
          </cell>
          <cell r="C3288" t="str">
            <v>H</v>
          </cell>
          <cell r="E3288">
            <v>17.66</v>
          </cell>
        </row>
        <row r="3289">
          <cell r="A3289">
            <v>4254</v>
          </cell>
          <cell r="B3289" t="str">
            <v xml:space="preserve">OPERADOR DE GUINDASTE </v>
          </cell>
          <cell r="C3289" t="str">
            <v>H</v>
          </cell>
          <cell r="E3289">
            <v>19.3</v>
          </cell>
        </row>
        <row r="3290">
          <cell r="A3290">
            <v>4230</v>
          </cell>
          <cell r="B3290" t="str">
            <v xml:space="preserve">OPERADOR DE MAQUINAS E EQUIPAMENTOS </v>
          </cell>
          <cell r="C3290" t="str">
            <v>H</v>
          </cell>
          <cell r="E3290">
            <v>17.86</v>
          </cell>
        </row>
        <row r="3291">
          <cell r="A3291">
            <v>4257</v>
          </cell>
          <cell r="B3291" t="str">
            <v xml:space="preserve">OPERADOR DE MARTELETE OU MARTELETEIRO </v>
          </cell>
          <cell r="C3291" t="str">
            <v>H</v>
          </cell>
          <cell r="E3291">
            <v>16.91</v>
          </cell>
        </row>
        <row r="3292">
          <cell r="A3292">
            <v>4240</v>
          </cell>
          <cell r="B3292" t="str">
            <v xml:space="preserve">OPERADOR DE MOTO-ESCREIPER </v>
          </cell>
          <cell r="C3292" t="str">
            <v>H</v>
          </cell>
          <cell r="E3292">
            <v>17.72</v>
          </cell>
        </row>
        <row r="3293">
          <cell r="A3293">
            <v>4239</v>
          </cell>
          <cell r="B3293" t="str">
            <v xml:space="preserve">OPERADOR DE MOTONIVELADORA </v>
          </cell>
          <cell r="C3293" t="str">
            <v>H</v>
          </cell>
          <cell r="E3293">
            <v>19.43</v>
          </cell>
        </row>
        <row r="3294">
          <cell r="A3294">
            <v>4248</v>
          </cell>
          <cell r="B3294" t="str">
            <v xml:space="preserve">OPERADOR DE PA CARREGADEIRA </v>
          </cell>
          <cell r="C3294" t="str">
            <v>H</v>
          </cell>
          <cell r="E3294">
            <v>19.059999999999999</v>
          </cell>
        </row>
        <row r="3295">
          <cell r="A3295">
            <v>25959</v>
          </cell>
          <cell r="B3295" t="str">
            <v xml:space="preserve">OPERADOR DE PAVIMENTADORA </v>
          </cell>
          <cell r="C3295" t="str">
            <v>H</v>
          </cell>
          <cell r="E3295">
            <v>15.06</v>
          </cell>
        </row>
        <row r="3296">
          <cell r="A3296">
            <v>4238</v>
          </cell>
          <cell r="B3296" t="str">
            <v xml:space="preserve">OPERADOR DE ROLO COMPACTADOR </v>
          </cell>
          <cell r="C3296" t="str">
            <v>H</v>
          </cell>
          <cell r="E3296">
            <v>17.72</v>
          </cell>
        </row>
        <row r="3297">
          <cell r="A3297">
            <v>4233</v>
          </cell>
          <cell r="B3297" t="str">
            <v xml:space="preserve">OPERADOR DE USINA DE ASFALTO, DE SOLOS OU DE CONCRETO </v>
          </cell>
          <cell r="C3297" t="str">
            <v>H</v>
          </cell>
          <cell r="E3297">
            <v>19.53</v>
          </cell>
        </row>
        <row r="3298">
          <cell r="A3298">
            <v>4251</v>
          </cell>
          <cell r="B3298" t="str">
            <v xml:space="preserve">OPERADOR JATO DE AREIA OU JATISTA </v>
          </cell>
          <cell r="C3298" t="str">
            <v>H</v>
          </cell>
          <cell r="E3298">
            <v>16.91</v>
          </cell>
        </row>
        <row r="3299">
          <cell r="A3299">
            <v>4252</v>
          </cell>
          <cell r="B3299" t="str">
            <v xml:space="preserve">OPERADOR PARA BATE ESTACAS </v>
          </cell>
          <cell r="C3299" t="str">
            <v>H</v>
          </cell>
          <cell r="E3299">
            <v>16.95</v>
          </cell>
        </row>
        <row r="3300">
          <cell r="A3300">
            <v>2</v>
          </cell>
          <cell r="B3300" t="str">
            <v xml:space="preserve">OXIGENIO </v>
          </cell>
          <cell r="C3300" t="str">
            <v>M³</v>
          </cell>
          <cell r="E3300">
            <v>22.16</v>
          </cell>
        </row>
        <row r="3301">
          <cell r="A3301">
            <v>4261</v>
          </cell>
          <cell r="B3301" t="str">
            <v xml:space="preserve">PA CARREGADEIRA SOBRE PNEUS * 105 HP * CAP. 1,72M3 * PESO OPERACIONAL* 9 T * TIPO CATERPILAR 924 - F II </v>
          </cell>
          <cell r="C3301" t="str">
            <v>H</v>
          </cell>
          <cell r="E3301">
            <v>121.64</v>
          </cell>
        </row>
        <row r="3302">
          <cell r="A3302">
            <v>4259</v>
          </cell>
          <cell r="B3302" t="str">
            <v xml:space="preserve">PA CARREGADEIRA SOBRE PNEUS * 170 HP * CAP. * 3 M 3 * PESO OPERACIONAL * 16 T * TIPO CATERPILAR 950 - F II </v>
          </cell>
          <cell r="C3302" t="str">
            <v>H</v>
          </cell>
          <cell r="E3302">
            <v>152.05000000000001</v>
          </cell>
        </row>
        <row r="3303">
          <cell r="A3303">
            <v>4260</v>
          </cell>
          <cell r="B3303" t="str">
            <v xml:space="preserve">PA CARREGADEIRA SOBRE PNEUS COM MOTOR DE 105 HP E CAPACIDADE NA CACAMBA DE 1,91 M3 (LOCACAO COM OPERADOR, COMBUSTIVEL E MANUTENCAO) </v>
          </cell>
          <cell r="C3303" t="str">
            <v>H</v>
          </cell>
          <cell r="E3303">
            <v>108</v>
          </cell>
        </row>
        <row r="3304">
          <cell r="A3304">
            <v>14221</v>
          </cell>
          <cell r="B3304" t="str">
            <v xml:space="preserve">PA CARREGADEIRA SOBRE RODAS CASE W20 E - POTENCIA 144HP - CAPACIDADE DA CACAMBA 1,53 A 1,91 M3 PESO OPERACIONAL 10.334 KG**CAIXA** </v>
          </cell>
          <cell r="C3304" t="str">
            <v>UN</v>
          </cell>
          <cell r="E3304">
            <v>298092.3</v>
          </cell>
        </row>
        <row r="3305">
          <cell r="A3305">
            <v>25016</v>
          </cell>
          <cell r="B3305" t="str">
            <v xml:space="preserve">PA CARREGADEIRA SOBRE RODAS CATERPILLAR 938 G - POTENCIA 145 HP - CAPACIDADE DA CACAMBA 2,1 A 2,8 M3 - PESO OPERACIONAL 13.030 KG**CAIXA** </v>
          </cell>
          <cell r="C3305" t="str">
            <v>UN</v>
          </cell>
          <cell r="E3305">
            <v>463092.3</v>
          </cell>
        </row>
        <row r="3306">
          <cell r="A3306">
            <v>4263</v>
          </cell>
          <cell r="B3306" t="str">
            <v xml:space="preserve">PA CARREGADEIRA SOBRE RODAS CATERPILLAR 950 G - POTENCIA 180 HP - CAPACIDADE DA CACAMBA. 2,5 A 3,3 M3 - PESO OPERACIONAL 17.428 KG**CAIXA** </v>
          </cell>
          <cell r="C3306" t="str">
            <v>UN</v>
          </cell>
          <cell r="E3306">
            <v>619888.5</v>
          </cell>
        </row>
        <row r="3307">
          <cell r="A3307">
            <v>14524</v>
          </cell>
          <cell r="B3307" t="str">
            <v xml:space="preserve">PA CARREGADEIRA SOBRE RODAS FIAT-ALLIS FR-180 - POTENCIA 190 HP-190 HP - CAPACIDADE DA CACAMBA 2,1A 3,06M3-PESO OPERACIONAL 16,2T**CAIXA** </v>
          </cell>
          <cell r="C3307" t="str">
            <v>UN</v>
          </cell>
          <cell r="E3307">
            <v>534197.4</v>
          </cell>
        </row>
        <row r="3308">
          <cell r="A3308">
            <v>13181</v>
          </cell>
          <cell r="B3308" t="str">
            <v xml:space="preserve">PA CARREGADEIRA SOBRE RODAS KOMATSU WA-180 - POTENCIA 110HP - CAPACIDADE DA CACMBA 1,8 M3 - PESO OPERACIONAL 8,9 T**CAIXA** </v>
          </cell>
          <cell r="C3308" t="str">
            <v>UN</v>
          </cell>
          <cell r="E3308">
            <v>336570.3</v>
          </cell>
        </row>
        <row r="3309">
          <cell r="A3309">
            <v>4262</v>
          </cell>
          <cell r="B3309" t="str">
            <v xml:space="preserve">PA CARREGADEIRA SOBRE RODAS, POTENCIA = 114 HP, CAPACIDADE DA CACAMBA DE 1,4 A 1,7 M3, PESO OPERACIONAL DE 9,1 T </v>
          </cell>
          <cell r="C3309" t="str">
            <v>UN</v>
          </cell>
          <cell r="E3309">
            <v>330000</v>
          </cell>
        </row>
        <row r="3310">
          <cell r="A3310">
            <v>13597</v>
          </cell>
          <cell r="B3310" t="str">
            <v xml:space="preserve">PADRAO POLIFASICO COMPLETO EM POSTE GALV DE 3" X 5,0M </v>
          </cell>
          <cell r="C3310" t="str">
            <v>UN</v>
          </cell>
          <cell r="E3310">
            <v>718.54</v>
          </cell>
        </row>
        <row r="3311">
          <cell r="A3311">
            <v>21111</v>
          </cell>
          <cell r="B3311" t="str">
            <v xml:space="preserve">PAPEL DE PAREDE COLOCADO VINIL TEX EM PAREDE JA PREPARADA </v>
          </cell>
          <cell r="C3311" t="str">
            <v>M²</v>
          </cell>
          <cell r="E3311">
            <v>97.58</v>
          </cell>
        </row>
        <row r="3312">
          <cell r="A3312">
            <v>21144</v>
          </cell>
          <cell r="B3312" t="str">
            <v xml:space="preserve">PAPEL MANTEIGA (FOLHA 66 X 96CM) </v>
          </cell>
          <cell r="C3312" t="str">
            <v>UN</v>
          </cell>
          <cell r="E3312">
            <v>0.96</v>
          </cell>
        </row>
        <row r="3313">
          <cell r="A3313">
            <v>21140</v>
          </cell>
          <cell r="B3313" t="str">
            <v xml:space="preserve">PAPEL MILIMETRADO TRANSPARENTE - ROLO DE 1,05 X 10M </v>
          </cell>
          <cell r="C3313" t="str">
            <v>10M</v>
          </cell>
          <cell r="E3313">
            <v>5</v>
          </cell>
        </row>
        <row r="3314">
          <cell r="A3314">
            <v>11851</v>
          </cell>
          <cell r="B3314" t="str">
            <v xml:space="preserve">PAPEL SULFITE ALCALINO A 4 (PACOTE COM 500 FOLHAS) </v>
          </cell>
          <cell r="C3314" t="str">
            <v>FL</v>
          </cell>
          <cell r="E3314">
            <v>0.03</v>
          </cell>
        </row>
        <row r="3315">
          <cell r="A3315">
            <v>11852</v>
          </cell>
          <cell r="B3315" t="str">
            <v xml:space="preserve">PAPEL VEGETAL 100G/M2 - 0,80M DE LARGURA </v>
          </cell>
          <cell r="C3315" t="str">
            <v>M</v>
          </cell>
          <cell r="E3315">
            <v>5.43</v>
          </cell>
        </row>
        <row r="3316">
          <cell r="A3316">
            <v>11853</v>
          </cell>
          <cell r="B3316" t="str">
            <v xml:space="preserve">PAPEL VEGETAL 65G/M2 - 0,80M DE LARGURA </v>
          </cell>
          <cell r="C3316" t="str">
            <v>M</v>
          </cell>
          <cell r="E3316">
            <v>4.33</v>
          </cell>
        </row>
        <row r="3317">
          <cell r="A3317">
            <v>21139</v>
          </cell>
          <cell r="B3317" t="str">
            <v xml:space="preserve">PAPEL VEGETAL 90G/M2 - 0,8M DE LARGURA </v>
          </cell>
          <cell r="C3317" t="str">
            <v>M</v>
          </cell>
          <cell r="E3317">
            <v>4.13</v>
          </cell>
        </row>
        <row r="3318">
          <cell r="A3318">
            <v>11703</v>
          </cell>
          <cell r="B3318" t="str">
            <v xml:space="preserve">PAPELEIRA CROMADA </v>
          </cell>
          <cell r="C3318" t="str">
            <v>UN</v>
          </cell>
          <cell r="E3318">
            <v>28.69</v>
          </cell>
        </row>
        <row r="3319">
          <cell r="A3319">
            <v>4267</v>
          </cell>
          <cell r="B3319" t="str">
            <v xml:space="preserve">PAPELEIRA DE LOUCA BRANCA </v>
          </cell>
          <cell r="C3319" t="str">
            <v>UN</v>
          </cell>
          <cell r="E3319">
            <v>25.62</v>
          </cell>
        </row>
        <row r="3320">
          <cell r="A3320">
            <v>25400</v>
          </cell>
          <cell r="B3320" t="str">
            <v xml:space="preserve">PAR DE TABELAS DE BASQUETE EM COMPENSADO NAVAL 180X120 CM COM ARO DE METAL E REDE </v>
          </cell>
          <cell r="C3320" t="str">
            <v>UN</v>
          </cell>
          <cell r="E3320">
            <v>870.46</v>
          </cell>
        </row>
        <row r="3321">
          <cell r="A3321">
            <v>4272</v>
          </cell>
          <cell r="B3321" t="str">
            <v xml:space="preserve">PARA-RAIOS DE BAIXA TENSAO, TENSAO DE OPERACAO 275V ( VN = 220V ) E 150V ( VN = 127V ), CORR. MAX. 19,5KA </v>
          </cell>
          <cell r="C3321" t="str">
            <v>UN</v>
          </cell>
          <cell r="E3321">
            <v>63.33</v>
          </cell>
        </row>
        <row r="3322">
          <cell r="A3322">
            <v>4276</v>
          </cell>
          <cell r="B3322" t="str">
            <v xml:space="preserve">PARA-RAIOS DE DISTRIBUICAO TIPO VALVULA DE OXIDO DE ZINCO, TENSAO NOMINAL 15KV, 5KA </v>
          </cell>
          <cell r="C3322" t="str">
            <v>UN</v>
          </cell>
          <cell r="E3322">
            <v>171.52</v>
          </cell>
        </row>
        <row r="3323">
          <cell r="A3323">
            <v>4273</v>
          </cell>
          <cell r="B3323" t="str">
            <v xml:space="preserve">PARA-RAIOS DE DISTRIBUICAO TIPO VALVULA DE OXIDO DE ZINCO, TENSAO NOMINAL 30KV, 10KA </v>
          </cell>
          <cell r="C3323" t="str">
            <v>UN</v>
          </cell>
          <cell r="E3323">
            <v>455.82</v>
          </cell>
        </row>
        <row r="3324">
          <cell r="A3324">
            <v>4274</v>
          </cell>
          <cell r="B3324" t="str">
            <v xml:space="preserve">PARA-RAIOS TIPO FRANKLIN, EM LATAO CROMADO, DUAS DESCIDAS, GRANDE, PARA PROTECAO DE EDIFICACOES CONTRA DESCARGAS ATMOSFERICAS </v>
          </cell>
          <cell r="C3324" t="str">
            <v>UN</v>
          </cell>
          <cell r="E3324">
            <v>47.5</v>
          </cell>
        </row>
        <row r="3325">
          <cell r="A3325">
            <v>11963</v>
          </cell>
          <cell r="B3325" t="str">
            <v xml:space="preserve">PARAFUSO ACO CHUMBADOR PARABOLT 1/2" X 75MM </v>
          </cell>
          <cell r="C3325" t="str">
            <v>UN</v>
          </cell>
          <cell r="E3325">
            <v>3.77</v>
          </cell>
        </row>
        <row r="3326">
          <cell r="A3326">
            <v>11964</v>
          </cell>
          <cell r="B3326" t="str">
            <v xml:space="preserve">PARAFUSO ACO CHUMBADOR PARABOLT 3/8" X 75MM Código Descriçao do Insumo Unid Preço Mediano (R$) </v>
          </cell>
          <cell r="C3326" t="str">
            <v>UN</v>
          </cell>
          <cell r="E3326">
            <v>3.13</v>
          </cell>
        </row>
        <row r="3327">
          <cell r="A3327">
            <v>4299</v>
          </cell>
          <cell r="B3327" t="str">
            <v xml:space="preserve">PARAFUSO COM ROSCA SOBERBA E ARRUELA FIXA, EM FERRO GALVANIZADO, DE 8 X 110 MM (PARA FIXACAO DE TELHAS DE FIBROCIMENTO) </v>
          </cell>
          <cell r="C3327" t="str">
            <v>UN</v>
          </cell>
          <cell r="E3327">
            <v>0.8</v>
          </cell>
        </row>
        <row r="3328">
          <cell r="A3328">
            <v>4383</v>
          </cell>
          <cell r="B3328" t="str">
            <v xml:space="preserve">PARAFUSO FRANCES METRICO ZINCADO 12 X 140MM, INCL PORCA SEXT E ARRUELA DE PRESSAO/MEDIA </v>
          </cell>
          <cell r="C3328" t="str">
            <v>UN</v>
          </cell>
          <cell r="E3328">
            <v>2.11</v>
          </cell>
        </row>
        <row r="3329">
          <cell r="A3329">
            <v>4344</v>
          </cell>
          <cell r="B3329" t="str">
            <v xml:space="preserve">PARAFUSO FRANCES METRICO ZINCADO 12 X 150MM, INCL PORCA SEXT E ARRUELA DE PRESSAO/MEDIA </v>
          </cell>
          <cell r="C3329" t="str">
            <v>UN</v>
          </cell>
          <cell r="E3329">
            <v>1.0900000000000001</v>
          </cell>
        </row>
        <row r="3330">
          <cell r="A3330">
            <v>436</v>
          </cell>
          <cell r="B3330" t="str">
            <v xml:space="preserve">PARAFUSO FRANCES M16(D=16MM) X 150MM CAB ABAULADA - ZINCAGEM A FOGO </v>
          </cell>
          <cell r="C3330" t="str">
            <v>UN</v>
          </cell>
          <cell r="E3330">
            <v>3.51</v>
          </cell>
        </row>
        <row r="3331">
          <cell r="A3331">
            <v>442</v>
          </cell>
          <cell r="B3331" t="str">
            <v xml:space="preserve">PARAFUSO FRANCES M16(D=16MM) X 45MM CAB ABAULADA - ZINCAGEM A FOGO </v>
          </cell>
          <cell r="C3331" t="str">
            <v>UN</v>
          </cell>
          <cell r="E3331">
            <v>2.19</v>
          </cell>
        </row>
        <row r="3332">
          <cell r="A3332">
            <v>4335</v>
          </cell>
          <cell r="B3332" t="str">
            <v xml:space="preserve">PARAFUSO FRANCES ZINCADO 1/2" X 12" C/ PORCA E ARRUELA LISA/MEDIA </v>
          </cell>
          <cell r="C3332" t="str">
            <v>UN</v>
          </cell>
          <cell r="E3332">
            <v>3.96</v>
          </cell>
        </row>
        <row r="3333">
          <cell r="A3333">
            <v>4334</v>
          </cell>
          <cell r="B3333" t="str">
            <v xml:space="preserve">PARAFUSO FRANCES ZINCADO 1/2" X 15" C/ PORCA E ARRUELA LISA/MEDIA </v>
          </cell>
          <cell r="C3333" t="str">
            <v>UN</v>
          </cell>
          <cell r="E3333">
            <v>5.84</v>
          </cell>
        </row>
        <row r="3334">
          <cell r="A3334">
            <v>4343</v>
          </cell>
          <cell r="B3334" t="str">
            <v xml:space="preserve">PARAFUSO FRANCES ZINCADO 1/2" X 4" C/ PORCA E ARRUELA </v>
          </cell>
          <cell r="C3334" t="str">
            <v>UN</v>
          </cell>
          <cell r="E3334">
            <v>1.73</v>
          </cell>
        </row>
        <row r="3335">
          <cell r="A3335">
            <v>11953</v>
          </cell>
          <cell r="B3335" t="str">
            <v xml:space="preserve">PARAFUSO FRANCES ZINCADO 1/4" X 2" C/ PORCA E ARRUELA LISA/MEDIA </v>
          </cell>
          <cell r="C3335" t="str">
            <v>UN</v>
          </cell>
          <cell r="E3335">
            <v>0.3</v>
          </cell>
        </row>
        <row r="3336">
          <cell r="A3336">
            <v>11955</v>
          </cell>
          <cell r="B3336" t="str">
            <v xml:space="preserve">PARAFUSO LATAO ACAB CROMADO P/ FIXAR PECA SANITARIA - INCL PORCA CEGA, ARRUELA E BUCHA DE NYLON S-10 </v>
          </cell>
          <cell r="C3336" t="str">
            <v>UN</v>
          </cell>
          <cell r="E3336">
            <v>1.85</v>
          </cell>
        </row>
        <row r="3337">
          <cell r="A3337">
            <v>11960</v>
          </cell>
          <cell r="B3337" t="str">
            <v xml:space="preserve">PARAFUSO LATAO ROSCA SOBERBA CAB CHATA FENDA SIMPLES 2.5 X 12MM (NR.3 X 1/2") </v>
          </cell>
          <cell r="C3337" t="str">
            <v>UN</v>
          </cell>
          <cell r="E3337">
            <v>7.54</v>
          </cell>
        </row>
        <row r="3338">
          <cell r="A3338">
            <v>4333</v>
          </cell>
          <cell r="B3338" t="str">
            <v xml:space="preserve">PARAFUSO LATAO ROSCA SOBERBA CAB CHATA FENDA SIMPLES 3,2 X 16MM </v>
          </cell>
          <cell r="C3338" t="str">
            <v>UN</v>
          </cell>
          <cell r="E3338">
            <v>1.55</v>
          </cell>
        </row>
        <row r="3339">
          <cell r="A3339">
            <v>4358</v>
          </cell>
          <cell r="B3339" t="str">
            <v xml:space="preserve">PARAFUSO LATAO ROSCA SOBERBA CAB CHATA FENDA SIMPLES 4,8 X 65MM (NR.10 X 2.1/2") </v>
          </cell>
          <cell r="C3339" t="str">
            <v>UN</v>
          </cell>
          <cell r="E3339">
            <v>1.1299999999999999</v>
          </cell>
        </row>
        <row r="3340">
          <cell r="A3340">
            <v>429</v>
          </cell>
          <cell r="B3340" t="str">
            <v xml:space="preserve">PARAFUSO M16 (ROSCA DUPLA D=16MM) X 300MM - ZINCAGEM A FOGO </v>
          </cell>
          <cell r="C3340" t="str">
            <v>UN</v>
          </cell>
          <cell r="E3340">
            <v>5.46</v>
          </cell>
        </row>
        <row r="3341">
          <cell r="A3341">
            <v>437</v>
          </cell>
          <cell r="B3341" t="str">
            <v xml:space="preserve">PARAFUSO M16 (ROSCA DUPLA D=16MM) X 400MM - ZINCAGEM A FOGO </v>
          </cell>
          <cell r="C3341" t="str">
            <v>UN</v>
          </cell>
          <cell r="E3341">
            <v>8.3000000000000007</v>
          </cell>
        </row>
        <row r="3342">
          <cell r="A3342">
            <v>430</v>
          </cell>
          <cell r="B3342" t="str">
            <v xml:space="preserve">PARAFUSO M16 (ROSCA MAQUINA D=16MM) X 125MM CAB QUADRADA - ZINCAGEM A FOGO </v>
          </cell>
          <cell r="C3342" t="str">
            <v>UN</v>
          </cell>
          <cell r="E3342">
            <v>2.7</v>
          </cell>
        </row>
        <row r="3343">
          <cell r="A3343">
            <v>441</v>
          </cell>
          <cell r="B3343" t="str">
            <v xml:space="preserve">PARAFUSO M16 (ROSCA MAQUINA D=16MM) X 150MM CAB QUADRADA - ZINCAGEM A FOGO </v>
          </cell>
          <cell r="C3343" t="str">
            <v>UN</v>
          </cell>
          <cell r="E3343">
            <v>3.01</v>
          </cell>
        </row>
        <row r="3344">
          <cell r="A3344">
            <v>431</v>
          </cell>
          <cell r="B3344" t="str">
            <v xml:space="preserve">PARAFUSO M16 (ROSCA MAQUINA D=16MM) X 200MM CAB QUADRADA - ZINCAGEM A FOGO </v>
          </cell>
          <cell r="C3344" t="str">
            <v>UN</v>
          </cell>
          <cell r="E3344">
            <v>3.94</v>
          </cell>
        </row>
        <row r="3345">
          <cell r="A3345">
            <v>432</v>
          </cell>
          <cell r="B3345" t="str">
            <v xml:space="preserve">PARAFUSO M16 (ROSCA MAQUINA D=16MM) X 250MM CAB QUADRADA - ZINCAGEM A FOGO </v>
          </cell>
          <cell r="C3345" t="str">
            <v>UN</v>
          </cell>
          <cell r="E3345">
            <v>4.6399999999999997</v>
          </cell>
        </row>
        <row r="3346">
          <cell r="A3346">
            <v>439</v>
          </cell>
          <cell r="B3346" t="str">
            <v xml:space="preserve">PARAFUSO M16 (ROSCA MAQUINA D=16MM) X 300MM CAB QUADRADA - ZINCAGEM A FOGO </v>
          </cell>
          <cell r="C3346" t="str">
            <v>UN</v>
          </cell>
          <cell r="E3346">
            <v>4.6399999999999997</v>
          </cell>
        </row>
        <row r="3347">
          <cell r="A3347">
            <v>433</v>
          </cell>
          <cell r="B3347" t="str">
            <v xml:space="preserve">PARAFUSO M16 (ROSCA MAQUINA D=16MM) X 350MM CAB QUADRADA - ZINCAGEM A FOGO </v>
          </cell>
          <cell r="C3347" t="str">
            <v>UN</v>
          </cell>
          <cell r="E3347">
            <v>6.69</v>
          </cell>
        </row>
        <row r="3348">
          <cell r="A3348">
            <v>11790</v>
          </cell>
          <cell r="B3348" t="str">
            <v xml:space="preserve">PARAFUSO M16 (ROSCA MAQUINA D=16MM) X 450MM CAB QUADRADA - Z INCAGEM A FOGO </v>
          </cell>
          <cell r="C3348" t="str">
            <v>UN</v>
          </cell>
          <cell r="E3348">
            <v>8.7200000000000006</v>
          </cell>
        </row>
        <row r="3349">
          <cell r="A3349">
            <v>4351</v>
          </cell>
          <cell r="B3349" t="str">
            <v xml:space="preserve">PARAFUSO NIQUELADO P/ FIXAR PECA SANITARIA - INCL PORCA CEGA, ARRUELA E BUCHA DE NYLON S-8 </v>
          </cell>
          <cell r="C3349" t="str">
            <v>UN</v>
          </cell>
          <cell r="E3349">
            <v>1.88</v>
          </cell>
        </row>
        <row r="3350">
          <cell r="A3350">
            <v>4384</v>
          </cell>
          <cell r="B3350" t="str">
            <v xml:space="preserve">PARAFUSO NIQUELADO P/ FIXAR PECA SANITARIA - INCL PORCA CEGA, ARRUELA E BUCHA NYLON S-10 </v>
          </cell>
          <cell r="C3350" t="str">
            <v>UN</v>
          </cell>
          <cell r="E3350">
            <v>7.54</v>
          </cell>
        </row>
        <row r="3351">
          <cell r="A3351">
            <v>4378</v>
          </cell>
          <cell r="B3351" t="str">
            <v xml:space="preserve">PARAFUSO ROSCA SOBERBA ACO ZINC CABECA CHATA FENDA SIMPLES 7 X 65MM </v>
          </cell>
          <cell r="C3351" t="str">
            <v>UN</v>
          </cell>
          <cell r="E3351">
            <v>0.41</v>
          </cell>
        </row>
        <row r="3352">
          <cell r="A3352">
            <v>4381</v>
          </cell>
          <cell r="B3352" t="str">
            <v xml:space="preserve">PARAFUSO ROSCA SOBERBA ACO ZINC CABECA CHATA FENDA SIMPLES 8 X 100MM </v>
          </cell>
          <cell r="C3352" t="str">
            <v>UN</v>
          </cell>
          <cell r="E3352">
            <v>0.56999999999999995</v>
          </cell>
        </row>
        <row r="3353">
          <cell r="A3353">
            <v>4379</v>
          </cell>
          <cell r="B3353" t="str">
            <v xml:space="preserve">PARAFUSO ROSCA SOBERBA ZINCADO CAB CHATA FENDA SIMPLES 2,5 X 10MM (3/8") </v>
          </cell>
          <cell r="C3353" t="str">
            <v>UN</v>
          </cell>
          <cell r="E3353">
            <v>1.06</v>
          </cell>
        </row>
        <row r="3354">
          <cell r="A3354">
            <v>11054</v>
          </cell>
          <cell r="B3354" t="str">
            <v xml:space="preserve">PARAFUSO ROSCA SOBERBA ZINCADO CAB CHATA FENDA SIMPLES 3,2 X 20MM (3/4") " </v>
          </cell>
          <cell r="C3354" t="str">
            <v>UN</v>
          </cell>
          <cell r="E3354">
            <v>0.14000000000000001</v>
          </cell>
        </row>
        <row r="3355">
          <cell r="A3355">
            <v>11055</v>
          </cell>
          <cell r="B3355" t="str">
            <v xml:space="preserve">PARAFUSO ROSCA SOBERBA ZINCADO CAB CHATA FENDA SIMPLES 3,5 X 25MM (1") </v>
          </cell>
          <cell r="C3355" t="str">
            <v>UN</v>
          </cell>
          <cell r="E3355">
            <v>0.09</v>
          </cell>
        </row>
        <row r="3356">
          <cell r="A3356">
            <v>11056</v>
          </cell>
          <cell r="B3356" t="str">
            <v xml:space="preserve">PARAFUSO ROSCA SOBERBA ZINCADO CAB CHATA FENDA SIMPLES 3,8 X 30MM (1.1/4") </v>
          </cell>
          <cell r="C3356" t="str">
            <v>UN</v>
          </cell>
          <cell r="E3356">
            <v>0.14000000000000001</v>
          </cell>
        </row>
        <row r="3357">
          <cell r="A3357">
            <v>4377</v>
          </cell>
          <cell r="B3357" t="str">
            <v xml:space="preserve">PARAFUSO ROSCA SOBERBA ZINCADO CAB CHATA FENDA SIMPLES 4,2 X 30MM </v>
          </cell>
          <cell r="C3357" t="str">
            <v>UN</v>
          </cell>
          <cell r="E3357">
            <v>0.11</v>
          </cell>
        </row>
        <row r="3358">
          <cell r="A3358">
            <v>11057</v>
          </cell>
          <cell r="B3358" t="str">
            <v xml:space="preserve">PARAFUSO ROSCA SOBERBA ZINCADO CAB CHATA FENDA SIMPLES 4,8 X 40MM (1.1/2") </v>
          </cell>
          <cell r="C3358" t="str">
            <v>UN</v>
          </cell>
          <cell r="E3358">
            <v>0.19</v>
          </cell>
        </row>
        <row r="3359">
          <cell r="A3359">
            <v>4356</v>
          </cell>
          <cell r="B3359" t="str">
            <v xml:space="preserve">PARAFUSO ROSCA SOBERBA ZINCADO CAB CHATA FENDA SIMPLES 4,8 X 45MM (1.3/4") </v>
          </cell>
          <cell r="C3359" t="str">
            <v>UN</v>
          </cell>
          <cell r="E3359">
            <v>0.08</v>
          </cell>
        </row>
        <row r="3360">
          <cell r="A3360">
            <v>11059</v>
          </cell>
          <cell r="B3360" t="str">
            <v xml:space="preserve">PARAFUSO ROSCA SOBERBA ZINCADO CAB CHATA FENDA SIMPLES 5,5 X 50MM (2") " </v>
          </cell>
          <cell r="C3360" t="str">
            <v>UN</v>
          </cell>
          <cell r="E3360">
            <v>0.28000000000000003</v>
          </cell>
        </row>
        <row r="3361">
          <cell r="A3361">
            <v>11058</v>
          </cell>
          <cell r="B3361" t="str">
            <v xml:space="preserve">PARAFUSO ROSCA SOBERBA ZINCADO CAB CHATA FENDA SIMPLES 5,5 X 65MM (2.1/2") " </v>
          </cell>
          <cell r="C3361" t="str">
            <v>UN</v>
          </cell>
          <cell r="E3361">
            <v>0.52</v>
          </cell>
        </row>
        <row r="3362">
          <cell r="A3362">
            <v>13246</v>
          </cell>
          <cell r="B3362" t="str">
            <v xml:space="preserve">PARAFUSO SEXTAVADO FERRO POLIDO ROSCA INTEIRA 5/16" X 3/4" C/ PORCA E ARRUELA LISA/LEVE </v>
          </cell>
          <cell r="C3362" t="str">
            <v>UN</v>
          </cell>
          <cell r="E3362">
            <v>0.41</v>
          </cell>
        </row>
        <row r="3363">
          <cell r="A3363">
            <v>4346</v>
          </cell>
          <cell r="B3363" t="str">
            <v xml:space="preserve">PARAFUSO SEXTAVADO FERRO POLIDO ROSCA PARCIAL 5/8" X 6" C/ PORCA E ARRUELA DE PESSAO/MEDIA </v>
          </cell>
          <cell r="C3363" t="str">
            <v>UN</v>
          </cell>
          <cell r="E3363">
            <v>3.77</v>
          </cell>
        </row>
        <row r="3364">
          <cell r="A3364">
            <v>13294</v>
          </cell>
          <cell r="B3364" t="str">
            <v xml:space="preserve">PARAFUSO SEXTAVADO ROSCA SOBERBA ZINCADO 3/8" X 80MM </v>
          </cell>
          <cell r="C3364" t="str">
            <v>UN</v>
          </cell>
          <cell r="E3364">
            <v>1.1299999999999999</v>
          </cell>
        </row>
        <row r="3365">
          <cell r="A3365">
            <v>11948</v>
          </cell>
          <cell r="B3365" t="str">
            <v xml:space="preserve">PARAFUSO SEXTAVADO ROSCA SOBERBA ZINCADO 5/16" X 40MM </v>
          </cell>
          <cell r="C3365" t="str">
            <v>UN</v>
          </cell>
          <cell r="E3365">
            <v>1.43</v>
          </cell>
        </row>
        <row r="3366">
          <cell r="A3366">
            <v>4382</v>
          </cell>
          <cell r="B3366" t="str">
            <v xml:space="preserve">PARAFUSO SEXTAVADO ROSCA SOBERBA ZINCADO 5/16" X 80MM </v>
          </cell>
          <cell r="C3366" t="str">
            <v>UN</v>
          </cell>
          <cell r="E3366">
            <v>0.49</v>
          </cell>
        </row>
        <row r="3367">
          <cell r="A3367">
            <v>4354</v>
          </cell>
          <cell r="B3367" t="str">
            <v xml:space="preserve">PARAFUSO SEXTAVADO ZINCADO GRAU 5 ROSCA INTEIRA 1.1/2" X 4" " </v>
          </cell>
          <cell r="C3367" t="str">
            <v>UN</v>
          </cell>
          <cell r="E3367">
            <v>1.02</v>
          </cell>
        </row>
        <row r="3368">
          <cell r="A3368">
            <v>11962</v>
          </cell>
          <cell r="B3368" t="str">
            <v xml:space="preserve">PARAFUSO SEXTAVADO ZINCADO ROSCA INTEIRA 1/4" X 1/2" </v>
          </cell>
          <cell r="C3368" t="str">
            <v>UN</v>
          </cell>
          <cell r="E3368">
            <v>0.11</v>
          </cell>
        </row>
        <row r="3369">
          <cell r="A3369">
            <v>4332</v>
          </cell>
          <cell r="B3369" t="str">
            <v xml:space="preserve">PARAFUSO SEXTAVADO ZINCADO ROSCA INTEIRA 3/8" X 2" " </v>
          </cell>
          <cell r="C3369" t="str">
            <v>UN</v>
          </cell>
          <cell r="E3369">
            <v>0.34</v>
          </cell>
        </row>
        <row r="3370">
          <cell r="A3370">
            <v>4331</v>
          </cell>
          <cell r="B3370" t="str">
            <v xml:space="preserve">PARAFUSO SEXTAVADO ZINCADO ROSCA INTEIRA 5/8" X 2.1/4" " </v>
          </cell>
          <cell r="C3370" t="str">
            <v>UN</v>
          </cell>
          <cell r="E3370">
            <v>1.51</v>
          </cell>
        </row>
        <row r="3371">
          <cell r="A3371">
            <v>4336</v>
          </cell>
          <cell r="B3371" t="str">
            <v xml:space="preserve">PARAFUSO SEXTAVADO ZINCADO ROSCA INTEIRA 5/8" X 3" C/ PORCA E ARRUELA DE PRESSAO/MEDIA </v>
          </cell>
          <cell r="C3371" t="str">
            <v>UN</v>
          </cell>
          <cell r="E3371">
            <v>1.73</v>
          </cell>
        </row>
        <row r="3372">
          <cell r="A3372">
            <v>428</v>
          </cell>
          <cell r="B3372" t="str">
            <v xml:space="preserve">PARAFUSO TIPO MAQUINA EM ACO GALVANIZADO, COM CABECA SEXTAVADA E PORCA, DIAMETRO = 16 MM, COMPRIMENTO = 500 MM </v>
          </cell>
          <cell r="C3372" t="str">
            <v>UN</v>
          </cell>
          <cell r="E3372">
            <v>9.42</v>
          </cell>
        </row>
        <row r="3373">
          <cell r="A3373">
            <v>4329</v>
          </cell>
          <cell r="B3373" t="str">
            <v xml:space="preserve">PARAFUSO TIPO MAQUINA EM FERRO GALVANIZADO, COM CABECA SEXTAVADA E SEM PORCA, DIAMETRO = 1/2", COMPRIMENTO = 2" </v>
          </cell>
          <cell r="C3373" t="str">
            <v>UN</v>
          </cell>
          <cell r="E3373">
            <v>0.98</v>
          </cell>
        </row>
        <row r="3374">
          <cell r="A3374">
            <v>4320</v>
          </cell>
          <cell r="B3374" t="str">
            <v xml:space="preserve">PARAFUSO ZINCADO - 5/16" X 250MM - P/ TELHA FIBROC CANALETE 49 - INCL BUCHA NYLON S-10 </v>
          </cell>
          <cell r="C3374" t="str">
            <v>UN</v>
          </cell>
          <cell r="E3374">
            <v>0.38</v>
          </cell>
        </row>
        <row r="3375">
          <cell r="A3375">
            <v>4380</v>
          </cell>
          <cell r="B3375" t="str">
            <v xml:space="preserve">PARAFUSO ZINCADO ROSCA SOBERBA 5/16" X 120MM P/ TELHA FIBROCIMENTO </v>
          </cell>
          <cell r="C3375" t="str">
            <v>UN</v>
          </cell>
          <cell r="E3375">
            <v>1.88</v>
          </cell>
        </row>
        <row r="3376">
          <cell r="A3376">
            <v>4304</v>
          </cell>
          <cell r="B3376" t="str">
            <v xml:space="preserve">PARAFUSO ZINCADO ROSCA SOBERBA 5/16" X 150MM P/ TELHA FIBROCIMENTO </v>
          </cell>
          <cell r="C3376" t="str">
            <v>UN</v>
          </cell>
          <cell r="E3376">
            <v>1.04</v>
          </cell>
        </row>
        <row r="3377">
          <cell r="A3377">
            <v>4305</v>
          </cell>
          <cell r="B3377" t="str">
            <v xml:space="preserve">PARAFUSO ZINCADO ROSCA SOBERBA 5/16" X 180MM P/ TELHA FIBROCIMENTO Código Descriçao do Insumo Unid Preço Mediano (R$) </v>
          </cell>
          <cell r="C3377" t="str">
            <v>UN</v>
          </cell>
          <cell r="E3377">
            <v>2.35</v>
          </cell>
        </row>
        <row r="3378">
          <cell r="A3378">
            <v>4306</v>
          </cell>
          <cell r="B3378" t="str">
            <v xml:space="preserve">PARAFUSO ZINCADO ROSCA SOBERBA 5/16" X 200MM P/ TELHA FIBROCIMENTO </v>
          </cell>
          <cell r="C3378" t="str">
            <v>UN</v>
          </cell>
          <cell r="E3378">
            <v>1.51</v>
          </cell>
        </row>
        <row r="3379">
          <cell r="A3379">
            <v>4308</v>
          </cell>
          <cell r="B3379" t="str">
            <v xml:space="preserve">PARAFUSO ZINCADO ROSCA SOBERBA 5/16" X 230MM P/ TELHA FIBROCIMENTO </v>
          </cell>
          <cell r="C3379" t="str">
            <v>UN</v>
          </cell>
          <cell r="E3379">
            <v>1.79</v>
          </cell>
        </row>
        <row r="3380">
          <cell r="A3380">
            <v>4302</v>
          </cell>
          <cell r="B3380" t="str">
            <v xml:space="preserve">PARAFUSO ZINCADO ROSCA SOBERBA 5/16" X 250MM P/ TELHA FIBROCIMENTO </v>
          </cell>
          <cell r="C3380" t="str">
            <v>UN</v>
          </cell>
          <cell r="E3380">
            <v>1.98</v>
          </cell>
        </row>
        <row r="3381">
          <cell r="A3381">
            <v>4300</v>
          </cell>
          <cell r="B3381" t="str">
            <v xml:space="preserve">PARAFUSO ZINCADO ROSCA SOBERBA 5/16" X 50MM P/ TELHA FIBROCIMENTO </v>
          </cell>
          <cell r="C3381" t="str">
            <v>UN</v>
          </cell>
          <cell r="E3381">
            <v>0.47</v>
          </cell>
        </row>
        <row r="3382">
          <cell r="A3382">
            <v>4301</v>
          </cell>
          <cell r="B3382" t="str">
            <v xml:space="preserve">PARAFUSO ZINCADO ROSCA SOBERBA 5/16" X 85MM P/ TELHA FIBROCIMENTO </v>
          </cell>
          <cell r="C3382" t="str">
            <v>UN</v>
          </cell>
          <cell r="E3382">
            <v>0.75</v>
          </cell>
        </row>
        <row r="3383">
          <cell r="A3383">
            <v>4318</v>
          </cell>
          <cell r="B3383" t="str">
            <v xml:space="preserve">PARAFUSO ZINCADO- 5/16" X 85MM - P/ TELHA FIBROC CANALETE 90 - INCL BUCHA NYLON S-10 </v>
          </cell>
          <cell r="C3383" t="str">
            <v>UN</v>
          </cell>
          <cell r="E3383">
            <v>0.38</v>
          </cell>
        </row>
        <row r="3384">
          <cell r="A3384">
            <v>4390</v>
          </cell>
          <cell r="B3384" t="str">
            <v xml:space="preserve">PARALELEPIPEDO GRANITICO - 33 PECAS/M2 </v>
          </cell>
          <cell r="C3384" t="str">
            <v>M²</v>
          </cell>
          <cell r="E3384">
            <v>9.9</v>
          </cell>
        </row>
        <row r="3385">
          <cell r="A3385">
            <v>4385</v>
          </cell>
          <cell r="B3385" t="str">
            <v xml:space="preserve">PARALELEPIPEDO GRANITICO OU BASALTICO (*30 A 35* PECAS POR M2) PARA PAVIMENTACAO DE RUAS (SEM FRETE) </v>
          </cell>
          <cell r="C3385" t="str">
            <v>MIL</v>
          </cell>
          <cell r="E3385">
            <v>300</v>
          </cell>
        </row>
        <row r="3386">
          <cell r="A3386">
            <v>4386</v>
          </cell>
          <cell r="B3386" t="str">
            <v xml:space="preserve">PARALELEPIPEDO GRANITICO OU BASALTICO - 30 A 35 PECAS/M2 (SEM FRETE) </v>
          </cell>
          <cell r="C3386" t="str">
            <v>UN</v>
          </cell>
          <cell r="E3386">
            <v>0.3</v>
          </cell>
        </row>
        <row r="3387">
          <cell r="A3387">
            <v>6217</v>
          </cell>
          <cell r="B3387" t="str">
            <v xml:space="preserve">PARQUET PAULISTA TIPO MOSAICO 20 X 20 CM </v>
          </cell>
          <cell r="C3387" t="str">
            <v>M²</v>
          </cell>
          <cell r="E3387">
            <v>60.85</v>
          </cell>
        </row>
        <row r="3388">
          <cell r="A3388">
            <v>20078</v>
          </cell>
          <cell r="B3388" t="str">
            <v xml:space="preserve">PASTA LUBRIFICANTE PARA TUBOS DE PVC C/ ANEL DE BORRACHA ( POTE 500G) </v>
          </cell>
          <cell r="C3388" t="str">
            <v>UN</v>
          </cell>
          <cell r="E3388">
            <v>24.79</v>
          </cell>
        </row>
        <row r="3389">
          <cell r="A3389">
            <v>20079</v>
          </cell>
          <cell r="B3389" t="str">
            <v xml:space="preserve">PASTA LUBRIFICANTE PARA TUBOS DE PVC C/ ANEL DE BORRACHA ( POTE 5000G) </v>
          </cell>
          <cell r="C3389" t="str">
            <v>UN</v>
          </cell>
          <cell r="E3389">
            <v>228.95</v>
          </cell>
        </row>
        <row r="3390">
          <cell r="A3390">
            <v>118</v>
          </cell>
          <cell r="B3390" t="str">
            <v xml:space="preserve">PASTA VEDA JUNTAS LATA C/ 0,50 KG TIPO PASTA NIAGARA OU SIMILAR </v>
          </cell>
          <cell r="C3390" t="str">
            <v>UN</v>
          </cell>
          <cell r="E3390">
            <v>51.3</v>
          </cell>
        </row>
        <row r="3391">
          <cell r="A3391">
            <v>4396</v>
          </cell>
          <cell r="B3391" t="str">
            <v xml:space="preserve">PASTILHA CERAMICA ESMALTADA, QUADRADA, DE *1*" (*2,5 X 2,5* CM) </v>
          </cell>
          <cell r="C3391" t="str">
            <v>M²</v>
          </cell>
          <cell r="E3391">
            <v>86.09</v>
          </cell>
        </row>
        <row r="3392">
          <cell r="A3392">
            <v>4397</v>
          </cell>
          <cell r="B3392" t="str">
            <v xml:space="preserve">PASTILHA CERAMICA FOSCA QUADRADA 1" </v>
          </cell>
          <cell r="C3392" t="str">
            <v>M²</v>
          </cell>
          <cell r="E3392">
            <v>85.43</v>
          </cell>
        </row>
        <row r="3393">
          <cell r="A3393">
            <v>25962</v>
          </cell>
          <cell r="B3393" t="str">
            <v xml:space="preserve">PASTILHA DE VIDRO BRANCA 2 x 2 CM </v>
          </cell>
          <cell r="C3393" t="str">
            <v>M²</v>
          </cell>
          <cell r="E3393">
            <v>47.75</v>
          </cell>
        </row>
        <row r="3394">
          <cell r="A3394">
            <v>4751</v>
          </cell>
          <cell r="B3394" t="str">
            <v xml:space="preserve">PASTILHEIRO </v>
          </cell>
          <cell r="C3394" t="str">
            <v>H</v>
          </cell>
          <cell r="E3394">
            <v>8.9600000000000009</v>
          </cell>
        </row>
        <row r="3395">
          <cell r="A3395">
            <v>3288</v>
          </cell>
          <cell r="B3395" t="str">
            <v xml:space="preserve">PECA DE MADEIRA "MEIA CANA" (ACABAMENTO) PARA FORRO PAULISTA, DE *2,5 X 2,5* CM </v>
          </cell>
          <cell r="C3395" t="str">
            <v>M</v>
          </cell>
          <cell r="E3395">
            <v>5</v>
          </cell>
        </row>
        <row r="3396">
          <cell r="A3396">
            <v>25022</v>
          </cell>
          <cell r="B3396" t="str">
            <v xml:space="preserve">PECA DE MADEIRA DE LEI *4 X 5* CM (1.1/2" X 2") NAO APARELHADA </v>
          </cell>
          <cell r="C3396" t="str">
            <v>M</v>
          </cell>
          <cell r="E3396">
            <v>4.97</v>
          </cell>
        </row>
        <row r="3397">
          <cell r="A3397">
            <v>4425</v>
          </cell>
          <cell r="B3397" t="str">
            <v xml:space="preserve">PECA DE MADEIRA DE LEI *6 X 12* CM, NÃO APARELHADA, (VIGA - P/TELHADO) </v>
          </cell>
          <cell r="C3397" t="str">
            <v>M</v>
          </cell>
          <cell r="E3397">
            <v>18.78</v>
          </cell>
        </row>
        <row r="3398">
          <cell r="A3398">
            <v>4464</v>
          </cell>
          <cell r="B3398" t="str">
            <v xml:space="preserve">PECA DE MADEIRA DE LEI NATIVA/REGIONAL *3 X 6* CM NAO APARELHADA </v>
          </cell>
          <cell r="C3398" t="str">
            <v>M</v>
          </cell>
          <cell r="E3398">
            <v>4.71</v>
          </cell>
        </row>
        <row r="3399">
          <cell r="A3399">
            <v>4443</v>
          </cell>
          <cell r="B3399" t="str">
            <v xml:space="preserve">PECA DE MADEIRA DE LEI NATIVA/REGIONAL *5 X 13* CM (2 X 5") NAO APARELHADA </v>
          </cell>
          <cell r="C3399" t="str">
            <v>M</v>
          </cell>
          <cell r="E3399">
            <v>16.97</v>
          </cell>
        </row>
        <row r="3400">
          <cell r="A3400">
            <v>4453</v>
          </cell>
          <cell r="B3400" t="str">
            <v xml:space="preserve">PECA DE MADEIRA DE LEI NATIVA/REGIONAL *5 X 5* CM NAO APARELHADA </v>
          </cell>
          <cell r="C3400" t="str">
            <v>M</v>
          </cell>
          <cell r="E3400">
            <v>6.52</v>
          </cell>
        </row>
        <row r="3401">
          <cell r="A3401">
            <v>4442</v>
          </cell>
          <cell r="B3401" t="str">
            <v xml:space="preserve">PECA DE MADEIRA DE LEI NATIVA/REGIONAL *8 X 18* CM NAO APARELHADA </v>
          </cell>
          <cell r="C3401" t="str">
            <v>M</v>
          </cell>
          <cell r="E3401">
            <v>37.549999999999997</v>
          </cell>
        </row>
        <row r="3402">
          <cell r="A3402">
            <v>4460</v>
          </cell>
          <cell r="B3402" t="str">
            <v xml:space="preserve">PECA DE MADEIRA DE LEI *2,5 X 10* CM (1" X 4") NÃO APARELHADA, (SARRAFO-P/TELHADO) </v>
          </cell>
          <cell r="C3402" t="str">
            <v>M</v>
          </cell>
          <cell r="E3402">
            <v>5.09</v>
          </cell>
        </row>
        <row r="3403">
          <cell r="A3403">
            <v>4415</v>
          </cell>
          <cell r="B3403" t="str">
            <v xml:space="preserve">PECA DE MADEIRA DE LEI *2,5 X 5* CM, NÃO APARELHADA, (RIPÃO-P/TELHADO) </v>
          </cell>
          <cell r="C3403" t="str">
            <v>M</v>
          </cell>
          <cell r="E3403">
            <v>2.56</v>
          </cell>
        </row>
        <row r="3404">
          <cell r="A3404">
            <v>4417</v>
          </cell>
          <cell r="B3404" t="str">
            <v xml:space="preserve">PECA DE MADEIRA DE LEI *2,5 X 7,5* CM (1" X 3"), NÃO APARELHADA, (P/TELHADO) </v>
          </cell>
          <cell r="C3404" t="str">
            <v>M</v>
          </cell>
          <cell r="E3404">
            <v>3.85</v>
          </cell>
        </row>
        <row r="3405">
          <cell r="A3405">
            <v>4430</v>
          </cell>
          <cell r="B3405" t="str">
            <v xml:space="preserve">PECA DE MADEIRA DE LEI *5 X 6* CM, NÃO APARELHADA, (CAIBRO-P/TELHADO) </v>
          </cell>
          <cell r="C3405" t="str">
            <v>M</v>
          </cell>
          <cell r="E3405">
            <v>7.81</v>
          </cell>
        </row>
        <row r="3406">
          <cell r="A3406">
            <v>4400</v>
          </cell>
          <cell r="B3406" t="str">
            <v xml:space="preserve">PECA DE MADEIRA DE LEI *5,0 X 7,5* CM ( 2" X 3" ) NÃO APARELHADA, (P/TELHADO) </v>
          </cell>
          <cell r="C3406" t="str">
            <v>M</v>
          </cell>
          <cell r="E3406">
            <v>8.23</v>
          </cell>
        </row>
        <row r="3407">
          <cell r="A3407">
            <v>4472</v>
          </cell>
          <cell r="B3407" t="str">
            <v xml:space="preserve">PECA DE MADEIRA DE LEI *6 X 16* CM, NÃO APARELHADA, (VIGA - P/TELHADO) </v>
          </cell>
          <cell r="C3407" t="str">
            <v>M</v>
          </cell>
          <cell r="E3407">
            <v>20.72</v>
          </cell>
        </row>
        <row r="3408">
          <cell r="A3408">
            <v>4462</v>
          </cell>
          <cell r="B3408" t="str">
            <v xml:space="preserve">PECA DE MADEIRA DE LEI *6 X 25* CM, NÃO APARELHADA, (PRANCHA-P/TELHADO) </v>
          </cell>
          <cell r="C3408" t="str">
            <v>M²</v>
          </cell>
          <cell r="E3408">
            <v>156.4</v>
          </cell>
        </row>
        <row r="3409">
          <cell r="A3409">
            <v>4429</v>
          </cell>
          <cell r="B3409" t="str">
            <v xml:space="preserve">PECA DE MADEIRA DE LEI *7,5 X 10* CM, NÃO APARELHADA, (P/TELHADO) </v>
          </cell>
          <cell r="C3409" t="str">
            <v>M</v>
          </cell>
          <cell r="E3409">
            <v>16.5</v>
          </cell>
        </row>
        <row r="3410">
          <cell r="A3410">
            <v>4481</v>
          </cell>
          <cell r="B3410" t="str">
            <v xml:space="preserve">PECA DE MADEIRA DE LEI *7,5 X 15* CM ( 3" X 6" ), NÃO APARELHADA, (P/TELHADO, ESTRUTURAS PERMANENTES) </v>
          </cell>
          <cell r="C3410" t="str">
            <v>M</v>
          </cell>
          <cell r="E3410">
            <v>24.73</v>
          </cell>
        </row>
        <row r="3411">
          <cell r="A3411">
            <v>4473</v>
          </cell>
          <cell r="B3411" t="str">
            <v xml:space="preserve">PECA DE MADEIRA DE LEI *7,5 X 12,5* CM (3 "X 5") , NÃO APARELHADA,(P/TELHADO) </v>
          </cell>
          <cell r="C3411" t="str">
            <v>M</v>
          </cell>
          <cell r="E3411">
            <v>24.45</v>
          </cell>
        </row>
        <row r="3412">
          <cell r="A3412">
            <v>4433</v>
          </cell>
          <cell r="B3412" t="str">
            <v xml:space="preserve">PECA DE MADEIRA DE LEI *7,5 X 7,5* CM, NÃO APARELHADA, (P/TELHADO, ESTRUTURAS PERMANENTES) </v>
          </cell>
          <cell r="C3412" t="str">
            <v>M</v>
          </cell>
          <cell r="E3412">
            <v>14.65</v>
          </cell>
        </row>
        <row r="3413">
          <cell r="A3413">
            <v>4408</v>
          </cell>
          <cell r="B3413" t="str">
            <v xml:space="preserve">PECA DE MADEIRA DE LEI NATIVA/REGIONAL *1,5 X 5* CM (1/2 X 2) NAO APARELHADA </v>
          </cell>
          <cell r="C3413" t="str">
            <v>M</v>
          </cell>
          <cell r="E3413">
            <v>1.53</v>
          </cell>
        </row>
        <row r="3414">
          <cell r="A3414">
            <v>4440</v>
          </cell>
          <cell r="B3414" t="str">
            <v xml:space="preserve">PECA DE MADEIRA DE LEI NATIVA/REGIONAL *3 X 16* CM NAO APARELHADA </v>
          </cell>
          <cell r="C3414" t="str">
            <v>M</v>
          </cell>
          <cell r="E3414">
            <v>12.52</v>
          </cell>
        </row>
        <row r="3415">
          <cell r="A3415">
            <v>4477</v>
          </cell>
          <cell r="B3415" t="str">
            <v xml:space="preserve">PECA DE MADEIRA DE LEI NATIVA/REGIONAL *4 X 10* CM NAO APARELHADA </v>
          </cell>
          <cell r="C3415" t="str">
            <v>M</v>
          </cell>
          <cell r="E3415">
            <v>10.45</v>
          </cell>
        </row>
        <row r="3416">
          <cell r="A3416">
            <v>4468</v>
          </cell>
          <cell r="B3416" t="str">
            <v xml:space="preserve">PECA DE MADEIRA DE LEI NATIVA/REGIONAL *4 X 30* CM NAO APARELHADA </v>
          </cell>
          <cell r="C3416" t="str">
            <v>M²</v>
          </cell>
          <cell r="E3416">
            <v>104.27</v>
          </cell>
        </row>
        <row r="3417">
          <cell r="A3417">
            <v>4463</v>
          </cell>
          <cell r="B3417" t="str">
            <v xml:space="preserve">PECA DE MADEIRA DE LEI NATIVA/REGIONAL *4 X 30* CM NAO APARELHADA </v>
          </cell>
          <cell r="C3417" t="str">
            <v>M³</v>
          </cell>
          <cell r="E3417">
            <v>2606.67</v>
          </cell>
        </row>
        <row r="3418">
          <cell r="A3418">
            <v>4449</v>
          </cell>
          <cell r="B3418" t="str">
            <v xml:space="preserve">PECA DE MADEIRA DE LEI NATIVA/REGIONAL *4 X 8* CM NAO APARELHADA </v>
          </cell>
          <cell r="C3418" t="str">
            <v>M</v>
          </cell>
          <cell r="E3418">
            <v>8.32</v>
          </cell>
        </row>
        <row r="3419">
          <cell r="A3419">
            <v>4487</v>
          </cell>
          <cell r="B3419" t="str">
            <v xml:space="preserve">PECA DE MADEIRA DE LEI NATIVA/REGIONAL *5 X 10* CM NAO APARELHADA </v>
          </cell>
          <cell r="C3419" t="str">
            <v>M</v>
          </cell>
          <cell r="E3419">
            <v>9.1</v>
          </cell>
        </row>
        <row r="3420">
          <cell r="A3420">
            <v>4466</v>
          </cell>
          <cell r="B3420" t="str">
            <v xml:space="preserve">PECA DE MADEIRA DE LEI NATIVA/REGIONAL *5 X 15* CM NAO APARELHADA </v>
          </cell>
          <cell r="C3420" t="str">
            <v>M</v>
          </cell>
          <cell r="E3420">
            <v>19.55</v>
          </cell>
        </row>
        <row r="3421">
          <cell r="A3421">
            <v>4465</v>
          </cell>
          <cell r="B3421" t="str">
            <v xml:space="preserve">PECA DE MADEIRA DE LEI NATIVA/REGIONAL *5,0 X 22,5* CM (2 X 9") NAO APARELHADA </v>
          </cell>
          <cell r="C3421" t="str">
            <v>M</v>
          </cell>
          <cell r="E3421">
            <v>29.36</v>
          </cell>
        </row>
        <row r="3422">
          <cell r="A3422">
            <v>4470</v>
          </cell>
          <cell r="B3422" t="str">
            <v xml:space="preserve">PECA DE MADEIRA DE LEI NATIVA/REGIONAL *7,5 X 40,0* CM (3 X 16") NAO APARELHADA </v>
          </cell>
          <cell r="C3422" t="str">
            <v>M</v>
          </cell>
          <cell r="E3422">
            <v>78.2</v>
          </cell>
        </row>
        <row r="3423">
          <cell r="A3423">
            <v>4479</v>
          </cell>
          <cell r="B3423" t="str">
            <v xml:space="preserve">PECA DE MADEIRA DE LEI NATIVA/REGIONAL *8 X 12* CM NAO APARELHADA </v>
          </cell>
          <cell r="C3423" t="str">
            <v>M</v>
          </cell>
          <cell r="E3423">
            <v>25.03</v>
          </cell>
        </row>
        <row r="3424">
          <cell r="A3424">
            <v>4490</v>
          </cell>
          <cell r="B3424" t="str">
            <v xml:space="preserve">PECA DE MADEIRA DE LEI NATIVA/REGIONAL *8 X 16* CM NAO APARELHADA </v>
          </cell>
          <cell r="C3424" t="str">
            <v>M</v>
          </cell>
          <cell r="E3424">
            <v>33.36</v>
          </cell>
        </row>
        <row r="3425">
          <cell r="A3425">
            <v>4431</v>
          </cell>
          <cell r="B3425" t="str">
            <v xml:space="preserve">PECA DE MADEIRA DE LEI NATIVA/REGIONAL *8 X 8* CM NAO APARELHADA </v>
          </cell>
          <cell r="C3425" t="str">
            <v>M</v>
          </cell>
          <cell r="E3425">
            <v>16.71</v>
          </cell>
        </row>
        <row r="3426">
          <cell r="A3426">
            <v>4458</v>
          </cell>
          <cell r="B3426" t="str">
            <v xml:space="preserve">PECA DE MADEIRA DE LEI NATIVA/REGIONAL 1 X 2 CM NAO APARELHADA </v>
          </cell>
          <cell r="C3426" t="str">
            <v>M</v>
          </cell>
          <cell r="E3426">
            <v>0.41</v>
          </cell>
        </row>
        <row r="3427">
          <cell r="A3427">
            <v>4403</v>
          </cell>
          <cell r="B3427" t="str">
            <v xml:space="preserve">PECA DE MADEIRA DE LEI NATIVA/REGIONAL 1 X 5 CM NAO APARELHADA </v>
          </cell>
          <cell r="C3427" t="str">
            <v>M</v>
          </cell>
          <cell r="E3427">
            <v>1.03</v>
          </cell>
        </row>
        <row r="3428">
          <cell r="A3428">
            <v>4432</v>
          </cell>
          <cell r="B3428" t="str">
            <v xml:space="preserve">PECA DE MADEIRA DE LEI NATIVA/REGIONAL 1,5 X 10,0 CM NAO APARELHADA </v>
          </cell>
          <cell r="C3428" t="str">
            <v>M</v>
          </cell>
          <cell r="E3428">
            <v>3.06</v>
          </cell>
        </row>
        <row r="3429">
          <cell r="A3429">
            <v>4407</v>
          </cell>
          <cell r="B3429" t="str">
            <v xml:space="preserve">PECA DE MADEIRA DE LEI NATIVA/REGIONAL 1,5 X 4 CM NAO APARELHADA </v>
          </cell>
          <cell r="C3429" t="str">
            <v>M</v>
          </cell>
          <cell r="E3429">
            <v>1.24</v>
          </cell>
        </row>
        <row r="3430">
          <cell r="A3430">
            <v>4419</v>
          </cell>
          <cell r="B3430" t="str">
            <v xml:space="preserve">PECA DE MADEIRA DE LEI NATIVA/REGIONAL 10 X 10 X 3 CM P/ FIXACAO DE ESQUADRIAS OU RODAPE Código Descriçao do Insumo Unid Preço Mediano (R$) </v>
          </cell>
          <cell r="C3430" t="str">
            <v>UN</v>
          </cell>
          <cell r="E3430">
            <v>0.62</v>
          </cell>
        </row>
        <row r="3431">
          <cell r="A3431">
            <v>4421</v>
          </cell>
          <cell r="B3431" t="str">
            <v xml:space="preserve">PECA DE MADEIRA DE LEI NATIVA/REGIONAL 10 X 15 X 3 CM P/ FIXACAO DE ESQUADRIAS OU RODAPE </v>
          </cell>
          <cell r="C3431" t="str">
            <v>UN</v>
          </cell>
          <cell r="E3431">
            <v>0.91</v>
          </cell>
        </row>
        <row r="3432">
          <cell r="A3432">
            <v>4420</v>
          </cell>
          <cell r="B3432" t="str">
            <v xml:space="preserve">PECA DE MADEIRA DE LEI NATIVA/REGIONAL 10 X 20 X 3 CM P/ FIXACAO DE ESQUADRIAS OU RODAPE </v>
          </cell>
          <cell r="C3432" t="str">
            <v>UN</v>
          </cell>
          <cell r="E3432">
            <v>1.24</v>
          </cell>
        </row>
        <row r="3433">
          <cell r="A3433">
            <v>4410</v>
          </cell>
          <cell r="B3433" t="str">
            <v xml:space="preserve">PECA DE MADEIRA DE LEI NATIVA/REGIONAL 2 X 5 CM NAO APARELHADA </v>
          </cell>
          <cell r="C3433" t="str">
            <v>M</v>
          </cell>
          <cell r="E3433">
            <v>2.0299999999999998</v>
          </cell>
        </row>
        <row r="3434">
          <cell r="A3434">
            <v>4413</v>
          </cell>
          <cell r="B3434" t="str">
            <v xml:space="preserve">PECA DE MADEIRA DE LEI NATIVA/REGIONAL 2,5 X 4 CM NAO APARELHADA </v>
          </cell>
          <cell r="C3434" t="str">
            <v>M</v>
          </cell>
          <cell r="E3434">
            <v>2.0299999999999998</v>
          </cell>
        </row>
        <row r="3435">
          <cell r="A3435">
            <v>4405</v>
          </cell>
          <cell r="B3435" t="str">
            <v xml:space="preserve">PECA DE MADEIRA DE LEI NATIVA/REGIONAL 2,5 X 7 CM NAO APARELHADA </v>
          </cell>
          <cell r="C3435" t="str">
            <v>M</v>
          </cell>
          <cell r="E3435">
            <v>3.56</v>
          </cell>
        </row>
        <row r="3436">
          <cell r="A3436">
            <v>4418</v>
          </cell>
          <cell r="B3436" t="str">
            <v xml:space="preserve">PECA DE MADEIRA DE LEI NATIVA/REGIONAL 5 X 5 X10 CM (APROX) P/ FIXACAO DE ESQUADRIAS OU RODAPE </v>
          </cell>
          <cell r="C3436" t="str">
            <v>UN</v>
          </cell>
          <cell r="E3436">
            <v>0.5</v>
          </cell>
        </row>
        <row r="3437">
          <cell r="A3437">
            <v>4412</v>
          </cell>
          <cell r="B3437" t="str">
            <v xml:space="preserve">PECA DE MADEIRA DE LEI NATIVA/REGIONAL1 X 3 CM NAO APARELHADA </v>
          </cell>
          <cell r="C3437" t="str">
            <v>M</v>
          </cell>
          <cell r="E3437">
            <v>0.62</v>
          </cell>
        </row>
        <row r="3438">
          <cell r="A3438">
            <v>20207</v>
          </cell>
          <cell r="B3438" t="str">
            <v xml:space="preserve">PECA DE MADEIRA LEI APARELHADA 1 1/2 X 3" (4 X 7,5CM) </v>
          </cell>
          <cell r="C3438" t="str">
            <v>M</v>
          </cell>
          <cell r="E3438">
            <v>10.71</v>
          </cell>
        </row>
        <row r="3439">
          <cell r="A3439">
            <v>20205</v>
          </cell>
          <cell r="B3439" t="str">
            <v xml:space="preserve">PECA DE MADEIRA LEI APARELHADA 1,5 X 4CM </v>
          </cell>
          <cell r="C3439" t="str">
            <v>M</v>
          </cell>
          <cell r="E3439">
            <v>2.13</v>
          </cell>
        </row>
        <row r="3440">
          <cell r="A3440">
            <v>20206</v>
          </cell>
          <cell r="B3440" t="str">
            <v xml:space="preserve">PECA DE MADEIRA LEI APARELHADA 2 X 10CM </v>
          </cell>
          <cell r="C3440" t="str">
            <v>M</v>
          </cell>
          <cell r="E3440">
            <v>7.14</v>
          </cell>
        </row>
        <row r="3441">
          <cell r="A3441">
            <v>20212</v>
          </cell>
          <cell r="B3441" t="str">
            <v xml:space="preserve">PECA DE MADEIRA LEI APARELHADA 2 X 3" (5 X 7,5CM) </v>
          </cell>
          <cell r="C3441" t="str">
            <v>M</v>
          </cell>
          <cell r="E3441">
            <v>13.41</v>
          </cell>
        </row>
        <row r="3442">
          <cell r="A3442">
            <v>20208</v>
          </cell>
          <cell r="B3442" t="str">
            <v xml:space="preserve">PECA DE MADEIRA LEI APARELHADA 3 X 12" (7,5 X 30CM) </v>
          </cell>
          <cell r="C3442" t="str">
            <v>M</v>
          </cell>
          <cell r="E3442">
            <v>80.430000000000007</v>
          </cell>
        </row>
        <row r="3443">
          <cell r="A3443">
            <v>20209</v>
          </cell>
          <cell r="B3443" t="str">
            <v xml:space="preserve">PECA DE MADEIRA LEI APARELHADA 3 X 3" (7,5 X 7,5CM) </v>
          </cell>
          <cell r="C3443" t="str">
            <v>M</v>
          </cell>
          <cell r="E3443">
            <v>20.100000000000001</v>
          </cell>
        </row>
        <row r="3444">
          <cell r="A3444">
            <v>20210</v>
          </cell>
          <cell r="B3444" t="str">
            <v xml:space="preserve">PECA DE MADEIRA LEI APARELHADA 3 X 4.1/2" (7,5 X 11,5) </v>
          </cell>
          <cell r="C3444" t="str">
            <v>M</v>
          </cell>
          <cell r="E3444">
            <v>30.81</v>
          </cell>
        </row>
        <row r="3445">
          <cell r="A3445">
            <v>20211</v>
          </cell>
          <cell r="B3445" t="str">
            <v xml:space="preserve">PECA DE MADEIRA LEI APARELHADA 3 X 6" (7,5 X 15CM) </v>
          </cell>
          <cell r="C3445" t="str">
            <v>M</v>
          </cell>
          <cell r="E3445">
            <v>40.229999999999997</v>
          </cell>
        </row>
        <row r="3446">
          <cell r="A3446">
            <v>20204</v>
          </cell>
          <cell r="B3446" t="str">
            <v xml:space="preserve">PECA DE MADEIRA LEI APARELHADA 3 X 9" (7,5 X 23CM) </v>
          </cell>
          <cell r="C3446" t="str">
            <v>M</v>
          </cell>
          <cell r="E3446">
            <v>61.65</v>
          </cell>
        </row>
        <row r="3447">
          <cell r="A3447">
            <v>20213</v>
          </cell>
          <cell r="B3447" t="str">
            <v xml:space="preserve">PECA DE MADEIRA LEI APARELHADA 6 X 12CM </v>
          </cell>
          <cell r="C3447" t="str">
            <v>M</v>
          </cell>
          <cell r="E3447">
            <v>23.4</v>
          </cell>
        </row>
        <row r="3448">
          <cell r="A3448">
            <v>4485</v>
          </cell>
          <cell r="B3448" t="str">
            <v xml:space="preserve">PECA DE MADEIRA LEI NATIVA/REGIONAL *4 X 6* CM (1 1/2'' X 2 1/2'') NAO APARELHADA </v>
          </cell>
          <cell r="C3448" t="str">
            <v>M</v>
          </cell>
          <cell r="E3448">
            <v>6.26</v>
          </cell>
        </row>
        <row r="3449">
          <cell r="A3449">
            <v>14580</v>
          </cell>
          <cell r="B3449" t="str">
            <v xml:space="preserve">PECA DE MADEIRA LEI NATIVA/REGIONAL *7,5X30*CM (3 X 12") NÃO APARELHADA </v>
          </cell>
          <cell r="C3449" t="str">
            <v>M</v>
          </cell>
          <cell r="E3449">
            <v>58.65</v>
          </cell>
        </row>
        <row r="3450">
          <cell r="A3450">
            <v>4401</v>
          </cell>
          <cell r="B3450" t="str">
            <v xml:space="preserve">PECA DE MADEIRA LEI NATIVA/REGIONAL 1 X 8 CM NAO APARELHADA </v>
          </cell>
          <cell r="C3450" t="str">
            <v>M</v>
          </cell>
          <cell r="E3450">
            <v>1.61</v>
          </cell>
        </row>
        <row r="3451">
          <cell r="A3451">
            <v>11844</v>
          </cell>
          <cell r="B3451" t="str">
            <v xml:space="preserve">PECA DE MADEIRA LEI 4 X 30CM APARELHADA </v>
          </cell>
          <cell r="C3451" t="str">
            <v>M</v>
          </cell>
          <cell r="E3451">
            <v>42.87</v>
          </cell>
        </row>
        <row r="3452">
          <cell r="A3452">
            <v>13588</v>
          </cell>
          <cell r="B3452" t="str">
            <v xml:space="preserve">PECA DE MADEIRA NAO APARELHADA L=10 A 15CM ESP =1,5 A 2,0CM MOLDURADA P/ ACAB LATERAL TELHADOS CERÂMICOS (ABA, TABEIRA, VISTA, RIPAO MOLD, ESPELHO, TESTEIRA ETC.) </v>
          </cell>
          <cell r="C3452" t="str">
            <v>M</v>
          </cell>
          <cell r="E3452">
            <v>6.88</v>
          </cell>
        </row>
        <row r="3453">
          <cell r="A3453">
            <v>4491</v>
          </cell>
          <cell r="B3453" t="str">
            <v xml:space="preserve">PECA DE MADEIRA NATIVA / REGIONAL 7,5 X 7,5CM (3X3) NAO APARELHADA (P/FORMA) </v>
          </cell>
          <cell r="C3453" t="str">
            <v>M</v>
          </cell>
          <cell r="E3453">
            <v>6.24</v>
          </cell>
        </row>
        <row r="3454">
          <cell r="A3454">
            <v>4505</v>
          </cell>
          <cell r="B3454" t="str">
            <v xml:space="preserve">PECA DE MADEIRA NATIVA/REGIONAL 1 X 7CM NAO APARELHADA (P/FORMA) </v>
          </cell>
          <cell r="C3454" t="str">
            <v>M</v>
          </cell>
          <cell r="E3454">
            <v>2.4700000000000002</v>
          </cell>
        </row>
        <row r="3455">
          <cell r="A3455">
            <v>4510</v>
          </cell>
          <cell r="B3455" t="str">
            <v xml:space="preserve">PECA DE MADEIRA NATIVA/REGIONAL 1,5 X 4CM NAO APARELHADA (P/FORMA) </v>
          </cell>
          <cell r="C3455" t="str">
            <v>M</v>
          </cell>
          <cell r="E3455">
            <v>1.73</v>
          </cell>
        </row>
        <row r="3456">
          <cell r="A3456">
            <v>4502</v>
          </cell>
          <cell r="B3456" t="str">
            <v xml:space="preserve">PECA DE MADEIRA NATIVA/REGIONAL 2,5 X 5CM (1X2") NAO APARELHADA (SARRAFO P/FORMA) </v>
          </cell>
          <cell r="C3456" t="str">
            <v>M</v>
          </cell>
          <cell r="E3456">
            <v>2.2000000000000002</v>
          </cell>
        </row>
        <row r="3457">
          <cell r="A3457">
            <v>4517</v>
          </cell>
          <cell r="B3457" t="str">
            <v xml:space="preserve">PECA DE MADEIRA NATIVA/REGIONAL 2,5 X 7,0 CM (SARRAFO-P/FORMA) </v>
          </cell>
          <cell r="C3457" t="str">
            <v>M</v>
          </cell>
          <cell r="E3457">
            <v>1.54</v>
          </cell>
        </row>
        <row r="3458">
          <cell r="A3458">
            <v>4515</v>
          </cell>
          <cell r="B3458" t="str">
            <v xml:space="preserve">PECA DE MADEIRA NATIVA/REGIONAL 7,5 X 10CM NÃO APARELHADA (P/ESCORAMENTO) </v>
          </cell>
          <cell r="C3458" t="str">
            <v>M</v>
          </cell>
          <cell r="E3458">
            <v>9.57</v>
          </cell>
        </row>
        <row r="3459">
          <cell r="A3459">
            <v>4448</v>
          </cell>
          <cell r="B3459" t="str">
            <v xml:space="preserve">PECA DE MADEIRA NATIVA/REGIONAL 7,5 X 12,50 CM (3X5") NAO APARELHADA (P/FORMA) </v>
          </cell>
          <cell r="C3459" t="str">
            <v>M</v>
          </cell>
          <cell r="E3459">
            <v>11.4</v>
          </cell>
        </row>
        <row r="3460">
          <cell r="A3460">
            <v>4492</v>
          </cell>
          <cell r="B3460" t="str">
            <v xml:space="preserve">PECA DE MADEIRA NATIVA/REGIONAL 8 X 8CM NAO APARELHADA (PONTALETE-P/ESCORAMENTO) </v>
          </cell>
          <cell r="C3460" t="str">
            <v>M</v>
          </cell>
          <cell r="E3460">
            <v>9.41</v>
          </cell>
        </row>
        <row r="3461">
          <cell r="A3461">
            <v>2751</v>
          </cell>
          <cell r="B3461" t="str">
            <v xml:space="preserve">PECA DE MADEIRA ROLICA SEM TRATAMENTO (EUCALIPTO OU REGIONAL EQUIVALENTE) D = 12 A 15 CM, P/ESCORAMENTOS, H = 6 M </v>
          </cell>
          <cell r="C3461" t="str">
            <v>M</v>
          </cell>
          <cell r="E3461">
            <v>6.52</v>
          </cell>
        </row>
        <row r="3462">
          <cell r="A3462">
            <v>2729</v>
          </cell>
          <cell r="B3462" t="str">
            <v xml:space="preserve">PECA DE MADEIRA ROLICA TRATADA ( EUCALIPTO OU REGIONAL EQUIVALENTE) ( D = 4 A 7 CM - H = 3,0 M ( P/CAIBROS) </v>
          </cell>
          <cell r="C3462" t="str">
            <v>UN</v>
          </cell>
          <cell r="E3462">
            <v>4.4000000000000004</v>
          </cell>
        </row>
        <row r="3463">
          <cell r="A3463">
            <v>4115</v>
          </cell>
          <cell r="B3463" t="str">
            <v xml:space="preserve">PECA DE MADEIRA ROLICA TRATADA (EUCALIPTO OU REGIONAL EQUIVALENTE) D = 12 A 15CM - H = 3,0M (P/CERCA//PILAR) </v>
          </cell>
          <cell r="C3463" t="str">
            <v>M</v>
          </cell>
          <cell r="E3463">
            <v>5</v>
          </cell>
        </row>
        <row r="3464">
          <cell r="A3464">
            <v>2747</v>
          </cell>
          <cell r="B3464" t="str">
            <v xml:space="preserve">PECA DE MADEIRA ROLICA TRATADA (EUCALIPTO OU REGIONAL EQUIVALENTE) D = 16 A 19CM - H = 12,0M (P/POSTES) </v>
          </cell>
          <cell r="C3464" t="str">
            <v>M</v>
          </cell>
          <cell r="E3464">
            <v>7.32</v>
          </cell>
        </row>
        <row r="3465">
          <cell r="A3465">
            <v>2731</v>
          </cell>
          <cell r="B3465" t="str">
            <v xml:space="preserve">PECA DE MADEIRA ROLICA TRATADA (EUCALIPTO OU REGIONAL EQUIVALENTE) D = 20 A 24CM - H = 12,0M (P/POSTES) </v>
          </cell>
          <cell r="C3465" t="str">
            <v>M</v>
          </cell>
          <cell r="E3465">
            <v>9.9600000000000009</v>
          </cell>
        </row>
        <row r="3466">
          <cell r="A3466">
            <v>2794</v>
          </cell>
          <cell r="B3466" t="str">
            <v xml:space="preserve">PECA DE MADEIRA ROLICA TRATADA (EUCALIPTO OU REGIONAL EQUIVALENTE) D = 25 A 29CM - H = 6,5M (P/PILAR) </v>
          </cell>
          <cell r="C3466" t="str">
            <v>M</v>
          </cell>
          <cell r="E3466">
            <v>17.36</v>
          </cell>
        </row>
        <row r="3467">
          <cell r="A3467">
            <v>2788</v>
          </cell>
          <cell r="B3467" t="str">
            <v xml:space="preserve">PECA DE MADEIRA ROLICA TRATADA (EUCALIPTO OU REGIONAL EQUIVALENTE) D = 30 A 34CM - H = 6,5M (P/PILAR) </v>
          </cell>
          <cell r="C3467" t="str">
            <v>M</v>
          </cell>
          <cell r="E3467">
            <v>20</v>
          </cell>
        </row>
        <row r="3468">
          <cell r="A3468">
            <v>21138</v>
          </cell>
          <cell r="B3468" t="str">
            <v xml:space="preserve">PECA DE MADEIRA ROLICA TRATADA (EUCALIPTO OU REGIONAL EQUIVALENTE) D=8 A 11 CM (P/CERCA/CAIBRO) </v>
          </cell>
          <cell r="C3468" t="str">
            <v>M</v>
          </cell>
          <cell r="E3468">
            <v>3.77</v>
          </cell>
        </row>
        <row r="3469">
          <cell r="A3469">
            <v>14439</v>
          </cell>
          <cell r="B3469" t="str">
            <v xml:space="preserve">PECA DE MADEIRA ROLICA, SEM TRATAMENTO (EUCALIPTO OU REGIONAL EQUIVALENTE) D = 8 A 11 CM, P/ ESCORAMENTOS, H = 6 M </v>
          </cell>
          <cell r="C3469" t="str">
            <v>M</v>
          </cell>
          <cell r="E3469">
            <v>2</v>
          </cell>
        </row>
        <row r="3470">
          <cell r="A3470">
            <v>2728</v>
          </cell>
          <cell r="B3470" t="str">
            <v xml:space="preserve">PECA DE MADEIRA ROLICA, SEM TRATAMENTO (EUCALIPTO OU REGIONAL EQUIVALENTE) D = 8 A 11 CM, P/ ESCORAMENTOS, H=3 M </v>
          </cell>
          <cell r="C3470" t="str">
            <v>M</v>
          </cell>
          <cell r="E3470">
            <v>2</v>
          </cell>
        </row>
        <row r="3471">
          <cell r="A3471">
            <v>6194</v>
          </cell>
          <cell r="B3471" t="str">
            <v xml:space="preserve">PECA DE MADEIRA 2A QUALIDADE 2,5 X 15CM (1X6") NAO APARELHADA </v>
          </cell>
          <cell r="C3471" t="str">
            <v>M</v>
          </cell>
          <cell r="E3471">
            <v>3.86</v>
          </cell>
        </row>
        <row r="3472">
          <cell r="A3472">
            <v>4513</v>
          </cell>
          <cell r="B3472" t="str">
            <v xml:space="preserve">PECA DE MADEIRA 3A/4A NATIVA/REGIONAL 5 X 5 CM </v>
          </cell>
          <cell r="C3472" t="str">
            <v>M</v>
          </cell>
          <cell r="E3472">
            <v>2.2200000000000002</v>
          </cell>
        </row>
        <row r="3473">
          <cell r="A3473">
            <v>4506</v>
          </cell>
          <cell r="B3473" t="str">
            <v xml:space="preserve">PECA DE MADEIRANATIVA/REGIONAL 2,5 X 10CM (1X4") NAO APARELHADA (SARRAFO P/FORMA) </v>
          </cell>
          <cell r="C3473" t="str">
            <v>M</v>
          </cell>
          <cell r="E3473">
            <v>3.87</v>
          </cell>
        </row>
        <row r="3474">
          <cell r="A3474">
            <v>4715</v>
          </cell>
          <cell r="B3474" t="str">
            <v xml:space="preserve">PEDRA ARDOSIA CINZA IRREGULAR </v>
          </cell>
          <cell r="C3474" t="str">
            <v>M²</v>
          </cell>
          <cell r="E3474">
            <v>42.5</v>
          </cell>
        </row>
        <row r="3475">
          <cell r="A3475">
            <v>4704</v>
          </cell>
          <cell r="B3475" t="str">
            <v xml:space="preserve">PEDRA ARDOSIA CINZA 20 X 40CM E = 1CM </v>
          </cell>
          <cell r="C3475" t="str">
            <v>M²</v>
          </cell>
          <cell r="E3475">
            <v>54.38</v>
          </cell>
        </row>
        <row r="3476">
          <cell r="A3476">
            <v>10730</v>
          </cell>
          <cell r="B3476" t="str">
            <v xml:space="preserve">PEDRA ARDOSIA CINZA 30 X 30 X 1CM </v>
          </cell>
          <cell r="C3476" t="str">
            <v>M²</v>
          </cell>
          <cell r="E3476">
            <v>50</v>
          </cell>
        </row>
        <row r="3477">
          <cell r="A3477">
            <v>10731</v>
          </cell>
          <cell r="B3477" t="str">
            <v xml:space="preserve">PEDRA ARDOSIA PARA PISO, DE *40 X 40* CM, E= 1 CM </v>
          </cell>
          <cell r="C3477" t="str">
            <v>M²</v>
          </cell>
          <cell r="E3477">
            <v>50</v>
          </cell>
        </row>
        <row r="3478">
          <cell r="A3478">
            <v>4705</v>
          </cell>
          <cell r="B3478" t="str">
            <v xml:space="preserve">PEDRA BASALTO CINZA IRREGULAR </v>
          </cell>
          <cell r="C3478" t="str">
            <v>M²</v>
          </cell>
          <cell r="E3478">
            <v>106.25</v>
          </cell>
        </row>
        <row r="3479">
          <cell r="A3479">
            <v>4748</v>
          </cell>
          <cell r="B3479" t="str">
            <v xml:space="preserve">PEDRA BRITADA BICA CORRIDA (NÃO CLASSIFICADA) - POSTO PEDREIRA / FORNECEDOR (SEM FRETE) Código Descriçao do Insumo Unid Preço Mediano (R$) </v>
          </cell>
          <cell r="C3479" t="str">
            <v>M³</v>
          </cell>
          <cell r="E3479">
            <v>69.94</v>
          </cell>
        </row>
        <row r="3480">
          <cell r="A3480">
            <v>4729</v>
          </cell>
          <cell r="B3480" t="str">
            <v xml:space="preserve">PEDRA BRITADA GRADUADA, CLASSIFICADA - POSTO PEDREIRA / FORNECEDOR (SEM FRETE) </v>
          </cell>
          <cell r="C3480" t="str">
            <v>M³</v>
          </cell>
          <cell r="E3480">
            <v>77.17</v>
          </cell>
        </row>
        <row r="3481">
          <cell r="A3481">
            <v>4720</v>
          </cell>
          <cell r="B3481" t="str">
            <v xml:space="preserve">PEDRA BRITADA N. 0 PEDRISCO OU CASCALHINHO - POSTO PEDREIRA / FORNECEDOR (SEM FRETE) </v>
          </cell>
          <cell r="C3481" t="str">
            <v>M³</v>
          </cell>
          <cell r="E3481">
            <v>77.17</v>
          </cell>
        </row>
        <row r="3482">
          <cell r="A3482">
            <v>4727</v>
          </cell>
          <cell r="B3482" t="str">
            <v xml:space="preserve">PEDRA BRITADA N. 05 - POSTO PEDREIRA / FORNECEDOR (SEM FRETE) </v>
          </cell>
          <cell r="C3482" t="str">
            <v>M³</v>
          </cell>
          <cell r="E3482">
            <v>50.64</v>
          </cell>
        </row>
        <row r="3483">
          <cell r="A3483">
            <v>4721</v>
          </cell>
          <cell r="B3483" t="str">
            <v xml:space="preserve">PEDRA BRITADA N. 1 - POSTO PEDREIRA / FORNECEDOR (SEM FRETE) </v>
          </cell>
          <cell r="C3483" t="str">
            <v>M³</v>
          </cell>
          <cell r="E3483">
            <v>81.34</v>
          </cell>
        </row>
        <row r="3484">
          <cell r="A3484">
            <v>4718</v>
          </cell>
          <cell r="B3484" t="str">
            <v xml:space="preserve">PEDRA BRITADA N. 2 - POSTO PEDREIRA / FORNECEDOR (SEM FRETE) </v>
          </cell>
          <cell r="C3484" t="str">
            <v>M³</v>
          </cell>
          <cell r="E3484">
            <v>73</v>
          </cell>
        </row>
        <row r="3485">
          <cell r="A3485">
            <v>4722</v>
          </cell>
          <cell r="B3485" t="str">
            <v xml:space="preserve">PEDRA BRITADA N. 3 - POSTO PEDREIRA / FORNECEDOR (SEM FRETE) </v>
          </cell>
          <cell r="C3485" t="str">
            <v>M³</v>
          </cell>
          <cell r="E3485">
            <v>67.52</v>
          </cell>
        </row>
        <row r="3486">
          <cell r="A3486">
            <v>4723</v>
          </cell>
          <cell r="B3486" t="str">
            <v xml:space="preserve">PEDRA BRITADA N. 4 - POSTO PEDREIRA / FORNECEDOR (SEM FRETE) </v>
          </cell>
          <cell r="C3486" t="str">
            <v>M³</v>
          </cell>
          <cell r="E3486">
            <v>65.11</v>
          </cell>
        </row>
        <row r="3487">
          <cell r="A3487">
            <v>4712</v>
          </cell>
          <cell r="B3487" t="str">
            <v xml:space="preserve">PEDRA C/SUPERF LISA NAO TRABALHADA P/ REVESTIMENTO </v>
          </cell>
          <cell r="C3487" t="str">
            <v>M²</v>
          </cell>
          <cell r="E3487">
            <v>137.5</v>
          </cell>
        </row>
        <row r="3488">
          <cell r="A3488">
            <v>13714</v>
          </cell>
          <cell r="B3488" t="str">
            <v xml:space="preserve">PEDRA CARIRI 20 X 30CM </v>
          </cell>
          <cell r="C3488" t="str">
            <v>M²</v>
          </cell>
          <cell r="E3488">
            <v>187.5</v>
          </cell>
        </row>
        <row r="3489">
          <cell r="A3489">
            <v>11089</v>
          </cell>
          <cell r="B3489" t="str">
            <v xml:space="preserve">PEDRA DE ALVENARIA - POSTO PEDREIRA / FORNECEDOR (SEM FRETE) </v>
          </cell>
          <cell r="C3489" t="str">
            <v>M³</v>
          </cell>
          <cell r="E3489">
            <v>122.22</v>
          </cell>
        </row>
        <row r="3490">
          <cell r="A3490">
            <v>2710</v>
          </cell>
          <cell r="B3490" t="str">
            <v xml:space="preserve">PEDRA ESMERIL 6 X 3/4" </v>
          </cell>
          <cell r="C3490" t="str">
            <v>UN</v>
          </cell>
          <cell r="E3490">
            <v>31.75</v>
          </cell>
        </row>
        <row r="3491">
          <cell r="A3491">
            <v>11120</v>
          </cell>
          <cell r="B3491" t="str">
            <v xml:space="preserve">PEDRA GRANITICA OU BASALTICA FACETADA 20 X 20 X 20CM </v>
          </cell>
          <cell r="C3491" t="str">
            <v>UN</v>
          </cell>
          <cell r="E3491">
            <v>0.75</v>
          </cell>
        </row>
        <row r="3492">
          <cell r="A3492">
            <v>10733</v>
          </cell>
          <cell r="B3492" t="str">
            <v xml:space="preserve">PEDRA GRANITICA RACHINHA ESP=2 A 3CM IRREGULAR P/ REVESTIMENTO </v>
          </cell>
          <cell r="C3492" t="str">
            <v>M²</v>
          </cell>
          <cell r="E3492">
            <v>150</v>
          </cell>
        </row>
        <row r="3493">
          <cell r="A3493">
            <v>10734</v>
          </cell>
          <cell r="B3493" t="str">
            <v xml:space="preserve">PEDRA GRANITICA RACHINHA ESP=2 A 3CM SERRADA P/ REVESTIMENTO </v>
          </cell>
          <cell r="C3493" t="str">
            <v>M²</v>
          </cell>
          <cell r="E3493">
            <v>228.13</v>
          </cell>
        </row>
        <row r="3494">
          <cell r="A3494">
            <v>10735</v>
          </cell>
          <cell r="B3494" t="str">
            <v xml:space="preserve">PEDRA ITACOLOMI DO NORTE NATURAL </v>
          </cell>
          <cell r="C3494" t="str">
            <v>M²</v>
          </cell>
          <cell r="E3494">
            <v>171.88</v>
          </cell>
        </row>
        <row r="3495">
          <cell r="A3495">
            <v>10736</v>
          </cell>
          <cell r="B3495" t="str">
            <v xml:space="preserve">PEDRA ITACOLOMI DO NORTE SERRADA </v>
          </cell>
          <cell r="C3495" t="str">
            <v>M²</v>
          </cell>
          <cell r="E3495">
            <v>191.88</v>
          </cell>
        </row>
        <row r="3496">
          <cell r="A3496">
            <v>13187</v>
          </cell>
          <cell r="B3496" t="str">
            <v xml:space="preserve">PEDRA LAGOA SANTA (SERRADA) 20 X 40CM </v>
          </cell>
          <cell r="C3496" t="str">
            <v>M²</v>
          </cell>
          <cell r="E3496">
            <v>275</v>
          </cell>
        </row>
        <row r="3497">
          <cell r="A3497">
            <v>13188</v>
          </cell>
          <cell r="B3497" t="str">
            <v xml:space="preserve">PEDRA LAGOA SANTA IRREGULAR </v>
          </cell>
          <cell r="C3497" t="str">
            <v>M²</v>
          </cell>
          <cell r="E3497">
            <v>143.75</v>
          </cell>
        </row>
        <row r="3498">
          <cell r="A3498">
            <v>10737</v>
          </cell>
          <cell r="B3498" t="str">
            <v xml:space="preserve">PEDRA MIRACEMA </v>
          </cell>
          <cell r="C3498" t="str">
            <v>M²</v>
          </cell>
          <cell r="E3498">
            <v>125</v>
          </cell>
        </row>
        <row r="3499">
          <cell r="A3499">
            <v>10738</v>
          </cell>
          <cell r="B3499" t="str">
            <v xml:space="preserve">PEDRA PIRENOPOLIS C/ CORTE MANUAL - RETALHO COR AVERMELHADA </v>
          </cell>
          <cell r="C3499" t="str">
            <v>M²</v>
          </cell>
          <cell r="E3499">
            <v>122.5</v>
          </cell>
        </row>
        <row r="3500">
          <cell r="A3500">
            <v>4717</v>
          </cell>
          <cell r="B3500" t="str">
            <v xml:space="preserve">PEDRA PORTUGUESA BRANCA </v>
          </cell>
          <cell r="C3500" t="str">
            <v>M²</v>
          </cell>
          <cell r="E3500">
            <v>118.75</v>
          </cell>
        </row>
        <row r="3501">
          <cell r="A3501">
            <v>4708</v>
          </cell>
          <cell r="B3501" t="str">
            <v xml:space="preserve">PEDRA PORTUGUESA PRETA </v>
          </cell>
          <cell r="C3501" t="str">
            <v>M²</v>
          </cell>
          <cell r="E3501">
            <v>68.75</v>
          </cell>
        </row>
        <row r="3502">
          <cell r="A3502">
            <v>14326</v>
          </cell>
          <cell r="B3502" t="str">
            <v xml:space="preserve">PEDRA QUIXADA </v>
          </cell>
          <cell r="C3502" t="str">
            <v>M²</v>
          </cell>
          <cell r="E3502">
            <v>150</v>
          </cell>
        </row>
        <row r="3503">
          <cell r="A3503">
            <v>4709</v>
          </cell>
          <cell r="B3503" t="str">
            <v xml:space="preserve">PEDRA RACHAO P/ REVESTIMENTO </v>
          </cell>
          <cell r="C3503" t="str">
            <v>M²</v>
          </cell>
          <cell r="E3503">
            <v>293.75</v>
          </cell>
        </row>
        <row r="3504">
          <cell r="A3504">
            <v>13189</v>
          </cell>
          <cell r="B3504" t="str">
            <v xml:space="preserve">PEDRA RIO VERDE (SERRADA) 20 X 40CM </v>
          </cell>
          <cell r="C3504" t="str">
            <v>M²</v>
          </cell>
          <cell r="E3504">
            <v>250</v>
          </cell>
        </row>
        <row r="3505">
          <cell r="A3505">
            <v>4714</v>
          </cell>
          <cell r="B3505" t="str">
            <v xml:space="preserve">PEDRA SABAO </v>
          </cell>
          <cell r="C3505" t="str">
            <v>M²</v>
          </cell>
          <cell r="E3505">
            <v>250</v>
          </cell>
        </row>
        <row r="3506">
          <cell r="A3506">
            <v>4710</v>
          </cell>
          <cell r="B3506" t="str">
            <v xml:space="preserve">PEDRA SAO TOME 20 X 40CM </v>
          </cell>
          <cell r="C3506" t="str">
            <v>M²</v>
          </cell>
          <cell r="E3506">
            <v>221.88</v>
          </cell>
        </row>
        <row r="3507">
          <cell r="A3507">
            <v>4730</v>
          </cell>
          <cell r="B3507" t="str">
            <v xml:space="preserve">PEDRA-DE-MÃO OU PEDRA RACHÃO P/ MURO ARRIMO/FUNDAÇÃO/ENROCAMENTO ETC - POSTO PEDREIRA / FORNECEDOR (SEM FRETE) </v>
          </cell>
          <cell r="C3507" t="str">
            <v>M³</v>
          </cell>
          <cell r="E3507">
            <v>59.15</v>
          </cell>
        </row>
        <row r="3508">
          <cell r="A3508">
            <v>4750</v>
          </cell>
          <cell r="B3508" t="str">
            <v xml:space="preserve">PEDREIRO </v>
          </cell>
          <cell r="C3508" t="str">
            <v>H</v>
          </cell>
          <cell r="E3508">
            <v>9.68</v>
          </cell>
        </row>
        <row r="3509">
          <cell r="A3509">
            <v>4826</v>
          </cell>
          <cell r="B3509" t="str">
            <v xml:space="preserve">PEITORIL MARMORE BRANCO L = 15CM ESP = 3CM, POLIDO </v>
          </cell>
          <cell r="C3509" t="str">
            <v>M</v>
          </cell>
          <cell r="E3509">
            <v>82.41</v>
          </cell>
        </row>
        <row r="3510">
          <cell r="A3510">
            <v>4825</v>
          </cell>
          <cell r="B3510" t="str">
            <v xml:space="preserve">PEITORIL MARMORE BRANCO L = 25CM ESP = 3CM, POLIDO </v>
          </cell>
          <cell r="C3510" t="str">
            <v>M</v>
          </cell>
          <cell r="E3510">
            <v>111.79</v>
          </cell>
        </row>
        <row r="3511">
          <cell r="A3511">
            <v>10855</v>
          </cell>
          <cell r="B3511" t="str">
            <v xml:space="preserve">PEITORIL PRE-MOLDADO DE GRANILITE, MARMORITE OU GRANITINA L = 15CM </v>
          </cell>
          <cell r="C3511" t="str">
            <v>M</v>
          </cell>
          <cell r="E3511">
            <v>24.37</v>
          </cell>
        </row>
        <row r="3512">
          <cell r="A3512">
            <v>13340</v>
          </cell>
          <cell r="B3512" t="str">
            <v xml:space="preserve">PERFIL "U" CHAPA ACO DOBRADA E = 3,04MM H = 20CM ABAS = 5CM (4,36KG/M) </v>
          </cell>
          <cell r="C3512" t="str">
            <v>M</v>
          </cell>
          <cell r="E3512">
            <v>14.26</v>
          </cell>
        </row>
        <row r="3513">
          <cell r="A3513">
            <v>10962</v>
          </cell>
          <cell r="B3513" t="str">
            <v xml:space="preserve">PERFIL ACO ESTRUTURAL "H" - 6" X 6" (QUALQUER ESPESSURA) </v>
          </cell>
          <cell r="C3513" t="str">
            <v>KG</v>
          </cell>
          <cell r="E3513">
            <v>4.4800000000000004</v>
          </cell>
        </row>
        <row r="3514">
          <cell r="A3514">
            <v>4773</v>
          </cell>
          <cell r="B3514" t="str">
            <v xml:space="preserve">PERFIL ACO ESTRUTURAL "I" - 10" X 4 5/8" ESP=11,35 MM (44,65 KG/M) </v>
          </cell>
          <cell r="C3514" t="str">
            <v>M</v>
          </cell>
          <cell r="E3514">
            <v>169.12</v>
          </cell>
        </row>
        <row r="3515">
          <cell r="A3515">
            <v>4774</v>
          </cell>
          <cell r="B3515" t="str">
            <v xml:space="preserve">PERFIL ACO ESTRUTURAL "I" - 12" X 5 1/4" (QUALQUER ESPESSURA) </v>
          </cell>
          <cell r="C3515" t="str">
            <v>KG</v>
          </cell>
          <cell r="E3515">
            <v>4.2699999999999996</v>
          </cell>
        </row>
        <row r="3516">
          <cell r="A3516">
            <v>4775</v>
          </cell>
          <cell r="B3516" t="str">
            <v xml:space="preserve">PERFIL ACO ESTRUTURAL "I" - 12" X 5 1/4" ESP=11,68 MM (60,71 KG/M) </v>
          </cell>
          <cell r="C3516" t="str">
            <v>M</v>
          </cell>
          <cell r="E3516">
            <v>252.95</v>
          </cell>
        </row>
        <row r="3517">
          <cell r="A3517">
            <v>4776</v>
          </cell>
          <cell r="B3517" t="str">
            <v xml:space="preserve">PERFIL ACO ESTRUTURAL "I" - 12" X 5 1/4" ESP=14,35 MM (66,97 KG/M) </v>
          </cell>
          <cell r="C3517" t="str">
            <v>M</v>
          </cell>
          <cell r="E3517">
            <v>276.73</v>
          </cell>
        </row>
        <row r="3518">
          <cell r="A3518">
            <v>4765</v>
          </cell>
          <cell r="B3518" t="str">
            <v xml:space="preserve">PERFIL ACO ESTRUTURAL "I" - 4" X 2 5/8" ESP=6,43 MM (12,65 KG/M) </v>
          </cell>
          <cell r="C3518" t="str">
            <v>M</v>
          </cell>
          <cell r="E3518">
            <v>43.12</v>
          </cell>
        </row>
        <row r="3519">
          <cell r="A3519">
            <v>4766</v>
          </cell>
          <cell r="B3519" t="str">
            <v xml:space="preserve">PERFIL ACO ESTRUTURAL "I" - 6" X 3 3/8" (QUALQUER ESPESSURA) </v>
          </cell>
          <cell r="C3519" t="str">
            <v>KG</v>
          </cell>
          <cell r="E3519">
            <v>3.41</v>
          </cell>
        </row>
        <row r="3520">
          <cell r="A3520">
            <v>4767</v>
          </cell>
          <cell r="B3520" t="str">
            <v xml:space="preserve">PERFIL ACO ESTRUTURAL "I" - 6" X 3 3/8" ESP=8,71 MM (21,95 KG/M) </v>
          </cell>
          <cell r="C3520" t="str">
            <v>M</v>
          </cell>
          <cell r="E3520">
            <v>75.58</v>
          </cell>
        </row>
        <row r="3521">
          <cell r="A3521">
            <v>4768</v>
          </cell>
          <cell r="B3521" t="str">
            <v xml:space="preserve">PERFIL ACO ESTRUTURAL "I" - 8" X 4" (QUALQUER ESPESSURA) </v>
          </cell>
          <cell r="C3521" t="str">
            <v>KG</v>
          </cell>
          <cell r="E3521">
            <v>3.79</v>
          </cell>
        </row>
        <row r="3522">
          <cell r="A3522">
            <v>10963</v>
          </cell>
          <cell r="B3522" t="str">
            <v xml:space="preserve">PERFIL ACO ESTRUTURAL "I" - 8" X 4" ESP=11,20 MM (34,22 KG/M) </v>
          </cell>
          <cell r="C3522" t="str">
            <v>M</v>
          </cell>
          <cell r="E3522">
            <v>140.22</v>
          </cell>
        </row>
        <row r="3523">
          <cell r="A3523">
            <v>4769</v>
          </cell>
          <cell r="B3523" t="str">
            <v xml:space="preserve">PERFIL ACO ESTRUTURAL "I" - 8" X 4" ESP=8,86 MM (30,50 KG/M) </v>
          </cell>
          <cell r="C3523" t="str">
            <v>M</v>
          </cell>
          <cell r="E3523">
            <v>121.83</v>
          </cell>
        </row>
        <row r="3524">
          <cell r="A3524">
            <v>10964</v>
          </cell>
          <cell r="B3524" t="str">
            <v xml:space="preserve">PERFIL ACO ESTRUTURAL "U" - 15" X 3 3/8" (QUALQUER ESPESSURA) </v>
          </cell>
          <cell r="C3524" t="str">
            <v>KG</v>
          </cell>
          <cell r="E3524">
            <v>4.4800000000000004</v>
          </cell>
        </row>
        <row r="3525">
          <cell r="A3525">
            <v>10965</v>
          </cell>
          <cell r="B3525" t="str">
            <v xml:space="preserve">PERFIL ACO ESTRUTURAL "U" - 4" X 1 5/8" ESP=6,27 MM (9,30 KG/M) </v>
          </cell>
          <cell r="C3525" t="str">
            <v>M</v>
          </cell>
          <cell r="E3525">
            <v>31.38</v>
          </cell>
        </row>
        <row r="3526">
          <cell r="A3526">
            <v>10966</v>
          </cell>
          <cell r="B3526" t="str">
            <v xml:space="preserve">PERFIL ACO ESTRUTURAL "U" - 6" X 2" (QUALQUER ESPESSURA) </v>
          </cell>
          <cell r="C3526" t="str">
            <v>KG</v>
          </cell>
          <cell r="E3526">
            <v>3.51</v>
          </cell>
        </row>
        <row r="3527">
          <cell r="A3527">
            <v>11651</v>
          </cell>
          <cell r="B3527" t="str">
            <v xml:space="preserve">PERFURATRIZ PNEUMATICA COM PESO DE 18,9 KG E DIAMETRO IGUAL A 3 CM </v>
          </cell>
          <cell r="C3527" t="str">
            <v>UN</v>
          </cell>
          <cell r="E3527">
            <v>8122.9</v>
          </cell>
        </row>
        <row r="3528">
          <cell r="A3528">
            <v>4780</v>
          </cell>
          <cell r="B3528" t="str">
            <v xml:space="preserve">PERFURATRIZ PNEUMATICA P/ ROCHA TIPO ATLAS COPCO RH-658 - 24,0KG OU EQUIV </v>
          </cell>
          <cell r="C3528" t="str">
            <v>H</v>
          </cell>
          <cell r="E3528">
            <v>1.86</v>
          </cell>
        </row>
        <row r="3529">
          <cell r="A3529">
            <v>4778</v>
          </cell>
          <cell r="B3529" t="str">
            <v xml:space="preserve">PERFURATRIZ PNEUMATICA PARA ROCHA, DE *17* KG (LOCACAO) </v>
          </cell>
          <cell r="C3529" t="str">
            <v>H</v>
          </cell>
          <cell r="E3529">
            <v>1.71</v>
          </cell>
        </row>
        <row r="3530">
          <cell r="A3530">
            <v>1748</v>
          </cell>
          <cell r="B3530" t="str">
            <v xml:space="preserve">PIA ACO INOXIDAVEL 130 X 60CM C/1 CUBA </v>
          </cell>
          <cell r="C3530" t="str">
            <v>UN</v>
          </cell>
          <cell r="E3530">
            <v>140.55000000000001</v>
          </cell>
        </row>
        <row r="3531">
          <cell r="A3531">
            <v>1745</v>
          </cell>
          <cell r="B3531" t="str">
            <v xml:space="preserve">PIA ACO INOXIDAVEL 160 X 60CM C/1 CUBA </v>
          </cell>
          <cell r="C3531" t="str">
            <v>UN</v>
          </cell>
          <cell r="E3531">
            <v>171.02</v>
          </cell>
        </row>
        <row r="3532">
          <cell r="A3532">
            <v>1749</v>
          </cell>
          <cell r="B3532" t="str">
            <v xml:space="preserve">PIA ACO INOXIDAVEL 180 X 60CM C/1 CUBA Código Descriçao do Insumo Unid Preço Mediano (R$) </v>
          </cell>
          <cell r="C3532" t="str">
            <v>UN</v>
          </cell>
          <cell r="E3532">
            <v>192.37</v>
          </cell>
        </row>
        <row r="3533">
          <cell r="A3533">
            <v>1750</v>
          </cell>
          <cell r="B3533" t="str">
            <v xml:space="preserve">PIA ACO INOXIDAVEL 200 X 60CM C/2 CUBAS </v>
          </cell>
          <cell r="C3533" t="str">
            <v>UN</v>
          </cell>
          <cell r="E3533">
            <v>248.62</v>
          </cell>
        </row>
        <row r="3534">
          <cell r="A3534">
            <v>2713</v>
          </cell>
          <cell r="B3534" t="str">
            <v xml:space="preserve">PICARETA PONTA E PONTA SEM CABO </v>
          </cell>
          <cell r="C3534" t="str">
            <v>UN</v>
          </cell>
          <cell r="E3534">
            <v>28.57</v>
          </cell>
        </row>
        <row r="3535">
          <cell r="A3535">
            <v>13617</v>
          </cell>
          <cell r="B3535" t="str">
            <v xml:space="preserve">PICK UP VOLKSWAGEN MOD. SAVEIRO CL 1.8, 98CV, A GASOLINA </v>
          </cell>
          <cell r="C3535" t="str">
            <v>UN</v>
          </cell>
          <cell r="E3535">
            <v>51683.82</v>
          </cell>
        </row>
        <row r="3536">
          <cell r="A3536">
            <v>5328</v>
          </cell>
          <cell r="B3536" t="str">
            <v xml:space="preserve">PIGMENTO CONCENTRADO PARA TINTA PVA BISNAGA 60ML </v>
          </cell>
          <cell r="C3536" t="str">
            <v>UN</v>
          </cell>
          <cell r="E3536">
            <v>4.66</v>
          </cell>
        </row>
        <row r="3537">
          <cell r="A3537">
            <v>5329</v>
          </cell>
          <cell r="B3537" t="str">
            <v xml:space="preserve">PIGMENTO CONCENTRADO PARA TINTA TIPO CORALCOR BISNAGA 28CM3 </v>
          </cell>
          <cell r="C3537" t="str">
            <v>UN</v>
          </cell>
          <cell r="E3537">
            <v>5.63</v>
          </cell>
        </row>
        <row r="3538">
          <cell r="A3538">
            <v>5327</v>
          </cell>
          <cell r="B3538" t="str">
            <v xml:space="preserve">PIGMENTO TP PO XADREZ </v>
          </cell>
          <cell r="C3538" t="str">
            <v>KG</v>
          </cell>
          <cell r="E3538">
            <v>34.97</v>
          </cell>
        </row>
        <row r="3539">
          <cell r="A3539">
            <v>11091</v>
          </cell>
          <cell r="B3539" t="str">
            <v xml:space="preserve">PINGADEIRA PLASTICA P/ TELHA FIBROCIMENTO CANALETE 49 OU KALHETA </v>
          </cell>
          <cell r="C3539" t="str">
            <v>UN</v>
          </cell>
          <cell r="E3539">
            <v>0.28999999999999998</v>
          </cell>
        </row>
        <row r="3540">
          <cell r="A3540">
            <v>11092</v>
          </cell>
          <cell r="B3540" t="str">
            <v xml:space="preserve">PINGADEIRA PLASTICA P/ TELHA FIBROCIMENTO CANALETE 90 </v>
          </cell>
          <cell r="C3540" t="str">
            <v>UN</v>
          </cell>
          <cell r="E3540">
            <v>0.31</v>
          </cell>
        </row>
        <row r="3541">
          <cell r="A3541">
            <v>14147</v>
          </cell>
          <cell r="B3541" t="str">
            <v xml:space="preserve">PINO C/ ROSCA DIAM 1/4" 30 X 20" </v>
          </cell>
          <cell r="C3541" t="str">
            <v>CX</v>
          </cell>
          <cell r="E3541">
            <v>35.58</v>
          </cell>
        </row>
        <row r="3542">
          <cell r="A3542">
            <v>445</v>
          </cell>
          <cell r="B3542" t="str">
            <v xml:space="preserve">PINO P/ ISOLADOR M16X19X320MM 25KV </v>
          </cell>
          <cell r="C3542" t="str">
            <v>UN</v>
          </cell>
          <cell r="E3542">
            <v>8.52</v>
          </cell>
        </row>
        <row r="3543">
          <cell r="A3543">
            <v>444</v>
          </cell>
          <cell r="B3543" t="str">
            <v xml:space="preserve">PINO RETO P/ ISOLADOR 15KV DIMENSOES 16 X 19 X 290MM </v>
          </cell>
          <cell r="C3543" t="str">
            <v>UN</v>
          </cell>
          <cell r="E3543">
            <v>8.99</v>
          </cell>
        </row>
        <row r="3544">
          <cell r="A3544">
            <v>4783</v>
          </cell>
          <cell r="B3544" t="str">
            <v xml:space="preserve">PINTOR </v>
          </cell>
          <cell r="C3544" t="str">
            <v>H</v>
          </cell>
          <cell r="E3544">
            <v>8.9600000000000009</v>
          </cell>
        </row>
        <row r="3545">
          <cell r="A3545">
            <v>12874</v>
          </cell>
          <cell r="B3545" t="str">
            <v xml:space="preserve">PINTOR DE LETREIROS </v>
          </cell>
          <cell r="C3545" t="str">
            <v>H</v>
          </cell>
          <cell r="E3545">
            <v>8.9600000000000009</v>
          </cell>
        </row>
        <row r="3546">
          <cell r="A3546">
            <v>4785</v>
          </cell>
          <cell r="B3546" t="str">
            <v xml:space="preserve">PINTOR PARA TINTA EPOXI </v>
          </cell>
          <cell r="C3546" t="str">
            <v>H</v>
          </cell>
          <cell r="E3546">
            <v>8.9600000000000009</v>
          </cell>
        </row>
        <row r="3547">
          <cell r="A3547">
            <v>4799</v>
          </cell>
          <cell r="B3547" t="str">
            <v xml:space="preserve">PISO BORRACHA 500 X 500 X 15 MM CANELADO P/ ARGAMASSA AI.25 PLURIGOMA PRETO </v>
          </cell>
          <cell r="C3547" t="str">
            <v>M²</v>
          </cell>
          <cell r="E3547">
            <v>335.1</v>
          </cell>
        </row>
        <row r="3548">
          <cell r="A3548">
            <v>4801</v>
          </cell>
          <cell r="B3548" t="str">
            <v xml:space="preserve">PISO BORRACHA 500 X 500 X 3,5 MM CANELADO P/ COLA G.25 PLURIGOMA PRETO </v>
          </cell>
          <cell r="C3548" t="str">
            <v>M²</v>
          </cell>
          <cell r="E3548">
            <v>79.23</v>
          </cell>
        </row>
        <row r="3549">
          <cell r="A3549">
            <v>4802</v>
          </cell>
          <cell r="B3549" t="str">
            <v xml:space="preserve">PISO BORRACHA 500 X 500 X 3,5 MM FRISADO P/ COLA G.45 PLURIGOMA PRETO </v>
          </cell>
          <cell r="C3549" t="str">
            <v>M²</v>
          </cell>
          <cell r="E3549">
            <v>79.23</v>
          </cell>
        </row>
        <row r="3550">
          <cell r="A3550">
            <v>4800</v>
          </cell>
          <cell r="B3550" t="str">
            <v xml:space="preserve">PISO BORRACHA 500 X 500 X 3,5 MM PASTILHADO P/ COLA G.15 PLURIGOMA PRETO </v>
          </cell>
          <cell r="C3550" t="str">
            <v>M²</v>
          </cell>
          <cell r="E3550">
            <v>40.89</v>
          </cell>
        </row>
        <row r="3551">
          <cell r="A3551">
            <v>4798</v>
          </cell>
          <cell r="B3551" t="str">
            <v xml:space="preserve">PISO BORRACHA 500 X 500 X 7 MM CANELADO P/ ARGAMASSA A.25 PLURIGOMA PRETO </v>
          </cell>
          <cell r="C3551" t="str">
            <v>M²</v>
          </cell>
          <cell r="E3551">
            <v>177.93</v>
          </cell>
        </row>
        <row r="3552">
          <cell r="A3552">
            <v>4796</v>
          </cell>
          <cell r="B3552" t="str">
            <v xml:space="preserve">PISO BORRACHA 500 X 500 X 7 MM FRISADO P/ ARGAMASSA A.45 PLURIGOMA PRETO </v>
          </cell>
          <cell r="C3552" t="str">
            <v>M²</v>
          </cell>
          <cell r="E3552">
            <v>177.93</v>
          </cell>
        </row>
        <row r="3553">
          <cell r="A3553">
            <v>4797</v>
          </cell>
          <cell r="B3553" t="str">
            <v xml:space="preserve">PISO BORRACHA 500 X 500 X 7 MM PASTILHADO P/ ARGAMASSA A.15 PLURIGOMA PRETO </v>
          </cell>
          <cell r="C3553" t="str">
            <v>M²</v>
          </cell>
          <cell r="E3553">
            <v>177.21</v>
          </cell>
        </row>
        <row r="3554">
          <cell r="A3554">
            <v>4794</v>
          </cell>
          <cell r="B3554" t="str">
            <v xml:space="preserve">PISO DE BORRACHA DE 500 X 500 X 14 MM SPORTGOMA P/ ARGAMASSA PRETO PLURIGOMA </v>
          </cell>
          <cell r="C3554" t="str">
            <v>M²</v>
          </cell>
          <cell r="E3554">
            <v>222.64</v>
          </cell>
        </row>
        <row r="3555">
          <cell r="A3555">
            <v>25965</v>
          </cell>
          <cell r="B3555" t="str">
            <v xml:space="preserve">PISO DE BORRACHA SINTÉTICA 50X50CM - ESP 4.00 MM, MODELO CANELADO, COR VERDE MUSGO </v>
          </cell>
          <cell r="C3555" t="str">
            <v>M²</v>
          </cell>
          <cell r="E3555">
            <v>168.12</v>
          </cell>
        </row>
        <row r="3556">
          <cell r="A3556">
            <v>4795</v>
          </cell>
          <cell r="B3556" t="str">
            <v xml:space="preserve">PISO DE BORRACHA 500 X 500 X 15 MM PASTILHADO P/ ARGAMASSA AI.15 PLURIGOMA PRETO </v>
          </cell>
          <cell r="C3556" t="str">
            <v>M²</v>
          </cell>
          <cell r="E3556">
            <v>310.11</v>
          </cell>
        </row>
        <row r="3557">
          <cell r="A3557">
            <v>4786</v>
          </cell>
          <cell r="B3557" t="str">
            <v xml:space="preserve">PISO EM GRANILITE, MARMORITE OU GRANITINA - ESP = 8 MM </v>
          </cell>
          <cell r="C3557" t="str">
            <v>M²</v>
          </cell>
          <cell r="E3557">
            <v>29</v>
          </cell>
        </row>
        <row r="3558">
          <cell r="A3558">
            <v>25977</v>
          </cell>
          <cell r="B3558" t="str">
            <v xml:space="preserve">PISO EM GRANITO BRANCO MARFIM 30X30CM E=2CM LEVIGADO </v>
          </cell>
          <cell r="C3558" t="str">
            <v>M²</v>
          </cell>
          <cell r="E3558">
            <v>317.64999999999998</v>
          </cell>
        </row>
        <row r="3559">
          <cell r="A3559">
            <v>25978</v>
          </cell>
          <cell r="B3559" t="str">
            <v xml:space="preserve">PISO EM GRANITO BRANCO MARFIM 50X50CM E=2CM LEVIGADO </v>
          </cell>
          <cell r="C3559" t="str">
            <v>M²</v>
          </cell>
          <cell r="E3559">
            <v>349.41</v>
          </cell>
        </row>
        <row r="3560">
          <cell r="A3560">
            <v>25979</v>
          </cell>
          <cell r="B3560" t="str">
            <v xml:space="preserve">PISO EM GRANITO BRANCO MONET 50X50CM E=2CM LEVIGADO </v>
          </cell>
          <cell r="C3560" t="str">
            <v>M²</v>
          </cell>
          <cell r="E3560">
            <v>338.82</v>
          </cell>
        </row>
        <row r="3561">
          <cell r="A3561">
            <v>25980</v>
          </cell>
          <cell r="B3561" t="str">
            <v xml:space="preserve">PISO EM GRANITO BRANCO QUARTZ E=2CM LEVIGADO </v>
          </cell>
          <cell r="C3561" t="str">
            <v>M²</v>
          </cell>
          <cell r="E3561">
            <v>349.41</v>
          </cell>
        </row>
        <row r="3562">
          <cell r="A3562">
            <v>25981</v>
          </cell>
          <cell r="B3562" t="str">
            <v xml:space="preserve">PISO EM GRANITO BRANCO QUARTZ 30X30CM E=2CM LEVIGADO </v>
          </cell>
          <cell r="C3562" t="str">
            <v>M²</v>
          </cell>
          <cell r="E3562">
            <v>421.41</v>
          </cell>
        </row>
        <row r="3563">
          <cell r="A3563">
            <v>25982</v>
          </cell>
          <cell r="B3563" t="str">
            <v xml:space="preserve">PISO EM GRANITO BRANCO QUARTZ 50X50CM E=2CM LEVIGADO </v>
          </cell>
          <cell r="C3563" t="str">
            <v>M²</v>
          </cell>
          <cell r="E3563">
            <v>419.29</v>
          </cell>
        </row>
        <row r="3564">
          <cell r="A3564">
            <v>21105</v>
          </cell>
          <cell r="B3564" t="str">
            <v xml:space="preserve">PISO EM LAJOTAO COLONIAL </v>
          </cell>
          <cell r="C3564" t="str">
            <v>M²</v>
          </cell>
          <cell r="E3564">
            <v>7.88</v>
          </cell>
        </row>
        <row r="3565">
          <cell r="A3565">
            <v>21108</v>
          </cell>
          <cell r="B3565" t="str">
            <v xml:space="preserve">PISO PORCELANATO POLIDO EXTRA 40 X 40 CM </v>
          </cell>
          <cell r="C3565" t="str">
            <v>M²</v>
          </cell>
          <cell r="E3565">
            <v>84.78</v>
          </cell>
        </row>
        <row r="3566">
          <cell r="A3566">
            <v>4792</v>
          </cell>
          <cell r="B3566" t="str">
            <v xml:space="preserve">PISO VINÍLICO EM PLACAS DE 30 X 30CM, C/ FLASH, ESP = 3,2MM </v>
          </cell>
          <cell r="C3566" t="str">
            <v>M²</v>
          </cell>
          <cell r="E3566">
            <v>102.23</v>
          </cell>
        </row>
        <row r="3567">
          <cell r="A3567">
            <v>4790</v>
          </cell>
          <cell r="B3567" t="str">
            <v xml:space="preserve">PISO VINILICO EM PLACAS DE *30 X 30* CM, E = 2 MM (SEM COLOCACAO) </v>
          </cell>
          <cell r="C3567" t="str">
            <v>M²</v>
          </cell>
          <cell r="E3567">
            <v>60</v>
          </cell>
        </row>
        <row r="3568">
          <cell r="A3568">
            <v>10851</v>
          </cell>
          <cell r="B3568" t="str">
            <v xml:space="preserve">PLACA ACRILICO P/IDENTIFICACAO 25 X 8CM E=4MM </v>
          </cell>
          <cell r="C3568" t="str">
            <v>UN</v>
          </cell>
          <cell r="E3568">
            <v>64.17</v>
          </cell>
        </row>
        <row r="3569">
          <cell r="A3569">
            <v>21110</v>
          </cell>
          <cell r="B3569" t="str">
            <v xml:space="preserve">PLACA CEGA METALICA REDONDA P/ TOMADA DE PISO 3 X 3" </v>
          </cell>
          <cell r="C3569" t="str">
            <v>UN</v>
          </cell>
          <cell r="E3569">
            <v>10.59</v>
          </cell>
        </row>
        <row r="3570">
          <cell r="A3570">
            <v>12121</v>
          </cell>
          <cell r="B3570" t="str">
            <v xml:space="preserve">PLACA CEGA REDONDA 3'' EM TERMOPLASTICO, TIPO SILENTOQUE PIAL OU EQUIV </v>
          </cell>
          <cell r="C3570" t="str">
            <v>UN</v>
          </cell>
          <cell r="E3570">
            <v>3.71</v>
          </cell>
        </row>
        <row r="3571">
          <cell r="A3571">
            <v>12119</v>
          </cell>
          <cell r="B3571" t="str">
            <v xml:space="preserve">PLACA CEGA 4 X 2'' EM TERMOPLASTICO, TIPO SILENTOQUE PIAL OU EQUIV </v>
          </cell>
          <cell r="C3571" t="str">
            <v>UN</v>
          </cell>
          <cell r="E3571">
            <v>1.9</v>
          </cell>
        </row>
        <row r="3572">
          <cell r="A3572">
            <v>12120</v>
          </cell>
          <cell r="B3572" t="str">
            <v xml:space="preserve">PLACA CEGA 4 X 4'' EM TERMOPLASTICO, TIPO SILENTOQUE PIAL OU EQUIV </v>
          </cell>
          <cell r="C3572" t="str">
            <v>UN</v>
          </cell>
          <cell r="E3572">
            <v>4.41</v>
          </cell>
        </row>
        <row r="3573">
          <cell r="A3573">
            <v>4812</v>
          </cell>
          <cell r="B3573" t="str">
            <v xml:space="preserve">PLACA DE GESSO PARA FORRO, DE 60 X 60* CM E ESPESSURA DE 12 MM (30 MM NAS BORDAS) (SEM COLOCACAO) </v>
          </cell>
          <cell r="C3573" t="str">
            <v>M²</v>
          </cell>
          <cell r="E3573">
            <v>6.42</v>
          </cell>
        </row>
        <row r="3574">
          <cell r="A3574">
            <v>10848</v>
          </cell>
          <cell r="B3574" t="str">
            <v xml:space="preserve">PLACA DE INAUGURACAO DURALUMINIO 40 X 60CM </v>
          </cell>
          <cell r="C3574" t="str">
            <v>UN</v>
          </cell>
          <cell r="E3574">
            <v>256.08999999999997</v>
          </cell>
        </row>
        <row r="3575">
          <cell r="A3575">
            <v>10849</v>
          </cell>
          <cell r="B3575" t="str">
            <v xml:space="preserve">PLACA DE INAUGURACAO EM BRONZE 35 X 50CM </v>
          </cell>
          <cell r="C3575" t="str">
            <v>UN</v>
          </cell>
          <cell r="E3575">
            <v>1321.26</v>
          </cell>
        </row>
        <row r="3576">
          <cell r="A3576">
            <v>4818</v>
          </cell>
          <cell r="B3576" t="str">
            <v xml:space="preserve">PLACA DE MARMORE BRANCO POLIDO, PARA PISO, DE 30 X 30 CM, E = 2 CM </v>
          </cell>
          <cell r="C3576" t="str">
            <v>M²</v>
          </cell>
          <cell r="E3576">
            <v>215.51</v>
          </cell>
        </row>
        <row r="3577">
          <cell r="A3577">
            <v>10850</v>
          </cell>
          <cell r="B3577" t="str">
            <v xml:space="preserve">PLACA DE NUMERACAO DE CHAPA GALVANIZADA NUM 18 12 X 18CM </v>
          </cell>
          <cell r="C3577" t="str">
            <v>UN</v>
          </cell>
          <cell r="E3577">
            <v>31.92</v>
          </cell>
        </row>
        <row r="3578">
          <cell r="A3578">
            <v>13629</v>
          </cell>
          <cell r="B3578" t="str">
            <v xml:space="preserve">PLACA DE OBRA (IDENTIFICACAO) PARA CONSTRUCAO CIVIL EM CHAPA GALVANIZADA NUM 26 (NAO INCLUI COLOCACAO) </v>
          </cell>
          <cell r="C3578" t="str">
            <v>M²</v>
          </cell>
          <cell r="E3578">
            <v>136.80000000000001</v>
          </cell>
        </row>
        <row r="3579">
          <cell r="A3579">
            <v>4813</v>
          </cell>
          <cell r="B3579" t="str">
            <v xml:space="preserve">PLACA DE OBRA (PARA CONSTRUCAO CIVIL) EM CHAPA GALVANIZADA *Nº 22*, PINTADA, DE *2,0 X 1,0* M, SEM COLOCACAO </v>
          </cell>
          <cell r="C3579" t="str">
            <v>M²</v>
          </cell>
          <cell r="E3579">
            <v>142.5</v>
          </cell>
        </row>
        <row r="3580">
          <cell r="A3580">
            <v>3408</v>
          </cell>
          <cell r="B3580" t="str">
            <v xml:space="preserve">PLACA DE POLIESTIRENO EXPANDIDO (ISOPOR) PARA ISOLAMENTO TERMICO/ACÚSTICO, COM 1,20 X 0,60 M, E = 2 CM </v>
          </cell>
          <cell r="C3580" t="str">
            <v>M²</v>
          </cell>
          <cell r="E3580">
            <v>3.65</v>
          </cell>
        </row>
        <row r="3581">
          <cell r="A3581">
            <v>11094</v>
          </cell>
          <cell r="B3581" t="str">
            <v xml:space="preserve">PLACA DE VEDACAO NERVURA P/ TELHA FIBROCIMENTO CANALETE 90 </v>
          </cell>
          <cell r="C3581" t="str">
            <v>UN</v>
          </cell>
          <cell r="E3581">
            <v>8.75</v>
          </cell>
        </row>
        <row r="3582">
          <cell r="A3582">
            <v>4309</v>
          </cell>
          <cell r="B3582" t="str">
            <v xml:space="preserve">PLACA DE VENTILACAO P/ TELHA FIBROCIMENTO CANALETE 49 KALHETA </v>
          </cell>
          <cell r="C3582" t="str">
            <v>UN</v>
          </cell>
          <cell r="E3582">
            <v>1.77</v>
          </cell>
        </row>
        <row r="3583">
          <cell r="A3583">
            <v>4307</v>
          </cell>
          <cell r="B3583" t="str">
            <v xml:space="preserve">PLACA DE VENTILACAO P/ TELHA FIBROCIMENTO CANALETE 90 OU KALHETAO Código Descriçao do Insumo Unid Preço Mediano (R$) </v>
          </cell>
          <cell r="C3583" t="str">
            <v>UN</v>
          </cell>
          <cell r="E3583">
            <v>4.59</v>
          </cell>
        </row>
        <row r="3584">
          <cell r="A3584">
            <v>13521</v>
          </cell>
          <cell r="B3584" t="str">
            <v xml:space="preserve">PLACA ESMALTADA P/ IDENTIFICACAO NR DE RUA </v>
          </cell>
          <cell r="C3584" t="str">
            <v>UN</v>
          </cell>
          <cell r="E3584">
            <v>47.02</v>
          </cell>
        </row>
        <row r="3585">
          <cell r="A3585">
            <v>4820</v>
          </cell>
          <cell r="B3585" t="str">
            <v xml:space="preserve">PLACA MARMORE BRANCO COMUM 15 X 30CM E = 2,5CM, POLIDO P/ REVESTIMENTO </v>
          </cell>
          <cell r="C3585" t="str">
            <v>M²</v>
          </cell>
          <cell r="E3585">
            <v>207.97</v>
          </cell>
        </row>
        <row r="3586">
          <cell r="A3586">
            <v>4819</v>
          </cell>
          <cell r="B3586" t="str">
            <v xml:space="preserve">PLACA MARMORE BRANCO COMUM 15 X 30CM E = 3CM, POLIDO P/ REVESTIMENTO </v>
          </cell>
          <cell r="C3586" t="str">
            <v>M²</v>
          </cell>
          <cell r="E3586">
            <v>233.97</v>
          </cell>
        </row>
        <row r="3587">
          <cell r="A3587">
            <v>4822</v>
          </cell>
          <cell r="B3587" t="str">
            <v xml:space="preserve">PLACA MARMORE BRANCO 15 X 30CM E = 2CM, POLIDO PARA REVESTIMENTO </v>
          </cell>
          <cell r="C3587" t="str">
            <v>M²</v>
          </cell>
          <cell r="E3587">
            <v>228.77</v>
          </cell>
        </row>
        <row r="3588">
          <cell r="A3588">
            <v>4821</v>
          </cell>
          <cell r="B3588" t="str">
            <v xml:space="preserve">PLACA MARMORE BRANCO 30 X 30CM E = 3CM, P/ PISO, POLIDO </v>
          </cell>
          <cell r="C3588" t="str">
            <v>M²</v>
          </cell>
          <cell r="E3588">
            <v>319.86</v>
          </cell>
        </row>
        <row r="3589">
          <cell r="A3589">
            <v>10698</v>
          </cell>
          <cell r="B3589" t="str">
            <v xml:space="preserve">PLACA PRE-MOLDADA DE GRANILITE, MARMORITE OU GRANITINA ESP = 3CM P/ PAREDE </v>
          </cell>
          <cell r="C3589" t="str">
            <v>M²</v>
          </cell>
          <cell r="E3589">
            <v>60.92</v>
          </cell>
        </row>
        <row r="3590">
          <cell r="A3590">
            <v>4895</v>
          </cell>
          <cell r="B3590" t="str">
            <v xml:space="preserve">PLUG DE PVC ROSCAVEL, DE 1/2" (NBR 5648) </v>
          </cell>
          <cell r="C3590" t="str">
            <v>UN</v>
          </cell>
          <cell r="E3590">
            <v>0.31</v>
          </cell>
        </row>
        <row r="3591">
          <cell r="A3591">
            <v>4893</v>
          </cell>
          <cell r="B3591" t="str">
            <v xml:space="preserve">PLUG OU BUJAO FERRO GALV 1 1/2" </v>
          </cell>
          <cell r="C3591" t="str">
            <v>UN</v>
          </cell>
          <cell r="E3591">
            <v>4.93</v>
          </cell>
        </row>
        <row r="3592">
          <cell r="A3592">
            <v>4894</v>
          </cell>
          <cell r="B3592" t="str">
            <v xml:space="preserve">PLUG OU BUJAO FERRO GALV 1 1/4" </v>
          </cell>
          <cell r="C3592" t="str">
            <v>UN</v>
          </cell>
          <cell r="E3592">
            <v>3.8</v>
          </cell>
        </row>
        <row r="3593">
          <cell r="A3593">
            <v>4888</v>
          </cell>
          <cell r="B3593" t="str">
            <v xml:space="preserve">PLUG OU BUJAO FERRO GALV 1/2" </v>
          </cell>
          <cell r="C3593" t="str">
            <v>UN</v>
          </cell>
          <cell r="E3593">
            <v>1.1299999999999999</v>
          </cell>
        </row>
        <row r="3594">
          <cell r="A3594">
            <v>4890</v>
          </cell>
          <cell r="B3594" t="str">
            <v xml:space="preserve">PLUG OU BUJAO FERRO GALV 1" </v>
          </cell>
          <cell r="C3594" t="str">
            <v>UN</v>
          </cell>
          <cell r="E3594">
            <v>2.5299999999999998</v>
          </cell>
        </row>
        <row r="3595">
          <cell r="A3595">
            <v>12411</v>
          </cell>
          <cell r="B3595" t="str">
            <v xml:space="preserve">PLUG OU BUJAO FERRO GALV 2 1/2" </v>
          </cell>
          <cell r="C3595" t="str">
            <v>UN</v>
          </cell>
          <cell r="E3595">
            <v>14.09</v>
          </cell>
        </row>
        <row r="3596">
          <cell r="A3596">
            <v>4891</v>
          </cell>
          <cell r="B3596" t="str">
            <v xml:space="preserve">PLUG OU BUJAO FERRO GALV 2" </v>
          </cell>
          <cell r="C3596" t="str">
            <v>UN</v>
          </cell>
          <cell r="E3596">
            <v>7.49</v>
          </cell>
        </row>
        <row r="3597">
          <cell r="A3597">
            <v>4889</v>
          </cell>
          <cell r="B3597" t="str">
            <v xml:space="preserve">PLUG OU BUJAO FERRO GALV 3/4" </v>
          </cell>
          <cell r="C3597" t="str">
            <v>UN</v>
          </cell>
          <cell r="E3597">
            <v>1.77</v>
          </cell>
        </row>
        <row r="3598">
          <cell r="A3598">
            <v>4892</v>
          </cell>
          <cell r="B3598" t="str">
            <v xml:space="preserve">PLUG OU BUJAO FERRO GALV 3" </v>
          </cell>
          <cell r="C3598" t="str">
            <v>UN</v>
          </cell>
          <cell r="E3598">
            <v>19.36</v>
          </cell>
        </row>
        <row r="3599">
          <cell r="A3599">
            <v>12412</v>
          </cell>
          <cell r="B3599" t="str">
            <v xml:space="preserve">PLUG OU BUJAO FERRO GALV 4" </v>
          </cell>
          <cell r="C3599" t="str">
            <v>UN</v>
          </cell>
          <cell r="E3599">
            <v>37.86</v>
          </cell>
        </row>
        <row r="3600">
          <cell r="A3600">
            <v>4900</v>
          </cell>
          <cell r="B3600" t="str">
            <v xml:space="preserve">PLUG PVC C/ROSCA P/ AGUA FRIA PREDIAL 1.1/2" </v>
          </cell>
          <cell r="C3600" t="str">
            <v>UN</v>
          </cell>
          <cell r="E3600">
            <v>3.26</v>
          </cell>
        </row>
        <row r="3601">
          <cell r="A3601">
            <v>4898</v>
          </cell>
          <cell r="B3601" t="str">
            <v xml:space="preserve">PLUG PVC C/ROSCA P/ AGUA FRIA PREDIAL 1.1/4" </v>
          </cell>
          <cell r="C3601" t="str">
            <v>UN</v>
          </cell>
          <cell r="E3601">
            <v>1.1299999999999999</v>
          </cell>
        </row>
        <row r="3602">
          <cell r="A3602">
            <v>4897</v>
          </cell>
          <cell r="B3602" t="str">
            <v xml:space="preserve">PLUG PVC C/ROSCA P/ AGUA FRIA PREDIAL 1" </v>
          </cell>
          <cell r="C3602" t="str">
            <v>UN</v>
          </cell>
          <cell r="E3602">
            <v>1.0900000000000001</v>
          </cell>
        </row>
        <row r="3603">
          <cell r="A3603">
            <v>4899</v>
          </cell>
          <cell r="B3603" t="str">
            <v xml:space="preserve">PLUG PVC C/ROSCA P/ AGUA FRIA PREDIAL 2" </v>
          </cell>
          <cell r="C3603" t="str">
            <v>UN</v>
          </cell>
          <cell r="E3603">
            <v>3.69</v>
          </cell>
        </row>
        <row r="3604">
          <cell r="A3604">
            <v>4896</v>
          </cell>
          <cell r="B3604" t="str">
            <v xml:space="preserve">PLUG PVC C/ROSCA P/ AGUA FRIA PREDIAL 3/4" </v>
          </cell>
          <cell r="C3604" t="str">
            <v>UN</v>
          </cell>
          <cell r="E3604">
            <v>0.47</v>
          </cell>
        </row>
        <row r="3605">
          <cell r="A3605">
            <v>4907</v>
          </cell>
          <cell r="B3605" t="str">
            <v xml:space="preserve">PLUG PVC NBR 10569 P/ REDE COLET ESG JE DN 100MM </v>
          </cell>
          <cell r="C3605" t="str">
            <v>UN</v>
          </cell>
          <cell r="E3605">
            <v>46.94</v>
          </cell>
        </row>
        <row r="3606">
          <cell r="A3606">
            <v>4906</v>
          </cell>
          <cell r="B3606" t="str">
            <v xml:space="preserve">PLUG PVC NBR 10569 P/ REDE COLET ESG JE DN 125MM </v>
          </cell>
          <cell r="C3606" t="str">
            <v>UN</v>
          </cell>
          <cell r="E3606">
            <v>55.16</v>
          </cell>
        </row>
        <row r="3607">
          <cell r="A3607">
            <v>4902</v>
          </cell>
          <cell r="B3607" t="str">
            <v xml:space="preserve">PLUG PVC NBR 10569 P/ REDE COLET ESG JE DN 150MM </v>
          </cell>
          <cell r="C3607" t="str">
            <v>UN</v>
          </cell>
          <cell r="E3607">
            <v>65.12</v>
          </cell>
        </row>
        <row r="3608">
          <cell r="A3608">
            <v>4908</v>
          </cell>
          <cell r="B3608" t="str">
            <v xml:space="preserve">PLUG PVC NBR 10569 P/ REDE COLET ESG JE DN 200MM </v>
          </cell>
          <cell r="C3608" t="str">
            <v>UN</v>
          </cell>
          <cell r="E3608">
            <v>96.1</v>
          </cell>
        </row>
        <row r="3609">
          <cell r="A3609">
            <v>4909</v>
          </cell>
          <cell r="B3609" t="str">
            <v xml:space="preserve">PLUG PVC NBR 10569 P/ REDE COLET ESG JE DN 250MM </v>
          </cell>
          <cell r="C3609" t="str">
            <v>UN</v>
          </cell>
          <cell r="E3609">
            <v>163.83000000000001</v>
          </cell>
        </row>
        <row r="3610">
          <cell r="A3610">
            <v>4904</v>
          </cell>
          <cell r="B3610" t="str">
            <v xml:space="preserve">PLUG PVC NBR 10569 P/ REDE COLET ESG JE DN 300MM </v>
          </cell>
          <cell r="C3610" t="str">
            <v>UN</v>
          </cell>
          <cell r="E3610">
            <v>367.33</v>
          </cell>
        </row>
        <row r="3611">
          <cell r="A3611">
            <v>4903</v>
          </cell>
          <cell r="B3611" t="str">
            <v xml:space="preserve">PLUG PVC NBR 10569 P/ REDE COLET ESG JE DN 350MM </v>
          </cell>
          <cell r="C3611" t="str">
            <v>UN</v>
          </cell>
          <cell r="E3611">
            <v>472.99</v>
          </cell>
        </row>
        <row r="3612">
          <cell r="A3612">
            <v>4905</v>
          </cell>
          <cell r="B3612" t="str">
            <v xml:space="preserve">PLUG PVC NBR 10569 P/ REDE COLET ESG JE DN 400MM </v>
          </cell>
          <cell r="C3612" t="str">
            <v>UN</v>
          </cell>
          <cell r="E3612">
            <v>612.32000000000005</v>
          </cell>
        </row>
        <row r="3613">
          <cell r="A3613">
            <v>11073</v>
          </cell>
          <cell r="B3613" t="str">
            <v xml:space="preserve">PLUG PVC P/ ESG PREDIAL 75MM </v>
          </cell>
          <cell r="C3613" t="str">
            <v>UN</v>
          </cell>
          <cell r="E3613">
            <v>4.26</v>
          </cell>
        </row>
        <row r="3614">
          <cell r="A3614">
            <v>11071</v>
          </cell>
          <cell r="B3614" t="str">
            <v xml:space="preserve">PLUG PVC P/ ESG PREDIAL 100MM </v>
          </cell>
          <cell r="C3614" t="str">
            <v>UN</v>
          </cell>
          <cell r="E3614">
            <v>5.08</v>
          </cell>
        </row>
        <row r="3615">
          <cell r="A3615">
            <v>11072</v>
          </cell>
          <cell r="B3615" t="str">
            <v xml:space="preserve">PLUG PVC P/ ESG PREDIAL 50MM </v>
          </cell>
          <cell r="C3615" t="str">
            <v>UN</v>
          </cell>
          <cell r="E3615">
            <v>1.86</v>
          </cell>
        </row>
        <row r="3616">
          <cell r="A3616">
            <v>2509</v>
          </cell>
          <cell r="B3616" t="str">
            <v xml:space="preserve">PLUG 3P + T 30A/440V REFERENCIA 56406, USO INDUSTRIAL TP PIAL OU EQUIV </v>
          </cell>
          <cell r="C3616" t="str">
            <v>UN</v>
          </cell>
          <cell r="E3616">
            <v>36.82</v>
          </cell>
        </row>
        <row r="3617">
          <cell r="A3617">
            <v>1374</v>
          </cell>
          <cell r="B3617" t="str">
            <v xml:space="preserve">PO 1 P/ TRATAM ESPECIAL (SIST IMPERM) CIMENTO ESPECIAL PEGA RAPIDA HEY'DI, VIAPOL OU EQUIV </v>
          </cell>
          <cell r="C3617" t="str">
            <v>KG</v>
          </cell>
          <cell r="E3617">
            <v>3.01</v>
          </cell>
        </row>
        <row r="3618">
          <cell r="A3618">
            <v>1375</v>
          </cell>
          <cell r="B3618" t="str">
            <v xml:space="preserve">PO 2 P/ TRATAM ESPECIAL (SIST IMPERM) CIMENTO ESPECIAL PEGA ULTRA RAPIDA HEY'DI, VIAPOL OU EQUIV </v>
          </cell>
          <cell r="C3618" t="str">
            <v>KG</v>
          </cell>
          <cell r="E3618">
            <v>7.28</v>
          </cell>
        </row>
        <row r="3619">
          <cell r="A3619">
            <v>4752</v>
          </cell>
          <cell r="B3619" t="str">
            <v xml:space="preserve">POCEIRO </v>
          </cell>
          <cell r="C3619" t="str">
            <v>H</v>
          </cell>
          <cell r="E3619">
            <v>13.58</v>
          </cell>
        </row>
        <row r="3620">
          <cell r="A3620">
            <v>13954</v>
          </cell>
          <cell r="B3620" t="str">
            <v xml:space="preserve">POLIDORA DE PISO (POLITRIZ) ELETRICA 4HP/12A**CAIXA** </v>
          </cell>
          <cell r="C3620" t="str">
            <v>UN</v>
          </cell>
          <cell r="E3620">
            <v>6845.26</v>
          </cell>
        </row>
        <row r="3621">
          <cell r="A3621">
            <v>11427</v>
          </cell>
          <cell r="B3621" t="str">
            <v xml:space="preserve">POLVORA NEGRA </v>
          </cell>
          <cell r="C3621" t="str">
            <v>KG</v>
          </cell>
          <cell r="E3621">
            <v>12.95</v>
          </cell>
        </row>
        <row r="3622">
          <cell r="A3622">
            <v>26022</v>
          </cell>
          <cell r="B3622" t="str">
            <v xml:space="preserve">PONTEIRO PARA ROMPEDOR 1 1/4" ( 32MM) , SEXTAVADO, TIPO TORNIBRÁS REF. 3083.3047-00 OU SIMILAR </v>
          </cell>
          <cell r="C3622" t="str">
            <v>UN</v>
          </cell>
          <cell r="E3622">
            <v>61.55</v>
          </cell>
        </row>
        <row r="3623">
          <cell r="A3623">
            <v>421</v>
          </cell>
          <cell r="B3623" t="str">
            <v xml:space="preserve">PORCA OLHAL ACO P/ PARAFUSO C/ DIAM NOMINAL DE 16MM </v>
          </cell>
          <cell r="C3623" t="str">
            <v>UN</v>
          </cell>
          <cell r="E3623">
            <v>7.59</v>
          </cell>
        </row>
        <row r="3624">
          <cell r="A3624">
            <v>3402</v>
          </cell>
          <cell r="B3624" t="str">
            <v xml:space="preserve">PORCA OLHAL ACO ZINCADO QUENTE M-16 </v>
          </cell>
          <cell r="C3624" t="str">
            <v>UN</v>
          </cell>
          <cell r="E3624">
            <v>5.03</v>
          </cell>
        </row>
        <row r="3625">
          <cell r="A3625">
            <v>14210</v>
          </cell>
          <cell r="B3625" t="str">
            <v xml:space="preserve">PORCA SEXTAVADA ESF H = 70MM CHAVE 55MM </v>
          </cell>
          <cell r="C3625" t="str">
            <v>UN</v>
          </cell>
          <cell r="E3625">
            <v>75.38</v>
          </cell>
        </row>
        <row r="3626">
          <cell r="A3626">
            <v>11973</v>
          </cell>
          <cell r="B3626" t="str">
            <v xml:space="preserve">PORCA SEXTAVADA H = 50MM </v>
          </cell>
          <cell r="C3626" t="str">
            <v>UN</v>
          </cell>
          <cell r="E3626">
            <v>40.03</v>
          </cell>
        </row>
        <row r="3627">
          <cell r="A3627">
            <v>4341</v>
          </cell>
          <cell r="B3627" t="str">
            <v xml:space="preserve">PORCA ZINCADA QUADRADA 10 MM </v>
          </cell>
          <cell r="C3627" t="str">
            <v>UN</v>
          </cell>
          <cell r="E3627">
            <v>0.23</v>
          </cell>
        </row>
        <row r="3628">
          <cell r="A3628">
            <v>4337</v>
          </cell>
          <cell r="B3628" t="str">
            <v xml:space="preserve">PORCA ZINCADA QUADRADA 16 MM </v>
          </cell>
          <cell r="C3628" t="str">
            <v>UN</v>
          </cell>
          <cell r="E3628">
            <v>0.49</v>
          </cell>
        </row>
        <row r="3629">
          <cell r="A3629">
            <v>14148</v>
          </cell>
          <cell r="B3629" t="str">
            <v xml:space="preserve">PORCA ZINCADA SEXTAVADA ALTA 1/4" </v>
          </cell>
          <cell r="C3629" t="str">
            <v>UN</v>
          </cell>
          <cell r="E3629">
            <v>0.06</v>
          </cell>
        </row>
        <row r="3630">
          <cell r="A3630">
            <v>4339</v>
          </cell>
          <cell r="B3630" t="str">
            <v xml:space="preserve">PORCA ZINCADA SEXTAVADA 1/2" </v>
          </cell>
          <cell r="C3630" t="str">
            <v>UN</v>
          </cell>
          <cell r="E3630">
            <v>0.45</v>
          </cell>
        </row>
        <row r="3631">
          <cell r="A3631">
            <v>11971</v>
          </cell>
          <cell r="B3631" t="str">
            <v xml:space="preserve">PORCA ZINCADA SEXTAVADA 24MM </v>
          </cell>
          <cell r="C3631" t="str">
            <v>UN</v>
          </cell>
          <cell r="E3631">
            <v>3.2</v>
          </cell>
        </row>
        <row r="3632">
          <cell r="A3632">
            <v>4342</v>
          </cell>
          <cell r="B3632" t="str">
            <v xml:space="preserve">PORCA ZINCADA SEXTAVADA 3/8" </v>
          </cell>
          <cell r="C3632" t="str">
            <v>UN</v>
          </cell>
          <cell r="E3632">
            <v>0.19</v>
          </cell>
        </row>
        <row r="3633">
          <cell r="A3633">
            <v>4330</v>
          </cell>
          <cell r="B3633" t="str">
            <v xml:space="preserve">PORCA ZINCADA SEXTAVADA 5/16" </v>
          </cell>
          <cell r="C3633" t="str">
            <v>UN</v>
          </cell>
          <cell r="E3633">
            <v>0.11</v>
          </cell>
        </row>
        <row r="3634">
          <cell r="A3634">
            <v>4340</v>
          </cell>
          <cell r="B3634" t="str">
            <v xml:space="preserve">PORCA ZINCADA SEXTAVADA 5/8" </v>
          </cell>
          <cell r="C3634" t="str">
            <v>UN</v>
          </cell>
          <cell r="E3634">
            <v>0.45</v>
          </cell>
        </row>
        <row r="3635">
          <cell r="A3635">
            <v>13362</v>
          </cell>
          <cell r="B3635" t="str">
            <v xml:space="preserve">PORTA ACO ENROLAR CHAPA 22 ONDULADA/PERFIL MEIA CANA - ACAB GALV NATURAL - 2,0 X 2,50M - MANUAL COMPLETA - COLOCADA </v>
          </cell>
          <cell r="C3635" t="str">
            <v>M²</v>
          </cell>
          <cell r="E3635">
            <v>180</v>
          </cell>
        </row>
        <row r="3636">
          <cell r="A3636">
            <v>4911</v>
          </cell>
          <cell r="B3636" t="str">
            <v xml:space="preserve">PORTA ACO ENROLAR CHAPA 22 RAIADA LARGA - ACAB GALV NATURAL - 2,0 X 2,50M - MANUAL - COMPLETA Código Descriçao do Insumo Unid Preço Mediano (R$) PORTA ACO ENROLAR CHAPA 22 RAIADA LARGA - ACAB GALV NATURAL - 2,0 X 2,50M - MANUAL - COMPLETA COLOCADA </v>
          </cell>
          <cell r="C3636" t="str">
            <v>M²</v>
          </cell>
          <cell r="E3636">
            <v>156</v>
          </cell>
        </row>
        <row r="3637">
          <cell r="A3637">
            <v>4913</v>
          </cell>
          <cell r="B3637" t="str">
            <v xml:space="preserve">PORTA ACO ENROLAR CHAPA 24 ONDULADA/PERFIL MEIA CANA - ACAB GALV NATURAL - 2FLS DE 2,0 X 2,60M MANUAL - COMPLETA - COLOCADA </v>
          </cell>
          <cell r="C3637" t="str">
            <v>UN</v>
          </cell>
          <cell r="E3637">
            <v>777</v>
          </cell>
        </row>
        <row r="3638">
          <cell r="A3638">
            <v>4943</v>
          </cell>
          <cell r="B3638" t="str">
            <v xml:space="preserve">PORTA ACO ENROLAR CHAPA 24 VAZADA TIJOLINHO OU EQUIV C/ RETANG OU CIRCULO - ACAB GALV NATURAL 2,0 X 2,50M - MANUAL - COMPLETA - COLOCADA </v>
          </cell>
          <cell r="C3638" t="str">
            <v>M²</v>
          </cell>
          <cell r="E3638">
            <v>259.5</v>
          </cell>
        </row>
        <row r="3639">
          <cell r="A3639">
            <v>4944</v>
          </cell>
          <cell r="B3639" t="str">
            <v xml:space="preserve">PORTA ACO ENROLAR TIPO GRADE - FABRICADA C/ PERFIL "U" VIRADO/CHAPA 16 OU PERFIL ESTEIRA GRILL REFORCADA TIJOLINHO - ACAB GALV NATURAL - 2,0 X 2,50M - MANUAL - COMPLETA - COLOCADA" </v>
          </cell>
          <cell r="C3639" t="str">
            <v>M²</v>
          </cell>
          <cell r="E3639">
            <v>232.5</v>
          </cell>
        </row>
        <row r="3640">
          <cell r="A3640">
            <v>4914</v>
          </cell>
          <cell r="B3640" t="str">
            <v xml:space="preserve">PORTA ALUMINIO ABRIR, PERFIL SERIE 25, CHAPA CORRUGADA C/ GUARNICAO 87 X 210CM </v>
          </cell>
          <cell r="C3640" t="str">
            <v>M²</v>
          </cell>
          <cell r="E3640">
            <v>441.31</v>
          </cell>
        </row>
        <row r="3641">
          <cell r="A3641">
            <v>4917</v>
          </cell>
          <cell r="B3641" t="str">
            <v xml:space="preserve">PORTA ALUMINIO ABRIR, PERFIL SERIE 25, TP VENEZIANA C/ GUARNICAO 87 X 210CM </v>
          </cell>
          <cell r="C3641" t="str">
            <v>M²</v>
          </cell>
          <cell r="E3641">
            <v>443.36</v>
          </cell>
        </row>
        <row r="3642">
          <cell r="A3642">
            <v>4923</v>
          </cell>
          <cell r="B3642" t="str">
            <v xml:space="preserve">PORTA ALUMINIO CORRER, PERFIL SERIE 16, FOLHAS P/ VIDRO C/ GUARNICAO 160 X 210CM </v>
          </cell>
          <cell r="C3642" t="str">
            <v>M²</v>
          </cell>
          <cell r="E3642">
            <v>386.31</v>
          </cell>
        </row>
        <row r="3643">
          <cell r="A3643">
            <v>5088</v>
          </cell>
          <cell r="B3643" t="str">
            <v xml:space="preserve">PORTA CADEADO ZINCADO OXIDADO PRETO </v>
          </cell>
          <cell r="C3643" t="str">
            <v>UN</v>
          </cell>
          <cell r="E3643">
            <v>4.28</v>
          </cell>
        </row>
        <row r="3644">
          <cell r="A3644">
            <v>11153</v>
          </cell>
          <cell r="B3644" t="str">
            <v xml:space="preserve">PORTA CHAPA DOBRADA ACO PRE-ZINCADO OU C/ ADICAO DE COBRE ABRIR C/ POSTIGO P/ VIDRO 87 X 210CM </v>
          </cell>
          <cell r="C3644" t="str">
            <v>M²</v>
          </cell>
          <cell r="E3644">
            <v>263.85000000000002</v>
          </cell>
        </row>
        <row r="3645">
          <cell r="A3645">
            <v>11152</v>
          </cell>
          <cell r="B3645" t="str">
            <v xml:space="preserve">PORTA CHAPA DOBRADA ACO PRE-ZINCADO OU C/ ADICAO DE COBRE ABRIR C/ TRAVESSAS P/ VIDRO 87 X 210CM </v>
          </cell>
          <cell r="C3645" t="str">
            <v>M²</v>
          </cell>
          <cell r="E3645">
            <v>153.36000000000001</v>
          </cell>
        </row>
        <row r="3646">
          <cell r="A3646">
            <v>20022</v>
          </cell>
          <cell r="B3646" t="str">
            <v xml:space="preserve">PORTA CHAPA DOBRADA ACO PRE-ZINCADO OU C/ ADICAO DE COBRE ABRIR C/ VENEZIANA 80 X 210CM </v>
          </cell>
          <cell r="C3646" t="str">
            <v>UN</v>
          </cell>
          <cell r="E3646">
            <v>213.01</v>
          </cell>
        </row>
        <row r="3647">
          <cell r="A3647">
            <v>11151</v>
          </cell>
          <cell r="B3647" t="str">
            <v xml:space="preserve">PORTA CHAPA DOBRADA ACO PRE-ZINCADO OU C/ ADICAO DE COBRE ABRIR C/ VENEZIANA 87 X 210CM </v>
          </cell>
          <cell r="C3647" t="str">
            <v>M²</v>
          </cell>
          <cell r="E3647">
            <v>141.44999999999999</v>
          </cell>
        </row>
        <row r="3648">
          <cell r="A3648">
            <v>11154</v>
          </cell>
          <cell r="B3648" t="str">
            <v xml:space="preserve">PORTA CORTA FOGO 0,90X2,10X0,04M </v>
          </cell>
          <cell r="C3648" t="str">
            <v>UN</v>
          </cell>
          <cell r="E3648">
            <v>460.02</v>
          </cell>
        </row>
        <row r="3649">
          <cell r="A3649">
            <v>4929</v>
          </cell>
          <cell r="B3649" t="str">
            <v xml:space="preserve">PORTA DE ABRIR EM FERRO (TIPO CHAPA Nº 18), COM ALMOFADA E GUARNICAO, SEM BASCULA, DE *0,87 X 2,10* M </v>
          </cell>
          <cell r="C3649" t="str">
            <v>M²</v>
          </cell>
          <cell r="E3649">
            <v>203.16</v>
          </cell>
        </row>
        <row r="3650">
          <cell r="A3650">
            <v>4922</v>
          </cell>
          <cell r="B3650" t="str">
            <v xml:space="preserve">PORTA DE CORRER EM ALUMINIO (LINHA 25), COM DUAS FOLHAS PARA VIDRO E GUARNICAO, DE 1,80 X 2,10 M </v>
          </cell>
          <cell r="C3650" t="str">
            <v>M²</v>
          </cell>
          <cell r="E3650">
            <v>345.3</v>
          </cell>
        </row>
        <row r="3651">
          <cell r="A3651">
            <v>4910</v>
          </cell>
          <cell r="B3651" t="str">
            <v xml:space="preserve">PORTA DE ENROLAR COMPLETA (MONTANTE E FECHADURA) EM CHAPA DE ACO ONDULADA Nº 26 - M2 </v>
          </cell>
          <cell r="C3651" t="str">
            <v>M²</v>
          </cell>
          <cell r="E3651">
            <v>150</v>
          </cell>
        </row>
        <row r="3652">
          <cell r="A3652">
            <v>25969</v>
          </cell>
          <cell r="B3652" t="str">
            <v xml:space="preserve">PORTA DENTE PARA FRESADORA CIBER W 1900. </v>
          </cell>
          <cell r="C3652" t="str">
            <v>UN</v>
          </cell>
          <cell r="E3652">
            <v>284.27999999999997</v>
          </cell>
        </row>
        <row r="3653">
          <cell r="A3653">
            <v>11367</v>
          </cell>
          <cell r="B3653" t="str">
            <v xml:space="preserve">PORTA EUCAPLAC CHAPA PINTADA COR 80X210CM E=35MM - EUCATEX </v>
          </cell>
          <cell r="C3653" t="str">
            <v>M²</v>
          </cell>
          <cell r="E3653">
            <v>175.59</v>
          </cell>
        </row>
        <row r="3654">
          <cell r="A3654">
            <v>11364</v>
          </cell>
          <cell r="B3654" t="str">
            <v xml:space="preserve">PORTA EUCATEX EUCADUR PRONTA PARA PINTURA 60 X 210 X 3,5CM </v>
          </cell>
          <cell r="C3654" t="str">
            <v>UN</v>
          </cell>
          <cell r="E3654">
            <v>139.62</v>
          </cell>
        </row>
        <row r="3655">
          <cell r="A3655">
            <v>11365</v>
          </cell>
          <cell r="B3655" t="str">
            <v xml:space="preserve">PORTA EUCATEX EUCADUR PRONTA PARA PINTURA 70 X 210 X 3,5CM </v>
          </cell>
          <cell r="C3655" t="str">
            <v>UN</v>
          </cell>
          <cell r="E3655">
            <v>143.47999999999999</v>
          </cell>
        </row>
        <row r="3656">
          <cell r="A3656">
            <v>11366</v>
          </cell>
          <cell r="B3656" t="str">
            <v xml:space="preserve">PORTA EUCATEX EUCADUR PRONTA PARA PINTURA 80 X 210 X 3,5CM </v>
          </cell>
          <cell r="C3656" t="str">
            <v>UN</v>
          </cell>
          <cell r="E3656">
            <v>93.67</v>
          </cell>
        </row>
        <row r="3657">
          <cell r="A3657">
            <v>4930</v>
          </cell>
          <cell r="B3657" t="str">
            <v xml:space="preserve">PORTA FERRO ABRIR TP BARRA CHATA C/ REQUADRO E GUARNICAO COMPLETA 87 X 210CM </v>
          </cell>
          <cell r="C3657" t="str">
            <v>M²</v>
          </cell>
          <cell r="E3657">
            <v>171.64</v>
          </cell>
        </row>
        <row r="3658">
          <cell r="A3658">
            <v>4937</v>
          </cell>
          <cell r="B3658" t="str">
            <v xml:space="preserve">PORTA FERRO ABRIR TP CHAPA C/ GUARNICAO 60 X 210CM </v>
          </cell>
          <cell r="C3658" t="str">
            <v>UN</v>
          </cell>
          <cell r="E3658">
            <v>358.33</v>
          </cell>
        </row>
        <row r="3659">
          <cell r="A3659">
            <v>4931</v>
          </cell>
          <cell r="B3659" t="str">
            <v xml:space="preserve">PORTA FERRO ABRIR TP CHAPA C/ GUARNICAO 70 X 210CM </v>
          </cell>
          <cell r="C3659" t="str">
            <v>UN</v>
          </cell>
          <cell r="E3659">
            <v>183.46</v>
          </cell>
        </row>
        <row r="3660">
          <cell r="A3660">
            <v>4938</v>
          </cell>
          <cell r="B3660" t="str">
            <v xml:space="preserve">PORTA FERRO ABRIR TP CHAPA C/ GUARNICAO 80 X 210CM </v>
          </cell>
          <cell r="C3660" t="str">
            <v>UN</v>
          </cell>
          <cell r="E3660">
            <v>368.02</v>
          </cell>
        </row>
        <row r="3661">
          <cell r="A3661">
            <v>4936</v>
          </cell>
          <cell r="B3661" t="str">
            <v xml:space="preserve">PORTA FERRO ABRIR TP GRADE C/ CHAPA, C/ GUARNICAO 87 X 210CM </v>
          </cell>
          <cell r="C3661" t="str">
            <v>M²</v>
          </cell>
          <cell r="E3661">
            <v>163.96</v>
          </cell>
        </row>
        <row r="3662">
          <cell r="A3662">
            <v>4939</v>
          </cell>
          <cell r="B3662" t="str">
            <v xml:space="preserve">PORTA FERRO ABRIR TP QUADRICULADA C/ GUARNICAO 87 X 210CM </v>
          </cell>
          <cell r="C3662" t="str">
            <v>M²</v>
          </cell>
          <cell r="E3662">
            <v>203.95</v>
          </cell>
        </row>
        <row r="3663">
          <cell r="A3663">
            <v>4940</v>
          </cell>
          <cell r="B3663" t="str">
            <v xml:space="preserve">PORTA FERRO CORRER TP CHAPA C/ GUARNICAO 1FL P/ VIDRO COMPLETA 87 X 210CM </v>
          </cell>
          <cell r="C3663" t="str">
            <v>M²</v>
          </cell>
          <cell r="E3663">
            <v>206.34</v>
          </cell>
        </row>
        <row r="3664">
          <cell r="A3664">
            <v>4941</v>
          </cell>
          <cell r="B3664" t="str">
            <v xml:space="preserve">PORTA FERRO CORRER TP CHAPA C/ GUARNICAO 2FLS COMPLETA 160 X 210CM </v>
          </cell>
          <cell r="C3664" t="str">
            <v>M²</v>
          </cell>
          <cell r="E3664">
            <v>183.9</v>
          </cell>
        </row>
        <row r="3665">
          <cell r="A3665">
            <v>20276</v>
          </cell>
          <cell r="B3665" t="str">
            <v xml:space="preserve">PORTA FERRO MISTA EM VENEZIANA E CAIXILHO P/ VIDRO COMPLETA 90 X 210CM </v>
          </cell>
          <cell r="C3665" t="str">
            <v>M²</v>
          </cell>
          <cell r="E3665">
            <v>220.04</v>
          </cell>
        </row>
        <row r="3666">
          <cell r="A3666">
            <v>4981</v>
          </cell>
          <cell r="B3666" t="str">
            <v xml:space="preserve">PORTA INTERNA LISA EM COMPENSADO DE MADEIRA DE 1A. QUALIDADE, COM FOLHEADO PARA ACABAMENTO EM CERA OU VERNIZ, DE *0,70 X 2,10 X 0,035* M </v>
          </cell>
          <cell r="C3666" t="str">
            <v>UN</v>
          </cell>
          <cell r="E3666">
            <v>110</v>
          </cell>
        </row>
        <row r="3667">
          <cell r="A3667">
            <v>13363</v>
          </cell>
          <cell r="B3667" t="str">
            <v xml:space="preserve">PORTA MAD COMPENSADA REVESTIDA C/ FORMICA 2 FACES </v>
          </cell>
          <cell r="C3667" t="str">
            <v>M²</v>
          </cell>
          <cell r="E3667">
            <v>196.42</v>
          </cell>
        </row>
        <row r="3668">
          <cell r="A3668">
            <v>4989</v>
          </cell>
          <cell r="B3668" t="str">
            <v xml:space="preserve">PORTA MADEIRA COMPENSADA LISA PARA CERA OU VERNIZ 100 X 210 X 3,5CM </v>
          </cell>
          <cell r="C3668" t="str">
            <v>UN</v>
          </cell>
          <cell r="E3668">
            <v>137.59</v>
          </cell>
        </row>
        <row r="3669">
          <cell r="A3669">
            <v>5020</v>
          </cell>
          <cell r="B3669" t="str">
            <v xml:space="preserve">PORTA MADEIRA COMPENSADA LISA PARA CERA OU VERNIZ 60 X 210 X 3,5CM </v>
          </cell>
          <cell r="C3669" t="str">
            <v>UN</v>
          </cell>
          <cell r="E3669">
            <v>106.9</v>
          </cell>
        </row>
        <row r="3670">
          <cell r="A3670">
            <v>4992</v>
          </cell>
          <cell r="B3670" t="str">
            <v xml:space="preserve">PORTA MADEIRA COMPENSADA LISA PARA CERA OU VERNIZ 80 X 210 X 3,5CM </v>
          </cell>
          <cell r="C3670" t="str">
            <v>UN</v>
          </cell>
          <cell r="E3670">
            <v>114.51</v>
          </cell>
        </row>
        <row r="3671">
          <cell r="A3671">
            <v>4987</v>
          </cell>
          <cell r="B3671" t="str">
            <v xml:space="preserve">PORTA MADEIRA COMPENSADA LISA PARA CERA OU VERNIZ 90 X 210 X 3,5CM </v>
          </cell>
          <cell r="C3671" t="str">
            <v>UN</v>
          </cell>
          <cell r="E3671">
            <v>128.33000000000001</v>
          </cell>
        </row>
        <row r="3672">
          <cell r="A3672">
            <v>4982</v>
          </cell>
          <cell r="B3672" t="str">
            <v xml:space="preserve">PORTA MADEIRA COMPENSADA LISA PARA PINTURA 100 X 210 X 3,5 CM </v>
          </cell>
          <cell r="C3672" t="str">
            <v>UN</v>
          </cell>
          <cell r="E3672">
            <v>109.82</v>
          </cell>
        </row>
        <row r="3673">
          <cell r="A3673">
            <v>10553</v>
          </cell>
          <cell r="B3673" t="str">
            <v xml:space="preserve">PORTA MADEIRA COMPENSADA LISA PARA PINTURA 60 X 210 X 3,5CM </v>
          </cell>
          <cell r="C3673" t="str">
            <v>UN</v>
          </cell>
          <cell r="E3673">
            <v>66.86</v>
          </cell>
        </row>
        <row r="3674">
          <cell r="A3674">
            <v>10554</v>
          </cell>
          <cell r="B3674" t="str">
            <v xml:space="preserve">PORTA MADEIRA COMPENSADA LISA PARA PINTURA 70 X 210 X 3,5CM </v>
          </cell>
          <cell r="C3674" t="str">
            <v>UN</v>
          </cell>
          <cell r="E3674">
            <v>67.67</v>
          </cell>
        </row>
        <row r="3675">
          <cell r="A3675">
            <v>10555</v>
          </cell>
          <cell r="B3675" t="str">
            <v xml:space="preserve">PORTA MADEIRA COMPENSADA LISA PARA PINTURA 80 X 210 X 3,5CM </v>
          </cell>
          <cell r="C3675" t="str">
            <v>UN</v>
          </cell>
          <cell r="E3675">
            <v>68.790000000000006</v>
          </cell>
        </row>
        <row r="3676">
          <cell r="A3676">
            <v>10556</v>
          </cell>
          <cell r="B3676" t="str">
            <v xml:space="preserve">PORTA MADEIRA COMPENSADA LISA PARA PINTURA 90 X 210 X 3,5CM </v>
          </cell>
          <cell r="C3676" t="str">
            <v>UN</v>
          </cell>
          <cell r="E3676">
            <v>86.2</v>
          </cell>
        </row>
        <row r="3677">
          <cell r="A3677">
            <v>5016</v>
          </cell>
          <cell r="B3677" t="str">
            <v xml:space="preserve">PORTA MADEIRA MACICA REGIONAL MEXICANA 80 X 210 X 3CM </v>
          </cell>
          <cell r="C3677" t="str">
            <v>M²</v>
          </cell>
          <cell r="E3677">
            <v>167.2</v>
          </cell>
        </row>
        <row r="3678">
          <cell r="A3678">
            <v>4997</v>
          </cell>
          <cell r="B3678" t="str">
            <v xml:space="preserve">PORTA MADEIRA MACICA REGIONAL 1A MEXICANA E = 3 CM </v>
          </cell>
          <cell r="C3678" t="str">
            <v>M²</v>
          </cell>
          <cell r="E3678">
            <v>193.1</v>
          </cell>
        </row>
        <row r="3679">
          <cell r="A3679">
            <v>5000</v>
          </cell>
          <cell r="B3679" t="str">
            <v xml:space="preserve">PORTA MADEIRA MACICA REGIONAL 2A MEXICANA 80 X 210 X 3,5CM </v>
          </cell>
          <cell r="C3679" t="str">
            <v>M²</v>
          </cell>
          <cell r="E3679">
            <v>169.58</v>
          </cell>
        </row>
        <row r="3680">
          <cell r="A3680">
            <v>5028</v>
          </cell>
          <cell r="B3680" t="str">
            <v xml:space="preserve">PORTA MADEIRA REGIONAL 1A CORRER P/ VIDRO E = 3,5CM </v>
          </cell>
          <cell r="C3680" t="str">
            <v>M²</v>
          </cell>
          <cell r="E3680">
            <v>364.76</v>
          </cell>
        </row>
        <row r="3681">
          <cell r="A3681">
            <v>4968</v>
          </cell>
          <cell r="B3681" t="str">
            <v xml:space="preserve">PORTA MADEIRA REGIONAL 1A VENEZIANA 70 X 210 X 3,5CM </v>
          </cell>
          <cell r="C3681" t="str">
            <v>M²</v>
          </cell>
          <cell r="E3681">
            <v>167.19</v>
          </cell>
        </row>
        <row r="3682">
          <cell r="A3682">
            <v>20325</v>
          </cell>
          <cell r="B3682" t="str">
            <v xml:space="preserve">PORTA MADEIRA REGIONAL 1A VENEZIANA 70 X 210 X 3CM </v>
          </cell>
          <cell r="C3682" t="str">
            <v>UN</v>
          </cell>
          <cell r="E3682">
            <v>243.53</v>
          </cell>
        </row>
        <row r="3683">
          <cell r="A3683">
            <v>4969</v>
          </cell>
          <cell r="B3683" t="str">
            <v xml:space="preserve">PORTA MADEIRA REGIONAL 1A VENEZIANA 80 X 210 X 3CM </v>
          </cell>
          <cell r="C3683" t="str">
            <v>M²</v>
          </cell>
          <cell r="E3683">
            <v>220.78</v>
          </cell>
        </row>
        <row r="3684">
          <cell r="A3684">
            <v>11381</v>
          </cell>
          <cell r="B3684" t="str">
            <v xml:space="preserve">PORTA MADEIRA REGIONAL 2A VENEZIANA E = 3CM /POSTIGO/ PREVISAO P/ VIDRO </v>
          </cell>
          <cell r="C3684" t="str">
            <v>M²</v>
          </cell>
          <cell r="E3684">
            <v>360.02</v>
          </cell>
        </row>
        <row r="3685">
          <cell r="A3685">
            <v>20324</v>
          </cell>
          <cell r="B3685" t="str">
            <v xml:space="preserve">PORTA MADEIRA REGIONAL 2A VENEZIANA 60 X 210 X 3CM Código Descriçao do Insumo Unid Preço Mediano (R$) </v>
          </cell>
          <cell r="C3685" t="str">
            <v>UN</v>
          </cell>
          <cell r="E3685">
            <v>267.75</v>
          </cell>
        </row>
        <row r="3686">
          <cell r="A3686">
            <v>20323</v>
          </cell>
          <cell r="B3686" t="str">
            <v xml:space="preserve">PORTA MADEIRA REGIONAL 2A VENEZIANA 70 X 210 X 3CM </v>
          </cell>
          <cell r="C3686" t="str">
            <v>UN</v>
          </cell>
          <cell r="E3686">
            <v>278.89</v>
          </cell>
        </row>
        <row r="3687">
          <cell r="A3687">
            <v>4967</v>
          </cell>
          <cell r="B3687" t="str">
            <v xml:space="preserve">PORTA MADEIRA REGIONAL 2A VENEZIANA 80 X 210 X 3,5CM </v>
          </cell>
          <cell r="C3687" t="str">
            <v>M²</v>
          </cell>
          <cell r="E3687">
            <v>198.78</v>
          </cell>
        </row>
        <row r="3688">
          <cell r="A3688">
            <v>4977</v>
          </cell>
          <cell r="B3688" t="str">
            <v xml:space="preserve">PORTA MADEIRA REGIONAL 2A VENEZIANA 80 X 210 X 3CM </v>
          </cell>
          <cell r="C3688" t="str">
            <v>M²</v>
          </cell>
          <cell r="E3688">
            <v>181.81</v>
          </cell>
        </row>
        <row r="3689">
          <cell r="A3689">
            <v>5002</v>
          </cell>
          <cell r="B3689" t="str">
            <v xml:space="preserve">PORTA MADEIRA REGIONAL 3A CORRER P/ VIDRO E = 3CM </v>
          </cell>
          <cell r="C3689" t="str">
            <v>M²</v>
          </cell>
          <cell r="E3689">
            <v>223.33</v>
          </cell>
        </row>
        <row r="3690">
          <cell r="A3690">
            <v>4962</v>
          </cell>
          <cell r="B3690" t="str">
            <v xml:space="preserve">PORTA MADEIRA SEMI-OCA ALMOFADADA REGIONAL 1A 70 X 210 X 3CM </v>
          </cell>
          <cell r="C3690" t="str">
            <v>UN</v>
          </cell>
          <cell r="E3690">
            <v>172.29</v>
          </cell>
        </row>
        <row r="3691">
          <cell r="A3691">
            <v>20322</v>
          </cell>
          <cell r="B3691" t="str">
            <v xml:space="preserve">PORTA MADEIRA SEMI-OCA ALMOFADADA REGIONAL 1A 60 X 210 X 3CM </v>
          </cell>
          <cell r="C3691" t="str">
            <v>UN</v>
          </cell>
          <cell r="E3691">
            <v>165.9</v>
          </cell>
        </row>
        <row r="3692">
          <cell r="A3692">
            <v>4952</v>
          </cell>
          <cell r="B3692" t="str">
            <v xml:space="preserve">PORTA MADEIRA SEMI-OCA ALMOFADADA REGIONAL 1A 70 X 210 X 3,5 CM </v>
          </cell>
          <cell r="C3692" t="str">
            <v>M²</v>
          </cell>
          <cell r="E3692">
            <v>222.55</v>
          </cell>
        </row>
        <row r="3693">
          <cell r="A3693">
            <v>4964</v>
          </cell>
          <cell r="B3693" t="str">
            <v xml:space="preserve">PORTA MADEIRA SEMI-OCA ALMOFADADA REGIONAL 1A 80 X 210 X 3CM </v>
          </cell>
          <cell r="C3693" t="str">
            <v>UN</v>
          </cell>
          <cell r="E3693">
            <v>229.8</v>
          </cell>
        </row>
        <row r="3694">
          <cell r="A3694">
            <v>4954</v>
          </cell>
          <cell r="B3694" t="str">
            <v xml:space="preserve">PORTA MADEIRA SEMI-OCA ALMOFADADA REGIONAL 1A 80 X 210 X 3CM </v>
          </cell>
          <cell r="C3694" t="str">
            <v>M²</v>
          </cell>
          <cell r="E3694">
            <v>136.79</v>
          </cell>
        </row>
        <row r="3695">
          <cell r="A3695">
            <v>4958</v>
          </cell>
          <cell r="B3695" t="str">
            <v xml:space="preserve">PORTA MADEIRA SEMI-OCA ALMOFADADA REGIONAL 2A 80 X 210 X 3,5 </v>
          </cell>
          <cell r="C3695" t="str">
            <v>M²</v>
          </cell>
          <cell r="E3695">
            <v>178.73</v>
          </cell>
        </row>
        <row r="3696">
          <cell r="A3696">
            <v>4953</v>
          </cell>
          <cell r="B3696" t="str">
            <v xml:space="preserve">PORTA MADEIRA SEMI-OCA ALMOFADADA REGIONAL 2A 80 X 210 X 3CM </v>
          </cell>
          <cell r="C3696" t="str">
            <v>M²</v>
          </cell>
          <cell r="E3696">
            <v>113.99</v>
          </cell>
        </row>
        <row r="3697">
          <cell r="A3697">
            <v>20024</v>
          </cell>
          <cell r="B3697" t="str">
            <v xml:space="preserve">PORTA MADEIRA SEMI-OCA ALMOFADADA/REGIONAL 2A / 80 X 210 X 3CM </v>
          </cell>
          <cell r="C3697" t="str">
            <v>UN</v>
          </cell>
          <cell r="E3697">
            <v>191.5</v>
          </cell>
        </row>
        <row r="3698">
          <cell r="A3698">
            <v>20023</v>
          </cell>
          <cell r="B3698" t="str">
            <v xml:space="preserve">PORTA MADEIRA SEMI-OCA ALMOFADADA/REGIONAL 2A/ 70 X 210 X 3CM </v>
          </cell>
          <cell r="C3698" t="str">
            <v>UN</v>
          </cell>
          <cell r="E3698">
            <v>153.19999999999999</v>
          </cell>
        </row>
        <row r="3699">
          <cell r="A3699">
            <v>11155</v>
          </cell>
          <cell r="B3699" t="str">
            <v xml:space="preserve">PORTA METALICA ABRIR TIPO VENEZIANA C/ GUARNICAO COMPLETA 87 X 210CM </v>
          </cell>
          <cell r="C3699" t="str">
            <v>M²</v>
          </cell>
          <cell r="E3699">
            <v>194.95</v>
          </cell>
        </row>
        <row r="3700">
          <cell r="A3700">
            <v>25001</v>
          </cell>
          <cell r="B3700" t="str">
            <v xml:space="preserve">PORTA METALICA ABRIR TIPO VENEZIANA, COMPLETA, 60 A 80 X 210 CM - LINHA POPULAR (CHAPA FINA - NUM 20 A 24) </v>
          </cell>
          <cell r="C3700" t="str">
            <v>UN</v>
          </cell>
          <cell r="E3700">
            <v>170.49</v>
          </cell>
        </row>
        <row r="3701">
          <cell r="A3701">
            <v>11156</v>
          </cell>
          <cell r="B3701" t="str">
            <v xml:space="preserve">PORTA PANTOGRAFICA EM ACO PERFIL "U" </v>
          </cell>
          <cell r="C3701" t="str">
            <v>M²</v>
          </cell>
          <cell r="E3701">
            <v>191.27</v>
          </cell>
        </row>
        <row r="3702">
          <cell r="A3702">
            <v>4998</v>
          </cell>
          <cell r="B3702" t="str">
            <v xml:space="preserve">PORTA TIPO MEXICANA DE MADEIRA MACICA DE 1A. QUALIDADE, DE *0,80 X 2,10 X 0,035* M </v>
          </cell>
          <cell r="C3702" t="str">
            <v>M²</v>
          </cell>
          <cell r="E3702">
            <v>227.12</v>
          </cell>
        </row>
        <row r="3703">
          <cell r="A3703">
            <v>4268</v>
          </cell>
          <cell r="B3703" t="str">
            <v xml:space="preserve">PORTA TOALHA DE LOUCA BRANCA C/ BASTAO PLASTICO </v>
          </cell>
          <cell r="C3703" t="str">
            <v>UN</v>
          </cell>
          <cell r="E3703">
            <v>22.55</v>
          </cell>
        </row>
        <row r="3704">
          <cell r="A3704">
            <v>21101</v>
          </cell>
          <cell r="B3704" t="str">
            <v xml:space="preserve">PORTA TOALHA EM METAL CROMADO, TIPO ARGOLA </v>
          </cell>
          <cell r="C3704" t="str">
            <v>UN</v>
          </cell>
          <cell r="E3704">
            <v>31.22</v>
          </cell>
        </row>
        <row r="3705">
          <cell r="A3705">
            <v>21102</v>
          </cell>
          <cell r="B3705" t="str">
            <v xml:space="preserve">PORTA TOALHA EM METAL CROMADO, TIPO HASTE OU BARRA </v>
          </cell>
          <cell r="C3705" t="str">
            <v>UN</v>
          </cell>
          <cell r="E3705">
            <v>39.119999999999997</v>
          </cell>
        </row>
        <row r="3706">
          <cell r="A3706">
            <v>4947</v>
          </cell>
          <cell r="B3706" t="str">
            <v xml:space="preserve">PORTAO FERRO ABRIR CHAPA GALVANIZADA NUM 18 </v>
          </cell>
          <cell r="C3706" t="str">
            <v>M²</v>
          </cell>
          <cell r="E3706">
            <v>193.69</v>
          </cell>
        </row>
        <row r="3707">
          <cell r="A3707">
            <v>4946</v>
          </cell>
          <cell r="B3707" t="str">
            <v xml:space="preserve">PORTAO FERRO ABRIR EM TELA 1 FOLHA 95 X 210CM </v>
          </cell>
          <cell r="C3707" t="str">
            <v>UN</v>
          </cell>
          <cell r="E3707">
            <v>317.17</v>
          </cell>
        </row>
        <row r="3708">
          <cell r="A3708">
            <v>4950</v>
          </cell>
          <cell r="B3708" t="str">
            <v xml:space="preserve">PORTAO FERRO ABRIR EM TELA 2 FOLHAS 420 X 210CM </v>
          </cell>
          <cell r="C3708" t="str">
            <v>UN</v>
          </cell>
          <cell r="E3708">
            <v>1259.01</v>
          </cell>
        </row>
        <row r="3709">
          <cell r="A3709">
            <v>4948</v>
          </cell>
          <cell r="B3709" t="str">
            <v xml:space="preserve">PORTAO FERRO C/ VARA 1/2" C/REQUADRO </v>
          </cell>
          <cell r="C3709" t="str">
            <v>M²</v>
          </cell>
          <cell r="E3709">
            <v>135.59</v>
          </cell>
        </row>
        <row r="3710">
          <cell r="A3710">
            <v>10939</v>
          </cell>
          <cell r="B3710" t="str">
            <v xml:space="preserve">PORTICO CONCRETO ARMADO PRE-MOLDADO TP PAY L=15M, H = 6M P/ GALPOES </v>
          </cell>
          <cell r="C3710" t="str">
            <v>UN</v>
          </cell>
          <cell r="E3710">
            <v>4047.47</v>
          </cell>
        </row>
        <row r="3711">
          <cell r="A3711">
            <v>10940</v>
          </cell>
          <cell r="B3711" t="str">
            <v xml:space="preserve">PORTICO CONCRETO ARMADO PRE-MOLDADO TP PAY L=24M, H = 9M P/ GALPOES </v>
          </cell>
          <cell r="C3711" t="str">
            <v>UN</v>
          </cell>
          <cell r="E3711">
            <v>10326.23</v>
          </cell>
        </row>
        <row r="3712">
          <cell r="A3712">
            <v>12387</v>
          </cell>
          <cell r="B3712" t="str">
            <v xml:space="preserve">POSTE ACO H = 2,5M D = 75MM TIPO XR-701/1 XOULUX OU TPD-236/1 TROPICO </v>
          </cell>
          <cell r="C3712" t="str">
            <v>UN</v>
          </cell>
          <cell r="E3712">
            <v>176.25</v>
          </cell>
        </row>
        <row r="3713">
          <cell r="A3713">
            <v>12388</v>
          </cell>
          <cell r="B3713" t="str">
            <v xml:space="preserve">POSTE ACO H = 2,5M D = 75MM TIPO XR-701/2 XOULUX OU TPD-236/2 TROPICO </v>
          </cell>
          <cell r="C3713" t="str">
            <v>UN</v>
          </cell>
          <cell r="E3713">
            <v>216.04</v>
          </cell>
        </row>
        <row r="3714">
          <cell r="A3714">
            <v>5052</v>
          </cell>
          <cell r="B3714" t="str">
            <v xml:space="preserve">POSTE CÔNICO CONTINUO DE FERRO GALVANIZADO, CURVO, FLANGEADO, SIMPLES, COM BASE, H = 7 M </v>
          </cell>
          <cell r="C3714" t="str">
            <v>UN</v>
          </cell>
          <cell r="E3714">
            <v>631.07000000000005</v>
          </cell>
        </row>
        <row r="3715">
          <cell r="A3715">
            <v>5040</v>
          </cell>
          <cell r="B3715" t="str">
            <v xml:space="preserve">POSTE DE CONCRETO CIRCULAR, 100KG, H = 5M DE ACORDO COM NBR 8451 </v>
          </cell>
          <cell r="C3715" t="str">
            <v>UN</v>
          </cell>
          <cell r="E3715">
            <v>158.27000000000001</v>
          </cell>
        </row>
        <row r="3716">
          <cell r="A3716">
            <v>5054</v>
          </cell>
          <cell r="B3716" t="str">
            <v xml:space="preserve">POSTE DE CONCRETO CIRCULAR, 100KG, H = 7M DE ACORDO COM NBR 8451 </v>
          </cell>
          <cell r="C3716" t="str">
            <v>UN</v>
          </cell>
          <cell r="E3716">
            <v>233.51</v>
          </cell>
        </row>
        <row r="3717">
          <cell r="A3717">
            <v>12366</v>
          </cell>
          <cell r="B3717" t="str">
            <v xml:space="preserve">POSTE DE CONCRETO CIRCULAR, 150KG, H = 10M DE ACORDO COM NBR 8451 </v>
          </cell>
          <cell r="C3717" t="str">
            <v>UN</v>
          </cell>
          <cell r="E3717">
            <v>395.67</v>
          </cell>
        </row>
        <row r="3718">
          <cell r="A3718">
            <v>5045</v>
          </cell>
          <cell r="B3718" t="str">
            <v xml:space="preserve">POSTE DE CONCRETO CIRCULAR, 200KG, H = 11M DE ACORDO COM NBR 8451 </v>
          </cell>
          <cell r="C3718" t="str">
            <v>UN</v>
          </cell>
          <cell r="E3718">
            <v>532.41999999999996</v>
          </cell>
        </row>
        <row r="3719">
          <cell r="A3719">
            <v>12367</v>
          </cell>
          <cell r="B3719" t="str">
            <v xml:space="preserve">POSTE DE CONCRETO CIRCULAR, 200KG, H = 17M DE ACORDO COM NBR 8451 </v>
          </cell>
          <cell r="C3719" t="str">
            <v>UN</v>
          </cell>
          <cell r="E3719">
            <v>1569.69</v>
          </cell>
        </row>
        <row r="3720">
          <cell r="A3720">
            <v>12368</v>
          </cell>
          <cell r="B3720" t="str">
            <v xml:space="preserve">POSTE DE CONCRETO CIRCULAR, 200KG, H = 22,5M DE ACORDO COM NBR 8451 </v>
          </cell>
          <cell r="C3720" t="str">
            <v>UN</v>
          </cell>
          <cell r="E3720">
            <v>2908.47</v>
          </cell>
        </row>
        <row r="3721">
          <cell r="A3721">
            <v>5042</v>
          </cell>
          <cell r="B3721" t="str">
            <v xml:space="preserve">POSTE DE CONCRETO CIRCULAR, 200KG, H = 7M DE ACORDO COM NBR 8451 </v>
          </cell>
          <cell r="C3721" t="str">
            <v>UN</v>
          </cell>
          <cell r="E3721">
            <v>281.04000000000002</v>
          </cell>
        </row>
        <row r="3722">
          <cell r="A3722">
            <v>5044</v>
          </cell>
          <cell r="B3722" t="str">
            <v xml:space="preserve">POSTE DE CONCRETO CIRCULAR, 200KG, H = 9M DE ACORDO COM NBR 8451 </v>
          </cell>
          <cell r="C3722" t="str">
            <v>UN</v>
          </cell>
          <cell r="E3722">
            <v>400.18</v>
          </cell>
        </row>
        <row r="3723">
          <cell r="A3723">
            <v>5055</v>
          </cell>
          <cell r="B3723" t="str">
            <v xml:space="preserve">POSTE DE CONCRETO CIRCULAR, 300KG, H = 11M DE ACORDO COM NBR 8451 </v>
          </cell>
          <cell r="C3723" t="str">
            <v>UN</v>
          </cell>
          <cell r="E3723">
            <v>653.82000000000005</v>
          </cell>
        </row>
        <row r="3724">
          <cell r="A3724">
            <v>5041</v>
          </cell>
          <cell r="B3724" t="str">
            <v xml:space="preserve">POSTE DE CONCRETO CIRCULAR, 300KG, H = 5M DE ACORDO COM NBR 8451 </v>
          </cell>
          <cell r="C3724" t="str">
            <v>UN</v>
          </cell>
          <cell r="E3724">
            <v>222.85</v>
          </cell>
        </row>
        <row r="3725">
          <cell r="A3725">
            <v>5043</v>
          </cell>
          <cell r="B3725" t="str">
            <v xml:space="preserve">POSTE DE CONCRETO CIRCULAR, 300KG, H = 7M DE ACORDO COM NBR 8451 </v>
          </cell>
          <cell r="C3725" t="str">
            <v>UN</v>
          </cell>
          <cell r="E3725">
            <v>361.94</v>
          </cell>
        </row>
        <row r="3726">
          <cell r="A3726">
            <v>5053</v>
          </cell>
          <cell r="B3726" t="str">
            <v xml:space="preserve">POSTE DE CONCRETO CIRCULAR, 300KG, H = 9M DE ACORDO COM NBR 8451 </v>
          </cell>
          <cell r="C3726" t="str">
            <v>UN</v>
          </cell>
          <cell r="E3726">
            <v>508.53</v>
          </cell>
        </row>
        <row r="3727">
          <cell r="A3727">
            <v>5035</v>
          </cell>
          <cell r="B3727" t="str">
            <v xml:space="preserve">POSTE DE CONCRETO CIRCULAR, 400KG, H = 11M DE ACORDO COM NBR 8451 </v>
          </cell>
          <cell r="C3727" t="str">
            <v>UN</v>
          </cell>
          <cell r="E3727">
            <v>769.28</v>
          </cell>
        </row>
        <row r="3728">
          <cell r="A3728">
            <v>5036</v>
          </cell>
          <cell r="B3728" t="str">
            <v xml:space="preserve">POSTE DE CONCRETO CIRCULAR, 400KG, H = 14M DE ACORDO COM NBR 8451 </v>
          </cell>
          <cell r="C3728" t="str">
            <v>UN</v>
          </cell>
          <cell r="E3728">
            <v>1067.6500000000001</v>
          </cell>
        </row>
        <row r="3729">
          <cell r="A3729">
            <v>5046</v>
          </cell>
          <cell r="B3729" t="str">
            <v xml:space="preserve">POSTE DE CONCRETO CIRCULAR, 400KG, H = 5M DE ACORDO COM NBR 8451 |EM PROCESSO DE DESATIVAÇÃO| </v>
          </cell>
          <cell r="C3729" t="str">
            <v>UN</v>
          </cell>
          <cell r="E3729">
            <v>246.07</v>
          </cell>
        </row>
        <row r="3730">
          <cell r="A3730">
            <v>5058</v>
          </cell>
          <cell r="B3730" t="str">
            <v xml:space="preserve">POSTE DE CONCRETO CIRCULAR, 400KG, H = 7M DE ACORDO COM NBR 8451 |EM PROCESSO DE DESATIVAÇÃO| </v>
          </cell>
          <cell r="C3730" t="str">
            <v>UN</v>
          </cell>
          <cell r="E3730">
            <v>383.99</v>
          </cell>
        </row>
        <row r="3731">
          <cell r="A3731">
            <v>5059</v>
          </cell>
          <cell r="B3731" t="str">
            <v xml:space="preserve">POSTE DE CONCRETO CIRCULAR, 400KG, H = 9M DE ACORDO COM NBR 8451 </v>
          </cell>
          <cell r="C3731" t="str">
            <v>UN</v>
          </cell>
          <cell r="E3731">
            <v>543.53</v>
          </cell>
        </row>
        <row r="3732">
          <cell r="A3732">
            <v>5034</v>
          </cell>
          <cell r="B3732" t="str">
            <v xml:space="preserve">POSTE DE CONCRETO CIRCULAR, 600KG, H = 10M DE ACORDO COM NBR 8451 </v>
          </cell>
          <cell r="C3732" t="str">
            <v>UN</v>
          </cell>
          <cell r="E3732">
            <v>906.84</v>
          </cell>
        </row>
        <row r="3733">
          <cell r="A3733">
            <v>12374</v>
          </cell>
          <cell r="B3733" t="str">
            <v xml:space="preserve">POSTE DE CONCRETO DUPLO T , 100KG, H = 6M DE ACORDO COM NBR 8451 </v>
          </cell>
          <cell r="C3733" t="str">
            <v>UN</v>
          </cell>
          <cell r="E3733">
            <v>142.21</v>
          </cell>
        </row>
        <row r="3734">
          <cell r="A3734">
            <v>12372</v>
          </cell>
          <cell r="B3734" t="str">
            <v xml:space="preserve">POSTE DE CONCRETO DUPLO T , 200KG, H = 11M DE ACORDO COM NBR 8451 </v>
          </cell>
          <cell r="C3734" t="str">
            <v>UN</v>
          </cell>
          <cell r="E3734">
            <v>399.79</v>
          </cell>
        </row>
        <row r="3735">
          <cell r="A3735">
            <v>12373</v>
          </cell>
          <cell r="B3735" t="str">
            <v xml:space="preserve">POSTE DE CONCRETO DUPLO T , 400KG,H = 12M DE ACORDO COM NBR 8451 </v>
          </cell>
          <cell r="C3735" t="str">
            <v>UN</v>
          </cell>
          <cell r="E3735">
            <v>705.22</v>
          </cell>
        </row>
        <row r="3736">
          <cell r="A3736">
            <v>5056</v>
          </cell>
          <cell r="B3736" t="str">
            <v xml:space="preserve">POSTE DE CONCRETO DUPLO T ,TIPO B, 500KG, H = 9M DE ACORDO COM NBR 8451 </v>
          </cell>
          <cell r="C3736" t="str">
            <v>UN</v>
          </cell>
          <cell r="E3736">
            <v>535.77</v>
          </cell>
        </row>
        <row r="3737">
          <cell r="A3737">
            <v>5033</v>
          </cell>
          <cell r="B3737" t="str">
            <v xml:space="preserve">POSTE DE CONCRETO DUPLO T, TIPO B , 300KG, H = 9M DE ACORDO COM NBR 8451 </v>
          </cell>
          <cell r="C3737" t="str">
            <v>UN</v>
          </cell>
          <cell r="E3737">
            <v>420.21</v>
          </cell>
        </row>
        <row r="3738">
          <cell r="A3738">
            <v>5057</v>
          </cell>
          <cell r="B3738" t="str">
            <v xml:space="preserve">POSTE DE CONCRETO DUPLO T, TIPO B, 300KG, H = 10M DE ACORDO COM NBR 8451 Código Descriçao do Insumo Unid Preço Mediano (R$) </v>
          </cell>
          <cell r="C3738" t="str">
            <v>UN</v>
          </cell>
          <cell r="E3738">
            <v>476.46</v>
          </cell>
        </row>
        <row r="3739">
          <cell r="A3739">
            <v>5037</v>
          </cell>
          <cell r="B3739" t="str">
            <v xml:space="preserve">POSTE DE CONCRETO DUPLO T, TIPO D, 100KG, H = 7M DE ACORDO COM NBR 8451 </v>
          </cell>
          <cell r="C3739" t="str">
            <v>UN</v>
          </cell>
          <cell r="E3739">
            <v>184.63</v>
          </cell>
        </row>
        <row r="3740">
          <cell r="A3740">
            <v>5038</v>
          </cell>
          <cell r="B3740" t="str">
            <v xml:space="preserve">POSTE DE CONCRETO DUPLO T, TIPO D, 200KG, H = 9M DE ACORDO COM NBR 8451 </v>
          </cell>
          <cell r="C3740" t="str">
            <v>UN</v>
          </cell>
          <cell r="E3740">
            <v>299.38</v>
          </cell>
        </row>
        <row r="3741">
          <cell r="A3741">
            <v>13335</v>
          </cell>
          <cell r="B3741" t="str">
            <v xml:space="preserve">POSTE DE CONCRETO DUPLO T, 200KG, H = 8M DE ACORDO COM NBR 8451 </v>
          </cell>
          <cell r="C3741" t="str">
            <v>UN</v>
          </cell>
          <cell r="E3741">
            <v>237.92</v>
          </cell>
        </row>
        <row r="3742">
          <cell r="A3742">
            <v>13339</v>
          </cell>
          <cell r="B3742" t="str">
            <v xml:space="preserve">POSTE DE CONCRETO DUPLO T, 300KG, H = 12M DE ACORDO COM NBR 8451 </v>
          </cell>
          <cell r="C3742" t="str">
            <v>UN</v>
          </cell>
          <cell r="E3742">
            <v>628.54999999999995</v>
          </cell>
        </row>
        <row r="3743">
          <cell r="A3743">
            <v>5049</v>
          </cell>
          <cell r="B3743" t="str">
            <v xml:space="preserve">POSTE DE CONCRETO DUPLO T , TIPO D , 150KG, H = 9M DE ACORDO COM NBR 8451 |EM PROCESSO DE DESATIVAÇÃO| </v>
          </cell>
          <cell r="C3743" t="str">
            <v>UN</v>
          </cell>
          <cell r="E3743">
            <v>272.37</v>
          </cell>
        </row>
        <row r="3744">
          <cell r="A3744">
            <v>14166</v>
          </cell>
          <cell r="B3744" t="str">
            <v xml:space="preserve">POSTE FERRO GALV DE ENGATAR RETO CONICO CONTINUO H = 7M </v>
          </cell>
          <cell r="C3744" t="str">
            <v>UN</v>
          </cell>
          <cell r="E3744">
            <v>655.71</v>
          </cell>
        </row>
        <row r="3745">
          <cell r="A3745">
            <v>14164</v>
          </cell>
          <cell r="B3745" t="str">
            <v xml:space="preserve">POSTE FERRO GALV FLANGEADO CURVO DUPLO CONICO CONTINUO H = 9M, C/ BASE </v>
          </cell>
          <cell r="C3745" t="str">
            <v>UN</v>
          </cell>
          <cell r="E3745">
            <v>1140.8499999999999</v>
          </cell>
        </row>
        <row r="3746">
          <cell r="A3746">
            <v>14163</v>
          </cell>
          <cell r="B3746" t="str">
            <v xml:space="preserve">POSTE FERRO GALV FLANGEADO CURVO DUPLO CONICO CONTINUO H = 9M, S/ BASE </v>
          </cell>
          <cell r="C3746" t="str">
            <v>UN</v>
          </cell>
          <cell r="E3746">
            <v>1197.71</v>
          </cell>
        </row>
        <row r="3747">
          <cell r="A3747">
            <v>14162</v>
          </cell>
          <cell r="B3747" t="str">
            <v xml:space="preserve">POSTE FERRO GALV FLANGEADO CURVO SIMPLES CONICO CONTINUO H = 9M, S/ BASE </v>
          </cell>
          <cell r="C3747" t="str">
            <v>UN</v>
          </cell>
          <cell r="E3747">
            <v>1028.6600000000001</v>
          </cell>
        </row>
        <row r="3748">
          <cell r="A3748">
            <v>5051</v>
          </cell>
          <cell r="B3748" t="str">
            <v xml:space="preserve">POSTE FERRO GALV FLANGEADO CURVO SIMPLES CONICO CONTINUO, C/ BASE H = 9,00M </v>
          </cell>
          <cell r="C3748" t="str">
            <v>UN</v>
          </cell>
          <cell r="E3748">
            <v>866.29</v>
          </cell>
        </row>
        <row r="3749">
          <cell r="A3749">
            <v>14165</v>
          </cell>
          <cell r="B3749" t="str">
            <v xml:space="preserve">POSTE FERRO GALV FLANGEADO RETO CONICO CONTINUO H = 9M C/ BASE </v>
          </cell>
          <cell r="C3749" t="str">
            <v>UN</v>
          </cell>
          <cell r="E3749">
            <v>921.02</v>
          </cell>
        </row>
        <row r="3750">
          <cell r="A3750">
            <v>12378</v>
          </cell>
          <cell r="B3750" t="str">
            <v xml:space="preserve">POSTE FERRO GALV FLANGEADO RETO DN = 80MM X 6,0M </v>
          </cell>
          <cell r="C3750" t="str">
            <v>UN</v>
          </cell>
          <cell r="E3750">
            <v>595.05999999999995</v>
          </cell>
        </row>
        <row r="3751">
          <cell r="A3751">
            <v>5050</v>
          </cell>
          <cell r="B3751" t="str">
            <v xml:space="preserve">POSTE FERRO GALV FLANGEADO RETO H = 2.50M </v>
          </cell>
          <cell r="C3751" t="str">
            <v>UN</v>
          </cell>
          <cell r="E3751">
            <v>229.99</v>
          </cell>
        </row>
        <row r="3752">
          <cell r="A3752">
            <v>26028</v>
          </cell>
          <cell r="B3752" t="str">
            <v xml:space="preserve">POZOLANA </v>
          </cell>
          <cell r="C3752" t="str">
            <v>SC50KG</v>
          </cell>
          <cell r="E3752">
            <v>19.329999999999998</v>
          </cell>
        </row>
        <row r="3753">
          <cell r="A3753">
            <v>4437</v>
          </cell>
          <cell r="B3753" t="str">
            <v xml:space="preserve">PRANCHA MADEIRA NATIVA/REGIONAL 7,5 X 22,5 CM NAO APARELHADA (P/FORMA) </v>
          </cell>
          <cell r="C3753" t="str">
            <v>M</v>
          </cell>
          <cell r="E3753">
            <v>32.07</v>
          </cell>
        </row>
        <row r="3754">
          <cell r="A3754">
            <v>20247</v>
          </cell>
          <cell r="B3754" t="str">
            <v xml:space="preserve">PREGO DE ACO 15 X 15 C/ CABECA </v>
          </cell>
          <cell r="C3754" t="str">
            <v>KG</v>
          </cell>
          <cell r="E3754">
            <v>7.51</v>
          </cell>
        </row>
        <row r="3755">
          <cell r="A3755">
            <v>5063</v>
          </cell>
          <cell r="B3755" t="str">
            <v xml:space="preserve">PREGO POLIDO COM CABECA 1 1/2 X 14 </v>
          </cell>
          <cell r="C3755" t="str">
            <v>KG</v>
          </cell>
          <cell r="E3755">
            <v>6.36</v>
          </cell>
        </row>
        <row r="3756">
          <cell r="A3756">
            <v>5074</v>
          </cell>
          <cell r="B3756" t="str">
            <v xml:space="preserve">PREGO POLIDO COM CABECA 1 1/2" X 13" </v>
          </cell>
          <cell r="C3756" t="str">
            <v>KG</v>
          </cell>
          <cell r="E3756">
            <v>8.6199999999999992</v>
          </cell>
        </row>
        <row r="3757">
          <cell r="A3757">
            <v>5072</v>
          </cell>
          <cell r="B3757" t="str">
            <v xml:space="preserve">PREGO POLIDO COM CABECA 1" X 17" </v>
          </cell>
          <cell r="C3757" t="str">
            <v>KG</v>
          </cell>
          <cell r="E3757">
            <v>13.13</v>
          </cell>
        </row>
        <row r="3758">
          <cell r="A3758">
            <v>5065</v>
          </cell>
          <cell r="B3758" t="str">
            <v xml:space="preserve">PREGO POLIDO COM CABECA 10 X 10 </v>
          </cell>
          <cell r="C3758" t="str">
            <v>KG</v>
          </cell>
          <cell r="E3758">
            <v>11.08</v>
          </cell>
        </row>
        <row r="3759">
          <cell r="A3759">
            <v>5066</v>
          </cell>
          <cell r="B3759" t="str">
            <v xml:space="preserve">PREGO POLIDO COM CABECA 12 X 12 </v>
          </cell>
          <cell r="C3759" t="str">
            <v>KG</v>
          </cell>
          <cell r="E3759">
            <v>8.86</v>
          </cell>
        </row>
        <row r="3760">
          <cell r="A3760">
            <v>5067</v>
          </cell>
          <cell r="B3760" t="str">
            <v xml:space="preserve">PREGO POLIDO COM CABECA 16 X 24 </v>
          </cell>
          <cell r="C3760" t="str">
            <v>KG</v>
          </cell>
          <cell r="E3760">
            <v>7.31</v>
          </cell>
        </row>
        <row r="3761">
          <cell r="A3761">
            <v>5068</v>
          </cell>
          <cell r="B3761" t="str">
            <v xml:space="preserve">PREGO POLIDO COM CABECA 17 X 21 </v>
          </cell>
          <cell r="C3761" t="str">
            <v>KG</v>
          </cell>
          <cell r="E3761">
            <v>6.98</v>
          </cell>
        </row>
        <row r="3762">
          <cell r="A3762">
            <v>5073</v>
          </cell>
          <cell r="B3762" t="str">
            <v xml:space="preserve">PREGO POLIDO COM CABECA 17 X 24 </v>
          </cell>
          <cell r="C3762" t="str">
            <v>KG</v>
          </cell>
          <cell r="E3762">
            <v>6.65</v>
          </cell>
        </row>
        <row r="3763">
          <cell r="A3763">
            <v>5069</v>
          </cell>
          <cell r="B3763" t="str">
            <v xml:space="preserve">PREGO POLIDO COM CABECA 17 X 27 </v>
          </cell>
          <cell r="C3763" t="str">
            <v>KG</v>
          </cell>
          <cell r="E3763">
            <v>6.57</v>
          </cell>
        </row>
        <row r="3764">
          <cell r="A3764">
            <v>5070</v>
          </cell>
          <cell r="B3764" t="str">
            <v xml:space="preserve">PREGO POLIDO COM CABECA 17 X 30 </v>
          </cell>
          <cell r="C3764" t="str">
            <v>KG</v>
          </cell>
          <cell r="E3764">
            <v>6.32</v>
          </cell>
        </row>
        <row r="3765">
          <cell r="A3765">
            <v>5071</v>
          </cell>
          <cell r="B3765" t="str">
            <v xml:space="preserve">PREGO POLIDO COM CABECA 18 X 24 </v>
          </cell>
          <cell r="C3765" t="str">
            <v>KG</v>
          </cell>
          <cell r="E3765">
            <v>6.57</v>
          </cell>
        </row>
        <row r="3766">
          <cell r="A3766">
            <v>5061</v>
          </cell>
          <cell r="B3766" t="str">
            <v xml:space="preserve">PREGO POLIDO COM CABECA 18 X 27 </v>
          </cell>
          <cell r="C3766" t="str">
            <v>KG</v>
          </cell>
          <cell r="E3766">
            <v>7.1</v>
          </cell>
        </row>
        <row r="3767">
          <cell r="A3767">
            <v>5075</v>
          </cell>
          <cell r="B3767" t="str">
            <v xml:space="preserve">PREGO POLIDO COM CABECA 18 X 30 </v>
          </cell>
          <cell r="C3767" t="str">
            <v>KG</v>
          </cell>
          <cell r="E3767">
            <v>6.61</v>
          </cell>
        </row>
        <row r="3768">
          <cell r="A3768">
            <v>5064</v>
          </cell>
          <cell r="B3768" t="str">
            <v xml:space="preserve">PREGO POLIDO COM CABECA 2 1/2 X 10 </v>
          </cell>
          <cell r="C3768" t="str">
            <v>KG</v>
          </cell>
          <cell r="E3768">
            <v>7.1</v>
          </cell>
        </row>
        <row r="3769">
          <cell r="A3769">
            <v>5078</v>
          </cell>
          <cell r="B3769" t="str">
            <v xml:space="preserve">PREGO POLIDO COM CABECA 2 1/2" X 12" </v>
          </cell>
          <cell r="C3769" t="str">
            <v>KG</v>
          </cell>
          <cell r="E3769">
            <v>7.59</v>
          </cell>
        </row>
        <row r="3770">
          <cell r="A3770">
            <v>5062</v>
          </cell>
          <cell r="B3770" t="str">
            <v xml:space="preserve">PREGO POLIDO COM CABECA 3 X 9 </v>
          </cell>
          <cell r="C3770" t="str">
            <v>KG</v>
          </cell>
          <cell r="E3770">
            <v>8.1300000000000008</v>
          </cell>
        </row>
        <row r="3771">
          <cell r="A3771">
            <v>1604</v>
          </cell>
          <cell r="B3771" t="str">
            <v xml:space="preserve">PRENSA CABO DE CONEXAO GT-P22 P/ CABO COBRE OU SIMILAR </v>
          </cell>
          <cell r="C3771" t="str">
            <v>UN</v>
          </cell>
          <cell r="E3771">
            <v>4.72</v>
          </cell>
        </row>
        <row r="3772">
          <cell r="A3772">
            <v>11149</v>
          </cell>
          <cell r="B3772" t="str">
            <v xml:space="preserve">PRIMER EPOXI </v>
          </cell>
          <cell r="C3772" t="str">
            <v>GL</v>
          </cell>
          <cell r="E3772">
            <v>166.79</v>
          </cell>
        </row>
        <row r="3773">
          <cell r="A3773">
            <v>511</v>
          </cell>
          <cell r="B3773" t="str">
            <v xml:space="preserve">PRIMER TP ADEFLEX 604-S ASFALTOS VITORIA OU EQUIV </v>
          </cell>
          <cell r="C3773" t="str">
            <v>L</v>
          </cell>
          <cell r="E3773">
            <v>8.4600000000000009</v>
          </cell>
        </row>
        <row r="3774">
          <cell r="A3774">
            <v>512</v>
          </cell>
          <cell r="B3774" t="str">
            <v xml:space="preserve">PRIMER TP ADEFLEX 612 ASFALTOS VITORIA OU EQUIV </v>
          </cell>
          <cell r="C3774" t="str">
            <v>KG</v>
          </cell>
          <cell r="E3774">
            <v>14</v>
          </cell>
        </row>
        <row r="3775">
          <cell r="A3775">
            <v>11174</v>
          </cell>
          <cell r="B3775" t="str">
            <v xml:space="preserve">PRIMER UNIVERSAL-FUNDO ANTICORROSIVO TP ZARCAO </v>
          </cell>
          <cell r="C3775" t="str">
            <v>18L</v>
          </cell>
          <cell r="E3775">
            <v>416.74</v>
          </cell>
        </row>
        <row r="3776">
          <cell r="A3776">
            <v>12272</v>
          </cell>
          <cell r="B3776" t="str">
            <v xml:space="preserve">PROJETOR P/ FACHADA PROVA DE TEMPO P/ LAMPADA INCANDESCENTE OU VAPOR MERCURIO E27, TIPO Z-15 PETERCO OU EQUIV </v>
          </cell>
          <cell r="C3776" t="str">
            <v>UN</v>
          </cell>
          <cell r="E3776">
            <v>75.27</v>
          </cell>
        </row>
        <row r="3777">
          <cell r="A3777">
            <v>12273</v>
          </cell>
          <cell r="B3777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77" t="str">
            <v>UN</v>
          </cell>
          <cell r="E3777">
            <v>45.71</v>
          </cell>
        </row>
        <row r="3778">
          <cell r="A3778">
            <v>11736</v>
          </cell>
          <cell r="B3778" t="str">
            <v xml:space="preserve">PROLONGAMENTO PVC EB-608 P/ CX SIFONADA 150MMX10CM </v>
          </cell>
          <cell r="C3778" t="str">
            <v>UN</v>
          </cell>
          <cell r="E3778">
            <v>2.4500000000000002</v>
          </cell>
        </row>
        <row r="3779">
          <cell r="A3779">
            <v>11733</v>
          </cell>
          <cell r="B3779" t="str">
            <v xml:space="preserve">PROLONGAMENTO PVC PARA CAIXA SIFONADA 100MMX100MM (NBR 5688) </v>
          </cell>
          <cell r="C3779" t="str">
            <v>UN</v>
          </cell>
          <cell r="E3779">
            <v>1.1499999999999999</v>
          </cell>
        </row>
        <row r="3780">
          <cell r="A3780">
            <v>11734</v>
          </cell>
          <cell r="B3780" t="str">
            <v xml:space="preserve">PROLONGAMENTO PVC PARA CAIXA SIFONADA 100MMX150MM (NBR 5688) </v>
          </cell>
          <cell r="C3780" t="str">
            <v>UN</v>
          </cell>
          <cell r="E3780">
            <v>1.61</v>
          </cell>
        </row>
        <row r="3781">
          <cell r="A3781">
            <v>11735</v>
          </cell>
          <cell r="B3781" t="str">
            <v xml:space="preserve">PROLONGAMENTO PVC PARA CAIXA SIFONADA 100MMX200MM (NBR 5688) </v>
          </cell>
          <cell r="C3781" t="str">
            <v>UN</v>
          </cell>
          <cell r="E3781">
            <v>2.13</v>
          </cell>
        </row>
        <row r="3782">
          <cell r="A3782">
            <v>11737</v>
          </cell>
          <cell r="B3782" t="str">
            <v xml:space="preserve">PROLONGAMENTO PVC PARA CAIXA SIFONADA 150MMX150MM (NBR 5688) </v>
          </cell>
          <cell r="C3782" t="str">
            <v>UN</v>
          </cell>
          <cell r="E3782">
            <v>3.63</v>
          </cell>
        </row>
        <row r="3783">
          <cell r="A3783">
            <v>11738</v>
          </cell>
          <cell r="B3783" t="str">
            <v xml:space="preserve">PROLONGAMENTO PVC PARA CAIXA SIFONADA 150MMX200MM (NBR 5688) </v>
          </cell>
          <cell r="C3783" t="str">
            <v>UN</v>
          </cell>
          <cell r="E3783">
            <v>4.41</v>
          </cell>
        </row>
        <row r="3784">
          <cell r="A3784">
            <v>11523</v>
          </cell>
          <cell r="B3784" t="str">
            <v xml:space="preserve">PUXADOR CONCHA LATAO CROMADO OU POLIDO P/ PORTA/JAN CORRER - 3 X 9CM </v>
          </cell>
          <cell r="C3784" t="str">
            <v>UN</v>
          </cell>
          <cell r="E3784">
            <v>6.96</v>
          </cell>
        </row>
        <row r="3785">
          <cell r="A3785">
            <v>11522</v>
          </cell>
          <cell r="B3785" t="str">
            <v xml:space="preserve">PUXADOR CONCHA LATAO CROMADO OU POLIDO P/ PORTA/JAN CORRER C/ FURO P/ CHAVE - 4 X 10CM </v>
          </cell>
          <cell r="C3785" t="str">
            <v>UN</v>
          </cell>
          <cell r="E3785">
            <v>7.56</v>
          </cell>
        </row>
        <row r="3786">
          <cell r="A3786">
            <v>11524</v>
          </cell>
          <cell r="B3786" t="str">
            <v xml:space="preserve">PUXADOR TUBULAR DE CENTRO P/ JANELAS - LATAO CROMADO </v>
          </cell>
          <cell r="C3786" t="str">
            <v>UN</v>
          </cell>
          <cell r="E3786">
            <v>9.64</v>
          </cell>
        </row>
        <row r="3787">
          <cell r="A3787">
            <v>5080</v>
          </cell>
          <cell r="B3787" t="str">
            <v xml:space="preserve">PUXADOR ZAMAK CENTRAL P/ ESQUADRIA ALUMINIO </v>
          </cell>
          <cell r="C3787" t="str">
            <v>UN</v>
          </cell>
          <cell r="E3787">
            <v>8.26</v>
          </cell>
        </row>
        <row r="3788">
          <cell r="A3788">
            <v>11096</v>
          </cell>
          <cell r="B3788" t="str">
            <v xml:space="preserve">PÓ DE MÁRMORE - POSTO PEDREIRA / FORNECEDOR (SEM FRETE) </v>
          </cell>
          <cell r="C3788" t="str">
            <v>KG</v>
          </cell>
          <cell r="E3788">
            <v>0.16</v>
          </cell>
        </row>
        <row r="3789">
          <cell r="A3789">
            <v>4741</v>
          </cell>
          <cell r="B3789" t="str">
            <v xml:space="preserve">PÓ-DE-PEDRA - POSTO PEDREIRA / FORNECEDOR (SEM FRETE) Código Descriçao do Insumo Unid Preço Mediano (R$) </v>
          </cell>
          <cell r="C3789" t="str">
            <v>M³</v>
          </cell>
          <cell r="E3789">
            <v>62.7</v>
          </cell>
        </row>
        <row r="3790">
          <cell r="A3790">
            <v>13391</v>
          </cell>
          <cell r="B3790" t="str">
            <v xml:space="preserve">QUADRO DE DISTRIBUICAO DE EMBUTIR C/ BARRAMENTO MONOFASICO P/ 6 DISJUNTORES UNIPOLARES EM CHAPA DE ACO GALV </v>
          </cell>
          <cell r="C3790" t="str">
            <v>UN</v>
          </cell>
          <cell r="E3790">
            <v>148.18</v>
          </cell>
        </row>
        <row r="3791">
          <cell r="A3791">
            <v>13392</v>
          </cell>
          <cell r="B3791" t="str">
            <v xml:space="preserve">QUADRO DE DISTRIBUICAO DE EMBUTIR C/ BARRAMENTO MONOFASICO P/ 8 DISJUNTORES UNIPOLARES EM CHAPA DE ACO GALV </v>
          </cell>
          <cell r="C3791" t="str">
            <v>UN</v>
          </cell>
          <cell r="E3791">
            <v>138.01</v>
          </cell>
        </row>
        <row r="3792">
          <cell r="A3792">
            <v>13402</v>
          </cell>
          <cell r="B3792" t="str">
            <v xml:space="preserve">QUADRO DE DISTRIBUICAO DE EMBUTIR C/ BARRAMENTO NEUTRO P/ 18 DISJUNTORES UNIPOLARES EM CHAPA DE ACO GALV </v>
          </cell>
          <cell r="C3792" t="str">
            <v>UN</v>
          </cell>
          <cell r="E3792">
            <v>225.76</v>
          </cell>
        </row>
        <row r="3793">
          <cell r="A3793">
            <v>13393</v>
          </cell>
          <cell r="B3793" t="str">
            <v xml:space="preserve">QUADRO DE DISTRIBUICAO DE EMBUTIR C/ BARRAMENTO TRIFASICO P/ 12 DISJUNTORES UNIPOLARES EM CHAPA DE ACO GALV </v>
          </cell>
          <cell r="C3793" t="str">
            <v>UN</v>
          </cell>
          <cell r="E3793">
            <v>162.75</v>
          </cell>
        </row>
        <row r="3794">
          <cell r="A3794">
            <v>13394</v>
          </cell>
          <cell r="B3794" t="str">
            <v xml:space="preserve">QUADRO DE DISTRIBUICAO DE EMBUTIR C/ BARRAMENTO TRIFASICO P/ 15 DISJUNTORES UNIPOLARES EM CHAPA DE ACO GALV </v>
          </cell>
          <cell r="C3794" t="str">
            <v>UN</v>
          </cell>
          <cell r="E3794">
            <v>180</v>
          </cell>
        </row>
        <row r="3795">
          <cell r="A3795">
            <v>13395</v>
          </cell>
          <cell r="B3795" t="str">
            <v xml:space="preserve">QUADRO DE DISTRIBUICAO DE EMBUTIR C/ BARRAMENTO TRIFASICO P/ 18 DISJUNTORES UNIPOLARES EM CHAPA DE ACO GALV </v>
          </cell>
          <cell r="C3795" t="str">
            <v>UN</v>
          </cell>
          <cell r="E3795">
            <v>219.59</v>
          </cell>
        </row>
        <row r="3796">
          <cell r="A3796">
            <v>12039</v>
          </cell>
          <cell r="B3796" t="str">
            <v xml:space="preserve">QUADRO DE DISTRIBUICAO DE EMBUTIR C/ BARRAMENTO TRIFASICO P/ 24 DISJUNTORES UNIPOLARES EM CHAPA DE ACO GALV </v>
          </cell>
          <cell r="C3796" t="str">
            <v>UN</v>
          </cell>
          <cell r="E3796">
            <v>271.31</v>
          </cell>
        </row>
        <row r="3797">
          <cell r="A3797">
            <v>13396</v>
          </cell>
          <cell r="B3797" t="str">
            <v xml:space="preserve">QUADRO DE DISTRIBUICAO DE EMBUTIR C/ BARRAMENTO TRIFASICO P/ 27 DISJUNTORES UNIPOLARES EM CHAPA DE ACO GALV </v>
          </cell>
          <cell r="C3797" t="str">
            <v>UN</v>
          </cell>
          <cell r="E3797">
            <v>270.94</v>
          </cell>
        </row>
        <row r="3798">
          <cell r="A3798">
            <v>13397</v>
          </cell>
          <cell r="B3798" t="str">
            <v xml:space="preserve">QUADRO DE DISTRIBUICAO DE EMBUTIR C/ BARRAMENTO TRIFASICO P/ 30 DISJUNTORES UNIPOLARES EM CHAPA DE ACO GALV </v>
          </cell>
          <cell r="C3798" t="str">
            <v>UN</v>
          </cell>
          <cell r="E3798">
            <v>277.52</v>
          </cell>
        </row>
        <row r="3799">
          <cell r="A3799">
            <v>5101</v>
          </cell>
          <cell r="B3799" t="str">
            <v xml:space="preserve">QUADRO DE DISTRIBUICAO DE EMBUTIR C/ BARRAMENTO TRIFASICO P/ 30 DISJUNTORES UNIPOLARES EM CHAPA DE FERRO GALV </v>
          </cell>
          <cell r="C3799" t="str">
            <v>UN</v>
          </cell>
          <cell r="E3799">
            <v>275.01</v>
          </cell>
        </row>
        <row r="3800">
          <cell r="A3800">
            <v>12041</v>
          </cell>
          <cell r="B3800" t="str">
            <v xml:space="preserve">QUADRO DE DISTRIBUICAO DE EMBUTIR C/ BARRAMENTO TRIFASICO P/ 32 DISJUNTORES UNIPOLARES EM CHAPA DE ACO GALV </v>
          </cell>
          <cell r="C3800" t="str">
            <v>UN</v>
          </cell>
          <cell r="E3800">
            <v>424.83</v>
          </cell>
        </row>
        <row r="3801">
          <cell r="A3801">
            <v>12042</v>
          </cell>
          <cell r="B3801" t="str">
            <v xml:space="preserve">QUADRO DE DISTRIBUICAO DE EMBUTIR C/ BARRAMENTO TRIFASICO P/ 40 DISJUNTORES UNIPOLARES EM CHAPA DE ACO GALV COM CHAVE GERAL TRIFASICA </v>
          </cell>
          <cell r="C3801" t="str">
            <v>UN</v>
          </cell>
          <cell r="E3801">
            <v>478.18</v>
          </cell>
        </row>
        <row r="3802">
          <cell r="A3802">
            <v>5097</v>
          </cell>
          <cell r="B3802" t="str">
            <v xml:space="preserve">QUADRO DE DISTRIBUICAO DE EMBUTIR C/ BARRAMENTO TRIFASICO P/ 40 DISJUNTORES UNIPOLARES EM CHAPA DE FERRO GALV </v>
          </cell>
          <cell r="C3802" t="str">
            <v>UN</v>
          </cell>
          <cell r="E3802">
            <v>452.18</v>
          </cell>
        </row>
        <row r="3803">
          <cell r="A3803">
            <v>12043</v>
          </cell>
          <cell r="B3803" t="str">
            <v xml:space="preserve">QUADRO DE DISTRIBUICAO DE EMBUTIR C/ BARRAMENTO TRIFASICO P/ 50 DISJUNTORES UNIPOLARES EM CHAPA DE ACO GALV </v>
          </cell>
          <cell r="C3803" t="str">
            <v>UN</v>
          </cell>
          <cell r="E3803">
            <v>668.28</v>
          </cell>
        </row>
        <row r="3804">
          <cell r="A3804">
            <v>12045</v>
          </cell>
          <cell r="B3804" t="str">
            <v xml:space="preserve">QUADRO DE DISTRIBUICAO DE EMBUTIR C/ BARRAMENTO TRIFASICO P/ 60 DISJUNTORES UNIPOLARES EM CHAPA DE ACO GALV </v>
          </cell>
          <cell r="C3804" t="str">
            <v>UN</v>
          </cell>
          <cell r="E3804">
            <v>829.57</v>
          </cell>
        </row>
        <row r="3805">
          <cell r="A3805">
            <v>13399</v>
          </cell>
          <cell r="B3805" t="str">
            <v xml:space="preserve">QUADRO DE DISTRIBUICAO DE EMBUTIR SEM BARRAMENTO P/ 3 DISJUNTORES UNIPOLARES, COM PORTA EM CHAPA DE ACO GALV </v>
          </cell>
          <cell r="C3805" t="str">
            <v>UN</v>
          </cell>
          <cell r="E3805">
            <v>15.69</v>
          </cell>
        </row>
        <row r="3806">
          <cell r="A3806">
            <v>13398</v>
          </cell>
          <cell r="B3806" t="str">
            <v xml:space="preserve">QUADRO DE DISTRIBUICAO DE EMBUTIR SEM BARRAMENTO P/ 3 DISJUNTORES UNIPOLARES, S/ PORTA, EM CHAPA DE ACO GALV </v>
          </cell>
          <cell r="C3806" t="str">
            <v>UN</v>
          </cell>
          <cell r="E3806">
            <v>13.04</v>
          </cell>
        </row>
        <row r="3807">
          <cell r="A3807">
            <v>13400</v>
          </cell>
          <cell r="B3807" t="str">
            <v xml:space="preserve">QUADRO DE DISTRIBUICAO DE EMBUTIR SEM BARRAMENTO P/ 6 DISJUNTORES UNIPOLARES, S/ PORTA, EM CHAPA DE ACO GALV, </v>
          </cell>
          <cell r="C3807" t="str">
            <v>UN</v>
          </cell>
          <cell r="E3807">
            <v>23.79</v>
          </cell>
        </row>
        <row r="3808">
          <cell r="A3808">
            <v>13401</v>
          </cell>
          <cell r="B3808" t="str">
            <v xml:space="preserve">QUADRO DE DISTRIBUICAO DE EMBUTIR SEM BARRAMENTO, P/12 DISJUNTORES UNIPOLARES, S/ PORTA EM CHAPA DE ACO GALV </v>
          </cell>
          <cell r="C3808" t="str">
            <v>UN</v>
          </cell>
          <cell r="E3808">
            <v>44.09</v>
          </cell>
        </row>
        <row r="3809">
          <cell r="A3809">
            <v>5095</v>
          </cell>
          <cell r="B3809" t="str">
            <v xml:space="preserve">QUADRO DE DISTRIBUICAO DE EMBUTIR SEM BARRAMENTO, SEM PORTA, P/4 DISJUNTORES UNIPOLARES EM CHAPA DE ACO GALV </v>
          </cell>
          <cell r="C3809" t="str">
            <v>UN</v>
          </cell>
          <cell r="E3809">
            <v>21.39</v>
          </cell>
        </row>
        <row r="3810">
          <cell r="A3810">
            <v>12038</v>
          </cell>
          <cell r="B3810" t="str">
            <v xml:space="preserve">QUADRO DE DISTRIBUICAO DE SOBREPOR C/ BARRAMENTO TRIFASICO P/ 18 DISJUNTORES UNIPOLARES, EM CHAPA DE ACO GALV </v>
          </cell>
          <cell r="C3810" t="str">
            <v>UN</v>
          </cell>
          <cell r="E3810">
            <v>251.11</v>
          </cell>
        </row>
        <row r="3811">
          <cell r="A3811">
            <v>12040</v>
          </cell>
          <cell r="B3811" t="str">
            <v xml:space="preserve">QUADRO DE DISTRIBUICAO DE SOBREPOR C/ BARRAMENTO TRIFASICO P/ 24 DISJUNTORES UNIPOLARES, EM CHAPA DE ACO GALV </v>
          </cell>
          <cell r="C3811" t="str">
            <v>UN</v>
          </cell>
          <cell r="E3811">
            <v>294.55</v>
          </cell>
        </row>
        <row r="3812">
          <cell r="A3812">
            <v>21104</v>
          </cell>
          <cell r="B3812" t="str">
            <v xml:space="preserve">QUADRO EM CHAPA ACO GALVANIZADO 18 USG, 40X60CM P/ INSTALACAO DE PONTO DE FORCA PARA ELEVADOR </v>
          </cell>
          <cell r="C3812" t="str">
            <v>UN</v>
          </cell>
          <cell r="E3812">
            <v>338.86</v>
          </cell>
        </row>
        <row r="3813">
          <cell r="A3813">
            <v>12035</v>
          </cell>
          <cell r="B3813" t="str">
            <v xml:space="preserve">QUADRO EM CHAPA DE ACO 18, PARA 3 DISJUNTORES MONOPOLARES, SEM BARRAMENTO, DE EMBUTIR, COM PORTA (PARA DISTRIBUICAO DE CIRCUITOS) </v>
          </cell>
          <cell r="C3813" t="str">
            <v>UN</v>
          </cell>
          <cell r="E3813">
            <v>15.69</v>
          </cell>
        </row>
        <row r="3814">
          <cell r="A3814">
            <v>20272</v>
          </cell>
          <cell r="B3814" t="str">
            <v xml:space="preserve">QUADRO METALICO P/ MONT ELETRO-ELETRONICO 48 X 38 X 22CM CEMAR OU EQUIV </v>
          </cell>
          <cell r="C3814" t="str">
            <v>UN</v>
          </cell>
          <cell r="E3814">
            <v>226.49</v>
          </cell>
        </row>
        <row r="3815">
          <cell r="A3815">
            <v>14060</v>
          </cell>
          <cell r="B3815" t="str">
            <v xml:space="preserve">QUADRO 160 X 66CM PADRAO LIGHT TR-4 </v>
          </cell>
          <cell r="C3815" t="str">
            <v>UN</v>
          </cell>
          <cell r="E3815">
            <v>143.16999999999999</v>
          </cell>
        </row>
        <row r="3816">
          <cell r="A3816">
            <v>4224</v>
          </cell>
          <cell r="B3816" t="str">
            <v xml:space="preserve">QUEROSENE </v>
          </cell>
          <cell r="C3816" t="str">
            <v>L</v>
          </cell>
          <cell r="E3816">
            <v>2.9</v>
          </cell>
        </row>
        <row r="3817">
          <cell r="A3817">
            <v>21058</v>
          </cell>
          <cell r="B3817" t="str">
            <v xml:space="preserve">RALO QUADRADO FOFO C/ REQUADRO 100 X 100MM P/ PATIO </v>
          </cell>
          <cell r="C3817" t="str">
            <v>UN</v>
          </cell>
          <cell r="E3817">
            <v>23.65</v>
          </cell>
        </row>
        <row r="3818">
          <cell r="A3818">
            <v>21059</v>
          </cell>
          <cell r="B3818" t="str">
            <v xml:space="preserve">RALO QUADRADO FOFO C/ REQUADRO 150 X 150MM P/ PATIO </v>
          </cell>
          <cell r="C3818" t="str">
            <v>UN</v>
          </cell>
          <cell r="E3818">
            <v>26.17</v>
          </cell>
        </row>
        <row r="3819">
          <cell r="A3819">
            <v>11234</v>
          </cell>
          <cell r="B3819" t="str">
            <v xml:space="preserve">RALO QUADRADO FOFO C/ REQUADRO 200 X 200MM P/ PATIO </v>
          </cell>
          <cell r="C3819" t="str">
            <v>UN</v>
          </cell>
          <cell r="E3819">
            <v>38</v>
          </cell>
        </row>
        <row r="3820">
          <cell r="A3820">
            <v>21060</v>
          </cell>
          <cell r="B3820" t="str">
            <v xml:space="preserve">RALO QUADRADO FOFO C/ REQUADRO 250 X 250MM P/ PATIO </v>
          </cell>
          <cell r="C3820" t="str">
            <v>UN</v>
          </cell>
          <cell r="E3820">
            <v>44.29</v>
          </cell>
        </row>
        <row r="3821">
          <cell r="A3821">
            <v>21061</v>
          </cell>
          <cell r="B3821" t="str">
            <v xml:space="preserve">RALO QUADRADO FOFO C/ REQUADRO 300 X 300MM P/ PATIO </v>
          </cell>
          <cell r="C3821" t="str">
            <v>UN</v>
          </cell>
          <cell r="E3821">
            <v>60.39</v>
          </cell>
        </row>
        <row r="3822">
          <cell r="A3822">
            <v>21062</v>
          </cell>
          <cell r="B3822" t="str">
            <v xml:space="preserve">RALO QUADRADO FOFO C/ REQUADRO 400 X 400MM P/ PATIO </v>
          </cell>
          <cell r="C3822" t="str">
            <v>UN</v>
          </cell>
          <cell r="E3822">
            <v>126.32</v>
          </cell>
        </row>
        <row r="3823">
          <cell r="A3823">
            <v>11711</v>
          </cell>
          <cell r="B3823" t="str">
            <v xml:space="preserve">RALO SECO PVC CONICO 100 X 40 MM C/GRELHA QUADRADA BRANCA </v>
          </cell>
          <cell r="C3823" t="str">
            <v>UN</v>
          </cell>
          <cell r="E3823">
            <v>7.2</v>
          </cell>
        </row>
        <row r="3824">
          <cell r="A3824">
            <v>11739</v>
          </cell>
          <cell r="B3824" t="str">
            <v xml:space="preserve">RALO SECO PVC CONICO 100 X 40 MM C/GRELHA REDONDA BRANCA </v>
          </cell>
          <cell r="C3824" t="str">
            <v>UN</v>
          </cell>
          <cell r="E3824">
            <v>5.38</v>
          </cell>
        </row>
        <row r="3825">
          <cell r="A3825">
            <v>5102</v>
          </cell>
          <cell r="B3825" t="str">
            <v xml:space="preserve">RALO SECO PVC QUADRADO 100 X 100 X 53 MM SAIDA 40MM C/GRELHA BRANCA </v>
          </cell>
          <cell r="C3825" t="str">
            <v>UN</v>
          </cell>
          <cell r="E3825">
            <v>5.99</v>
          </cell>
        </row>
        <row r="3826">
          <cell r="A3826">
            <v>11708</v>
          </cell>
          <cell r="B3826" t="str">
            <v xml:space="preserve">RALO SEMI-ESFERICO FOFO TP ABACAXI D = 100MM P/ LAJES, CALHAS ETC </v>
          </cell>
          <cell r="C3826" t="str">
            <v>UN</v>
          </cell>
          <cell r="E3826">
            <v>20.38</v>
          </cell>
        </row>
        <row r="3827">
          <cell r="A3827">
            <v>11709</v>
          </cell>
          <cell r="B3827" t="str">
            <v xml:space="preserve">RALO SEMI-ESFERICO FOFO TP ABACAXI D = 150MM P/ LAJES, CALHAS ETC </v>
          </cell>
          <cell r="C3827" t="str">
            <v>UN</v>
          </cell>
          <cell r="E3827">
            <v>34.979999999999997</v>
          </cell>
        </row>
        <row r="3828">
          <cell r="A3828">
            <v>11710</v>
          </cell>
          <cell r="B3828" t="str">
            <v xml:space="preserve">RALO SEMI-ESFERICO FOFO TP ABACAXI D = 200MM P/ LAJES, CALHAS ETC </v>
          </cell>
          <cell r="C3828" t="str">
            <v>UN</v>
          </cell>
          <cell r="E3828">
            <v>75.489999999999995</v>
          </cell>
        </row>
        <row r="3829">
          <cell r="A3829">
            <v>21066</v>
          </cell>
          <cell r="B3829" t="str">
            <v xml:space="preserve">RALO SEMI-ESFERICO FOFO TP ABACAXI D = 50MM P/ LAJES, CALHAS ETC </v>
          </cell>
          <cell r="C3829" t="str">
            <v>UN</v>
          </cell>
          <cell r="E3829">
            <v>17.11</v>
          </cell>
        </row>
        <row r="3830">
          <cell r="A3830">
            <v>11707</v>
          </cell>
          <cell r="B3830" t="str">
            <v xml:space="preserve">RALO SEMI-ESFERICO FOFO TP ABACAXI D = 75MM P/ LAJES, CALHAS ETC Código Descriçao do Insumo Unid Preço Mediano (R$) </v>
          </cell>
          <cell r="C3830" t="str">
            <v>UN</v>
          </cell>
          <cell r="E3830">
            <v>20.13</v>
          </cell>
        </row>
        <row r="3831">
          <cell r="A3831">
            <v>11741</v>
          </cell>
          <cell r="B3831" t="str">
            <v xml:space="preserve">RALO SIFONADO PVC CILINDRICO 100 X 40 MM C/GRELHA REDONDA BRANCA </v>
          </cell>
          <cell r="C3831" t="str">
            <v>UN</v>
          </cell>
          <cell r="E3831">
            <v>4.6100000000000003</v>
          </cell>
        </row>
        <row r="3832">
          <cell r="A3832">
            <v>11745</v>
          </cell>
          <cell r="B3832" t="str">
            <v xml:space="preserve">RALO SIFONADO PVC QUADRADO 100X100X53MM SAIDA 40MM C/GRELHA BRANCA </v>
          </cell>
          <cell r="C3832" t="str">
            <v>UN</v>
          </cell>
          <cell r="E3832">
            <v>6.28</v>
          </cell>
        </row>
        <row r="3833">
          <cell r="A3833">
            <v>11743</v>
          </cell>
          <cell r="B3833" t="str">
            <v xml:space="preserve">RALO SIFONADO PVC REDONDO CONICO 100X40MM COM GRELHA PVC BRANCA REDONDA </v>
          </cell>
          <cell r="C3833" t="str">
            <v>UN</v>
          </cell>
          <cell r="E3833">
            <v>5.76</v>
          </cell>
        </row>
        <row r="3834">
          <cell r="A3834">
            <v>25961</v>
          </cell>
          <cell r="B3834" t="str">
            <v xml:space="preserve">RASTELEIRO </v>
          </cell>
          <cell r="C3834" t="str">
            <v>H</v>
          </cell>
          <cell r="E3834">
            <v>11.37</v>
          </cell>
        </row>
        <row r="3835">
          <cell r="A3835">
            <v>1082</v>
          </cell>
          <cell r="B3835" t="str">
            <v xml:space="preserve">REATOR P/ LAMPADA VAPOR DE SODIO 250W USO EXT </v>
          </cell>
          <cell r="C3835" t="str">
            <v>UN</v>
          </cell>
          <cell r="E3835">
            <v>103.61</v>
          </cell>
        </row>
        <row r="3836">
          <cell r="A3836">
            <v>12316</v>
          </cell>
          <cell r="B3836" t="str">
            <v xml:space="preserve">REATOR P/ 1 LAMPADA VAPOR DE MERCURIO 125W USO EXT </v>
          </cell>
          <cell r="C3836" t="str">
            <v>UN</v>
          </cell>
          <cell r="E3836">
            <v>47.49</v>
          </cell>
        </row>
        <row r="3837">
          <cell r="A3837">
            <v>12317</v>
          </cell>
          <cell r="B3837" t="str">
            <v xml:space="preserve">REATOR P/ 1 LAMPADA VAPOR DE MERCURIO 250W USO EXT </v>
          </cell>
          <cell r="C3837" t="str">
            <v>UN</v>
          </cell>
          <cell r="E3837">
            <v>56.63</v>
          </cell>
        </row>
        <row r="3838">
          <cell r="A3838">
            <v>12318</v>
          </cell>
          <cell r="B3838" t="str">
            <v xml:space="preserve">REATOR P/ 1 LAMPADA VAPOR DE MERCURIO 400W USO EXT </v>
          </cell>
          <cell r="C3838" t="str">
            <v>UN</v>
          </cell>
          <cell r="E3838">
            <v>65.239999999999995</v>
          </cell>
        </row>
        <row r="3839">
          <cell r="A3839">
            <v>1074</v>
          </cell>
          <cell r="B3839" t="str">
            <v xml:space="preserve">REATOR PARTIDA CONVENCIONAL P/ 1 LAMPADA FLUORESCENTE 20W/220V </v>
          </cell>
          <cell r="C3839" t="str">
            <v>UN</v>
          </cell>
          <cell r="E3839">
            <v>9.4499999999999993</v>
          </cell>
        </row>
        <row r="3840">
          <cell r="A3840">
            <v>1075</v>
          </cell>
          <cell r="B3840" t="str">
            <v xml:space="preserve">REATOR PARTIDA CONVENCIONAL P/ 1 LAMPADA FLUORESCENTE 40W/127V </v>
          </cell>
          <cell r="C3840" t="str">
            <v>UN</v>
          </cell>
          <cell r="E3840">
            <v>17.170000000000002</v>
          </cell>
        </row>
        <row r="3841">
          <cell r="A3841">
            <v>1089</v>
          </cell>
          <cell r="B3841" t="str">
            <v xml:space="preserve">REATOR PARTIDA CONVENCIONAL P/ 1 LAMPADA FLUORESCENTE 40W/220V </v>
          </cell>
          <cell r="C3841" t="str">
            <v>UN</v>
          </cell>
          <cell r="E3841">
            <v>12.95</v>
          </cell>
        </row>
        <row r="3842">
          <cell r="A3842">
            <v>1103</v>
          </cell>
          <cell r="B3842" t="str">
            <v xml:space="preserve">REATOR PARTIDA CONVENCIONAL P/1 LAMPADA FLUORESCENTE 20W/127V </v>
          </cell>
          <cell r="C3842" t="str">
            <v>UN</v>
          </cell>
          <cell r="E3842">
            <v>8.86</v>
          </cell>
        </row>
        <row r="3843">
          <cell r="A3843">
            <v>12314</v>
          </cell>
          <cell r="B3843" t="str">
            <v xml:space="preserve">REATOR PARTIDA RAPIDA P/ 1 LAMPADA FLUORESCENTE 110W/220V </v>
          </cell>
          <cell r="C3843" t="str">
            <v>UN</v>
          </cell>
          <cell r="E3843">
            <v>52.69</v>
          </cell>
        </row>
        <row r="3844">
          <cell r="A3844">
            <v>1088</v>
          </cell>
          <cell r="B3844" t="str">
            <v xml:space="preserve">REATOR PARTIDA RAPIDA P/ 1 LAMPADA FLUORESCENTE 20W/127V </v>
          </cell>
          <cell r="C3844" t="str">
            <v>UN</v>
          </cell>
          <cell r="E3844">
            <v>20.190000000000001</v>
          </cell>
        </row>
        <row r="3845">
          <cell r="A3845">
            <v>1077</v>
          </cell>
          <cell r="B3845" t="str">
            <v xml:space="preserve">REATOR PARTIDA RAPIDA P/ 1 LAMPADA FLUORESCENTE 20W/220V </v>
          </cell>
          <cell r="C3845" t="str">
            <v>UN</v>
          </cell>
          <cell r="E3845">
            <v>19.3</v>
          </cell>
        </row>
        <row r="3846">
          <cell r="A3846">
            <v>1087</v>
          </cell>
          <cell r="B3846" t="str">
            <v xml:space="preserve">REATOR PARTIDA RAPIDA P/ 1 LAMPADA FLUORESCENTE 40W/127V </v>
          </cell>
          <cell r="C3846" t="str">
            <v>UN</v>
          </cell>
          <cell r="E3846">
            <v>20.190000000000001</v>
          </cell>
        </row>
        <row r="3847">
          <cell r="A3847">
            <v>1078</v>
          </cell>
          <cell r="B3847" t="str">
            <v xml:space="preserve">REATOR PARTIDA RAPIDA P/ 1 LAMPADA FLUORESCENTE 40W/220V </v>
          </cell>
          <cell r="C3847" t="str">
            <v>UN</v>
          </cell>
          <cell r="E3847">
            <v>19.3</v>
          </cell>
        </row>
        <row r="3848">
          <cell r="A3848">
            <v>12315</v>
          </cell>
          <cell r="B3848" t="str">
            <v xml:space="preserve">REATOR PARTIDA RAPIDA P/ 1 LAMPADA FLUORESCENTE 85W/220V </v>
          </cell>
          <cell r="C3848" t="str">
            <v>UN</v>
          </cell>
          <cell r="E3848">
            <v>50.28</v>
          </cell>
        </row>
        <row r="3849">
          <cell r="A3849">
            <v>1086</v>
          </cell>
          <cell r="B3849" t="str">
            <v xml:space="preserve">REATOR PARTIDA RAPIDA P/ 2 LAMPADAS FLUORESCENTES 20W/127V </v>
          </cell>
          <cell r="C3849" t="str">
            <v>UN</v>
          </cell>
          <cell r="E3849">
            <v>27.55</v>
          </cell>
        </row>
        <row r="3850">
          <cell r="A3850">
            <v>1084</v>
          </cell>
          <cell r="B3850" t="str">
            <v xml:space="preserve">REATOR PARTIDA RAPIDA P/ 2 LAMPADAS FLUORESCENTES 20W/220V </v>
          </cell>
          <cell r="C3850" t="str">
            <v>UN</v>
          </cell>
          <cell r="E3850">
            <v>27.45</v>
          </cell>
        </row>
        <row r="3851">
          <cell r="A3851">
            <v>1079</v>
          </cell>
          <cell r="B3851" t="str">
            <v xml:space="preserve">REATOR PARTIDA RAPIDA P/ 2 LAMPADAS FLUORESCENTES 40W/127V </v>
          </cell>
          <cell r="C3851" t="str">
            <v>UN</v>
          </cell>
          <cell r="E3851">
            <v>30.47</v>
          </cell>
        </row>
        <row r="3852">
          <cell r="A3852">
            <v>1085</v>
          </cell>
          <cell r="B3852" t="str">
            <v xml:space="preserve">REATOR PARTIDA RAPIDA P/ 2 LAMPADAS FLUORESCENTES 40W/220V </v>
          </cell>
          <cell r="C3852" t="str">
            <v>UN</v>
          </cell>
          <cell r="E3852">
            <v>29.2</v>
          </cell>
        </row>
        <row r="3853">
          <cell r="A3853">
            <v>5104</v>
          </cell>
          <cell r="B3853" t="str">
            <v xml:space="preserve">REBITE DE ALUMINIO VAZADO DE REPUXO, 3,2 X 8MM - (1KG=1025UNID) </v>
          </cell>
          <cell r="C3853" t="str">
            <v>KG</v>
          </cell>
          <cell r="E3853">
            <v>49.17</v>
          </cell>
        </row>
        <row r="3854">
          <cell r="A3854">
            <v>26023</v>
          </cell>
          <cell r="B3854" t="str">
            <v xml:space="preserve">REBOLO ABRASIVO, DIVERSAS GRANAS, TIPO RETO, DIM. 6" ( 152,4MM X 25,4MM X 31,75MM) </v>
          </cell>
          <cell r="C3854" t="str">
            <v>UN</v>
          </cell>
          <cell r="E3854">
            <v>23.46</v>
          </cell>
        </row>
        <row r="3855">
          <cell r="A3855">
            <v>14575</v>
          </cell>
          <cell r="B3855" t="str">
            <v xml:space="preserve">RECICLADORA DE PAVIMENTACAO ASFALTICA A FRIO, WIRTGEN, MODELO W 1900, DIESEL, POTÊNCIA 435 HP </v>
          </cell>
          <cell r="C3855" t="str">
            <v>UN</v>
          </cell>
          <cell r="E3855">
            <v>2015000</v>
          </cell>
        </row>
        <row r="3856">
          <cell r="A3856">
            <v>20049</v>
          </cell>
          <cell r="B3856" t="str">
            <v xml:space="preserve">REDUCAO EXCENTRICA PVC LEVE C/ BOLSA P/ ANEL DN 125 X 100MM </v>
          </cell>
          <cell r="C3856" t="str">
            <v>UN</v>
          </cell>
          <cell r="E3856">
            <v>55.14</v>
          </cell>
        </row>
        <row r="3857">
          <cell r="A3857">
            <v>20050</v>
          </cell>
          <cell r="B3857" t="str">
            <v xml:space="preserve">REDUCAO EXCENTRICA PVC LEVE C/ BOLSA P/ ANEL DN 150 X 100MM </v>
          </cell>
          <cell r="C3857" t="str">
            <v>UN</v>
          </cell>
          <cell r="E3857">
            <v>38.479999999999997</v>
          </cell>
        </row>
        <row r="3858">
          <cell r="A3858">
            <v>20051</v>
          </cell>
          <cell r="B3858" t="str">
            <v xml:space="preserve">REDUCAO EXCENTRICA PVC LEVE DN 125 X 75MM </v>
          </cell>
          <cell r="C3858" t="str">
            <v>UN</v>
          </cell>
          <cell r="E3858">
            <v>31.5</v>
          </cell>
        </row>
        <row r="3859">
          <cell r="A3859">
            <v>20052</v>
          </cell>
          <cell r="B3859" t="str">
            <v xml:space="preserve">REDUCAO EXCENTRICA PVC LEVE DN 150 X 125MM </v>
          </cell>
          <cell r="C3859" t="str">
            <v>UN</v>
          </cell>
          <cell r="E3859">
            <v>92.74</v>
          </cell>
        </row>
        <row r="3860">
          <cell r="A3860">
            <v>20053</v>
          </cell>
          <cell r="B3860" t="str">
            <v xml:space="preserve">REDUCAO EXCENTRICA PVC LEVE DN 200 X 150MM </v>
          </cell>
          <cell r="C3860" t="str">
            <v>UN</v>
          </cell>
          <cell r="E3860">
            <v>112.37</v>
          </cell>
        </row>
        <row r="3861">
          <cell r="A3861">
            <v>20054</v>
          </cell>
          <cell r="B3861" t="str">
            <v xml:space="preserve">REDUCAO EXCENTRICA PVC LEVE DN 250 X 200MM </v>
          </cell>
          <cell r="C3861" t="str">
            <v>UN</v>
          </cell>
          <cell r="E3861">
            <v>248.91</v>
          </cell>
        </row>
        <row r="3862">
          <cell r="A3862">
            <v>20033</v>
          </cell>
          <cell r="B3862" t="str">
            <v xml:space="preserve">REDUCAO EXCENTRICA PVC NBR 10569 P/REDE COLET ESG PB JE 125 X 100MM </v>
          </cell>
          <cell r="C3862" t="str">
            <v>UN</v>
          </cell>
          <cell r="E3862">
            <v>75.819999999999993</v>
          </cell>
        </row>
        <row r="3863">
          <cell r="A3863">
            <v>20034</v>
          </cell>
          <cell r="B3863" t="str">
            <v xml:space="preserve">REDUCAO EXCENTRICA PVC NBR 10569 P/REDE COLET ESG PB JE 150 X 100MM </v>
          </cell>
          <cell r="C3863" t="str">
            <v>UN</v>
          </cell>
          <cell r="E3863">
            <v>124.24</v>
          </cell>
        </row>
        <row r="3864">
          <cell r="A3864">
            <v>20035</v>
          </cell>
          <cell r="B3864" t="str">
            <v xml:space="preserve">REDUCAO EXCENTRICA PVC NBR 10569 P/REDE COLET ESG PB JE 150 X 125MM </v>
          </cell>
          <cell r="C3864" t="str">
            <v>UN</v>
          </cell>
          <cell r="E3864">
            <v>138.28</v>
          </cell>
        </row>
        <row r="3865">
          <cell r="A3865">
            <v>20036</v>
          </cell>
          <cell r="B3865" t="str">
            <v xml:space="preserve">REDUCAO EXCENTRICA PVC NBR 10569 P/REDE COLET ESG PB JE 200 X 150MM </v>
          </cell>
          <cell r="C3865" t="str">
            <v>UN</v>
          </cell>
          <cell r="E3865">
            <v>199.97</v>
          </cell>
        </row>
        <row r="3866">
          <cell r="A3866">
            <v>20037</v>
          </cell>
          <cell r="B3866" t="str">
            <v xml:space="preserve">REDUCAO EXCENTRICA PVC NBR 10569 P/REDE COLET ESG PB JE 250 X 200MM </v>
          </cell>
          <cell r="C3866" t="str">
            <v>UN</v>
          </cell>
          <cell r="E3866">
            <v>407.96</v>
          </cell>
        </row>
        <row r="3867">
          <cell r="A3867">
            <v>20038</v>
          </cell>
          <cell r="B3867" t="str">
            <v xml:space="preserve">REDUCAO EXCENTRICA PVC NBR 10569 P/REDE COLET ESG PB JE 300 X 250MM </v>
          </cell>
          <cell r="C3867" t="str">
            <v>UN</v>
          </cell>
          <cell r="E3867">
            <v>752.76</v>
          </cell>
        </row>
        <row r="3868">
          <cell r="A3868">
            <v>20039</v>
          </cell>
          <cell r="B3868" t="str">
            <v xml:space="preserve">REDUCAO EXCENTRICA PVC NBR 10569 P/REDE COLET ESG PB JE 350 X 300MM </v>
          </cell>
          <cell r="C3868" t="str">
            <v>UN</v>
          </cell>
          <cell r="E3868">
            <v>1063.26</v>
          </cell>
        </row>
        <row r="3869">
          <cell r="A3869">
            <v>20040</v>
          </cell>
          <cell r="B3869" t="str">
            <v xml:space="preserve">REDUCAO EXCENTRICA PVC NBR 10569 P/REDE COLET ESG PB JE 400 X 300MM </v>
          </cell>
          <cell r="C3869" t="str">
            <v>UN</v>
          </cell>
          <cell r="E3869">
            <v>1356.06</v>
          </cell>
        </row>
        <row r="3870">
          <cell r="A3870">
            <v>20041</v>
          </cell>
          <cell r="B3870" t="str">
            <v xml:space="preserve">REDUCAO EXCENTRICA PVC NBR 10569 P/REDE COLET ESG PB JE 400 X 350MM </v>
          </cell>
          <cell r="C3870" t="str">
            <v>UN</v>
          </cell>
          <cell r="E3870">
            <v>1368.71</v>
          </cell>
        </row>
        <row r="3871">
          <cell r="A3871">
            <v>20043</v>
          </cell>
          <cell r="B3871" t="str">
            <v xml:space="preserve">REDUCAO EXCENTRICA PVC P/ ESG PREDIAL DN 100 X 50MM </v>
          </cell>
          <cell r="C3871" t="str">
            <v>UN</v>
          </cell>
          <cell r="E3871">
            <v>7.5</v>
          </cell>
        </row>
        <row r="3872">
          <cell r="A3872">
            <v>20044</v>
          </cell>
          <cell r="B3872" t="str">
            <v xml:space="preserve">REDUCAO EXCENTRICA PVC P/ ESG PREDIAL DN 100 X 75MM </v>
          </cell>
          <cell r="C3872" t="str">
            <v>UN</v>
          </cell>
          <cell r="E3872">
            <v>9.16</v>
          </cell>
        </row>
        <row r="3873">
          <cell r="A3873">
            <v>20042</v>
          </cell>
          <cell r="B3873" t="str">
            <v xml:space="preserve">REDUCAO EXCENTRICA PVC P/ ESG PREDIAL DN 75 X 50MM </v>
          </cell>
          <cell r="C3873" t="str">
            <v>UN</v>
          </cell>
          <cell r="E3873">
            <v>6.89</v>
          </cell>
        </row>
        <row r="3874">
          <cell r="A3874">
            <v>20046</v>
          </cell>
          <cell r="B3874" t="str">
            <v xml:space="preserve">REDUCAO EXCENTRICA PVC SERIE R P/ESG PREDIAL DN 100 X 75MM </v>
          </cell>
          <cell r="C3874" t="str">
            <v>UN</v>
          </cell>
          <cell r="E3874">
            <v>20.329999999999998</v>
          </cell>
        </row>
        <row r="3875">
          <cell r="A3875">
            <v>20047</v>
          </cell>
          <cell r="B3875" t="str">
            <v xml:space="preserve">REDUCAO EXCENTRICA PVC SERIE R P/ESG PREDIAL DN 150 X 100MM </v>
          </cell>
          <cell r="C3875" t="str">
            <v>UN</v>
          </cell>
          <cell r="E3875">
            <v>58.72</v>
          </cell>
        </row>
        <row r="3876">
          <cell r="A3876">
            <v>20045</v>
          </cell>
          <cell r="B3876" t="str">
            <v xml:space="preserve">REDUCAO EXCENTRICA PVC SERIE R P/ESG PREDIAL DN 75 X 50MM </v>
          </cell>
          <cell r="C3876" t="str">
            <v>UN</v>
          </cell>
          <cell r="E3876">
            <v>10.47</v>
          </cell>
        </row>
        <row r="3877">
          <cell r="A3877">
            <v>20972</v>
          </cell>
          <cell r="B3877" t="str">
            <v xml:space="preserve">REDUCAO FIXA TIPO STORZ LATAO P/ INST. PREDIAL COMBATE A INCENDIO ENGATE RAPIDO 2.1/2" X 1.1/2" </v>
          </cell>
          <cell r="C3877" t="str">
            <v>UN</v>
          </cell>
          <cell r="E3877">
            <v>78.099999999999994</v>
          </cell>
        </row>
        <row r="3878">
          <cell r="A3878">
            <v>20032</v>
          </cell>
          <cell r="B3878" t="str">
            <v xml:space="preserve">REDUCAO PVC PBA JE BB P/REDE AGUA DN 75 X 50/DE 85 X 60MM </v>
          </cell>
          <cell r="C3878" t="str">
            <v>UN</v>
          </cell>
          <cell r="E3878">
            <v>84.89</v>
          </cell>
        </row>
        <row r="3879">
          <cell r="A3879">
            <v>11321</v>
          </cell>
          <cell r="B3879" t="str">
            <v xml:space="preserve">REDUCAO PVC PBA JE PB P/REDE AGUA DN 100 X 50/DE 110 X 60MM </v>
          </cell>
          <cell r="C3879" t="str">
            <v>UN</v>
          </cell>
          <cell r="E3879">
            <v>21.42</v>
          </cell>
        </row>
        <row r="3880">
          <cell r="A3880">
            <v>11323</v>
          </cell>
          <cell r="B3880" t="str">
            <v xml:space="preserve">REDUCAO PVC PBA JE PB P/REDE AGUA DN 100 X 75/DE 110 X 85MM </v>
          </cell>
          <cell r="C3880" t="str">
            <v>UN</v>
          </cell>
          <cell r="E3880">
            <v>25.6</v>
          </cell>
        </row>
        <row r="3881">
          <cell r="A3881">
            <v>20327</v>
          </cell>
          <cell r="B3881" t="str">
            <v xml:space="preserve">REDUCAO PVC PBA JE PB P/REDE AGUA DN 75 X 50/DE 85 X 60MM </v>
          </cell>
          <cell r="C3881" t="str">
            <v>UN</v>
          </cell>
          <cell r="E3881">
            <v>12.18</v>
          </cell>
        </row>
        <row r="3882">
          <cell r="A3882">
            <v>25966</v>
          </cell>
          <cell r="B3882" t="str">
            <v xml:space="preserve">REDUTOR TIPO 2002 PRIMEIRA QUALIDADE </v>
          </cell>
          <cell r="C3882" t="str">
            <v>L</v>
          </cell>
          <cell r="E3882">
            <v>15.4</v>
          </cell>
        </row>
        <row r="3883">
          <cell r="A3883">
            <v>13846</v>
          </cell>
          <cell r="B3883" t="str">
            <v xml:space="preserve">REFLETOR ABERTO TIPO BEDO ( PRATO), DIAM 12" (310MM), SOQUETE E-27" Código Descriçao do Insumo Unid Preço Mediano (R$) </v>
          </cell>
          <cell r="C3883" t="str">
            <v>UN</v>
          </cell>
          <cell r="E3883">
            <v>27.93</v>
          </cell>
        </row>
        <row r="3884">
          <cell r="A3884">
            <v>13390</v>
          </cell>
          <cell r="B3884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884" t="str">
            <v>UN</v>
          </cell>
          <cell r="E3884">
            <v>59.93</v>
          </cell>
        </row>
        <row r="3885">
          <cell r="A3885">
            <v>6029</v>
          </cell>
          <cell r="B3885" t="str">
            <v xml:space="preserve">REGISTRO DE ESFERA PVC DE 1/2 CABEÇA QUADRADA, COM ROSCA - NB 5648 </v>
          </cell>
          <cell r="C3885" t="str">
            <v>UN</v>
          </cell>
          <cell r="E3885">
            <v>8.77</v>
          </cell>
        </row>
        <row r="3886">
          <cell r="A3886">
            <v>6005</v>
          </cell>
          <cell r="B3886" t="str">
            <v xml:space="preserve">REGISTRO DE GAVETA 3/4" COM VOLANTE CROMADO </v>
          </cell>
          <cell r="C3886" t="str">
            <v>UN</v>
          </cell>
          <cell r="E3886">
            <v>43.38</v>
          </cell>
        </row>
        <row r="3887">
          <cell r="A3887">
            <v>6010</v>
          </cell>
          <cell r="B3887" t="str">
            <v xml:space="preserve">REGISTRO GAVETA 1.1/2" BRUTO LATAO REF 1502-B </v>
          </cell>
          <cell r="C3887" t="str">
            <v>UN</v>
          </cell>
          <cell r="E3887">
            <v>45.08</v>
          </cell>
        </row>
        <row r="3888">
          <cell r="A3888">
            <v>6015</v>
          </cell>
          <cell r="B3888" t="str">
            <v xml:space="preserve">REGISTRO GAVETA 1.1/2" REF 1509-C - C/ CANOPLA ACAB CROMADO SIMPLES </v>
          </cell>
          <cell r="C3888" t="str">
            <v>UN</v>
          </cell>
          <cell r="E3888">
            <v>84.73</v>
          </cell>
        </row>
        <row r="3889">
          <cell r="A3889">
            <v>6017</v>
          </cell>
          <cell r="B3889" t="str">
            <v xml:space="preserve">REGISTRO GAVETA 1.1/4" BRUTO LATAO REF 1502-B </v>
          </cell>
          <cell r="C3889" t="str">
            <v>UN</v>
          </cell>
          <cell r="E3889">
            <v>35.81</v>
          </cell>
        </row>
        <row r="3890">
          <cell r="A3890">
            <v>6014</v>
          </cell>
          <cell r="B3890" t="str">
            <v xml:space="preserve">REGISTRO GAVETA 1.1/4" REF 1509-C - C/ CANOPLA ACAB CROMADO SIMPLES </v>
          </cell>
          <cell r="C3890" t="str">
            <v>UN</v>
          </cell>
          <cell r="E3890">
            <v>78.92</v>
          </cell>
        </row>
        <row r="3891">
          <cell r="A3891">
            <v>6020</v>
          </cell>
          <cell r="B3891" t="str">
            <v xml:space="preserve">REGISTRO GAVETA 1/2" BRUTO LATAO REF 1502-B </v>
          </cell>
          <cell r="C3891" t="str">
            <v>UN</v>
          </cell>
          <cell r="E3891">
            <v>18.690000000000001</v>
          </cell>
        </row>
        <row r="3892">
          <cell r="A3892">
            <v>6006</v>
          </cell>
          <cell r="B3892" t="str">
            <v xml:space="preserve">REGISTRO GAVETA 1/2" REF 1509-C - C/ CANOPLA ACAB CROMADO SIMPLES </v>
          </cell>
          <cell r="C3892" t="str">
            <v>UN</v>
          </cell>
          <cell r="E3892">
            <v>42.63</v>
          </cell>
        </row>
        <row r="3893">
          <cell r="A3893">
            <v>6019</v>
          </cell>
          <cell r="B3893" t="str">
            <v xml:space="preserve">REGISTRO GAVETA 1" BRUTO LATAO REF 1502-B </v>
          </cell>
          <cell r="C3893" t="str">
            <v>UN</v>
          </cell>
          <cell r="E3893">
            <v>26.3</v>
          </cell>
        </row>
        <row r="3894">
          <cell r="A3894">
            <v>6013</v>
          </cell>
          <cell r="B3894" t="str">
            <v xml:space="preserve">REGISTRO GAVETA 1" REF 1509-C - C/ CANOPLA ACAB CROMADO SIMPLES </v>
          </cell>
          <cell r="C3894" t="str">
            <v>UN</v>
          </cell>
          <cell r="E3894">
            <v>51.89</v>
          </cell>
        </row>
        <row r="3895">
          <cell r="A3895">
            <v>6011</v>
          </cell>
          <cell r="B3895" t="str">
            <v xml:space="preserve">REGISTRO GAVETA 2.1/2" BRUTO LATAO REF 1502-B </v>
          </cell>
          <cell r="C3895" t="str">
            <v>UN</v>
          </cell>
          <cell r="E3895">
            <v>169.86</v>
          </cell>
        </row>
        <row r="3896">
          <cell r="A3896">
            <v>6028</v>
          </cell>
          <cell r="B3896" t="str">
            <v xml:space="preserve">REGISTRO GAVETA 2" BRUTO LATAO REF 1502-B </v>
          </cell>
          <cell r="C3896" t="str">
            <v>UN</v>
          </cell>
          <cell r="E3896">
            <v>67.56</v>
          </cell>
        </row>
        <row r="3897">
          <cell r="A3897">
            <v>6016</v>
          </cell>
          <cell r="B3897" t="str">
            <v xml:space="preserve">REGISTRO GAVETA 3/4" BRUTO LATAO REF 1502-B </v>
          </cell>
          <cell r="C3897" t="str">
            <v>UN</v>
          </cell>
          <cell r="E3897">
            <v>18.63</v>
          </cell>
        </row>
        <row r="3898">
          <cell r="A3898">
            <v>6012</v>
          </cell>
          <cell r="B3898" t="str">
            <v xml:space="preserve">REGISTRO GAVETA 3" BRUTO LATAO REF 1502-B </v>
          </cell>
          <cell r="C3898" t="str">
            <v>UN</v>
          </cell>
          <cell r="E3898">
            <v>257.95</v>
          </cell>
        </row>
        <row r="3899">
          <cell r="A3899">
            <v>6027</v>
          </cell>
          <cell r="B3899" t="str">
            <v xml:space="preserve">REGISTRO GAVETA 4" BRUTO LATAO REF 1502-B </v>
          </cell>
          <cell r="C3899" t="str">
            <v>UN</v>
          </cell>
          <cell r="E3899">
            <v>439.58</v>
          </cell>
        </row>
        <row r="3900">
          <cell r="A3900">
            <v>11756</v>
          </cell>
          <cell r="B3900" t="str">
            <v xml:space="preserve">REGISTRO OU REGULADOR P/ GAS COZINHA MARCA ALIANCA REF 76506/1 </v>
          </cell>
          <cell r="C3900" t="str">
            <v>UN</v>
          </cell>
          <cell r="E3900">
            <v>15.11</v>
          </cell>
        </row>
        <row r="3901">
          <cell r="A3901">
            <v>10904</v>
          </cell>
          <cell r="B3901" t="str">
            <v xml:space="preserve">REGISTRO OU VÁLVULA GLOBO ANGULAR DE LATÃO, 45 GRAUS, D = 2 1/2", PARA HIDRANTES EM INSTALAÇÃO PREDIAL DE INCÊNDIO </v>
          </cell>
          <cell r="C3901" t="str">
            <v>UN</v>
          </cell>
          <cell r="E3901">
            <v>146.5</v>
          </cell>
        </row>
        <row r="3902">
          <cell r="A3902">
            <v>6034</v>
          </cell>
          <cell r="B3902" t="str">
            <v xml:space="preserve">REGISTRO PASSEIO PVC P/ POLIET PE-5 20 MM </v>
          </cell>
          <cell r="C3902" t="str">
            <v>UN</v>
          </cell>
          <cell r="E3902">
            <v>5.4</v>
          </cell>
        </row>
        <row r="3903">
          <cell r="A3903">
            <v>11752</v>
          </cell>
          <cell r="B3903" t="str">
            <v xml:space="preserve">REGISTRO PRESSAO 1/2" BRUTO REF 1400 </v>
          </cell>
          <cell r="C3903" t="str">
            <v>UN</v>
          </cell>
          <cell r="E3903">
            <v>17.45</v>
          </cell>
        </row>
        <row r="3904">
          <cell r="A3904">
            <v>6021</v>
          </cell>
          <cell r="B3904" t="str">
            <v xml:space="preserve">REGISTRO PRESSAO 1/2" REF 1416 - C/ CANOPLA ACAB CROMADO SIMPLES </v>
          </cell>
          <cell r="C3904" t="str">
            <v>UN</v>
          </cell>
          <cell r="E3904">
            <v>39.19</v>
          </cell>
        </row>
        <row r="3905">
          <cell r="A3905">
            <v>11753</v>
          </cell>
          <cell r="B3905" t="str">
            <v xml:space="preserve">REGISTRO PRESSAO 3/4" BRUTO REF 1400 </v>
          </cell>
          <cell r="C3905" t="str">
            <v>UN</v>
          </cell>
          <cell r="E3905">
            <v>18.239999999999998</v>
          </cell>
        </row>
        <row r="3906">
          <cell r="A3906">
            <v>6024</v>
          </cell>
          <cell r="B3906" t="str">
            <v xml:space="preserve">REGISTRO PRESSAO 3/4" REF 1416 - C/ CANOPLA ACAB CROMADO SIMPLES </v>
          </cell>
          <cell r="C3906" t="str">
            <v>UN</v>
          </cell>
          <cell r="E3906">
            <v>42.85</v>
          </cell>
        </row>
        <row r="3907">
          <cell r="A3907">
            <v>6036</v>
          </cell>
          <cell r="B3907" t="str">
            <v xml:space="preserve">REGISTRO PVC ESFERA BORB C/ROSCA REF 1/2" </v>
          </cell>
          <cell r="C3907" t="str">
            <v>UN</v>
          </cell>
          <cell r="E3907">
            <v>7.36</v>
          </cell>
        </row>
        <row r="3908">
          <cell r="A3908">
            <v>6031</v>
          </cell>
          <cell r="B3908" t="str">
            <v xml:space="preserve">REGISTRO PVC ESFERA BORB C/ROSCA REF 3/4" </v>
          </cell>
          <cell r="C3908" t="str">
            <v>UN</v>
          </cell>
          <cell r="E3908">
            <v>8.66</v>
          </cell>
        </row>
        <row r="3909">
          <cell r="A3909">
            <v>6033</v>
          </cell>
          <cell r="B3909" t="str">
            <v xml:space="preserve">REGISTRO PVC ESFERA CAB QUAD C/ROSCA REF 3/4" </v>
          </cell>
          <cell r="C3909" t="str">
            <v>UN</v>
          </cell>
          <cell r="E3909">
            <v>11.54</v>
          </cell>
        </row>
        <row r="3910">
          <cell r="A3910">
            <v>11672</v>
          </cell>
          <cell r="B3910" t="str">
            <v xml:space="preserve">REGISTRO PVC ESFERA VS ROSCAVEL DN 1 1/2" </v>
          </cell>
          <cell r="C3910" t="str">
            <v>UN</v>
          </cell>
          <cell r="E3910">
            <v>25.12</v>
          </cell>
        </row>
        <row r="3911">
          <cell r="A3911">
            <v>11669</v>
          </cell>
          <cell r="B3911" t="str">
            <v xml:space="preserve">REGISTRO PVC ESFERA VS ROSCAVEL DN 1 1/4" </v>
          </cell>
          <cell r="C3911" t="str">
            <v>UN</v>
          </cell>
          <cell r="E3911">
            <v>20.79</v>
          </cell>
        </row>
        <row r="3912">
          <cell r="A3912">
            <v>11670</v>
          </cell>
          <cell r="B3912" t="str">
            <v xml:space="preserve">REGISTRO PVC ESFERA VS ROSCAVEL DN 1/2" </v>
          </cell>
          <cell r="C3912" t="str">
            <v>UN</v>
          </cell>
          <cell r="E3912">
            <v>9.16</v>
          </cell>
        </row>
        <row r="3913">
          <cell r="A3913">
            <v>20055</v>
          </cell>
          <cell r="B3913" t="str">
            <v xml:space="preserve">REGISTRO PVC ESFERA VS ROSCAVEL DN 1" </v>
          </cell>
          <cell r="C3913" t="str">
            <v>UN</v>
          </cell>
          <cell r="E3913">
            <v>15.72</v>
          </cell>
        </row>
        <row r="3914">
          <cell r="A3914">
            <v>11671</v>
          </cell>
          <cell r="B3914" t="str">
            <v xml:space="preserve">REGISTRO PVC ESFERA VS ROSCAVEL DN 2" </v>
          </cell>
          <cell r="C3914" t="str">
            <v>UN</v>
          </cell>
          <cell r="E3914">
            <v>36.58</v>
          </cell>
        </row>
        <row r="3915">
          <cell r="A3915">
            <v>6032</v>
          </cell>
          <cell r="B3915" t="str">
            <v xml:space="preserve">REGISTRO PVC ESFERA VS ROSCAVEL DN 3/4" </v>
          </cell>
          <cell r="C3915" t="str">
            <v>UN</v>
          </cell>
          <cell r="E3915">
            <v>10.97</v>
          </cell>
        </row>
        <row r="3916">
          <cell r="A3916">
            <v>11673</v>
          </cell>
          <cell r="B3916" t="str">
            <v xml:space="preserve">REGISTRO PVC ESFERA VS SOLDAVEL DN 20 </v>
          </cell>
          <cell r="C3916" t="str">
            <v>UN</v>
          </cell>
          <cell r="E3916">
            <v>8.6300000000000008</v>
          </cell>
        </row>
        <row r="3917">
          <cell r="A3917">
            <v>11674</v>
          </cell>
          <cell r="B3917" t="str">
            <v xml:space="preserve">REGISTRO PVC ESFERA VS SOLDAVEL DN 25 </v>
          </cell>
          <cell r="C3917" t="str">
            <v>UN</v>
          </cell>
          <cell r="E3917">
            <v>11.12</v>
          </cell>
        </row>
        <row r="3918">
          <cell r="A3918">
            <v>11675</v>
          </cell>
          <cell r="B3918" t="str">
            <v xml:space="preserve">REGISTRO PVC ESFERA VS SOLDAVEL DN 32 </v>
          </cell>
          <cell r="C3918" t="str">
            <v>UN</v>
          </cell>
          <cell r="E3918">
            <v>15.51</v>
          </cell>
        </row>
        <row r="3919">
          <cell r="A3919">
            <v>11676</v>
          </cell>
          <cell r="B3919" t="str">
            <v xml:space="preserve">REGISTRO PVC ESFERA VS SOLDAVEL DN 40 </v>
          </cell>
          <cell r="C3919" t="str">
            <v>UN</v>
          </cell>
          <cell r="E3919">
            <v>20.54</v>
          </cell>
        </row>
        <row r="3920">
          <cell r="A3920">
            <v>11677</v>
          </cell>
          <cell r="B3920" t="str">
            <v xml:space="preserve">REGISTRO PVC ESFERA VS SOLDAVEL DN 50 </v>
          </cell>
          <cell r="C3920" t="str">
            <v>UN</v>
          </cell>
          <cell r="E3920">
            <v>24.39</v>
          </cell>
        </row>
        <row r="3921">
          <cell r="A3921">
            <v>11678</v>
          </cell>
          <cell r="B3921" t="str">
            <v xml:space="preserve">REGISTRO PVC ESFERA VS SOLDAVEL DN 60 </v>
          </cell>
          <cell r="C3921" t="str">
            <v>UN</v>
          </cell>
          <cell r="E3921">
            <v>42.58</v>
          </cell>
        </row>
        <row r="3922">
          <cell r="A3922">
            <v>11718</v>
          </cell>
          <cell r="B3922" t="str">
            <v xml:space="preserve">REGISTRO PVC PRESSAO S-30 ROSCAVEL DN 3/4" </v>
          </cell>
          <cell r="C3922" t="str">
            <v>UN</v>
          </cell>
          <cell r="E3922">
            <v>13.51</v>
          </cell>
        </row>
        <row r="3923">
          <cell r="A3923">
            <v>6038</v>
          </cell>
          <cell r="B3923" t="str">
            <v xml:space="preserve">REGISTRO PVC PRESSAO S-30 ROSCAVEL REF 1/2" </v>
          </cell>
          <cell r="C3923" t="str">
            <v>UN</v>
          </cell>
          <cell r="E3923">
            <v>12.23</v>
          </cell>
        </row>
        <row r="3924">
          <cell r="A3924">
            <v>11719</v>
          </cell>
          <cell r="B3924" t="str">
            <v xml:space="preserve">REGISTRO PVC PRESSAO S-30 SOLDAVEL DN 25 MM </v>
          </cell>
          <cell r="C3924" t="str">
            <v>UN</v>
          </cell>
          <cell r="E3924">
            <v>12.87</v>
          </cell>
        </row>
        <row r="3925">
          <cell r="A3925">
            <v>6037</v>
          </cell>
          <cell r="B3925" t="str">
            <v xml:space="preserve">REGISTRO PVC PRESSAO S-30 SOLDAVEL 20MM </v>
          </cell>
          <cell r="C3925" t="str">
            <v>UN</v>
          </cell>
          <cell r="E3925">
            <v>11.61</v>
          </cell>
        </row>
        <row r="3926">
          <cell r="A3926">
            <v>13897</v>
          </cell>
          <cell r="B3926" t="str">
            <v xml:space="preserve">REGUA VIBRADORA DUPLA P/ CONCRETO A GASOLINA 3,4CV A 3600 RPM </v>
          </cell>
          <cell r="C3926" t="str">
            <v>UN</v>
          </cell>
          <cell r="E3926">
            <v>5682.81</v>
          </cell>
        </row>
        <row r="3927">
          <cell r="A3927">
            <v>10640</v>
          </cell>
          <cell r="B3927" t="str">
            <v xml:space="preserve">REGUA VIBRATORIA DE CONCRETO TRELISSADA EQUIPADA COM MOTOR A GASOLINA DE 11 HP**CAIXA** </v>
          </cell>
          <cell r="C3927" t="str">
            <v>UN</v>
          </cell>
          <cell r="E3927">
            <v>18614.68</v>
          </cell>
        </row>
        <row r="3928">
          <cell r="A3928">
            <v>11086</v>
          </cell>
          <cell r="B3928" t="str">
            <v xml:space="preserve">REJEITO DE MINÉRIO (SIR) - POSTO PEDREIRA / FORNECEDOR (SEM FRETE) </v>
          </cell>
          <cell r="C3928" t="str">
            <v>M³</v>
          </cell>
          <cell r="E3928">
            <v>33.520000000000003</v>
          </cell>
        </row>
        <row r="3929">
          <cell r="A3929">
            <v>2510</v>
          </cell>
          <cell r="B3929" t="str">
            <v xml:space="preserve">RELE FOTOELETRICO 1000W/220V </v>
          </cell>
          <cell r="C3929" t="str">
            <v>UN</v>
          </cell>
          <cell r="E3929">
            <v>27.22</v>
          </cell>
        </row>
        <row r="3930">
          <cell r="A3930">
            <v>12359</v>
          </cell>
          <cell r="B3930" t="str">
            <v xml:space="preserve">RELE TERMICO SIEMENS 3UA52 </v>
          </cell>
          <cell r="C3930" t="str">
            <v>UN</v>
          </cell>
          <cell r="E3930">
            <v>70.89</v>
          </cell>
        </row>
        <row r="3931">
          <cell r="A3931">
            <v>5320</v>
          </cell>
          <cell r="B3931" t="str">
            <v xml:space="preserve">REMOVEDOR DE TINTA OLEO/ESMALTE VERNIZ </v>
          </cell>
          <cell r="C3931" t="str">
            <v>L</v>
          </cell>
          <cell r="E3931">
            <v>29.14</v>
          </cell>
        </row>
        <row r="3932">
          <cell r="A3932">
            <v>7353</v>
          </cell>
          <cell r="B3932" t="str">
            <v xml:space="preserve">RESINA ACRILICA </v>
          </cell>
          <cell r="C3932" t="str">
            <v>L</v>
          </cell>
          <cell r="E3932">
            <v>26.07</v>
          </cell>
        </row>
        <row r="3933">
          <cell r="A3933">
            <v>7324</v>
          </cell>
          <cell r="B3933" t="str">
            <v xml:space="preserve">RESINA BASE EPOXI </v>
          </cell>
          <cell r="C3933" t="str">
            <v>KG</v>
          </cell>
          <cell r="E3933">
            <v>30.03</v>
          </cell>
        </row>
        <row r="3934">
          <cell r="A3934">
            <v>10518</v>
          </cell>
          <cell r="B3934" t="str">
            <v xml:space="preserve">RETARDO PARA CORDEL DETONANTE </v>
          </cell>
          <cell r="C3934" t="str">
            <v>UN</v>
          </cell>
          <cell r="E3934">
            <v>26.49</v>
          </cell>
        </row>
        <row r="3935">
          <cell r="A3935">
            <v>6044</v>
          </cell>
          <cell r="B3935" t="str">
            <v xml:space="preserve">RETROESCAVADEIRA C/ CARREGADEIRA SOBRE PNEUS 75HP C/CONVERSOR DE TORQUE (INCL Código Descriçao do Insumo Unid Preço Mediano (R$) MANUTENCAO/OPERACAO E COMBUSTÍVEL) </v>
          </cell>
          <cell r="C3935" t="str">
            <v>H</v>
          </cell>
          <cell r="E3935">
            <v>100.8</v>
          </cell>
        </row>
        <row r="3936">
          <cell r="A3936">
            <v>6042</v>
          </cell>
          <cell r="B3936" t="str">
            <v xml:space="preserve">RETROESCAVADEIRA C/ CARREGADEIRA SOBRE PNEUS 76HP TRANSMISSAO MECANICA (INCL MANUTENCAO/OPERACAO E COMBUSTÍVEL ) </v>
          </cell>
          <cell r="C3936" t="str">
            <v>H</v>
          </cell>
          <cell r="E3936">
            <v>81</v>
          </cell>
        </row>
        <row r="3937">
          <cell r="A3937">
            <v>10696</v>
          </cell>
          <cell r="B3937" t="str">
            <v xml:space="preserve">RETROESCAVADEIRA C/ CARREGADEIRA SOBRE RODAS MAXION MOD 750-4WD, TRACAO 4 X 4, 86CV, CAP. 0,23/0,79M3**CAIXA** </v>
          </cell>
          <cell r="C3937" t="str">
            <v>UN</v>
          </cell>
          <cell r="E3937">
            <v>217550</v>
          </cell>
        </row>
        <row r="3938">
          <cell r="A3938">
            <v>10697</v>
          </cell>
          <cell r="B3938" t="str">
            <v xml:space="preserve">RETROESCAVADEIRA C/ CARREGADEIRA SOBRE RODAS MAXION MOD. 750 - 2WD, 79HP, CAP. 0,21/0,76M3**CAIXA** </v>
          </cell>
          <cell r="C3938" t="str">
            <v>UN</v>
          </cell>
          <cell r="E3938">
            <v>200814.68</v>
          </cell>
        </row>
        <row r="3939">
          <cell r="A3939">
            <v>6043</v>
          </cell>
          <cell r="B3939" t="str">
            <v xml:space="preserve">RETROESCAVADEIRA COM PA CARREGADEIRA SOBRE RODAS, MOTOR DE 70 A 80 HP, CAPACIDADE DE 0,2 / 0,7 M3, COM TRANSMISSAO MECANICA (LOCACAO COM OPERADOR, COMBUSTIVEL E MANUTENCAO) </v>
          </cell>
          <cell r="C3939" t="str">
            <v>H</v>
          </cell>
          <cell r="E3939">
            <v>90</v>
          </cell>
        </row>
        <row r="3940">
          <cell r="A3940">
            <v>6046</v>
          </cell>
          <cell r="B3940" t="str">
            <v xml:space="preserve">RETROESCAVADEIRA SOBRE RODAS, TRACAO 4 X 4, POTENCIA MINIMA DE 70 HP, CAPACIDADE MINIMA DE 0,7 M3, PESO OPERACIONAL MINIMO DE 6500 KG, PROFUNDIDADE DE ESCAVACAO SUPERIOR A 4,00 M </v>
          </cell>
          <cell r="C3940" t="str">
            <v>UN</v>
          </cell>
          <cell r="E3940">
            <v>229000</v>
          </cell>
        </row>
        <row r="3941">
          <cell r="A3941">
            <v>11602</v>
          </cell>
          <cell r="B3941" t="str">
            <v xml:space="preserve">REVESTIMENTO BASE EPOXI E CIMENTO P/ PISO MONOLITICO, COM ALTA RESISTÊNCIA MECÂNICA </v>
          </cell>
          <cell r="C3941" t="str">
            <v>KG</v>
          </cell>
          <cell r="E3941">
            <v>54.27</v>
          </cell>
        </row>
        <row r="3942">
          <cell r="A3942">
            <v>536</v>
          </cell>
          <cell r="B3942" t="str">
            <v xml:space="preserve">REVESTIMENTO CERAMICO PARA PAREDES, ESMALTADO, LISO, BRILHANTE, PEI = 0, DE *20 X 20* CM, DE 1A. QUALIDADE </v>
          </cell>
          <cell r="C3942" t="str">
            <v>M²</v>
          </cell>
          <cell r="E3942">
            <v>15.62</v>
          </cell>
        </row>
        <row r="3943">
          <cell r="A3943">
            <v>11626</v>
          </cell>
          <cell r="B3943" t="str">
            <v xml:space="preserve">REVESTIMENTO EPOXI DE ALTA RESISTENCIA QUIMICA PARA REVESTIMENTO DE SUPERFICIES DE CONCRETO OU METALICAS </v>
          </cell>
          <cell r="C3943" t="str">
            <v>GL</v>
          </cell>
          <cell r="E3943">
            <v>340.28</v>
          </cell>
        </row>
        <row r="3944">
          <cell r="A3944">
            <v>139</v>
          </cell>
          <cell r="B3944" t="str">
            <v xml:space="preserve">REVESTIMENTO IMPERMEABILIZANTE SEMI FLEXIVEL PARA SUPERFICIE SIKA TOP 107 OU EQUIVALENTE </v>
          </cell>
          <cell r="C3944" t="str">
            <v>KG</v>
          </cell>
          <cell r="E3944">
            <v>12.08</v>
          </cell>
        </row>
        <row r="3945">
          <cell r="A3945">
            <v>116</v>
          </cell>
          <cell r="B3945" t="str">
            <v xml:space="preserve">REVESTIMENTO IMPERMEABILIZANTE SEMI-FLEXIVEL BI-COMPONENTE </v>
          </cell>
          <cell r="C3945" t="str">
            <v>KG</v>
          </cell>
          <cell r="E3945">
            <v>2.57</v>
          </cell>
        </row>
        <row r="3946">
          <cell r="A3946">
            <v>7315</v>
          </cell>
          <cell r="B3946" t="str">
            <v xml:space="preserve">REVESTIMENTO IMPERMEAVEL DE ALUMINIO LIQUIDO </v>
          </cell>
          <cell r="C3946" t="str">
            <v>L</v>
          </cell>
          <cell r="E3946">
            <v>22.99</v>
          </cell>
        </row>
        <row r="3947">
          <cell r="A3947">
            <v>1112</v>
          </cell>
          <cell r="B3947" t="str">
            <v xml:space="preserve">RINCAO CHAPA GALVANIZADA NUM 26 L = 50CM </v>
          </cell>
          <cell r="C3947" t="str">
            <v>M</v>
          </cell>
          <cell r="E3947">
            <v>14.1</v>
          </cell>
        </row>
        <row r="3948">
          <cell r="A3948">
            <v>10559</v>
          </cell>
          <cell r="B3948" t="str">
            <v xml:space="preserve">ROCADEIRA COSTAL COM MOTOR A GASOLINA DE * 2 HP * </v>
          </cell>
          <cell r="C3948" t="str">
            <v>UN</v>
          </cell>
          <cell r="E3948">
            <v>2284.9499999999998</v>
          </cell>
        </row>
        <row r="3949">
          <cell r="A3949">
            <v>10664</v>
          </cell>
          <cell r="B3949" t="str">
            <v xml:space="preserve">ROCADEIRA REBOCAVEL LAVRALE MOD RDU 130/540**CAIXA** </v>
          </cell>
          <cell r="C3949" t="str">
            <v>UN</v>
          </cell>
          <cell r="E3949">
            <v>4878.12</v>
          </cell>
        </row>
        <row r="3950">
          <cell r="A3950">
            <v>25983</v>
          </cell>
          <cell r="B3950" t="str">
            <v xml:space="preserve">RODAPÉ EM GRANITO BRANCO MARFIM E=2CM, H=10CM, LEVIGADO </v>
          </cell>
          <cell r="C3950" t="str">
            <v>M²</v>
          </cell>
          <cell r="E3950">
            <v>487.06</v>
          </cell>
        </row>
        <row r="3951">
          <cell r="A3951">
            <v>10857</v>
          </cell>
          <cell r="B3951" t="str">
            <v xml:space="preserve">RODAPE ARDOSIA CINZA 10 X 1CM </v>
          </cell>
          <cell r="C3951" t="str">
            <v>M</v>
          </cell>
          <cell r="E3951">
            <v>12.5</v>
          </cell>
        </row>
        <row r="3952">
          <cell r="A3952">
            <v>4803</v>
          </cell>
          <cell r="B3952" t="str">
            <v xml:space="preserve">RODAPE BORRACHA LISO H = 7CM P/ ARGAMASSA RCI.70 ESP = 2,0MM </v>
          </cell>
          <cell r="C3952" t="str">
            <v>M</v>
          </cell>
          <cell r="E3952">
            <v>26.22</v>
          </cell>
        </row>
        <row r="3953">
          <cell r="A3953">
            <v>10852</v>
          </cell>
          <cell r="B3953" t="str">
            <v xml:space="preserve">RODAPE BORRACHA SINTETICA 7CM X 1MM SUPERFICIE LISA </v>
          </cell>
          <cell r="C3953" t="str">
            <v>M</v>
          </cell>
          <cell r="E3953">
            <v>17.72</v>
          </cell>
        </row>
        <row r="3954">
          <cell r="A3954">
            <v>20231</v>
          </cell>
          <cell r="B3954" t="str">
            <v xml:space="preserve">RODAPE GRANITO 10 X 2CM </v>
          </cell>
          <cell r="C3954" t="str">
            <v>M</v>
          </cell>
          <cell r="E3954">
            <v>51.99</v>
          </cell>
        </row>
        <row r="3955">
          <cell r="A3955">
            <v>10854</v>
          </cell>
          <cell r="B3955" t="str">
            <v xml:space="preserve">RODAPE MADEIRA LEI 1A QUALIDADE 10 X 2CM CANTO BOLEADO </v>
          </cell>
          <cell r="C3955" t="str">
            <v>M</v>
          </cell>
          <cell r="E3955">
            <v>12.86</v>
          </cell>
        </row>
        <row r="3956">
          <cell r="A3956">
            <v>6185</v>
          </cell>
          <cell r="B3956" t="str">
            <v xml:space="preserve">RODAPE MADEIRA LEI 1A QUALIDADE 5 X 2CM </v>
          </cell>
          <cell r="C3956" t="str">
            <v>M</v>
          </cell>
          <cell r="E3956">
            <v>7.63</v>
          </cell>
        </row>
        <row r="3957">
          <cell r="A3957">
            <v>6186</v>
          </cell>
          <cell r="B3957" t="str">
            <v xml:space="preserve">RODAPE MADEIRA LEI 1A QUALIDADE 7 X 1,5CM </v>
          </cell>
          <cell r="C3957" t="str">
            <v>M</v>
          </cell>
          <cell r="E3957">
            <v>8.57</v>
          </cell>
        </row>
        <row r="3958">
          <cell r="A3958">
            <v>6183</v>
          </cell>
          <cell r="B3958" t="str">
            <v xml:space="preserve">RODAPE MADEIRA LEI 1A QUALIDADE 7 X 2CM </v>
          </cell>
          <cell r="C3958" t="str">
            <v>M</v>
          </cell>
          <cell r="E3958">
            <v>9.86</v>
          </cell>
        </row>
        <row r="3959">
          <cell r="A3959">
            <v>4830</v>
          </cell>
          <cell r="B3959" t="str">
            <v xml:space="preserve">RODAPE MARMORE BRANCO COMUM H = 5CM, ESP = 2CM, POLIDO </v>
          </cell>
          <cell r="C3959" t="str">
            <v>M</v>
          </cell>
          <cell r="E3959">
            <v>26</v>
          </cell>
        </row>
        <row r="3960">
          <cell r="A3960">
            <v>4829</v>
          </cell>
          <cell r="B3960" t="str">
            <v xml:space="preserve">RODAPE MARMORE BRANCO COMUM H = 7CM, ESP = 2CM, POLIDO </v>
          </cell>
          <cell r="C3960" t="str">
            <v>M</v>
          </cell>
          <cell r="E3960">
            <v>36.4</v>
          </cell>
        </row>
        <row r="3961">
          <cell r="A3961">
            <v>4804</v>
          </cell>
          <cell r="B3961" t="str">
            <v xml:space="preserve">RODAPE VINILICO 5CM E = 1MM </v>
          </cell>
          <cell r="C3961" t="str">
            <v>M</v>
          </cell>
          <cell r="E3961">
            <v>8.36</v>
          </cell>
        </row>
        <row r="3962">
          <cell r="A3962">
            <v>11573</v>
          </cell>
          <cell r="B3962" t="str">
            <v xml:space="preserve">RODIZIO LATAO 6MM C/ ROLAMENTO SKF </v>
          </cell>
          <cell r="C3962" t="str">
            <v>UN</v>
          </cell>
          <cell r="E3962">
            <v>12.44</v>
          </cell>
        </row>
        <row r="3963">
          <cell r="A3963">
            <v>11575</v>
          </cell>
          <cell r="B3963" t="str">
            <v xml:space="preserve">ROLDANA FIXA DUPLA LATAO C/ ROLAMENTO P/ PORTA/JAN CORRER </v>
          </cell>
          <cell r="C3963" t="str">
            <v>UN</v>
          </cell>
          <cell r="E3963">
            <v>22.82</v>
          </cell>
        </row>
        <row r="3964">
          <cell r="A3964">
            <v>11576</v>
          </cell>
          <cell r="B3964" t="str">
            <v xml:space="preserve">ROLDANA LATAO P/ JANELA GUILHOTINA </v>
          </cell>
          <cell r="C3964" t="str">
            <v>UN</v>
          </cell>
          <cell r="E3964">
            <v>23.96</v>
          </cell>
        </row>
        <row r="3965">
          <cell r="A3965">
            <v>20256</v>
          </cell>
          <cell r="B3965" t="str">
            <v xml:space="preserve">ROLDANAS PLASTICAS/PVC OU CLEATS TAMANHO MEDIO P/ INSTALACAO ELETR APARENTE </v>
          </cell>
          <cell r="C3965" t="str">
            <v>UN</v>
          </cell>
          <cell r="E3965">
            <v>1.94</v>
          </cell>
        </row>
        <row r="3966">
          <cell r="A3966">
            <v>13470</v>
          </cell>
          <cell r="B3966" t="str">
            <v xml:space="preserve">ROLO COMPACTADOR DE PNEUS (7 RODAS), PRESSÃO VARIÁVEL, CATERPILLAR, MODELO PS-360C, POTÊNCIA 150CV - PESO OPERACIONAL 8,5 T </v>
          </cell>
          <cell r="C3966" t="str">
            <v>UN</v>
          </cell>
          <cell r="E3966">
            <v>201686.02</v>
          </cell>
        </row>
        <row r="3967">
          <cell r="A3967">
            <v>6066</v>
          </cell>
          <cell r="B3967" t="str">
            <v xml:space="preserve">ROLO COMPACTADOR DE PNEUS ESTÁTICO PARA ASFALTO, PRESSÃO VARIÁVEL, DYNAPAC, MODELO CP-221, POTÊNCIA 100HP - PESO SEM/COM LASTRO 11,8/21T </v>
          </cell>
          <cell r="C3967" t="str">
            <v>UN</v>
          </cell>
          <cell r="E3967">
            <v>345471.73</v>
          </cell>
        </row>
        <row r="3968">
          <cell r="A3968">
            <v>13229</v>
          </cell>
          <cell r="B3968" t="str">
            <v xml:space="preserve">ROLO COMPACTADOR DE PNEUS ESTÁTICO, PRESSÃO VARIÁVEL, MULLER, MODELO AP-26, POTÊNCIA 111HP PESO SEM/COM LASTRO 11/26T </v>
          </cell>
          <cell r="C3968" t="str">
            <v>UN</v>
          </cell>
          <cell r="E3968">
            <v>336940</v>
          </cell>
        </row>
        <row r="3969">
          <cell r="A3969">
            <v>14511</v>
          </cell>
          <cell r="B3969" t="str">
            <v xml:space="preserve">ROLO COMPACTADOR DE PNEUS PRESSÃO VARIÁVEL ESTÁTICO PARA ASFALTO, DYNAPAC, MODELO CP-271, POTÊNCIA 100HP - PESO MÁXIMO OPERACIONAL 12,4T - IMPACTO DINÂMICO SEM/COM LASTRO 13,7/30T </v>
          </cell>
          <cell r="C3969" t="str">
            <v>UN</v>
          </cell>
          <cell r="E3969">
            <v>381176.89</v>
          </cell>
        </row>
        <row r="3970">
          <cell r="A3970">
            <v>10642</v>
          </cell>
          <cell r="B3970" t="str">
            <v xml:space="preserve">ROLO COMPACTADOR DE PNEUS, PRESSAO VARIAVEL, AUTOPROPELIDO (POTENCIA = 111 HP; PESO SEM LASTRO = 9,5 T; PESO COM LASTRO = 22,4 T) </v>
          </cell>
          <cell r="C3970" t="str">
            <v>UN</v>
          </cell>
          <cell r="E3970">
            <v>336940</v>
          </cell>
        </row>
        <row r="3971">
          <cell r="A3971">
            <v>6063</v>
          </cell>
          <cell r="B3971" t="str">
            <v xml:space="preserve">ROLO COMPACTADOR DE PNEUS, PRESSAO VARIAVEL, AUTOPROPELIDO 145HP, PESO VAZIO/C/ LASTRO 9,8/27 T, P/ SELAGEM ASFALTICA, TIPO DYNAPAC CP-27 OU EQUIV (INCL MANUTENCAO/OPERACAO) </v>
          </cell>
          <cell r="C3971" t="str">
            <v>H</v>
          </cell>
          <cell r="E3971">
            <v>86.71</v>
          </cell>
        </row>
        <row r="3972">
          <cell r="A3972">
            <v>6051</v>
          </cell>
          <cell r="B3972" t="str">
            <v xml:space="preserve">ROLO COMPACTADOR DE PNEUS, PRESSAO VARIAVEL, AUTOPROPELIDO 94HP, PESO VAZIO/C/ LASTRO 7,6/22 T P/ SELAGEM ASFALTICA TIPO DYNAPAC CP - 22 OU EQUIV (INCL MANUTENCAO/OPERACAO) </v>
          </cell>
          <cell r="C3972" t="str">
            <v>H</v>
          </cell>
          <cell r="E3972">
            <v>70.95</v>
          </cell>
        </row>
        <row r="3973">
          <cell r="A3973">
            <v>13230</v>
          </cell>
          <cell r="B3973" t="str">
            <v xml:space="preserve">ROLO COMPACTADOR ESTÁTICO TANDEM CILINDROS LISO DE AÇO, DYNAPAC, MODELO CA-150STD, POTÊNCIA 80HP - PESO OPERACIONAL 7,2T - IMPACTO DINÂMICO 11,1/11,6 </v>
          </cell>
          <cell r="C3973" t="str">
            <v>UN</v>
          </cell>
          <cell r="E3973">
            <v>238356.17</v>
          </cell>
        </row>
        <row r="3974">
          <cell r="A3974">
            <v>6054</v>
          </cell>
          <cell r="B3974" t="str">
            <v xml:space="preserve">ROLO COMPACTADOR ESTATICO LISO AUTOPROPELIDO 58,5HP, FORCA IMPACTO 6 A 9T, TIPO MULLER RT-82H OU EQUIV (INCL MANUTENCAO/OPERACAO) </v>
          </cell>
          <cell r="C3974" t="str">
            <v>H</v>
          </cell>
          <cell r="E3974">
            <v>58.34</v>
          </cell>
        </row>
        <row r="3975">
          <cell r="A3975">
            <v>6050</v>
          </cell>
          <cell r="B3975" t="str">
            <v xml:space="preserve">ROLO COMPACTADOR LISO VIBRATORIO REBOCAVEL PESO 5T, FORCA IMPACTO 15,4T TIPO DYNAPAC CH-44 OU EQUIV </v>
          </cell>
          <cell r="C3975" t="str">
            <v>H</v>
          </cell>
          <cell r="E3975">
            <v>27.59</v>
          </cell>
        </row>
        <row r="3976">
          <cell r="A3976">
            <v>6049</v>
          </cell>
          <cell r="B3976" t="str">
            <v xml:space="preserve">ROLO COMPACTADOR LISO VIBRATORIO REBOCAVEL PESO 6,7T, FORCA IMPACTO 20,7T TIPO DYNAPAC CFB-66 OU EQUIV </v>
          </cell>
          <cell r="C3976" t="str">
            <v>H</v>
          </cell>
          <cell r="E3976">
            <v>29.56</v>
          </cell>
        </row>
        <row r="3977">
          <cell r="A3977">
            <v>13231</v>
          </cell>
          <cell r="B3977" t="str">
            <v xml:space="preserve">ROLO COMPACTADOR PÉ DE CARNEIRO VIBRATÓRIO PARA SOLOS, DYNAPAC, MODELO CA-250P, POTÊNCIA 110HP - PESO OPERACIONAL 13,5 T </v>
          </cell>
          <cell r="C3977" t="str">
            <v>UN</v>
          </cell>
          <cell r="E3977">
            <v>351261.74</v>
          </cell>
        </row>
        <row r="3978">
          <cell r="A3978">
            <v>6048</v>
          </cell>
          <cell r="B3978" t="str">
            <v xml:space="preserve">ROLO COMPACTADOR PE DE CARNEIRO VIBRATORIO REBOCAVEL PESO 6,7T, FORCA IMPACTO 20,7T TIPO Código Descriçao do Insumo Unid Preço Mediano (R$) DYNAPAC CF B-66 OU EQUIV </v>
          </cell>
          <cell r="C3978" t="str">
            <v>H</v>
          </cell>
          <cell r="E3978">
            <v>29.56</v>
          </cell>
        </row>
        <row r="3979">
          <cell r="A3979">
            <v>6047</v>
          </cell>
          <cell r="B3979" t="str">
            <v xml:space="preserve">ROLO COMPACTADOR PE DE CARNEIRO VIBRATORIO REBOCAVEL, PESO 5T, FORCA IMPACTO 15,4T TIPO DYNAPAC CH-44 OU EQUIV </v>
          </cell>
          <cell r="C3979" t="str">
            <v>H</v>
          </cell>
          <cell r="E3979">
            <v>27.59</v>
          </cell>
        </row>
        <row r="3980">
          <cell r="A3980">
            <v>13881</v>
          </cell>
          <cell r="B3980" t="str">
            <v xml:space="preserve">ROLO COMPACTADOR TANDEM VIBRATÓRIO AÇO LISO, MULLER, MODELO VT-8, POTÊNCIA 13HP - PESO OPERACIONAL 1,7T - IMPACTO DINÂMICO 4,1T </v>
          </cell>
          <cell r="C3980" t="str">
            <v>UN</v>
          </cell>
          <cell r="E3980">
            <v>102888.34</v>
          </cell>
        </row>
        <row r="3981">
          <cell r="A3981">
            <v>13468</v>
          </cell>
          <cell r="B3981" t="str">
            <v xml:space="preserve">ROLO COMPACTADOR TANDEM VIBRATÓRIO CILINDROS LISO DE AÇO PARA SOLOS/ASFALTO, DYNAPAC, MODELO CC-102, POTÊNCIA 29HP - PESO MÁXIMO OPERACIONAL 2,46T - IMPACTO DINÂMICO 3,42T </v>
          </cell>
          <cell r="C3981" t="str">
            <v>UN</v>
          </cell>
          <cell r="E3981">
            <v>70445.36</v>
          </cell>
        </row>
        <row r="3982">
          <cell r="A3982">
            <v>14626</v>
          </cell>
          <cell r="B3982" t="str">
            <v xml:space="preserve">ROLO COMPACTADOR TANDEM VIBRATÓRIO CILINDROS LISO DE AÇO, DYNAPAC, MODELO CC-422, POTÊNCIA 125HP - PESO MÁXIMO OPERACIONAL 11,2T </v>
          </cell>
          <cell r="C3982" t="str">
            <v>UN</v>
          </cell>
          <cell r="E3982">
            <v>178525.91</v>
          </cell>
        </row>
        <row r="3983">
          <cell r="A3983">
            <v>6058</v>
          </cell>
          <cell r="B3983" t="str">
            <v xml:space="preserve">ROLO COMPACTADOR VIBRATORIO LISO AUTOPROPELIDO 101HP P/ ASFALTO, PESO 7,5T, FORCA IMPACTO 13 A 19,2 T TIPO DYNAPAC CA-15A OU EQUIV (INCL MANUTENCAO/OPERACAO) </v>
          </cell>
          <cell r="C3983" t="str">
            <v>H</v>
          </cell>
          <cell r="E3983">
            <v>70.95</v>
          </cell>
        </row>
        <row r="3984">
          <cell r="A3984">
            <v>6065</v>
          </cell>
          <cell r="B3984" t="str">
            <v xml:space="preserve">ROLO COMPACTADOR VIBRATORIO LISO AUTOPROPELIDO 101HP P/ SOLOS, PESO 6,58T, FORCA IMPACTO 18 T, TIPO DYNAPAC CA- 15 OU EQUIV (INCL MANUTENCAO/OPERACAO) </v>
          </cell>
          <cell r="C3984" t="str">
            <v>H</v>
          </cell>
          <cell r="E3984">
            <v>70.95</v>
          </cell>
        </row>
        <row r="3985">
          <cell r="A3985">
            <v>6052</v>
          </cell>
          <cell r="B3985" t="str">
            <v xml:space="preserve">ROLO COMPACTADOR VIBRATORIO LISO AUTOPROPELIDO 65HP, FORCA IMPACTO 18T, TIPO MULLER VAP-70 L OU EQUIV (INCL MANUTENCAO/OPERACAO) </v>
          </cell>
          <cell r="C3985" t="str">
            <v>H</v>
          </cell>
          <cell r="E3985">
            <v>70.95</v>
          </cell>
        </row>
        <row r="3986">
          <cell r="A3986">
            <v>6056</v>
          </cell>
          <cell r="B3986" t="str">
            <v xml:space="preserve">ROLO COMPACTADOR VIBRATORIO LISO AUTOPROPELIDO 76HP, FORCA IMPACTO 11T, TIPO MULLER VAP-SSA OU EQUIV (INCL MANUTENCAO/OPERACAO) </v>
          </cell>
          <cell r="C3986" t="str">
            <v>H</v>
          </cell>
          <cell r="E3986">
            <v>67.400000000000006</v>
          </cell>
        </row>
        <row r="3987">
          <cell r="A3987">
            <v>6059</v>
          </cell>
          <cell r="B3987" t="str">
            <v xml:space="preserve">ROLO COMPACTADOR VIBRATORIO LISO AUTOPROPELIDO 83HP, FORCA IMPACTO 11T, TIPO MULLER VAP-SSL OU EQUIV (INCL MANUTENCAO/OPERACAO) </v>
          </cell>
          <cell r="C3987" t="str">
            <v>H</v>
          </cell>
          <cell r="E3987">
            <v>70.16</v>
          </cell>
        </row>
        <row r="3988">
          <cell r="A3988">
            <v>10758</v>
          </cell>
          <cell r="B3988" t="str">
            <v xml:space="preserve">ROLO COMPACTADOR VIBRATORIO LISO TANDEM AUTOPROPELIDO 11 CV, PESO 1,9T FORCA IMPACTO 4,2 T TIPO DYNAPAC CG -11 OU EQUIV (INCL MANUTENCAO/OPERACAO) </v>
          </cell>
          <cell r="C3988" t="str">
            <v>H</v>
          </cell>
          <cell r="E3988">
            <v>55.18</v>
          </cell>
        </row>
        <row r="3989">
          <cell r="A3989">
            <v>6060</v>
          </cell>
          <cell r="B3989" t="str">
            <v xml:space="preserve">ROLO COMPACTADOR VIBRATORIO PE DE CARNEIRO AUTOPROPELIDO 83HP, FORCA IMPACTO 19T, TIPO MULLER VAP-SSP OU EQUIV (INCL MANUTENCAO/OPERACAO) </v>
          </cell>
          <cell r="C3989" t="str">
            <v>H</v>
          </cell>
          <cell r="E3989">
            <v>70.95</v>
          </cell>
        </row>
        <row r="3990">
          <cell r="A3990">
            <v>6062</v>
          </cell>
          <cell r="B3990" t="str">
            <v xml:space="preserve">ROLO COMPACTADOR VIBRATORIO, PE DE CARNEIRO, AUTOPROPELIDO, POTENCIA = 125 HP, PESO = 11,1 T, FORCA DE IMPACTO = 31,1 T (LOCACAO COM OPERADOR, COMBUSTIVEL E MANUTENCAO) </v>
          </cell>
          <cell r="C3990" t="str">
            <v>H</v>
          </cell>
          <cell r="E3990">
            <v>79.62</v>
          </cell>
        </row>
        <row r="3991">
          <cell r="A3991">
            <v>13600</v>
          </cell>
          <cell r="B3991" t="str">
            <v xml:space="preserve">ROLO COMPACTADOR VIBRATÓRIO AÇO LISO, MULLER, MODELO VAP-70L, POTÊNCIA 150HP - PESO MÁXIMO OPERACIONAL 9,8T - IMPACTO DINÂMICO 18,24/26,74T </v>
          </cell>
          <cell r="C3991" t="str">
            <v>UN</v>
          </cell>
          <cell r="E3991">
            <v>307332.40999999997</v>
          </cell>
        </row>
        <row r="3992">
          <cell r="A3992">
            <v>13467</v>
          </cell>
          <cell r="B3992" t="str">
            <v xml:space="preserve">ROLO COMPACTADOR VIBRATÓRIO CILINDRO LISO DE AÇO PARA SOLOS, DYNAPAC, MODELO CA-250STD, POTÊNCIA 110HP - PESO OPERACIONAL 13,5T - IMPACTO DINÂMICO 12/25T </v>
          </cell>
          <cell r="C3992" t="str">
            <v>UN</v>
          </cell>
          <cell r="E3992">
            <v>333891.67</v>
          </cell>
        </row>
        <row r="3993">
          <cell r="A3993">
            <v>6068</v>
          </cell>
          <cell r="B3993" t="str">
            <v xml:space="preserve">ROLO COMPACTADOR VIBRATÓRIO DE UM CILINDRO AÇO LISO, DYNAPAC, MODELO CA-150A, POTÊNCIA 80HP PESO OPERACIONAL 8,1T </v>
          </cell>
          <cell r="C3993" t="str">
            <v>UN</v>
          </cell>
          <cell r="E3993">
            <v>255726.27</v>
          </cell>
        </row>
        <row r="3994">
          <cell r="A3994">
            <v>10646</v>
          </cell>
          <cell r="B3994" t="str">
            <v xml:space="preserve">ROLO COMPACTADOR VIBRATÓRIO DE UM CILINDRO AÇO LISO, MULLER, MODELO VAP-55L, POTÊNCIA 83CV PESO OPERACIONAL 6,6T - IMPACTO DINÂMICO 18,5/11,5T </v>
          </cell>
          <cell r="C3994" t="str">
            <v>UN</v>
          </cell>
          <cell r="E3994">
            <v>223028.5</v>
          </cell>
        </row>
        <row r="3995">
          <cell r="A3995">
            <v>10645</v>
          </cell>
          <cell r="B3995" t="str">
            <v xml:space="preserve">ROLO COMPACTADOR VIBRATÓRIO DE UM CILINDRO LISO DE AÇO PARA SOLOS, DYNAPAC, MODELO CA-150A, POTÊNCIA 80HP - PESO MÁXIMO OPERACIONAL 8,1T </v>
          </cell>
          <cell r="C3995" t="str">
            <v>UN</v>
          </cell>
          <cell r="E3995">
            <v>255726.27</v>
          </cell>
        </row>
        <row r="3996">
          <cell r="A3996">
            <v>6070</v>
          </cell>
          <cell r="B3996" t="str">
            <v xml:space="preserve">ROLO COMPACTADOR VIBRATÓRIO PÉ DE CARNEIRO (OPERADO POR CONTROLE REMOTO), DYNAPAC, MODELO LP-8500, POTÊNCIA 17HP - PESO OPERACIONAL 1,65 T </v>
          </cell>
          <cell r="C3996" t="str">
            <v>UN</v>
          </cell>
          <cell r="E3996">
            <v>52903.49</v>
          </cell>
        </row>
        <row r="3997">
          <cell r="A3997">
            <v>13469</v>
          </cell>
          <cell r="B3997" t="str">
            <v xml:space="preserve">ROLO COMPACTADOR VIBRATÓRIO PÉ DE CARNEIRO PARA SOLOS, COM TRAÇÃO NO TAMBOR, DYNAPAC, MODELO CA-250PD, POTÊNCIA 110HP - PESO MÁXIMO OPERACIONAL 13,65T - IMPACTO DINÂMICO 30,6T </v>
          </cell>
          <cell r="C3997" t="str">
            <v>UN</v>
          </cell>
          <cell r="E3997">
            <v>369596.83</v>
          </cell>
        </row>
        <row r="3998">
          <cell r="A3998">
            <v>14513</v>
          </cell>
          <cell r="B3998" t="str">
            <v xml:space="preserve">ROLO COMPACTADOR VIBRATÓRIO PÉ DE CARNEIRO PARA SOLOS, DYNAPAC, MODELO CA-150P, POTÊNCIA 80HP - PESO MÁXIMO OPERACIONAL 8,8T - IMPACTO DINÂMICO 14,58T </v>
          </cell>
          <cell r="C3998" t="str">
            <v>UN</v>
          </cell>
          <cell r="E3998">
            <v>244146.22</v>
          </cell>
        </row>
        <row r="3999">
          <cell r="A3999">
            <v>14489</v>
          </cell>
          <cell r="B3999" t="str">
            <v xml:space="preserve">ROLO COMPACTADOR VIBRATÓRIO PÉ DE CARNEIRO, MULLER, MODELO VAP-70P, POTÊNCIA 150HP - PESO OPERACIONAL 9,8T - IMPACTO DINÂMICO 31,75T </v>
          </cell>
          <cell r="C3999" t="str">
            <v>UN</v>
          </cell>
          <cell r="E3999">
            <v>321738.48</v>
          </cell>
        </row>
        <row r="4000">
          <cell r="A4000">
            <v>6069</v>
          </cell>
          <cell r="B4000" t="str">
            <v xml:space="preserve">ROLO COMPACTADOR VIBRATÓRIO REBOCÁVEL AÇO LISO, CMV, MODELO CVR-15L, POTÊNCIA 65CV - PESO 3,8T IMPACTO DINÂMICO 18,3T </v>
          </cell>
          <cell r="C4000" t="str">
            <v>UN</v>
          </cell>
          <cell r="E4000">
            <v>73516</v>
          </cell>
        </row>
        <row r="4001">
          <cell r="A4001">
            <v>6067</v>
          </cell>
          <cell r="B4001" t="str">
            <v xml:space="preserve">ROLO COMPACTADOR VIBRATÓRIO TANDEM AÇO LISO, MULLER, MODELO RT-82H, POTÊNCIA 58CV - PESO SEM/COM LASTRO 6,5/9,4T </v>
          </cell>
          <cell r="C4001" t="str">
            <v>UN</v>
          </cell>
          <cell r="E4001">
            <v>189744.02</v>
          </cell>
        </row>
        <row r="4002">
          <cell r="A4002">
            <v>13365</v>
          </cell>
          <cell r="B4002" t="str">
            <v xml:space="preserve">ROLO COMPACTADOR VIBRATÓRIO TANDEM CILINDROS LISO DE AÇO PARA SOLO/ASFALTO, DYNAPAC, MODELO CC-142, POTÊNCIA 45HP - PESO MÁXIMO OPERACIONAL 4,4T - IMPACTO DINÂMICO 3,1T </v>
          </cell>
          <cell r="C4002" t="str">
            <v>UN</v>
          </cell>
          <cell r="E4002">
            <v>83376.41</v>
          </cell>
        </row>
        <row r="4003">
          <cell r="A4003">
            <v>11282</v>
          </cell>
          <cell r="B4003" t="str">
            <v xml:space="preserve">ROLO COMPACTADOR VIBRATÓRIO TANDEM CILINDROS LISOS DE AÇO, DYNAPAC, MODELO CC-900, POTÊNCIA 23,5HP - PESO MÁXIMO OPERACIONAL 1600KG - IMPACTO DINÂMICO 1,73T </v>
          </cell>
          <cell r="C4003" t="str">
            <v>UN</v>
          </cell>
          <cell r="E4003">
            <v>47285.25</v>
          </cell>
        </row>
        <row r="4004">
          <cell r="A4004">
            <v>13624</v>
          </cell>
          <cell r="B4004" t="str">
            <v xml:space="preserve">ROMPEDOR ELETRICO, MONOFASICO, MARCA WACKER, MOD. EH 8, 1,1 KW (1,44 HP), PESO = 8 KG </v>
          </cell>
          <cell r="C4004" t="str">
            <v>UN</v>
          </cell>
          <cell r="E4004">
            <v>5445.09</v>
          </cell>
        </row>
        <row r="4005">
          <cell r="A4005">
            <v>11578</v>
          </cell>
          <cell r="B4005" t="str">
            <v xml:space="preserve">ROSETA LATAO CROMADO TIPO 203 LA FONTE P/ FECHADURA PORTA </v>
          </cell>
          <cell r="C4005" t="str">
            <v>UN</v>
          </cell>
          <cell r="E4005">
            <v>6.1</v>
          </cell>
        </row>
        <row r="4006">
          <cell r="A4006">
            <v>11577</v>
          </cell>
          <cell r="B4006" t="str">
            <v xml:space="preserve">ROSETA LATAO CROMADO TIPO 303 LA FONTE P/ FECHADURA PORTA </v>
          </cell>
          <cell r="C4006" t="str">
            <v>UN</v>
          </cell>
          <cell r="E4006">
            <v>4.16</v>
          </cell>
        </row>
        <row r="4007">
          <cell r="A4007">
            <v>1115</v>
          </cell>
          <cell r="B4007" t="str">
            <v xml:space="preserve">RUFO CHAPA GALVANIZADA NUM 24 L = 16CM </v>
          </cell>
          <cell r="C4007" t="str">
            <v>M</v>
          </cell>
          <cell r="E4007">
            <v>9.48</v>
          </cell>
        </row>
        <row r="4008">
          <cell r="A4008">
            <v>1116</v>
          </cell>
          <cell r="B4008" t="str">
            <v xml:space="preserve">RUFO CHAPA GALVANIZADA NUM 24 L = 25CM </v>
          </cell>
          <cell r="C4008" t="str">
            <v>M</v>
          </cell>
          <cell r="E4008">
            <v>11.56</v>
          </cell>
        </row>
        <row r="4009">
          <cell r="A4009">
            <v>1111</v>
          </cell>
          <cell r="B4009" t="str">
            <v xml:space="preserve">RUFO CHAPA GALVANIZADA NUM 24 L = 33CM </v>
          </cell>
          <cell r="C4009" t="str">
            <v>M</v>
          </cell>
          <cell r="E4009">
            <v>19.559999999999999</v>
          </cell>
        </row>
        <row r="4010">
          <cell r="A4010">
            <v>1114</v>
          </cell>
          <cell r="B4010" t="str">
            <v xml:space="preserve">RUFO CHAPA GALVANIZADA NUM 24 L = 50CM </v>
          </cell>
          <cell r="C4010" t="str">
            <v>M</v>
          </cell>
          <cell r="E4010">
            <v>17.190000000000001</v>
          </cell>
        </row>
        <row r="4011">
          <cell r="A4011">
            <v>1113</v>
          </cell>
          <cell r="B4011" t="str">
            <v xml:space="preserve">RUFO CHAPA GALVANIZADA NUM 26 L = 35CM </v>
          </cell>
          <cell r="C4011" t="str">
            <v>M</v>
          </cell>
          <cell r="E4011">
            <v>11.76</v>
          </cell>
        </row>
        <row r="4012">
          <cell r="A4012">
            <v>20214</v>
          </cell>
          <cell r="B4012" t="str">
            <v xml:space="preserve">RUFO P/ TELHA FIBROCIMENTO CANALETE 49 OU KALHETA </v>
          </cell>
          <cell r="C4012" t="str">
            <v>UN</v>
          </cell>
          <cell r="E4012">
            <v>18.54</v>
          </cell>
        </row>
        <row r="4013">
          <cell r="A4013">
            <v>11064</v>
          </cell>
          <cell r="B4013" t="str">
            <v xml:space="preserve">RUFO P/ TELHA FIBROCIMENTO CANALETE 90 OU KALHETAO </v>
          </cell>
          <cell r="C4013" t="str">
            <v>UN</v>
          </cell>
          <cell r="E4013">
            <v>12.25</v>
          </cell>
        </row>
        <row r="4014">
          <cell r="A4014">
            <v>20215</v>
          </cell>
          <cell r="B4014" t="str">
            <v xml:space="preserve">RUFO P/ TELHA FIBROCIMENTO MAXIPLAC OU ETERMAX </v>
          </cell>
          <cell r="C4014" t="str">
            <v>UN</v>
          </cell>
          <cell r="E4014">
            <v>26.6</v>
          </cell>
        </row>
        <row r="4015">
          <cell r="A4015">
            <v>7237</v>
          </cell>
          <cell r="B4015" t="str">
            <v xml:space="preserve">RUFO P/ TELHA FIBROCIMENTO ONDULADA </v>
          </cell>
          <cell r="C4015" t="str">
            <v>UN</v>
          </cell>
          <cell r="E4015">
            <v>25.92</v>
          </cell>
        </row>
        <row r="4016">
          <cell r="A4016">
            <v>16</v>
          </cell>
          <cell r="B4016" t="str">
            <v xml:space="preserve">SABAO </v>
          </cell>
          <cell r="C4016" t="str">
            <v>KG</v>
          </cell>
          <cell r="E4016">
            <v>2.2000000000000002</v>
          </cell>
        </row>
        <row r="4017">
          <cell r="A4017">
            <v>11757</v>
          </cell>
          <cell r="B4017" t="str">
            <v xml:space="preserve">SABONETEIRA DE SOBREPOR (FIXADA NA PAREDE), "TIPO CONCHA", EM ACO INOXIDAVEL Código Descriçao do Insumo Unid Preço Mediano (R$) </v>
          </cell>
          <cell r="C4017" t="str">
            <v>UN</v>
          </cell>
          <cell r="E4017">
            <v>25.53</v>
          </cell>
        </row>
        <row r="4018">
          <cell r="A4018">
            <v>21103</v>
          </cell>
          <cell r="B4018" t="str">
            <v xml:space="preserve">SABONETEIRA EM ALUMINIO 15 X 15 CM DE SOBREPOR </v>
          </cell>
          <cell r="C4018" t="str">
            <v>UN</v>
          </cell>
          <cell r="E4018">
            <v>29.94</v>
          </cell>
        </row>
        <row r="4019">
          <cell r="A4019">
            <v>11758</v>
          </cell>
          <cell r="B4019" t="str">
            <v xml:space="preserve">SABONETEIRA EM VIDRO C/ SUPORTE EM ACO INOX P/ SABAO LIQUIDO </v>
          </cell>
          <cell r="C4019" t="str">
            <v>UN</v>
          </cell>
          <cell r="E4019">
            <v>19.170000000000002</v>
          </cell>
        </row>
        <row r="4020">
          <cell r="A4020">
            <v>4269</v>
          </cell>
          <cell r="B4020" t="str">
            <v xml:space="preserve">SABONETEIRA LOUCA BRANCA 15 X 15CM </v>
          </cell>
          <cell r="C4020" t="str">
            <v>UN</v>
          </cell>
          <cell r="E4020">
            <v>26.15</v>
          </cell>
        </row>
        <row r="4021">
          <cell r="A4021">
            <v>4270</v>
          </cell>
          <cell r="B4021" t="str">
            <v xml:space="preserve">SABONETEIRA LOUCA BRANCA 7,5 X 15CM </v>
          </cell>
          <cell r="C4021" t="str">
            <v>UN</v>
          </cell>
          <cell r="E4021">
            <v>18.87</v>
          </cell>
        </row>
        <row r="4022">
          <cell r="A4022">
            <v>25988</v>
          </cell>
          <cell r="B4022" t="str">
            <v xml:space="preserve">SACO DE ANINHAGEM </v>
          </cell>
          <cell r="C4022" t="str">
            <v>M²</v>
          </cell>
          <cell r="E4022">
            <v>2.25</v>
          </cell>
        </row>
        <row r="4023">
          <cell r="A4023">
            <v>6076</v>
          </cell>
          <cell r="B4023" t="str">
            <v xml:space="preserve">SAIBRO PARA ARGAMASSA ( COLETADO NO COMÉRCIO ) </v>
          </cell>
          <cell r="C4023" t="str">
            <v>M³</v>
          </cell>
          <cell r="E4023">
            <v>40</v>
          </cell>
        </row>
        <row r="4024">
          <cell r="A4024">
            <v>12413</v>
          </cell>
          <cell r="B4024" t="str">
            <v xml:space="preserve">SAIDA EM T FLANGE EM PE FERRO GALV 2 1/2" (COMBATE INCENDIO) </v>
          </cell>
          <cell r="C4024" t="str">
            <v>UN</v>
          </cell>
          <cell r="E4024">
            <v>110.27</v>
          </cell>
        </row>
        <row r="4025">
          <cell r="A4025">
            <v>27478</v>
          </cell>
          <cell r="B4025" t="str">
            <v xml:space="preserve">SALÁRIO MÍNIMO NACIONAL </v>
          </cell>
          <cell r="C4025" t="str">
            <v>MES</v>
          </cell>
          <cell r="E4025">
            <v>1096.3499999999999</v>
          </cell>
        </row>
        <row r="4026">
          <cell r="A4026">
            <v>27367</v>
          </cell>
          <cell r="B4026" t="str">
            <v xml:space="preserve">SALÁRIO MÍNIMO REGIONAL MENSAL (SEM ENCARGOS - NÃO SE REFERE AO PISO SALARIAL DA CONSTRUÇÃO CIVIL) </v>
          </cell>
          <cell r="C4026" t="str">
            <v>MES</v>
          </cell>
          <cell r="E4026">
            <v>724</v>
          </cell>
        </row>
        <row r="4027">
          <cell r="A4027">
            <v>11653</v>
          </cell>
          <cell r="B4027" t="str">
            <v xml:space="preserve">SALARIO MINIMO NACIONAL MENSAL (SEM ENCARGOS SOCIAIS) </v>
          </cell>
          <cell r="C4027" t="str">
            <v>MES</v>
          </cell>
          <cell r="E4027">
            <v>724</v>
          </cell>
        </row>
        <row r="4028">
          <cell r="A4028">
            <v>6082</v>
          </cell>
          <cell r="B4028" t="str">
            <v xml:space="preserve">SALARIO MINIMO NACIONAL HORA (SEM ENCARGOS SOCIAS) </v>
          </cell>
          <cell r="C4028" t="str">
            <v>H</v>
          </cell>
          <cell r="E4028">
            <v>3.31</v>
          </cell>
        </row>
        <row r="4029">
          <cell r="A4029">
            <v>13109</v>
          </cell>
          <cell r="B4029" t="str">
            <v xml:space="preserve">SAPATA DE PVC ADITIVADO NERVURADO D = 6" </v>
          </cell>
          <cell r="C4029" t="str">
            <v>UN</v>
          </cell>
          <cell r="E4029">
            <v>71.510000000000005</v>
          </cell>
        </row>
        <row r="4030">
          <cell r="A4030">
            <v>13110</v>
          </cell>
          <cell r="B4030" t="str">
            <v xml:space="preserve">SAPATA DE PVC ADITIVADO NERVURADO D = 8" </v>
          </cell>
          <cell r="C4030" t="str">
            <v>UN</v>
          </cell>
          <cell r="E4030">
            <v>140.18</v>
          </cell>
        </row>
        <row r="4031">
          <cell r="A4031">
            <v>7581</v>
          </cell>
          <cell r="B4031" t="str">
            <v xml:space="preserve">SAPATILHA EM ACO GALV P/ CABOS DN ATE 5/8" </v>
          </cell>
          <cell r="C4031" t="str">
            <v>UN</v>
          </cell>
          <cell r="E4031">
            <v>1.18</v>
          </cell>
        </row>
        <row r="4032">
          <cell r="A4032">
            <v>7574</v>
          </cell>
          <cell r="B4032" t="str">
            <v xml:space="preserve">SECCIONADOR PRE-FORMADO P/ CERCA ARAME REF PLP SIMILAR </v>
          </cell>
          <cell r="C4032" t="str">
            <v>UN</v>
          </cell>
          <cell r="E4032">
            <v>2.4300000000000002</v>
          </cell>
        </row>
        <row r="4033">
          <cell r="A4033">
            <v>7575</v>
          </cell>
          <cell r="B4033" t="str">
            <v xml:space="preserve">SECCIONADOR 3P SOB CARG ICF 630A 600V C/BASE UNIELETRO </v>
          </cell>
          <cell r="C4033" t="str">
            <v>UN</v>
          </cell>
          <cell r="E4033">
            <v>1981.67</v>
          </cell>
        </row>
        <row r="4034">
          <cell r="A4034">
            <v>4734</v>
          </cell>
          <cell r="B4034" t="str">
            <v xml:space="preserve">SEIXO ROLADO PARA APLICAÇÃO EM CONCRETO - POSTO PEDREIRA / FORNECEDOR (SEM FRETE) </v>
          </cell>
          <cell r="C4034" t="str">
            <v>M³</v>
          </cell>
          <cell r="E4034">
            <v>106.1</v>
          </cell>
        </row>
        <row r="4035">
          <cell r="A4035">
            <v>6085</v>
          </cell>
          <cell r="B4035" t="str">
            <v xml:space="preserve">SELADOR ACRILICO </v>
          </cell>
          <cell r="C4035" t="str">
            <v>L</v>
          </cell>
          <cell r="E4035">
            <v>5.22</v>
          </cell>
        </row>
        <row r="4036">
          <cell r="A4036">
            <v>6087</v>
          </cell>
          <cell r="B4036" t="str">
            <v xml:space="preserve">SELADOR ACRILICO P/ PAREDES INTERIOR/EXTERIOR </v>
          </cell>
          <cell r="C4036" t="str">
            <v>GL</v>
          </cell>
          <cell r="E4036">
            <v>21.85</v>
          </cell>
        </row>
        <row r="4037">
          <cell r="A4037">
            <v>6090</v>
          </cell>
          <cell r="B4037" t="str">
            <v xml:space="preserve">SELADOR LATEX PVA </v>
          </cell>
          <cell r="C4037" t="str">
            <v>L</v>
          </cell>
          <cell r="E4037">
            <v>6.08</v>
          </cell>
        </row>
        <row r="4038">
          <cell r="A4038">
            <v>1373</v>
          </cell>
          <cell r="B4038" t="str">
            <v xml:space="preserve">SELADOR MINERAL BASE SILICATOS P/ TRATAM. ESPECIAL (SISTEMA IMPERMEAB)HEY'DI VIAPOL </v>
          </cell>
          <cell r="C4038" t="str">
            <v>6KG</v>
          </cell>
          <cell r="E4038">
            <v>30.48</v>
          </cell>
        </row>
        <row r="4039">
          <cell r="A4039">
            <v>6083</v>
          </cell>
          <cell r="B4039" t="str">
            <v xml:space="preserve">SELADOR PVA PARA PAREDES INTERNAS </v>
          </cell>
          <cell r="C4039" t="str">
            <v>GL</v>
          </cell>
          <cell r="E4039">
            <v>21.9</v>
          </cell>
        </row>
        <row r="4040">
          <cell r="A4040">
            <v>11622</v>
          </cell>
          <cell r="B4040" t="str">
            <v xml:space="preserve">SELANTE À BASE DE ALCATRAO E POLIURETANO SIKAFLEX T-68 OU EQUIVALENTE </v>
          </cell>
          <cell r="C4040" t="str">
            <v>KG</v>
          </cell>
          <cell r="E4040">
            <v>43.87</v>
          </cell>
        </row>
        <row r="4041">
          <cell r="A4041">
            <v>144</v>
          </cell>
          <cell r="B4041" t="str">
            <v xml:space="preserve">SELANTE E ADESIVO DE ELASTICIDADE PERMANENTE TIPO SIKAFLEX-11 FC OU EQUIVALENTE </v>
          </cell>
          <cell r="C4041" t="str">
            <v>³00ML</v>
          </cell>
          <cell r="E4041">
            <v>41.1</v>
          </cell>
        </row>
        <row r="4042">
          <cell r="A4042">
            <v>142</v>
          </cell>
          <cell r="B4042" t="str">
            <v xml:space="preserve">SELANTE ELÁSTICO MONOCOMPONENTE À BASE DE POLIURETANO SIKAFLEX 1A PLUS OU EQUIVALENTE </v>
          </cell>
          <cell r="C4042" t="str">
            <v>³10ML</v>
          </cell>
          <cell r="E4042">
            <v>49.93</v>
          </cell>
        </row>
        <row r="4043">
          <cell r="A4043">
            <v>6097</v>
          </cell>
          <cell r="B4043" t="str">
            <v xml:space="preserve">SELIM CERAMICO 90G DN 100X100MM </v>
          </cell>
          <cell r="C4043" t="str">
            <v>UN</v>
          </cell>
          <cell r="E4043">
            <v>16.32</v>
          </cell>
        </row>
        <row r="4044">
          <cell r="A4044">
            <v>6103</v>
          </cell>
          <cell r="B4044" t="str">
            <v xml:space="preserve">SELIM CERAMICO 90G DN 150X100MM </v>
          </cell>
          <cell r="C4044" t="str">
            <v>UN</v>
          </cell>
          <cell r="E4044">
            <v>17.21</v>
          </cell>
        </row>
        <row r="4045">
          <cell r="A4045">
            <v>6098</v>
          </cell>
          <cell r="B4045" t="str">
            <v xml:space="preserve">SELIM CERAMICO 90G DN 200X100MM </v>
          </cell>
          <cell r="C4045" t="str">
            <v>UN</v>
          </cell>
          <cell r="E4045">
            <v>18.239999999999998</v>
          </cell>
        </row>
        <row r="4046">
          <cell r="A4046">
            <v>6099</v>
          </cell>
          <cell r="B4046" t="str">
            <v xml:space="preserve">SELIM CERAMICO 90G DN 200X150MM </v>
          </cell>
          <cell r="C4046" t="str">
            <v>UN</v>
          </cell>
          <cell r="E4046">
            <v>22.14</v>
          </cell>
        </row>
        <row r="4047">
          <cell r="A4047">
            <v>6102</v>
          </cell>
          <cell r="B4047" t="str">
            <v xml:space="preserve">SELIM CERAMICO 90G DN 250X100MM </v>
          </cell>
          <cell r="C4047" t="str">
            <v>UN</v>
          </cell>
          <cell r="E4047">
            <v>22.14</v>
          </cell>
        </row>
        <row r="4048">
          <cell r="A4048">
            <v>6100</v>
          </cell>
          <cell r="B4048" t="str">
            <v xml:space="preserve">SELIM CERAMICO 90G DN 250X150MM </v>
          </cell>
          <cell r="C4048" t="str">
            <v>UN</v>
          </cell>
          <cell r="E4048">
            <v>26.08</v>
          </cell>
        </row>
        <row r="4049">
          <cell r="A4049">
            <v>6104</v>
          </cell>
          <cell r="B4049" t="str">
            <v xml:space="preserve">SELIM CERAMICO 90G DN 300X100MM </v>
          </cell>
          <cell r="C4049" t="str">
            <v>UN</v>
          </cell>
          <cell r="E4049">
            <v>26.08</v>
          </cell>
        </row>
        <row r="4050">
          <cell r="A4050">
            <v>6101</v>
          </cell>
          <cell r="B4050" t="str">
            <v xml:space="preserve">SELIM CERAMICO 90G DN 300X150MM </v>
          </cell>
          <cell r="C4050" t="str">
            <v>UN</v>
          </cell>
          <cell r="E4050">
            <v>30.41</v>
          </cell>
        </row>
        <row r="4051">
          <cell r="A4051">
            <v>6105</v>
          </cell>
          <cell r="B4051" t="str">
            <v xml:space="preserve">SELIM PVC 90G C/ TRAVAS NBR 10569 P/ REDE COLET ESG DN 125X100MM </v>
          </cell>
          <cell r="C4051" t="str">
            <v>UN</v>
          </cell>
          <cell r="E4051">
            <v>32</v>
          </cell>
        </row>
        <row r="4052">
          <cell r="A4052">
            <v>6106</v>
          </cell>
          <cell r="B4052" t="str">
            <v xml:space="preserve">SELIM PVC 90G C/ TRAVAS NBR 10569 P/ REDE COLET ESG DN 150X100MM </v>
          </cell>
          <cell r="C4052" t="str">
            <v>UN</v>
          </cell>
          <cell r="E4052">
            <v>32.47</v>
          </cell>
        </row>
        <row r="4053">
          <cell r="A4053">
            <v>6107</v>
          </cell>
          <cell r="B4053" t="str">
            <v xml:space="preserve">SELIM PVC 90G ELASTICO NBR 10569 P/ REDE COLET ESG DN 200X100MM </v>
          </cell>
          <cell r="C4053" t="str">
            <v>UN</v>
          </cell>
          <cell r="E4053">
            <v>53.64</v>
          </cell>
        </row>
        <row r="4054">
          <cell r="A4054">
            <v>6108</v>
          </cell>
          <cell r="B4054" t="str">
            <v xml:space="preserve">SELIM PVC 90G ELASTICO NBR 10569 P/ REDE COLET ESG DN 250X100MM </v>
          </cell>
          <cell r="C4054" t="str">
            <v>UN</v>
          </cell>
          <cell r="E4054">
            <v>56.44</v>
          </cell>
        </row>
        <row r="4055">
          <cell r="A4055">
            <v>6109</v>
          </cell>
          <cell r="B4055" t="str">
            <v xml:space="preserve">SELIM PVC 90G ELASTICO NBR 10569 P/ REDE COLET ESG DN 300X100MM </v>
          </cell>
          <cell r="C4055" t="str">
            <v>UN</v>
          </cell>
          <cell r="E4055">
            <v>57.01</v>
          </cell>
        </row>
        <row r="4056">
          <cell r="A4056">
            <v>12817</v>
          </cell>
          <cell r="B4056" t="str">
            <v xml:space="preserve">SERRA COPO P/ CANALETA ENTRADA P/ TIL PVC EB-644 DN 100/DE 101,6 MM </v>
          </cell>
          <cell r="C4056" t="str">
            <v>UN</v>
          </cell>
          <cell r="E4056">
            <v>1132.44</v>
          </cell>
        </row>
        <row r="4057">
          <cell r="A4057">
            <v>12818</v>
          </cell>
          <cell r="B4057" t="str">
            <v xml:space="preserve">SERRA COPO P/ CANALETA ENTRADA P/ TIL PVC EB-644 DN 100/DE 110,O MM </v>
          </cell>
          <cell r="C4057" t="str">
            <v>UN</v>
          </cell>
          <cell r="E4057">
            <v>1219.93</v>
          </cell>
        </row>
        <row r="4058">
          <cell r="A4058">
            <v>12819</v>
          </cell>
          <cell r="B4058" t="str">
            <v xml:space="preserve">SERRA COPO P/ CANALETA ENTRADA P/ TIL PVC EB-644 DN 125/DE 125,0 MM </v>
          </cell>
          <cell r="C4058" t="str">
            <v>UN</v>
          </cell>
          <cell r="E4058">
            <v>1394.88</v>
          </cell>
        </row>
        <row r="4059">
          <cell r="A4059">
            <v>12820</v>
          </cell>
          <cell r="B4059" t="str">
            <v xml:space="preserve">SERRA COPO P/ CANALETA ENTRADA P/ TIL PVC EB-644 DN 150/DE 160,0 MM </v>
          </cell>
          <cell r="C4059" t="str">
            <v>UN</v>
          </cell>
          <cell r="E4059">
            <v>1403.46</v>
          </cell>
        </row>
        <row r="4060">
          <cell r="A4060">
            <v>12821</v>
          </cell>
          <cell r="B4060" t="str">
            <v xml:space="preserve">SERRA COPO P/ SELIM PVC EB-644 DN 100 </v>
          </cell>
          <cell r="C4060" t="str">
            <v>UN</v>
          </cell>
          <cell r="E4060">
            <v>1381.16</v>
          </cell>
        </row>
        <row r="4061">
          <cell r="A4061">
            <v>25985</v>
          </cell>
          <cell r="B4061" t="str">
            <v xml:space="preserve">SERRA DE DISCO DIAMANTADO, 57 CV , Á DISSEL , MARCA EDCO , MODELO SS - 65 , CONSUMO 14,4 L/H, CAPACIDADE DE CORTE 800 MM (0,8M/M3) = 1000M3 DE PAVIMENTADO. (IMPORTADO) </v>
          </cell>
          <cell r="C4061" t="str">
            <v>UN</v>
          </cell>
          <cell r="E4061">
            <v>50027.55</v>
          </cell>
        </row>
        <row r="4062">
          <cell r="A4062">
            <v>13887</v>
          </cell>
          <cell r="B4062" t="str">
            <v xml:space="preserve">SERRA DIAMANTADA 14" P/CONCRETO </v>
          </cell>
          <cell r="C4062" t="str">
            <v>UN</v>
          </cell>
          <cell r="E4062">
            <v>215.76</v>
          </cell>
        </row>
        <row r="4063">
          <cell r="A4063">
            <v>6110</v>
          </cell>
          <cell r="B4063" t="str">
            <v xml:space="preserve">SERRALHEIRO </v>
          </cell>
          <cell r="C4063" t="str">
            <v>H</v>
          </cell>
          <cell r="E4063">
            <v>8.9600000000000009</v>
          </cell>
        </row>
        <row r="4064">
          <cell r="A4064">
            <v>6111</v>
          </cell>
          <cell r="B4064" t="str">
            <v xml:space="preserve">SERVENTE </v>
          </cell>
          <cell r="C4064" t="str">
            <v>H</v>
          </cell>
          <cell r="E4064">
            <v>6.82</v>
          </cell>
        </row>
        <row r="4065">
          <cell r="A4065">
            <v>10513</v>
          </cell>
          <cell r="B4065" t="str">
            <v xml:space="preserve">SERVENTE - PISO MENSAL (ENCARGO SOCIAL MENSALISTA) </v>
          </cell>
          <cell r="C4065" t="str">
            <v>MES</v>
          </cell>
          <cell r="E4065">
            <v>1112.71</v>
          </cell>
        </row>
        <row r="4066">
          <cell r="A4066">
            <v>25950</v>
          </cell>
          <cell r="B4066" t="str">
            <v xml:space="preserve">SERVIÇO DE BOMBEAMENTO DE CONCRETO </v>
          </cell>
          <cell r="C4066" t="str">
            <v>M³</v>
          </cell>
          <cell r="E4066">
            <v>51.54</v>
          </cell>
        </row>
        <row r="4067">
          <cell r="A4067">
            <v>6136</v>
          </cell>
          <cell r="B4067" t="str">
            <v xml:space="preserve">SIFAO EM METAL CROMADO PARA LAVATORIO, DE 1" X 1 1/2" </v>
          </cell>
          <cell r="C4067" t="str">
            <v>UN</v>
          </cell>
          <cell r="E4067">
            <v>99.84</v>
          </cell>
        </row>
        <row r="4068">
          <cell r="A4068">
            <v>6137</v>
          </cell>
          <cell r="B4068" t="str">
            <v xml:space="preserve">SIFAO EM METAL CROMADO 1 X 1 1/2" </v>
          </cell>
          <cell r="C4068" t="str">
            <v>UN</v>
          </cell>
          <cell r="E4068">
            <v>98.7</v>
          </cell>
        </row>
        <row r="4069">
          <cell r="A4069">
            <v>11760</v>
          </cell>
          <cell r="B4069" t="str">
            <v xml:space="preserve">SIFAO EM METAL CROMADO 1 X 1 1/4" Código Descriçao do Insumo Unid Preço Mediano (R$) </v>
          </cell>
          <cell r="C4069" t="str">
            <v>UN</v>
          </cell>
          <cell r="E4069">
            <v>124.92</v>
          </cell>
        </row>
        <row r="4070">
          <cell r="A4070">
            <v>6147</v>
          </cell>
          <cell r="B4070" t="str">
            <v xml:space="preserve">SIFAO EM METAL CROMADO 1 X 1" </v>
          </cell>
          <cell r="C4070" t="str">
            <v>UN</v>
          </cell>
          <cell r="E4070">
            <v>95.87</v>
          </cell>
        </row>
        <row r="4071">
          <cell r="A4071">
            <v>6150</v>
          </cell>
          <cell r="B4071" t="str">
            <v xml:space="preserve">SIFAO EM METAL CROMADO 1 1/2 X 2" </v>
          </cell>
          <cell r="C4071" t="str">
            <v>UN</v>
          </cell>
          <cell r="E4071">
            <v>124.13</v>
          </cell>
        </row>
        <row r="4072">
          <cell r="A4072">
            <v>20262</v>
          </cell>
          <cell r="B4072" t="str">
            <v xml:space="preserve">SIFAO FLEXIVEL P/ PIA AMERICANA 1 1/2 X 2" </v>
          </cell>
          <cell r="C4072" t="str">
            <v>UN</v>
          </cell>
          <cell r="E4072">
            <v>15.07</v>
          </cell>
        </row>
        <row r="4073">
          <cell r="A4073">
            <v>20261</v>
          </cell>
          <cell r="B4073" t="str">
            <v xml:space="preserve">SIFAO FLEXIVEL P/ PIA E LAVATORIO 3/4" X 1 1/2" </v>
          </cell>
          <cell r="C4073" t="str">
            <v>UN</v>
          </cell>
          <cell r="E4073">
            <v>15.97</v>
          </cell>
        </row>
        <row r="4074">
          <cell r="A4074">
            <v>6148</v>
          </cell>
          <cell r="B4074" t="str">
            <v xml:space="preserve">SIFAO PLASTICO FLEXIVEL P/ COLUNA 1 1/2" </v>
          </cell>
          <cell r="C4074" t="str">
            <v>UN</v>
          </cell>
          <cell r="E4074">
            <v>6.17</v>
          </cell>
        </row>
        <row r="4075">
          <cell r="A4075">
            <v>6146</v>
          </cell>
          <cell r="B4075" t="str">
            <v xml:space="preserve">SIFAO PLASTICO P/ LAVATORIO/PIA TIPO COPO 1 1/4" </v>
          </cell>
          <cell r="C4075" t="str">
            <v>UN</v>
          </cell>
          <cell r="E4075">
            <v>6.93</v>
          </cell>
        </row>
        <row r="4076">
          <cell r="A4076">
            <v>6149</v>
          </cell>
          <cell r="B4076" t="str">
            <v xml:space="preserve">SIFAO PLASTICO P/ LAVATORIO/PIA TIPO COPO 1" </v>
          </cell>
          <cell r="C4076" t="str">
            <v>UN</v>
          </cell>
          <cell r="E4076">
            <v>7.01</v>
          </cell>
        </row>
        <row r="4077">
          <cell r="A4077">
            <v>6145</v>
          </cell>
          <cell r="B4077" t="str">
            <v xml:space="preserve">SIFAO PLASTICO P/ LAVATORIO/PIA TIPO COPO 40 MM </v>
          </cell>
          <cell r="C4077" t="str">
            <v>UN</v>
          </cell>
          <cell r="E4077">
            <v>6.61</v>
          </cell>
        </row>
        <row r="4078">
          <cell r="A4078">
            <v>26026</v>
          </cell>
          <cell r="B4078" t="str">
            <v xml:space="preserve">SILICA ATIVA PARA ADIÇÃO EM ARGAMASSA E CONCRETO </v>
          </cell>
          <cell r="C4078" t="str">
            <v>KG</v>
          </cell>
          <cell r="E4078">
            <v>1.53</v>
          </cell>
        </row>
        <row r="4079">
          <cell r="A4079">
            <v>20250</v>
          </cell>
          <cell r="B4079" t="str">
            <v xml:space="preserve">SISAL EM FIBRA </v>
          </cell>
          <cell r="C4079" t="str">
            <v>KG</v>
          </cell>
          <cell r="E4079">
            <v>6</v>
          </cell>
        </row>
        <row r="4080">
          <cell r="A4080">
            <v>7</v>
          </cell>
          <cell r="B4080" t="str">
            <v xml:space="preserve">SODA CAUSTICA </v>
          </cell>
          <cell r="C4080" t="str">
            <v>KG</v>
          </cell>
          <cell r="E4080">
            <v>2.93</v>
          </cell>
        </row>
        <row r="4081">
          <cell r="A4081">
            <v>12732</v>
          </cell>
          <cell r="B4081" t="str">
            <v xml:space="preserve">SOLDA P/ TUBO E CONEXOES DE COBRE 500 G </v>
          </cell>
          <cell r="C4081" t="str">
            <v>UN</v>
          </cell>
          <cell r="E4081">
            <v>37.340000000000003</v>
          </cell>
        </row>
        <row r="4082">
          <cell r="A4082">
            <v>13388</v>
          </cell>
          <cell r="B4082" t="str">
            <v xml:space="preserve">SOLDA 50/50 </v>
          </cell>
          <cell r="C4082" t="str">
            <v>KG</v>
          </cell>
          <cell r="E4082">
            <v>54.69</v>
          </cell>
        </row>
        <row r="4083">
          <cell r="A4083">
            <v>6160</v>
          </cell>
          <cell r="B4083" t="str">
            <v xml:space="preserve">SOLDADOR </v>
          </cell>
          <cell r="C4083" t="str">
            <v>H</v>
          </cell>
          <cell r="E4083">
            <v>8.9600000000000009</v>
          </cell>
        </row>
        <row r="4084">
          <cell r="A4084">
            <v>6166</v>
          </cell>
          <cell r="B4084" t="str">
            <v xml:space="preserve">SOLDADOR A (P/ SOLDA A SER TESTADA C/RAIOS X) </v>
          </cell>
          <cell r="C4084" t="str">
            <v>H</v>
          </cell>
          <cell r="E4084">
            <v>8.9600000000000009</v>
          </cell>
        </row>
        <row r="4085">
          <cell r="A4085">
            <v>4828</v>
          </cell>
          <cell r="B4085" t="str">
            <v xml:space="preserve">SOLEIRA DE MARMORE BRANCO NACIONAL, POLIDO, DE 13 A 15 CM DE LARGURA E 2 CM DE ESPESSURA </v>
          </cell>
          <cell r="C4085" t="str">
            <v>M</v>
          </cell>
          <cell r="E4085">
            <v>36.14</v>
          </cell>
        </row>
        <row r="4086">
          <cell r="A4086">
            <v>20232</v>
          </cell>
          <cell r="B4086" t="str">
            <v xml:space="preserve">SOLEIRA GRANITO 15 X 3CM </v>
          </cell>
          <cell r="C4086" t="str">
            <v>M</v>
          </cell>
          <cell r="E4086">
            <v>93.59</v>
          </cell>
        </row>
        <row r="4087">
          <cell r="A4087">
            <v>20233</v>
          </cell>
          <cell r="B4087" t="str">
            <v xml:space="preserve">SOLEIRA GRANITO 25 X 3CM </v>
          </cell>
          <cell r="C4087" t="str">
            <v>M</v>
          </cell>
          <cell r="E4087">
            <v>150.78</v>
          </cell>
        </row>
        <row r="4088">
          <cell r="A4088">
            <v>4827</v>
          </cell>
          <cell r="B4088" t="str">
            <v xml:space="preserve">SOLEIRA MARMORE BRANCO L = 25CM E = 3CM, POLIDO </v>
          </cell>
          <cell r="C4088" t="str">
            <v>M</v>
          </cell>
          <cell r="E4088">
            <v>110.49</v>
          </cell>
        </row>
        <row r="4089">
          <cell r="A4089">
            <v>20248</v>
          </cell>
          <cell r="B4089" t="str">
            <v xml:space="preserve">SOLEIRA MARMORE DE 3 X 5CM </v>
          </cell>
          <cell r="C4089" t="str">
            <v>M</v>
          </cell>
          <cell r="E4089">
            <v>57.19</v>
          </cell>
        </row>
        <row r="4090">
          <cell r="A4090">
            <v>10856</v>
          </cell>
          <cell r="B4090" t="str">
            <v xml:space="preserve">SOLEIRA PREMOLDADA DE GRANILITE, MARMORITE OU GRANITINA - LARG = 15 CM </v>
          </cell>
          <cell r="C4090" t="str">
            <v>M</v>
          </cell>
          <cell r="E4090">
            <v>24.37</v>
          </cell>
        </row>
        <row r="4091">
          <cell r="A4091">
            <v>13282</v>
          </cell>
          <cell r="B4091" t="str">
            <v xml:space="preserve">SOLEIRA PREMOLDADA DE GRANILITE, MARMORITE OU GRANITINA - LARG = 25 CM </v>
          </cell>
          <cell r="C4091" t="str">
            <v>M</v>
          </cell>
          <cell r="E4091">
            <v>60.92</v>
          </cell>
        </row>
        <row r="4092">
          <cell r="A4092">
            <v>11610</v>
          </cell>
          <cell r="B4092" t="str">
            <v xml:space="preserve">SOLUÇÃO ASFÁLTICA ELASTOMÉRICA IMPERMEABILIZANTE, APLICAÇÃO A FRIO - VITLASTIC 70 VIAPOL OU EQUIVALENTE </v>
          </cell>
          <cell r="C4092" t="str">
            <v>KG</v>
          </cell>
          <cell r="E4092">
            <v>10.220000000000001</v>
          </cell>
        </row>
        <row r="4093">
          <cell r="A4093">
            <v>11609</v>
          </cell>
          <cell r="B4093" t="str">
            <v xml:space="preserve">SOLUÇÃO ASFÁLTICA ELASTOMÉRICA PARA IMPRIMAÇÃO, APLICAÇÃO À QUENTE OU FRIO - VITLASTIC 50 VIAPOL OU EQUIVALENTE. </v>
          </cell>
          <cell r="C4093" t="str">
            <v>KG</v>
          </cell>
          <cell r="E4093">
            <v>9.14</v>
          </cell>
        </row>
        <row r="4094">
          <cell r="A4094">
            <v>10483</v>
          </cell>
          <cell r="B4094" t="str">
            <v xml:space="preserve">SOLUÇÃO DE SILICONE HIDRORREPELENE PARA APLICAÇÃO EM TIJOLOS E CONCRETOS APARENTES </v>
          </cell>
          <cell r="C4094" t="str">
            <v>L</v>
          </cell>
          <cell r="E4094">
            <v>16.97</v>
          </cell>
        </row>
        <row r="4095">
          <cell r="A4095">
            <v>10484</v>
          </cell>
          <cell r="B4095" t="str">
            <v xml:space="preserve">SOLUÇÃO DE SILICONE HIDRORREPELENTE PARA SER APLICADO EM CONCRETOS E TIJOLOS APARENTES </v>
          </cell>
          <cell r="C4095" t="str">
            <v>GL</v>
          </cell>
          <cell r="E4095">
            <v>61.1</v>
          </cell>
        </row>
        <row r="4096">
          <cell r="A4096">
            <v>20083</v>
          </cell>
          <cell r="B4096" t="str">
            <v xml:space="preserve">SOLUCAO LIMPADORA FRASCO PLASTICO C/ 1000CM3 </v>
          </cell>
          <cell r="C4096" t="str">
            <v>UN</v>
          </cell>
          <cell r="E4096">
            <v>34.770000000000003</v>
          </cell>
        </row>
        <row r="4097">
          <cell r="A4097">
            <v>20082</v>
          </cell>
          <cell r="B4097" t="str">
            <v xml:space="preserve">SOLUCAO LIMPADORA FRASCO PLASTICO C/ 200CM3 </v>
          </cell>
          <cell r="C4097" t="str">
            <v>UN</v>
          </cell>
          <cell r="E4097">
            <v>10.45</v>
          </cell>
        </row>
        <row r="4098">
          <cell r="A4098">
            <v>5318</v>
          </cell>
          <cell r="B4098" t="str">
            <v xml:space="preserve">SOLVENTE DILUENTE A BASE DE AGUARRAS </v>
          </cell>
          <cell r="C4098" t="str">
            <v>L</v>
          </cell>
          <cell r="E4098">
            <v>9.52</v>
          </cell>
        </row>
        <row r="4099">
          <cell r="A4099">
            <v>10691</v>
          </cell>
          <cell r="B4099" t="str">
            <v xml:space="preserve">SOLVENTE P/ COLA FORMICA EMB 1/4 GL </v>
          </cell>
          <cell r="C4099" t="str">
            <v>UN</v>
          </cell>
          <cell r="E4099">
            <v>6.69</v>
          </cell>
        </row>
        <row r="4100">
          <cell r="A4100">
            <v>14020</v>
          </cell>
          <cell r="B4100" t="str">
            <v xml:space="preserve">SONDA PERCUSSAO EQUIP P/ENSAIOS (D=3 A 10") </v>
          </cell>
          <cell r="C4100" t="str">
            <v>UN</v>
          </cell>
          <cell r="E4100">
            <v>22093.14</v>
          </cell>
        </row>
        <row r="4101">
          <cell r="A4101">
            <v>6173</v>
          </cell>
          <cell r="B4101" t="str">
            <v xml:space="preserve">SONDADOR </v>
          </cell>
          <cell r="C4101" t="str">
            <v>H</v>
          </cell>
          <cell r="E4101">
            <v>16.100000000000001</v>
          </cell>
        </row>
        <row r="4102">
          <cell r="A4102">
            <v>13329</v>
          </cell>
          <cell r="B4102" t="str">
            <v xml:space="preserve">SOQUETE DE PVC PARA LÂMPADA INCANDESCENTE (BASE E-27) COM RABICHO, DE 10 A/250 V </v>
          </cell>
          <cell r="C4102" t="str">
            <v>UN</v>
          </cell>
          <cell r="E4102">
            <v>1.85</v>
          </cell>
        </row>
        <row r="4103">
          <cell r="A4103">
            <v>14543</v>
          </cell>
          <cell r="B4103" t="str">
            <v xml:space="preserve">SOQUETE P/ LAMPADA INCANDESCENTE (E-27) EM PVC C/ CHAVE 10A, 250V </v>
          </cell>
          <cell r="C4103" t="str">
            <v>UN</v>
          </cell>
          <cell r="E4103">
            <v>3.47</v>
          </cell>
        </row>
        <row r="4104">
          <cell r="A4104">
            <v>21044</v>
          </cell>
          <cell r="B4104" t="str">
            <v xml:space="preserve">SPRINKLER TIPO PENDENTE 68 GRAUS CELSIUS (BULBO VERMELHO) ACABAMENTO CROMADO 1/2"-15MM </v>
          </cell>
          <cell r="C4104" t="str">
            <v>UN</v>
          </cell>
          <cell r="E4104">
            <v>24.04</v>
          </cell>
        </row>
        <row r="4105">
          <cell r="A4105">
            <v>21045</v>
          </cell>
          <cell r="B4105" t="str">
            <v xml:space="preserve">SPRINKLER TIPO PENDENTE 68 GRAUS CELSIUS (BULBO VERMELHO) ACABAMENTO CROMADO 3/4"-20MM </v>
          </cell>
          <cell r="C4105" t="str">
            <v>UN</v>
          </cell>
          <cell r="E4105">
            <v>25.18</v>
          </cell>
        </row>
        <row r="4106">
          <cell r="A4106">
            <v>21040</v>
          </cell>
          <cell r="B4106" t="str">
            <v xml:space="preserve">SPRINKLER TIPO PENDENTE 68 GRAUS CELSIUS (BULBO VERMELHO) ACABAMENTO NATURAL 1/2"-15MM </v>
          </cell>
          <cell r="C4106" t="str">
            <v>UN</v>
          </cell>
          <cell r="E4106">
            <v>21.75</v>
          </cell>
        </row>
        <row r="4107">
          <cell r="A4107">
            <v>21041</v>
          </cell>
          <cell r="B4107" t="str">
            <v xml:space="preserve">SPRINKLER TIPO PENDENTE 68 GRAUS CELSIUS (BULBO VERMELHO) ACABAMENTO NATURAL 3/4"-20MM </v>
          </cell>
          <cell r="C4107" t="str">
            <v>UN</v>
          </cell>
          <cell r="E4107">
            <v>22.89</v>
          </cell>
        </row>
        <row r="4108">
          <cell r="A4108">
            <v>21046</v>
          </cell>
          <cell r="B4108" t="str">
            <v xml:space="preserve">SPRINKLER TIPO PENDENTE 79 GRAUS CELSIUS (BULBO AMARELO) ACABAMENTO CROMADO 1/2"-15MM </v>
          </cell>
          <cell r="C4108" t="str">
            <v>UN</v>
          </cell>
          <cell r="E4108">
            <v>27.47</v>
          </cell>
        </row>
        <row r="4109">
          <cell r="A4109">
            <v>21047</v>
          </cell>
          <cell r="B4109" t="str">
            <v xml:space="preserve">SPRINKLER TIPO PENDENTE 79 GRAUS CELSIUS (BULBO AMARELO) ACABAMENTO CROMADO 3/4"-20MM </v>
          </cell>
          <cell r="C4109" t="str">
            <v>UN</v>
          </cell>
          <cell r="E4109">
            <v>27.47</v>
          </cell>
        </row>
        <row r="4110">
          <cell r="A4110">
            <v>21042</v>
          </cell>
          <cell r="B4110" t="str">
            <v xml:space="preserve">SPRINKLER TIPO PENDENTE 79 GRAUS CELSIUS (BULBO AMARELO) ACABAMENTO NATURAL 1/2"-15MM </v>
          </cell>
          <cell r="C4110" t="str">
            <v>UN</v>
          </cell>
          <cell r="E4110">
            <v>24.04</v>
          </cell>
        </row>
        <row r="4111">
          <cell r="A4111">
            <v>21043</v>
          </cell>
          <cell r="B4111" t="str">
            <v xml:space="preserve">SPRINKLER TIPO PENDENTE 79 GRAUS CELSIUS (BULBO AMARELO) ACABAMENTO NATURAL 3/4"-20MM </v>
          </cell>
          <cell r="C4111" t="str">
            <v>UN</v>
          </cell>
          <cell r="E4111">
            <v>24.61</v>
          </cell>
        </row>
        <row r="4112">
          <cell r="A4112">
            <v>1105</v>
          </cell>
          <cell r="B4112" t="str">
            <v xml:space="preserve">STARTER S- 10 (P/ LAMPADA 30/40/65W) </v>
          </cell>
          <cell r="C4112" t="str">
            <v>UN</v>
          </cell>
          <cell r="E4112">
            <v>1.1200000000000001</v>
          </cell>
        </row>
        <row r="4113">
          <cell r="A4113">
            <v>1104</v>
          </cell>
          <cell r="B4113" t="str">
            <v xml:space="preserve">STARTER S- 2 (P/ LAMPADA 15/20W) </v>
          </cell>
          <cell r="C4113" t="str">
            <v>UN</v>
          </cell>
          <cell r="E4113">
            <v>1.02</v>
          </cell>
        </row>
        <row r="4114">
          <cell r="A4114">
            <v>11895</v>
          </cell>
          <cell r="B4114" t="str">
            <v xml:space="preserve">SUMIDOURO CONCRETO PRE MOLDADO COMPLETO PARA 10 CONTRIBUINTES </v>
          </cell>
          <cell r="C4114" t="str">
            <v>UN</v>
          </cell>
          <cell r="E4114">
            <v>559.61</v>
          </cell>
        </row>
        <row r="4115">
          <cell r="A4115">
            <v>11896</v>
          </cell>
          <cell r="B4115" t="str">
            <v xml:space="preserve">SUMIDOURO CONCRETO PRE MOLDADO COMPLETO PARA 100 CONTRIBUINTES </v>
          </cell>
          <cell r="C4115" t="str">
            <v>UN</v>
          </cell>
          <cell r="E4115">
            <v>3878.95</v>
          </cell>
        </row>
        <row r="4116">
          <cell r="A4116">
            <v>11897</v>
          </cell>
          <cell r="B4116" t="str">
            <v xml:space="preserve">SUMIDOURO CONCRETO PRE MOLDADO COMPLETO PARA 150 CONTRIBUINTES </v>
          </cell>
          <cell r="C4116" t="str">
            <v>UN</v>
          </cell>
          <cell r="E4116">
            <v>4356.88</v>
          </cell>
        </row>
        <row r="4117">
          <cell r="A4117">
            <v>11898</v>
          </cell>
          <cell r="B4117" t="str">
            <v xml:space="preserve">SUMIDOURO CONCRETO PRE MOLDADO COMPLETO PARA 200 CONTRIBUINTES </v>
          </cell>
          <cell r="C4117" t="str">
            <v>UN</v>
          </cell>
          <cell r="E4117">
            <v>5528.58</v>
          </cell>
        </row>
        <row r="4118">
          <cell r="A4118">
            <v>3282</v>
          </cell>
          <cell r="B4118" t="str">
            <v xml:space="preserve">SUMIDOURO CONCRETO PRE MOLDADO COMPLETO PARA 5 CONTRIBUINTES </v>
          </cell>
          <cell r="C4118" t="str">
            <v>UN</v>
          </cell>
          <cell r="E4118">
            <v>401.81</v>
          </cell>
        </row>
        <row r="4119">
          <cell r="A4119">
            <v>11899</v>
          </cell>
          <cell r="B4119" t="str">
            <v xml:space="preserve">SUMIDOURO CONCRETO PRE MOLDADO COMPLETO PARA 50 CONTRIBUINTES </v>
          </cell>
          <cell r="C4119" t="str">
            <v>UN</v>
          </cell>
          <cell r="E4119">
            <v>2064.48</v>
          </cell>
        </row>
        <row r="4120">
          <cell r="A4120">
            <v>11900</v>
          </cell>
          <cell r="B4120" t="str">
            <v xml:space="preserve">SUMIDOURO CONCRETO PRE MOLDADO COMPLETO PARA 75 CONTRIBUINTES </v>
          </cell>
          <cell r="C4120" t="str">
            <v>UN</v>
          </cell>
          <cell r="E4120">
            <v>2515.83</v>
          </cell>
        </row>
        <row r="4121">
          <cell r="A4121">
            <v>13408</v>
          </cell>
          <cell r="B4121" t="str">
            <v xml:space="preserve">SUPER PLASTIFICANTE PARA CONCRETO - TAMBOR 200KG Código Descriçao do Insumo Unid Preço Mediano (R$) </v>
          </cell>
          <cell r="C4121" t="str">
            <v>²00KG</v>
          </cell>
          <cell r="E4121">
            <v>1419.04</v>
          </cell>
        </row>
        <row r="4122">
          <cell r="A4122">
            <v>14149</v>
          </cell>
          <cell r="B4122" t="str">
            <v xml:space="preserve">SUPORTE "Y" P/ INST. APARENTE" CAIXA COM 100 UNIDADES </v>
          </cell>
          <cell r="C4122" t="str">
            <v>CX</v>
          </cell>
          <cell r="E4122">
            <v>48.71</v>
          </cell>
        </row>
        <row r="4123">
          <cell r="A4123">
            <v>20061</v>
          </cell>
          <cell r="B4123" t="str">
            <v xml:space="preserve">SUPORTE DE PVC MR AQUAPLUV D = 125MM </v>
          </cell>
          <cell r="C4123" t="str">
            <v>UN</v>
          </cell>
          <cell r="E4123">
            <v>14.88</v>
          </cell>
        </row>
        <row r="4124">
          <cell r="A4124">
            <v>7576</v>
          </cell>
          <cell r="B4124" t="str">
            <v xml:space="preserve">SUPORTE DT 185 X 95MM X 5/16" P/TRANSFORMADOR </v>
          </cell>
          <cell r="C4124" t="str">
            <v>UN</v>
          </cell>
          <cell r="E4124">
            <v>49.19</v>
          </cell>
        </row>
        <row r="4125">
          <cell r="A4125">
            <v>7572</v>
          </cell>
          <cell r="B4125" t="str">
            <v xml:space="preserve">SUPORTE ISOLADOR REFORCADO ROSCA SOBERBA EM FG C/ ISOLADOR </v>
          </cell>
          <cell r="C4125" t="str">
            <v>UN</v>
          </cell>
          <cell r="E4125">
            <v>6.11</v>
          </cell>
        </row>
        <row r="4126">
          <cell r="A4126">
            <v>3396</v>
          </cell>
          <cell r="B4126" t="str">
            <v xml:space="preserve">SUPORTE ISOLADOR SIMPLES ROSCA SOBERBA C/ ISOLADOR </v>
          </cell>
          <cell r="C4126" t="str">
            <v>UN</v>
          </cell>
          <cell r="E4126">
            <v>2.58</v>
          </cell>
        </row>
        <row r="4127">
          <cell r="A4127">
            <v>11033</v>
          </cell>
          <cell r="B4127" t="str">
            <v xml:space="preserve">SUPORTE PARA CALHA DE 150 MM EM FG </v>
          </cell>
          <cell r="C4127" t="str">
            <v>UN</v>
          </cell>
          <cell r="E4127">
            <v>16.66</v>
          </cell>
        </row>
        <row r="4128">
          <cell r="A4128">
            <v>390</v>
          </cell>
          <cell r="B4128" t="str">
            <v xml:space="preserve">SUPORTE PARA TUBO DE PROTECAO DN 2'' C/ ROSCA MECANICA </v>
          </cell>
          <cell r="C4128" t="str">
            <v>UN</v>
          </cell>
          <cell r="E4128">
            <v>5.56</v>
          </cell>
        </row>
        <row r="4129">
          <cell r="A4129">
            <v>3384</v>
          </cell>
          <cell r="B4129" t="str">
            <v xml:space="preserve">SUPORTE SIMPLES C/ROLDANA P/ CHUMBAR GT-P1 GAMATEC OU SIMILAR </v>
          </cell>
          <cell r="C4129" t="str">
            <v>UN</v>
          </cell>
          <cell r="E4129">
            <v>6.25</v>
          </cell>
        </row>
        <row r="4130">
          <cell r="A4130">
            <v>12626</v>
          </cell>
          <cell r="B4130" t="str">
            <v xml:space="preserve">SUPORTE ZINCADO DOBRADO AQUAPLUV (PVC-TIGRE) </v>
          </cell>
          <cell r="C4130" t="str">
            <v>UN</v>
          </cell>
          <cell r="E4130">
            <v>17.78</v>
          </cell>
        </row>
        <row r="4131">
          <cell r="A4131">
            <v>10477</v>
          </cell>
          <cell r="B4131" t="str">
            <v xml:space="preserve">SYNTEKO C/ CATALIZADOR </v>
          </cell>
          <cell r="C4131" t="str">
            <v>L</v>
          </cell>
          <cell r="E4131">
            <v>17.14</v>
          </cell>
        </row>
        <row r="4132">
          <cell r="A4132">
            <v>10566</v>
          </cell>
          <cell r="B4132" t="str">
            <v xml:space="preserve">TÁBUA DE MADEIRA DE LEI *2,5 X 25* CM ( 1" X 9" ) NÃO APARELHADA, (TABEIRA- P/TELHADO) </v>
          </cell>
          <cell r="C4132" t="str">
            <v>M</v>
          </cell>
          <cell r="E4132">
            <v>8.0299999999999994</v>
          </cell>
        </row>
        <row r="4133">
          <cell r="A4133">
            <v>6207</v>
          </cell>
          <cell r="B4133" t="str">
            <v xml:space="preserve">TÁBUA MADEIRA DE LEI *2,5 X 20* CM ( 1" X 8" ) NÃO APARELHADA (TABEIRA-P/TELHADO) </v>
          </cell>
          <cell r="C4133" t="str">
            <v>M</v>
          </cell>
          <cell r="E4133">
            <v>6.72</v>
          </cell>
        </row>
        <row r="4134">
          <cell r="A4134">
            <v>20249</v>
          </cell>
          <cell r="B4134" t="str">
            <v xml:space="preserve">TABEIRA EM MARMORE 2 X 5CM </v>
          </cell>
          <cell r="C4134" t="str">
            <v>M</v>
          </cell>
          <cell r="E4134">
            <v>31.2</v>
          </cell>
        </row>
        <row r="4135">
          <cell r="A4135">
            <v>6204</v>
          </cell>
          <cell r="B4135" t="str">
            <v xml:space="preserve">TABUA DE MADEIRA DE LEI, *2,5 X 15* CM (1 X 6) NAO APARELHADA, (TABEIRA-P/TELHADO) </v>
          </cell>
          <cell r="C4135" t="str">
            <v>M</v>
          </cell>
          <cell r="E4135">
            <v>6.18</v>
          </cell>
        </row>
        <row r="4136">
          <cell r="A4136">
            <v>10717</v>
          </cell>
          <cell r="B4136" t="str">
            <v xml:space="preserve">TABUA DE PINUS 1A QUALIDADE 10 X 300CM </v>
          </cell>
          <cell r="C4136" t="str">
            <v>UN</v>
          </cell>
          <cell r="E4136">
            <v>5.54</v>
          </cell>
        </row>
        <row r="4137">
          <cell r="A4137">
            <v>10718</v>
          </cell>
          <cell r="B4137" t="str">
            <v xml:space="preserve">TABUA DE PINUS 1A QUALIDADE 20 X 300CM </v>
          </cell>
          <cell r="C4137" t="str">
            <v>UN</v>
          </cell>
          <cell r="E4137">
            <v>11.08</v>
          </cell>
        </row>
        <row r="4138">
          <cell r="A4138">
            <v>10719</v>
          </cell>
          <cell r="B4138" t="str">
            <v xml:space="preserve">TABUA DE PINUS 1A QUALIDADE 30 X 300CM </v>
          </cell>
          <cell r="C4138" t="str">
            <v>UN</v>
          </cell>
          <cell r="E4138">
            <v>19.649999999999999</v>
          </cell>
        </row>
        <row r="4139">
          <cell r="A4139">
            <v>20195</v>
          </cell>
          <cell r="B4139" t="str">
            <v xml:space="preserve">TABUA EM MADEIRA DE LEI 2A QUALIDADE MACHO/FEMEA 10 X 2,0CM P/ PISO </v>
          </cell>
          <cell r="C4139" t="str">
            <v>M²</v>
          </cell>
          <cell r="E4139">
            <v>77.14</v>
          </cell>
        </row>
        <row r="4140">
          <cell r="A4140">
            <v>3993</v>
          </cell>
          <cell r="B4140" t="str">
            <v xml:space="preserve">TABUA MADEIRA LEI E = 2,5CM (1") APARELHADA </v>
          </cell>
          <cell r="C4140" t="str">
            <v>M²</v>
          </cell>
          <cell r="E4140">
            <v>75</v>
          </cell>
        </row>
        <row r="4141">
          <cell r="A4141">
            <v>3992</v>
          </cell>
          <cell r="B4141" t="str">
            <v xml:space="preserve">TABUA MADEIRA LEI 2,5 X 30,0CM (1 X 12") APARELHADA </v>
          </cell>
          <cell r="C4141" t="str">
            <v>M</v>
          </cell>
          <cell r="E4141">
            <v>22.53</v>
          </cell>
        </row>
        <row r="4142">
          <cell r="A4142">
            <v>10720</v>
          </cell>
          <cell r="B4142" t="str">
            <v xml:space="preserve">TABUA MADEIRA LEI 1,5 X 20,0CM (1/2 X 8") APARELHADA </v>
          </cell>
          <cell r="C4142" t="str">
            <v>M</v>
          </cell>
          <cell r="E4142">
            <v>9</v>
          </cell>
        </row>
        <row r="4143">
          <cell r="A4143">
            <v>6178</v>
          </cell>
          <cell r="B4143" t="str">
            <v xml:space="preserve">TABUA MADEIRA LEI 1A QUALIDADE MACHO/FEMEA 10 X 2,0CM P/ PISO </v>
          </cell>
          <cell r="C4143" t="str">
            <v>M²</v>
          </cell>
          <cell r="E4143">
            <v>114.51</v>
          </cell>
        </row>
        <row r="4144">
          <cell r="A4144">
            <v>6180</v>
          </cell>
          <cell r="B4144" t="str">
            <v xml:space="preserve">TABUA MADEIRA LEI 1A QUALIDADE MACHO/FEMEA 15 X 2,0CM P/ PISO </v>
          </cell>
          <cell r="C4144" t="str">
            <v>M²</v>
          </cell>
          <cell r="E4144">
            <v>105</v>
          </cell>
        </row>
        <row r="4145">
          <cell r="A4145">
            <v>6182</v>
          </cell>
          <cell r="B4145" t="str">
            <v xml:space="preserve">TABUA MADEIRA LEI 1A QUALIDADE MACHO/FEMEA 20 X 2,0CM P/ PISO </v>
          </cell>
          <cell r="C4145" t="str">
            <v>M²</v>
          </cell>
          <cell r="E4145">
            <v>115.11</v>
          </cell>
        </row>
        <row r="4146">
          <cell r="A4146">
            <v>3990</v>
          </cell>
          <cell r="B4146" t="str">
            <v xml:space="preserve">TABUA MADEIRA LEI 2,5 X 25,0CM (1 X 10") APARELHADA </v>
          </cell>
          <cell r="C4146" t="str">
            <v>M</v>
          </cell>
          <cell r="E4146">
            <v>18.78</v>
          </cell>
        </row>
        <row r="4147">
          <cell r="A4147">
            <v>4436</v>
          </cell>
          <cell r="B4147" t="str">
            <v xml:space="preserve">TABUA MADEIRA NATIVA/REGIONAL *3,5 X 25*CM (1.1/2 X 10) NAO APARELHADA (P/FORMA) </v>
          </cell>
          <cell r="C4147" t="str">
            <v>M</v>
          </cell>
          <cell r="E4147">
            <v>21.38</v>
          </cell>
        </row>
        <row r="4148">
          <cell r="A4148">
            <v>4435</v>
          </cell>
          <cell r="B4148" t="str">
            <v xml:space="preserve">TABUA MADEIRA NATIVA/REGIONAL 3,5 X 20,0 CM NAO APARELHADA (P/FORMA) </v>
          </cell>
          <cell r="C4148" t="str">
            <v>M</v>
          </cell>
          <cell r="E4148">
            <v>16.04</v>
          </cell>
        </row>
        <row r="4149">
          <cell r="A4149">
            <v>6193</v>
          </cell>
          <cell r="B4149" t="str">
            <v xml:space="preserve">TABUA MADEIRA 2A QUALIDADE 2,5 X 20,0CM (1 X 8") NAO APARELHADA </v>
          </cell>
          <cell r="C4149" t="str">
            <v>M</v>
          </cell>
          <cell r="E4149">
            <v>5.54</v>
          </cell>
        </row>
        <row r="4150">
          <cell r="A4150">
            <v>6189</v>
          </cell>
          <cell r="B4150" t="str">
            <v xml:space="preserve">TABUA MADEIRA 2A QUALIDADE 2,5 X 30,0CM (1 X 12") NAO APARELHADA </v>
          </cell>
          <cell r="C4150" t="str">
            <v>M</v>
          </cell>
          <cell r="E4150">
            <v>8.31</v>
          </cell>
        </row>
        <row r="4151">
          <cell r="A4151">
            <v>10567</v>
          </cell>
          <cell r="B4151" t="str">
            <v xml:space="preserve">TABUA MADEIRA 3A QUALIDADE 2,5 X 23,0CM (1 X 9") NAO APARELHADA </v>
          </cell>
          <cell r="C4151" t="str">
            <v>M</v>
          </cell>
          <cell r="E4151">
            <v>5.64</v>
          </cell>
        </row>
        <row r="4152">
          <cell r="A4152">
            <v>6214</v>
          </cell>
          <cell r="B4152" t="str">
            <v xml:space="preserve">TACO (NAO PICHADO) DE MADEIRA DE 1A. QUALIDADE PARA PISO, DE *7 X 21* CM </v>
          </cell>
          <cell r="C4152" t="str">
            <v>M²</v>
          </cell>
          <cell r="E4152">
            <v>47.77</v>
          </cell>
        </row>
        <row r="4153">
          <cell r="A4153">
            <v>6215</v>
          </cell>
          <cell r="B4153" t="str">
            <v xml:space="preserve">TACO DE PEROBA 7 X 21CM </v>
          </cell>
          <cell r="C4153" t="str">
            <v>M²</v>
          </cell>
          <cell r="E4153">
            <v>54.77</v>
          </cell>
        </row>
        <row r="4154">
          <cell r="A4154">
            <v>6216</v>
          </cell>
          <cell r="B4154" t="str">
            <v xml:space="preserve">TACO PARQUET IPE CERNE </v>
          </cell>
          <cell r="C4154" t="str">
            <v>UN</v>
          </cell>
          <cell r="E4154">
            <v>45.64</v>
          </cell>
        </row>
        <row r="4155">
          <cell r="A4155">
            <v>10809</v>
          </cell>
          <cell r="B4155" t="str">
            <v xml:space="preserve">TALHA ELETRICA 3 T </v>
          </cell>
          <cell r="C4155" t="str">
            <v>H</v>
          </cell>
          <cell r="E4155">
            <v>0.45</v>
          </cell>
        </row>
        <row r="4156">
          <cell r="A4156">
            <v>10740</v>
          </cell>
          <cell r="B4156" t="str">
            <v xml:space="preserve">TALHA ELETRICA 3T </v>
          </cell>
          <cell r="C4156" t="str">
            <v>UN</v>
          </cell>
          <cell r="E4156">
            <v>11120.38</v>
          </cell>
        </row>
        <row r="4157">
          <cell r="A4157">
            <v>13914</v>
          </cell>
          <cell r="B4157" t="str">
            <v xml:space="preserve">TALHA GUINCHO MANUAL 1.5T </v>
          </cell>
          <cell r="C4157" t="str">
            <v>UN</v>
          </cell>
          <cell r="E4157">
            <v>1379.34</v>
          </cell>
        </row>
        <row r="4158">
          <cell r="A4158">
            <v>10811</v>
          </cell>
          <cell r="B4158" t="str">
            <v xml:space="preserve">TALHA MANUAL PARA ELEVAÇÃO DE CARGAS DE 2 T - (LOCAÇÃO) </v>
          </cell>
          <cell r="C4158" t="str">
            <v>H</v>
          </cell>
          <cell r="E4158">
            <v>0.59</v>
          </cell>
        </row>
        <row r="4159">
          <cell r="A4159">
            <v>10742</v>
          </cell>
          <cell r="B4159" t="str">
            <v xml:space="preserve">TALHA MANUAL 2T </v>
          </cell>
          <cell r="C4159" t="str">
            <v>UN</v>
          </cell>
          <cell r="E4159">
            <v>988.16</v>
          </cell>
        </row>
        <row r="4160">
          <cell r="A4160">
            <v>11730</v>
          </cell>
          <cell r="B4160" t="str">
            <v xml:space="preserve">TAMPA CEGA EM ACO INOX P/ RALO SIFONADO 20 X 20CM </v>
          </cell>
          <cell r="C4160" t="str">
            <v>UN</v>
          </cell>
          <cell r="E4160">
            <v>32.69</v>
          </cell>
        </row>
        <row r="4161">
          <cell r="A4161">
            <v>7552</v>
          </cell>
          <cell r="B4161" t="str">
            <v xml:space="preserve">TAMPA CEGA EM LATAO POLIDO PARA CONDULETE EM LIGA DE ALUMINIO 4 X 4" </v>
          </cell>
          <cell r="C4161" t="str">
            <v>UN</v>
          </cell>
          <cell r="E4161">
            <v>9.23</v>
          </cell>
        </row>
        <row r="4162">
          <cell r="A4162">
            <v>7543</v>
          </cell>
          <cell r="B4162" t="str">
            <v xml:space="preserve">TAMPA CEGA EM PVC P/CONDULETE 4 X 2" </v>
          </cell>
          <cell r="C4162" t="str">
            <v>UN</v>
          </cell>
          <cell r="E4162">
            <v>2.76</v>
          </cell>
        </row>
        <row r="4163">
          <cell r="A4163">
            <v>13255</v>
          </cell>
          <cell r="B4163" t="str">
            <v xml:space="preserve">TAMPA CONCRETO P/PV E/OU CX. INSPECAO 60 X 60 X 8CM </v>
          </cell>
          <cell r="C4163" t="str">
            <v>UN</v>
          </cell>
          <cell r="E4163">
            <v>59.66</v>
          </cell>
        </row>
        <row r="4164">
          <cell r="A4164">
            <v>11299</v>
          </cell>
          <cell r="B4164" t="str">
            <v xml:space="preserve">TAMPA FOFO TIPO R2 PADRAO TELEBRAS 545 X 1104MM 75KG CARGA MAX 2000KG P/ CAIXA TELEFONE </v>
          </cell>
          <cell r="C4164" t="str">
            <v>UN</v>
          </cell>
          <cell r="E4164">
            <v>369.91</v>
          </cell>
        </row>
        <row r="4165">
          <cell r="A4165">
            <v>14112</v>
          </cell>
          <cell r="B4165" t="str">
            <v xml:space="preserve">TAMPA FOFO TP R1 PADRAO TELEBRAS 385 X 630MM 25KG CARGA MAX 1500KG P/ CAIXA TELEFONE </v>
          </cell>
          <cell r="C4165" t="str">
            <v>UN</v>
          </cell>
          <cell r="E4165">
            <v>221.44</v>
          </cell>
        </row>
        <row r="4166">
          <cell r="A4166">
            <v>21069</v>
          </cell>
          <cell r="B4166" t="str">
            <v xml:space="preserve">TAMPA FOFO 9KG CARGA MAX 12500KG D = 100MM P/ CAIXA REGISTRO DE AGUA </v>
          </cell>
          <cell r="C4166" t="str">
            <v>UN</v>
          </cell>
          <cell r="E4166">
            <v>67.94</v>
          </cell>
        </row>
        <row r="4167">
          <cell r="A4167">
            <v>21070</v>
          </cell>
          <cell r="B4167" t="str">
            <v xml:space="preserve">TAMPA QUADRADA FOFO C/ BASE 300 X 300MM CARGA MAX 2000KG P/ CAIXA INSPECAO, ESGOTO, AGUA, ELETRICA ETC </v>
          </cell>
          <cell r="C4167" t="str">
            <v>UN</v>
          </cell>
          <cell r="E4167">
            <v>148.47</v>
          </cell>
        </row>
        <row r="4168">
          <cell r="A4168">
            <v>21071</v>
          </cell>
          <cell r="B4168" t="str">
            <v xml:space="preserve">TAMPA QUADRADA FOFO C/ BASE 400 X 400MM CARGA MAX 2000KG P/ CAIXA INSPECAO, ESGOTO, AGUA, ELETRICA ETC </v>
          </cell>
          <cell r="C4168" t="str">
            <v>UN</v>
          </cell>
          <cell r="E4168">
            <v>181.68</v>
          </cell>
        </row>
        <row r="4169">
          <cell r="A4169">
            <v>21072</v>
          </cell>
          <cell r="B4169" t="str">
            <v xml:space="preserve">TAMPA QUADRADA FOFO C/ BASE 600 X 600MM CARGA MAX 2000KG P/ CAIXA INSPECAO, ESGOTO, AGUA, ELETRICA ETC </v>
          </cell>
          <cell r="C4169" t="str">
            <v>UN</v>
          </cell>
          <cell r="E4169">
            <v>344.74</v>
          </cell>
        </row>
        <row r="4170">
          <cell r="A4170">
            <v>21073</v>
          </cell>
          <cell r="B4170" t="str">
            <v xml:space="preserve">TAMPA QUADRADA FOFO C/ BASE 800 X 800MM CARGA MAX 2000KG P/ CAIXA INSPECAO, ESGOTO, AGUA, ELETRICA ETC </v>
          </cell>
          <cell r="C4170" t="str">
            <v>UN</v>
          </cell>
          <cell r="E4170">
            <v>546.04999999999995</v>
          </cell>
        </row>
        <row r="4171">
          <cell r="A4171">
            <v>7539</v>
          </cell>
          <cell r="B4171" t="str">
            <v xml:space="preserve">TAMPA S/ EQUIPAMENTO 2 TECLAS P/ CONDUTORES 1/2'' OU 3/4'', TIPO C11 MOFERCO OU EQUVALENTE </v>
          </cell>
          <cell r="C4171" t="str">
            <v>UN</v>
          </cell>
          <cell r="E4171">
            <v>2.06</v>
          </cell>
        </row>
        <row r="4172">
          <cell r="A4172">
            <v>21087</v>
          </cell>
          <cell r="B4172" t="str">
            <v xml:space="preserve">TAMPAO FOFO ARTICULADO 37KG CARGA MAX 12500KG DIAM ABERT 500MM P/ POCO VISITA DE REDE AGUA PLUVIAL, ESGOTO ETC Código Descriçao do Insumo Unid Preço Mediano (R$) </v>
          </cell>
          <cell r="C4172" t="str">
            <v>UN</v>
          </cell>
          <cell r="E4172">
            <v>317.06</v>
          </cell>
        </row>
        <row r="4173">
          <cell r="A4173">
            <v>21088</v>
          </cell>
          <cell r="B4173" t="str">
            <v xml:space="preserve">TAMPAO FOFO ARTICULADO 57KG DIAM ABERT 600MM P/ POCO VISITA DE REDE AGUA PLUVIAL, ESGOTO ETC </v>
          </cell>
          <cell r="C4173" t="str">
            <v>UN</v>
          </cell>
          <cell r="E4173">
            <v>412.43</v>
          </cell>
        </row>
        <row r="4174">
          <cell r="A4174">
            <v>21089</v>
          </cell>
          <cell r="B4174" t="str">
            <v xml:space="preserve">TAMPAO FOFO ARTICULADO 72KG CARGA MAX 30000KG DIAM ABERT 610MM P/ POCO VISITA DE REDE AGUA PLUVIAL, ESGOTO ETC </v>
          </cell>
          <cell r="C4174" t="str">
            <v>UN</v>
          </cell>
          <cell r="E4174">
            <v>516.36</v>
          </cell>
        </row>
        <row r="4175">
          <cell r="A4175">
            <v>21090</v>
          </cell>
          <cell r="B4175" t="str">
            <v xml:space="preserve">TAMPAO FOFO ARTICULADO 83KG CARGA MAX 30000KG DIAM ABERT 600MM P/ POCO VISITA DE REDE AGUA PLUVIAL, ESGOTO ETC </v>
          </cell>
          <cell r="C4175" t="str">
            <v>UN</v>
          </cell>
          <cell r="E4175">
            <v>563.91999999999996</v>
          </cell>
        </row>
        <row r="4176">
          <cell r="A4176">
            <v>21091</v>
          </cell>
          <cell r="B4176" t="str">
            <v xml:space="preserve">TAMPAO FOFO ARTICULADO 88KG DIAM ABERT 610MM P/ POCO VISITA DE REDE AGUA PLUVIAL, ESGOTO ETC </v>
          </cell>
          <cell r="C4176" t="str">
            <v>UN</v>
          </cell>
          <cell r="E4176">
            <v>478.11</v>
          </cell>
        </row>
        <row r="4177">
          <cell r="A4177">
            <v>11301</v>
          </cell>
          <cell r="B4177" t="str">
            <v xml:space="preserve">TAMPAO FOFO ARTICULADO83KG CARGA MAX 12500KG DIAM ABERT 600MM P/ POCO VISITA DE REDE AGUA PLUVIAL, ESGOTO ETC </v>
          </cell>
          <cell r="C4177" t="str">
            <v>UN</v>
          </cell>
          <cell r="E4177">
            <v>1087.07</v>
          </cell>
        </row>
        <row r="4178">
          <cell r="A4178">
            <v>11298</v>
          </cell>
          <cell r="B4178" t="str">
            <v xml:space="preserve">TAMPAO FOFO P/ CAIXA REGISTRO T-34 (34 KG) </v>
          </cell>
          <cell r="C4178" t="str">
            <v>UN</v>
          </cell>
          <cell r="E4178">
            <v>157.52000000000001</v>
          </cell>
        </row>
        <row r="4179">
          <cell r="A4179">
            <v>14113</v>
          </cell>
          <cell r="B4179" t="str">
            <v xml:space="preserve">TAMPAO FOFO P/ CX R3 PADRAO TELEBRAS </v>
          </cell>
          <cell r="C4179" t="str">
            <v>UN</v>
          </cell>
          <cell r="E4179">
            <v>588.83000000000004</v>
          </cell>
        </row>
        <row r="4180">
          <cell r="A4180">
            <v>11303</v>
          </cell>
          <cell r="B4180" t="str">
            <v xml:space="preserve">TAMPAO FOFO T-100 D=745MM 79,5KG </v>
          </cell>
          <cell r="C4180" t="str">
            <v>UN</v>
          </cell>
          <cell r="E4180">
            <v>270.38</v>
          </cell>
        </row>
        <row r="4181">
          <cell r="A4181">
            <v>11315</v>
          </cell>
          <cell r="B4181" t="str">
            <v xml:space="preserve">TAMPAO FOFO T-16 (7KG) - 30x30CM (P/ CAIXA DE INSPECAO) </v>
          </cell>
          <cell r="C4181" t="str">
            <v>UN</v>
          </cell>
          <cell r="E4181">
            <v>62.39</v>
          </cell>
        </row>
        <row r="4182">
          <cell r="A4182">
            <v>21086</v>
          </cell>
          <cell r="B4182" t="str">
            <v xml:space="preserve">TAMPAO FOFO TIPO R3 PADRAO TELEBRAS 155KG CARGA MAX 30000KG DIAM ABERT 664MM P/ POCO VISITA DE REDE TELEFONE </v>
          </cell>
          <cell r="C4182" t="str">
            <v>UN</v>
          </cell>
          <cell r="E4182">
            <v>624.05999999999995</v>
          </cell>
        </row>
        <row r="4183">
          <cell r="A4183">
            <v>11290</v>
          </cell>
          <cell r="B4183" t="str">
            <v xml:space="preserve">TAMPAO FOFO 125 KG P/ POCO VISITA </v>
          </cell>
          <cell r="C4183" t="str">
            <v>UN</v>
          </cell>
          <cell r="E4183">
            <v>427.78</v>
          </cell>
        </row>
        <row r="4184">
          <cell r="A4184">
            <v>21074</v>
          </cell>
          <cell r="B4184" t="str">
            <v xml:space="preserve">TAMPAO FOFO 137KG CARGA MAX 9000KG DIAM ABERT 542MM P/ POCO VISITA DE REDE AGUA PLUVIAL, ESGOTO ETC </v>
          </cell>
          <cell r="C4184" t="str">
            <v>UN</v>
          </cell>
          <cell r="E4184">
            <v>478.11</v>
          </cell>
        </row>
        <row r="4185">
          <cell r="A4185">
            <v>21075</v>
          </cell>
          <cell r="B4185" t="str">
            <v xml:space="preserve">TAMPAO FOFO 139KG CARGA MAX 30000KG DIAM ABERT 900MM P/ POCO VISITA DE REDE AGUA PLUVIAL, ESGOTO ETC </v>
          </cell>
          <cell r="C4185" t="str">
            <v>UN</v>
          </cell>
          <cell r="E4185">
            <v>1049.33</v>
          </cell>
        </row>
        <row r="4186">
          <cell r="A4186">
            <v>11296</v>
          </cell>
          <cell r="B4186" t="str">
            <v xml:space="preserve">TAMPAO FOFO 170KG CARGA MAX 30000KG DIAM ABERT 900MM P/ POCO VISITA DE REDE DE AGUA PLUVIAL, ESGOTO ETC </v>
          </cell>
          <cell r="C4186" t="str">
            <v>UN</v>
          </cell>
          <cell r="E4186">
            <v>2873.7</v>
          </cell>
        </row>
        <row r="4187">
          <cell r="A4187">
            <v>11291</v>
          </cell>
          <cell r="B4187" t="str">
            <v xml:space="preserve">TAMPAO FOFO 175 KG P/ POCO VISITA T-175 </v>
          </cell>
          <cell r="C4187" t="str">
            <v>UN</v>
          </cell>
          <cell r="E4187">
            <v>553.6</v>
          </cell>
        </row>
        <row r="4188">
          <cell r="A4188">
            <v>21076</v>
          </cell>
          <cell r="B4188" t="str">
            <v xml:space="preserve">TAMPAO FOFO 240KG CARGA MAX 13000KG DIAM ABERT 600MM P/ POCO VISITA DE REDE AGUA PLUVIAL, ESGOTO ETC </v>
          </cell>
          <cell r="C4188" t="str">
            <v>UN</v>
          </cell>
          <cell r="E4188">
            <v>1258.18</v>
          </cell>
        </row>
        <row r="4189">
          <cell r="A4189">
            <v>11292</v>
          </cell>
          <cell r="B4189" t="str">
            <v xml:space="preserve">TAMPAO FOFO 30 X 40 CM S/INSCRICAO </v>
          </cell>
          <cell r="C4189" t="str">
            <v>UN</v>
          </cell>
          <cell r="E4189">
            <v>135.88</v>
          </cell>
        </row>
        <row r="4190">
          <cell r="A4190">
            <v>11316</v>
          </cell>
          <cell r="B4190" t="str">
            <v xml:space="preserve">TAMPAO FOFO 33KG CARGA MAX 12500KG DIAM ABERT 500MM P/ POCO VISITA DE REDE DE AGUA PLUVIAL, ESGOTO ETC </v>
          </cell>
          <cell r="C4190" t="str">
            <v>UN</v>
          </cell>
          <cell r="E4190">
            <v>291.89999999999998</v>
          </cell>
        </row>
        <row r="4191">
          <cell r="A4191">
            <v>11293</v>
          </cell>
          <cell r="B4191" t="str">
            <v xml:space="preserve">TAMPAO FOFO 40X50CM C/INSCRICAO "INCENDIO" </v>
          </cell>
          <cell r="C4191" t="str">
            <v>UN</v>
          </cell>
          <cell r="E4191">
            <v>208.86</v>
          </cell>
        </row>
        <row r="4192">
          <cell r="A4192">
            <v>21077</v>
          </cell>
          <cell r="B4192" t="str">
            <v xml:space="preserve">TAMPAO FOFO 43KG DIAM ABERT 576MM P/ POCO VISITA DE REDE AGUA PLUVIAL, ESGOTO ETC </v>
          </cell>
          <cell r="C4192" t="str">
            <v>UN</v>
          </cell>
          <cell r="E4192">
            <v>276.8</v>
          </cell>
        </row>
        <row r="4193">
          <cell r="A4193">
            <v>21078</v>
          </cell>
          <cell r="B4193" t="str">
            <v xml:space="preserve">TAMPAO FOFO 51KG CARGA MAX 30000KG DIAM ABERT 500MM P/ POCO VISITA DE REDE AGUA PLUVIAL, ESGOTO ETC EM VIA TRAFEGO LEVE </v>
          </cell>
          <cell r="C4193" t="str">
            <v>UN</v>
          </cell>
          <cell r="E4193">
            <v>346.5</v>
          </cell>
        </row>
        <row r="4194">
          <cell r="A4194">
            <v>21079</v>
          </cell>
          <cell r="B4194" t="str">
            <v xml:space="preserve">TAMPAO FOFO 55KG CARGA MAX 2600KG DIAM ABERT 476MM P/ POCO VISITA DE REDE AGUA PLUVIAL, ESGOTO ETC EM VIA TRAFEGO LEVE </v>
          </cell>
          <cell r="C4194" t="str">
            <v>UN</v>
          </cell>
          <cell r="E4194">
            <v>276.8</v>
          </cell>
        </row>
        <row r="4195">
          <cell r="A4195">
            <v>21080</v>
          </cell>
          <cell r="B4195" t="str">
            <v xml:space="preserve">TAMPAO FOFO 57KG CARGA MAX 12500KG DIAM ABERT 600MM P/ POCO VISITA DE REDE AGUA PLUVIAL, ESGOTO ETC EM VIA TRAFEGO LEVE </v>
          </cell>
          <cell r="C4195" t="str">
            <v>UN</v>
          </cell>
          <cell r="E4195">
            <v>327.13</v>
          </cell>
        </row>
        <row r="4196">
          <cell r="A4196">
            <v>21081</v>
          </cell>
          <cell r="B4196" t="str">
            <v xml:space="preserve">TAMPAO FOFO 65KG CARGA MAX 12500KG DIAM ABERT 500MM P/ POCO VISITA, REDE AGUA PLUVIAL, ESGOTO ETC. </v>
          </cell>
          <cell r="C4196" t="str">
            <v>UN</v>
          </cell>
          <cell r="E4196">
            <v>295.67</v>
          </cell>
        </row>
        <row r="4197">
          <cell r="A4197">
            <v>21082</v>
          </cell>
          <cell r="B4197" t="str">
            <v xml:space="preserve">TAMPAO FOFO 65KG CARGA MAX 30000KG DIAM ABERT 500MM P/ POCO VISITA DE REDE AGUA PLUVIAL, ESGOTO ETC </v>
          </cell>
          <cell r="C4197" t="str">
            <v>UN</v>
          </cell>
          <cell r="E4197">
            <v>427.78</v>
          </cell>
        </row>
        <row r="4198">
          <cell r="A4198">
            <v>21083</v>
          </cell>
          <cell r="B4198" t="str">
            <v xml:space="preserve">TAMPAO FOFO 70KG CARGA MAX 3100KG DIAM ABERT 556MM P/ POCO VISITA DE REDE AGUA PLUVIAL, ESGOTO ETC EM VIA TRAFEGO LEVE </v>
          </cell>
          <cell r="C4198" t="str">
            <v>UN</v>
          </cell>
          <cell r="E4198">
            <v>291.89999999999998</v>
          </cell>
        </row>
        <row r="4199">
          <cell r="A4199">
            <v>21084</v>
          </cell>
          <cell r="B4199" t="str">
            <v xml:space="preserve">TAMPAO FOFO 73KG CARGA MAX 30000KG DIAM ABERT 555MM P/ POCO VISITA DE REDE AGUA PLUVIAL, ESGOTO ETC </v>
          </cell>
          <cell r="C4199" t="str">
            <v>UN</v>
          </cell>
          <cell r="E4199">
            <v>452.95</v>
          </cell>
        </row>
        <row r="4200">
          <cell r="A4200">
            <v>6236</v>
          </cell>
          <cell r="B4200" t="str">
            <v xml:space="preserve">TAMPAO FOFO 80KG CARGA MAX 3900KG DIAM ABERT 528MM P/ POCO VISITA DE REDE AGUA PLUVIAL, ESGOTO ETC EM VIA TRAFEGO MEDIO </v>
          </cell>
          <cell r="C4200" t="str">
            <v>UN</v>
          </cell>
          <cell r="E4200">
            <v>327.13</v>
          </cell>
        </row>
        <row r="4201">
          <cell r="A4201">
            <v>6243</v>
          </cell>
          <cell r="B4201" t="str">
            <v xml:space="preserve">TAMPAO FOFO 83KG CARGA MAX 12500KG DIAM ABERT 600MM P/ POCO VISITA DE REDE DE AGUA PLUVIAL, ESGOTO ETC </v>
          </cell>
          <cell r="C4201" t="str">
            <v>UN</v>
          </cell>
          <cell r="E4201">
            <v>1026.68</v>
          </cell>
        </row>
        <row r="4202">
          <cell r="A4202">
            <v>6240</v>
          </cell>
          <cell r="B4202" t="str">
            <v xml:space="preserve">TAMPAO FOFO 83KG CARGA MAX 30000KG DIAM ABERT 600MM P/ POCO VISITA DE REDE DE AGUA PLUVIAL, ESGOTO ETC </v>
          </cell>
          <cell r="C4202" t="str">
            <v>UN</v>
          </cell>
          <cell r="E4202">
            <v>591.35</v>
          </cell>
        </row>
        <row r="4203">
          <cell r="A4203">
            <v>21085</v>
          </cell>
          <cell r="B4203" t="str">
            <v xml:space="preserve">TAMPAO FOFO 88KG CARGA MAX 30000KG DIAM ABERT 610MM P/ POCO VISITA DE REDE AGUA PLUVIAL, ESGOTO ETC </v>
          </cell>
          <cell r="C4203" t="str">
            <v>UN</v>
          </cell>
          <cell r="E4203">
            <v>588.33000000000004</v>
          </cell>
        </row>
        <row r="4204">
          <cell r="A4204">
            <v>20964</v>
          </cell>
          <cell r="B4204" t="str">
            <v xml:space="preserve">TAMPAO LATAO C/ CORRENTE P/ INSTALACAO PREDIAL COMBATE A INCENDIO ENGATE RAPIDO 1 1/2" </v>
          </cell>
          <cell r="C4204" t="str">
            <v>UN</v>
          </cell>
          <cell r="E4204">
            <v>40.28</v>
          </cell>
        </row>
        <row r="4205">
          <cell r="A4205">
            <v>10905</v>
          </cell>
          <cell r="B4205" t="str">
            <v xml:space="preserve">TAMPAO LATAO C/ CORRENTE P/ INSTALACAO PREDIAL COMBATE A INCENDIO ENGATE RAPIDO 2 1/2" </v>
          </cell>
          <cell r="C4205" t="str">
            <v>UN</v>
          </cell>
          <cell r="E4205">
            <v>64.22</v>
          </cell>
        </row>
        <row r="4206">
          <cell r="A4206">
            <v>11066</v>
          </cell>
          <cell r="B4206" t="str">
            <v xml:space="preserve">TAMPAO P/ TELHA FIBROCIMENTO CANALETE 49 OU KATELHA </v>
          </cell>
          <cell r="C4206" t="str">
            <v>UN</v>
          </cell>
          <cell r="E4206">
            <v>7.11</v>
          </cell>
        </row>
        <row r="4207">
          <cell r="A4207">
            <v>11065</v>
          </cell>
          <cell r="B4207" t="str">
            <v xml:space="preserve">TAMPAO P/ TELHA FIBROCIMENTO CANALETE 90 </v>
          </cell>
          <cell r="C4207" t="str">
            <v>UN</v>
          </cell>
          <cell r="E4207">
            <v>10.37</v>
          </cell>
        </row>
        <row r="4208">
          <cell r="A4208">
            <v>6249</v>
          </cell>
          <cell r="B4208" t="str">
            <v xml:space="preserve">TAMPAO PVC P/ TIL EB-644 P/ REDE COLET ESG DN 100MM </v>
          </cell>
          <cell r="C4208" t="str">
            <v>UN</v>
          </cell>
          <cell r="E4208">
            <v>118.1</v>
          </cell>
        </row>
        <row r="4209">
          <cell r="A4209">
            <v>6250</v>
          </cell>
          <cell r="B4209" t="str">
            <v xml:space="preserve">TAMPAO PVC P/ TIL EB-644 P/ REDE COLET ESG DN 125MM </v>
          </cell>
          <cell r="C4209" t="str">
            <v>UN</v>
          </cell>
          <cell r="E4209">
            <v>157.18</v>
          </cell>
        </row>
        <row r="4210">
          <cell r="A4210">
            <v>6251</v>
          </cell>
          <cell r="B4210" t="str">
            <v xml:space="preserve">TAMPAO PVC P/ TIL EB-644 P/ REDE COLET ESG DN 150MM </v>
          </cell>
          <cell r="C4210" t="str">
            <v>UN</v>
          </cell>
          <cell r="E4210">
            <v>181.22</v>
          </cell>
        </row>
        <row r="4211">
          <cell r="A4211">
            <v>6252</v>
          </cell>
          <cell r="B4211" t="str">
            <v xml:space="preserve">TAMPAO PVC P/ TIL EB-644 P/ REDE COLET ESG DN 200MM </v>
          </cell>
          <cell r="C4211" t="str">
            <v>UN</v>
          </cell>
          <cell r="E4211">
            <v>231.25</v>
          </cell>
        </row>
        <row r="4212">
          <cell r="A4212">
            <v>11289</v>
          </cell>
          <cell r="B4212" t="str">
            <v xml:space="preserve">TAMPAO T-5 AR (5,0Kg) 20 X 20CM P/ CAIXA DE REGISTRO </v>
          </cell>
          <cell r="C4212" t="str">
            <v>UN</v>
          </cell>
          <cell r="E4212">
            <v>31.2</v>
          </cell>
        </row>
        <row r="4213">
          <cell r="A4213">
            <v>2666</v>
          </cell>
          <cell r="B4213" t="str">
            <v xml:space="preserve">TAMPAO/TERMINAL 1 1/4" P/ DUTOS TP KANAFLEX </v>
          </cell>
          <cell r="C4213" t="str">
            <v>UN</v>
          </cell>
          <cell r="E4213">
            <v>2.2200000000000002</v>
          </cell>
        </row>
        <row r="4214">
          <cell r="A4214">
            <v>2668</v>
          </cell>
          <cell r="B4214" t="str">
            <v xml:space="preserve">TAMPAO/TERMINAL 2" P/ DUTOS TP KANAFLEX </v>
          </cell>
          <cell r="C4214" t="str">
            <v>UN</v>
          </cell>
          <cell r="E4214">
            <v>3.08</v>
          </cell>
        </row>
        <row r="4215">
          <cell r="A4215">
            <v>2664</v>
          </cell>
          <cell r="B4215" t="str">
            <v xml:space="preserve">TAMPAO/TERMINAL 3" P/ DUTOS TP KANAFLEX Código Descriçao do Insumo Unid Preço Mediano (R$) </v>
          </cell>
          <cell r="C4215" t="str">
            <v>UN</v>
          </cell>
          <cell r="E4215">
            <v>4.29</v>
          </cell>
        </row>
        <row r="4216">
          <cell r="A4216">
            <v>2662</v>
          </cell>
          <cell r="B4216" t="str">
            <v xml:space="preserve">TAMPAO/TERMINAL 4" P/ DUTOS TP KANAFLEX </v>
          </cell>
          <cell r="C4216" t="str">
            <v>UN</v>
          </cell>
          <cell r="E4216">
            <v>8.51</v>
          </cell>
        </row>
        <row r="4217">
          <cell r="A4217">
            <v>2663</v>
          </cell>
          <cell r="B4217" t="str">
            <v xml:space="preserve">TAMPAO/TERMINAL 5" P/ DUTOS TP KANAFLEX </v>
          </cell>
          <cell r="C4217" t="str">
            <v>UN</v>
          </cell>
          <cell r="E4217">
            <v>12.83</v>
          </cell>
        </row>
        <row r="4218">
          <cell r="A4218">
            <v>2665</v>
          </cell>
          <cell r="B4218" t="str">
            <v xml:space="preserve">TAMPAO/TERMINAL 6" P/ DUTOS TP KANAFLEX </v>
          </cell>
          <cell r="C4218" t="str">
            <v>UN</v>
          </cell>
          <cell r="E4218">
            <v>15.72</v>
          </cell>
        </row>
        <row r="4219">
          <cell r="A4219">
            <v>11688</v>
          </cell>
          <cell r="B4219" t="str">
            <v xml:space="preserve">TANQUE ACO INOX CHAPA 22/304 52X54X30CM </v>
          </cell>
          <cell r="C4219" t="str">
            <v>UN</v>
          </cell>
          <cell r="E4219">
            <v>147.88</v>
          </cell>
        </row>
        <row r="4220">
          <cell r="A4220">
            <v>6253</v>
          </cell>
          <cell r="B4220" t="str">
            <v xml:space="preserve">TANQUE DE CONCRETO PRE-MOLDADO, MODELO POPULAR (1 ESFREGADOR), PARA LAVAR ROUPAS </v>
          </cell>
          <cell r="C4220" t="str">
            <v>UN</v>
          </cell>
          <cell r="E4220">
            <v>60</v>
          </cell>
        </row>
        <row r="4221">
          <cell r="A4221">
            <v>14405</v>
          </cell>
          <cell r="B4221" t="str">
            <v xml:space="preserve">TANQUE ESTACIONARIO COM SERPENTINA E CAPACIDADE DE 30000 LITROS </v>
          </cell>
          <cell r="C4221" t="str">
            <v>UN</v>
          </cell>
          <cell r="E4221">
            <v>96700</v>
          </cell>
        </row>
        <row r="4222">
          <cell r="A4222">
            <v>25014</v>
          </cell>
          <cell r="B4222" t="str">
            <v xml:space="preserve">TANQUE ESTACIONARIO FERLEX TAA -MACARICO CAP 20 000 L**CAIXA** </v>
          </cell>
          <cell r="C4222" t="str">
            <v>UN</v>
          </cell>
          <cell r="E4222">
            <v>89037.39</v>
          </cell>
        </row>
        <row r="4223">
          <cell r="A4223">
            <v>25013</v>
          </cell>
          <cell r="B4223" t="str">
            <v xml:space="preserve">TANQUE ESTACIONARIO FERLEX TAA -SERPENTINA CAP 20 000 L**CAIXA** </v>
          </cell>
          <cell r="C4223" t="str">
            <v>UN</v>
          </cell>
          <cell r="E4223">
            <v>82777.789999999994</v>
          </cell>
        </row>
        <row r="4224">
          <cell r="A4224">
            <v>10424</v>
          </cell>
          <cell r="B4224" t="str">
            <v xml:space="preserve">TANQUE LOUCA BRANCA C/COLUNA - 22L OU EQUIV </v>
          </cell>
          <cell r="C4224" t="str">
            <v>UN</v>
          </cell>
          <cell r="E4224">
            <v>161.51</v>
          </cell>
        </row>
        <row r="4225">
          <cell r="A4225">
            <v>10423</v>
          </cell>
          <cell r="B4225" t="str">
            <v xml:space="preserve">TANQUE LOUCA BRANCA SUSPENSO - 18L OU EQUIV </v>
          </cell>
          <cell r="C4225" t="str">
            <v>UN</v>
          </cell>
          <cell r="E4225">
            <v>137.12</v>
          </cell>
        </row>
        <row r="4226">
          <cell r="A4226">
            <v>20271</v>
          </cell>
          <cell r="B4226" t="str">
            <v xml:space="preserve">TANQUE LOUCA EM COR C/COLUNA - 30L OU EQUIV </v>
          </cell>
          <cell r="C4226" t="str">
            <v>UN</v>
          </cell>
          <cell r="E4226">
            <v>157.88</v>
          </cell>
        </row>
        <row r="4227">
          <cell r="A4227">
            <v>11690</v>
          </cell>
          <cell r="B4227" t="str">
            <v xml:space="preserve">TANQUE MARMORE SINTETICO 22L </v>
          </cell>
          <cell r="C4227" t="str">
            <v>UN</v>
          </cell>
          <cell r="E4227">
            <v>55.18</v>
          </cell>
        </row>
        <row r="4228">
          <cell r="A4228">
            <v>20234</v>
          </cell>
          <cell r="B4228" t="str">
            <v xml:space="preserve">TANQUE MONOBLOCO DE GRANITINA OU MARMORITE, MODELO POPULAR (1 ESFREGADOR), PARA LAVAR ROUPAS </v>
          </cell>
          <cell r="C4228" t="str">
            <v>UN</v>
          </cell>
          <cell r="E4228">
            <v>64.97</v>
          </cell>
        </row>
        <row r="4229">
          <cell r="A4229">
            <v>4763</v>
          </cell>
          <cell r="B4229" t="str">
            <v xml:space="preserve">TAQUEADOR OU TAQUEIRO </v>
          </cell>
          <cell r="C4229" t="str">
            <v>H</v>
          </cell>
          <cell r="E4229">
            <v>8.9600000000000009</v>
          </cell>
        </row>
        <row r="4230">
          <cell r="A4230">
            <v>14583</v>
          </cell>
          <cell r="B4230" t="str">
            <v xml:space="preserve">TARIFA "A" ENTRE 0 E 20M3 FORNECIMENTO D'AGUA </v>
          </cell>
          <cell r="C4230" t="str">
            <v>M³</v>
          </cell>
          <cell r="E4230">
            <v>8.52</v>
          </cell>
        </row>
        <row r="4231">
          <cell r="A4231">
            <v>14250</v>
          </cell>
          <cell r="B4231" t="str">
            <v xml:space="preserve">TARIFA DE ENERGIA ELETRICA COMERCIAL, BAIXA TENSAO, RELATIVA AO CONSUMO DE ATE 100 KWH, INCLUINDO ICMS, PIS/PASEP E COFINS </v>
          </cell>
          <cell r="C4231" t="str">
            <v>KW/H</v>
          </cell>
          <cell r="E4231">
            <v>0.45</v>
          </cell>
        </row>
        <row r="4232">
          <cell r="A4232">
            <v>11457</v>
          </cell>
          <cell r="B4232" t="str">
            <v xml:space="preserve">TARJETA TIPO LIVRE/OCUPADO P/ PORTA BANHEIRO </v>
          </cell>
          <cell r="C4232" t="str">
            <v>UN</v>
          </cell>
          <cell r="E4232">
            <v>19.54</v>
          </cell>
        </row>
        <row r="4233">
          <cell r="A4233">
            <v>13304</v>
          </cell>
          <cell r="B4233" t="str">
            <v xml:space="preserve">TAXA DE RELIGACAO NORMAL DE ENERGIA COMERCIAL MONOFASICA, BAIXA TENSAO, INCLUINDO ICMS </v>
          </cell>
          <cell r="C4233" t="str">
            <v>UN</v>
          </cell>
          <cell r="E4233">
            <v>5.73</v>
          </cell>
        </row>
        <row r="4234">
          <cell r="A4234">
            <v>6254</v>
          </cell>
          <cell r="B4234" t="str">
            <v xml:space="preserve">TE CERAMICO 90G ESG BBP DN 100 X 100 </v>
          </cell>
          <cell r="C4234" t="str">
            <v>UN</v>
          </cell>
          <cell r="E4234">
            <v>18.239999999999998</v>
          </cell>
        </row>
        <row r="4235">
          <cell r="A4235">
            <v>6255</v>
          </cell>
          <cell r="B4235" t="str">
            <v xml:space="preserve">TE CERAMICO 90G ESG BBP DN 150 X 100 </v>
          </cell>
          <cell r="C4235" t="str">
            <v>UN</v>
          </cell>
          <cell r="E4235">
            <v>18.239999999999998</v>
          </cell>
        </row>
        <row r="4236">
          <cell r="A4236">
            <v>6281</v>
          </cell>
          <cell r="B4236" t="str">
            <v xml:space="preserve">TE CERAMICO 90G ESG BBP DN 150 X 150 </v>
          </cell>
          <cell r="C4236" t="str">
            <v>UN</v>
          </cell>
          <cell r="E4236">
            <v>22.04</v>
          </cell>
        </row>
        <row r="4237">
          <cell r="A4237">
            <v>6256</v>
          </cell>
          <cell r="B4237" t="str">
            <v xml:space="preserve">TE CERAMICO 90G ESG BBP DN 200 X 100 </v>
          </cell>
          <cell r="C4237" t="str">
            <v>UN</v>
          </cell>
          <cell r="E4237">
            <v>29.95</v>
          </cell>
        </row>
        <row r="4238">
          <cell r="A4238">
            <v>6257</v>
          </cell>
          <cell r="B4238" t="str">
            <v xml:space="preserve">TE CERAMICO 90G ESG BBP DN 200 X 150 </v>
          </cell>
          <cell r="C4238" t="str">
            <v>UN</v>
          </cell>
          <cell r="E4238">
            <v>39.35</v>
          </cell>
        </row>
        <row r="4239">
          <cell r="A4239">
            <v>6258</v>
          </cell>
          <cell r="B4239" t="str">
            <v xml:space="preserve">TE CERAMICO 90G ESG BBP DN 200 X 200 </v>
          </cell>
          <cell r="C4239" t="str">
            <v>UN</v>
          </cell>
          <cell r="E4239">
            <v>51.1</v>
          </cell>
        </row>
        <row r="4240">
          <cell r="A4240">
            <v>6259</v>
          </cell>
          <cell r="B4240" t="str">
            <v xml:space="preserve">TE CERAMICO 90G ESG BBP DN 250 X 100 </v>
          </cell>
          <cell r="C4240" t="str">
            <v>UN</v>
          </cell>
          <cell r="E4240">
            <v>48.54</v>
          </cell>
        </row>
        <row r="4241">
          <cell r="A4241">
            <v>6280</v>
          </cell>
          <cell r="B4241" t="str">
            <v xml:space="preserve">TE CERAMICO 90G ESG BBP DN 250 X 150 </v>
          </cell>
          <cell r="C4241" t="str">
            <v>UN</v>
          </cell>
          <cell r="E4241">
            <v>59.83</v>
          </cell>
        </row>
        <row r="4242">
          <cell r="A4242">
            <v>6260</v>
          </cell>
          <cell r="B4242" t="str">
            <v xml:space="preserve">TE CERAMICO 90G ESG BBP DN 250 X 200 </v>
          </cell>
          <cell r="C4242" t="str">
            <v>UN</v>
          </cell>
          <cell r="E4242">
            <v>81.97</v>
          </cell>
        </row>
        <row r="4243">
          <cell r="A4243">
            <v>6285</v>
          </cell>
          <cell r="B4243" t="str">
            <v xml:space="preserve">TE CERAMICO 90G ESG BBP DN 250 X 250 </v>
          </cell>
          <cell r="C4243" t="str">
            <v>UN</v>
          </cell>
          <cell r="E4243">
            <v>105.99</v>
          </cell>
        </row>
        <row r="4244">
          <cell r="A4244">
            <v>6261</v>
          </cell>
          <cell r="B4244" t="str">
            <v xml:space="preserve">TE CERAMICO 90G ESG BBP DN 300 X 100 </v>
          </cell>
          <cell r="C4244" t="str">
            <v>UN</v>
          </cell>
          <cell r="E4244">
            <v>75.47</v>
          </cell>
        </row>
        <row r="4245">
          <cell r="A4245">
            <v>6262</v>
          </cell>
          <cell r="B4245" t="str">
            <v xml:space="preserve">TE CERAMICO 90G ESG BBP DN 300 X 150 </v>
          </cell>
          <cell r="C4245" t="str">
            <v>UN</v>
          </cell>
          <cell r="E4245">
            <v>88.39</v>
          </cell>
        </row>
        <row r="4246">
          <cell r="A4246">
            <v>6284</v>
          </cell>
          <cell r="B4246" t="str">
            <v xml:space="preserve">TE CERAMICO 90G ESG BBP DN 300 X 200 </v>
          </cell>
          <cell r="C4246" t="str">
            <v>UN</v>
          </cell>
          <cell r="E4246">
            <v>123.48</v>
          </cell>
        </row>
        <row r="4247">
          <cell r="A4247">
            <v>6263</v>
          </cell>
          <cell r="B4247" t="str">
            <v xml:space="preserve">TE CERAMICO 90G ESG BBP DN 300 X 250 </v>
          </cell>
          <cell r="C4247" t="str">
            <v>UN</v>
          </cell>
          <cell r="E4247">
            <v>144.77000000000001</v>
          </cell>
        </row>
        <row r="4248">
          <cell r="A4248">
            <v>6264</v>
          </cell>
          <cell r="B4248" t="str">
            <v xml:space="preserve">TE CERAMICO 90G ESG BBP DN 300 X 300 </v>
          </cell>
          <cell r="C4248" t="str">
            <v>UN</v>
          </cell>
          <cell r="E4248">
            <v>156.59</v>
          </cell>
        </row>
        <row r="4249">
          <cell r="A4249">
            <v>6265</v>
          </cell>
          <cell r="B4249" t="str">
            <v xml:space="preserve">TE CERAMICO 90G ESG BBP DN 350 X 100 </v>
          </cell>
          <cell r="C4249" t="str">
            <v>UN</v>
          </cell>
          <cell r="E4249">
            <v>132.04</v>
          </cell>
        </row>
        <row r="4250">
          <cell r="A4250">
            <v>6266</v>
          </cell>
          <cell r="B4250" t="str">
            <v xml:space="preserve">TE CERAMICO 90G ESG BBP DN 350 X 150 </v>
          </cell>
          <cell r="C4250" t="str">
            <v>UN</v>
          </cell>
          <cell r="E4250">
            <v>162.76</v>
          </cell>
        </row>
        <row r="4251">
          <cell r="A4251">
            <v>6267</v>
          </cell>
          <cell r="B4251" t="str">
            <v xml:space="preserve">TE CERAMICO 90G ESG BBP DN 350 X 200 </v>
          </cell>
          <cell r="C4251" t="str">
            <v>UN</v>
          </cell>
          <cell r="E4251">
            <v>231.92</v>
          </cell>
        </row>
        <row r="4252">
          <cell r="A4252">
            <v>6268</v>
          </cell>
          <cell r="B4252" t="str">
            <v xml:space="preserve">TE CERAMICO 90G ESG BBP DN 350 X 250 </v>
          </cell>
          <cell r="C4252" t="str">
            <v>UN</v>
          </cell>
          <cell r="E4252">
            <v>271.45</v>
          </cell>
        </row>
        <row r="4253">
          <cell r="A4253">
            <v>6269</v>
          </cell>
          <cell r="B4253" t="str">
            <v xml:space="preserve">TE CERAMICO 90G ESG BBP DN 350 X 300 </v>
          </cell>
          <cell r="C4253" t="str">
            <v>UN</v>
          </cell>
          <cell r="E4253">
            <v>282.31</v>
          </cell>
        </row>
        <row r="4254">
          <cell r="A4254">
            <v>6270</v>
          </cell>
          <cell r="B4254" t="str">
            <v xml:space="preserve">TE CERAMICO 90G ESG BBP DN 350 X 350 </v>
          </cell>
          <cell r="C4254" t="str">
            <v>UN</v>
          </cell>
          <cell r="E4254">
            <v>293.98</v>
          </cell>
        </row>
        <row r="4255">
          <cell r="A4255">
            <v>6283</v>
          </cell>
          <cell r="B4255" t="str">
            <v xml:space="preserve">TE CERAMICO 90G ESG BBP DN 375 X 100 </v>
          </cell>
          <cell r="C4255" t="str">
            <v>UN</v>
          </cell>
          <cell r="E4255">
            <v>138.13999999999999</v>
          </cell>
        </row>
        <row r="4256">
          <cell r="A4256">
            <v>6271</v>
          </cell>
          <cell r="B4256" t="str">
            <v xml:space="preserve">TE CERAMICO 90G ESG BBP DN 375 X 150 </v>
          </cell>
          <cell r="C4256" t="str">
            <v>UN</v>
          </cell>
          <cell r="E4256">
            <v>170.29</v>
          </cell>
        </row>
        <row r="4257">
          <cell r="A4257">
            <v>6272</v>
          </cell>
          <cell r="B4257" t="str">
            <v xml:space="preserve">TE CERAMICO 90G ESG BBP DN 375 X 200 </v>
          </cell>
          <cell r="C4257" t="str">
            <v>UN</v>
          </cell>
          <cell r="E4257">
            <v>242.6</v>
          </cell>
        </row>
        <row r="4258">
          <cell r="A4258">
            <v>6282</v>
          </cell>
          <cell r="B4258" t="str">
            <v xml:space="preserve">TE CERAMICO 90G ESG BBP DN 375 X 250 </v>
          </cell>
          <cell r="C4258" t="str">
            <v>UN</v>
          </cell>
          <cell r="E4258">
            <v>275.07</v>
          </cell>
        </row>
        <row r="4259">
          <cell r="A4259">
            <v>6273</v>
          </cell>
          <cell r="B4259" t="str">
            <v xml:space="preserve">TE CERAMICO 90G ESG BBP DN 375 X 300 </v>
          </cell>
          <cell r="C4259" t="str">
            <v>UN</v>
          </cell>
          <cell r="E4259">
            <v>289.55</v>
          </cell>
        </row>
        <row r="4260">
          <cell r="A4260">
            <v>6274</v>
          </cell>
          <cell r="B4260" t="str">
            <v xml:space="preserve">TE CERAMICO 90G ESG BBP DN 375 X 350 </v>
          </cell>
          <cell r="C4260" t="str">
            <v>UN</v>
          </cell>
          <cell r="E4260">
            <v>300.41000000000003</v>
          </cell>
        </row>
        <row r="4261">
          <cell r="A4261">
            <v>6275</v>
          </cell>
          <cell r="B4261" t="str">
            <v xml:space="preserve">TE CERAMICO 90G ESG BBP DN 375 X 375 </v>
          </cell>
          <cell r="C4261" t="str">
            <v>UN</v>
          </cell>
          <cell r="E4261">
            <v>307.5</v>
          </cell>
        </row>
        <row r="4262">
          <cell r="A4262">
            <v>6276</v>
          </cell>
          <cell r="B4262" t="str">
            <v xml:space="preserve">TE CERAMICO 90G ESG BBP DN 400 X 150 </v>
          </cell>
          <cell r="C4262" t="str">
            <v>UN</v>
          </cell>
          <cell r="E4262">
            <v>214.22</v>
          </cell>
        </row>
        <row r="4263">
          <cell r="A4263">
            <v>6292</v>
          </cell>
          <cell r="B4263" t="str">
            <v xml:space="preserve">TE CERAMICO 90G ESG BBP DN 400 X 200 </v>
          </cell>
          <cell r="C4263" t="str">
            <v>UN</v>
          </cell>
          <cell r="E4263">
            <v>305.16000000000003</v>
          </cell>
        </row>
        <row r="4264">
          <cell r="A4264">
            <v>6291</v>
          </cell>
          <cell r="B4264" t="str">
            <v xml:space="preserve">TE CERAMICO 90G ESG BBP DN 400 X 250 </v>
          </cell>
          <cell r="C4264" t="str">
            <v>UN</v>
          </cell>
          <cell r="E4264">
            <v>343.84</v>
          </cell>
        </row>
        <row r="4265">
          <cell r="A4265">
            <v>6277</v>
          </cell>
          <cell r="B4265" t="str">
            <v xml:space="preserve">TE CERAMICO 90G ESG BBP DN 400 X 300 </v>
          </cell>
          <cell r="C4265" t="str">
            <v>UN</v>
          </cell>
          <cell r="E4265">
            <v>361.94</v>
          </cell>
        </row>
        <row r="4266">
          <cell r="A4266">
            <v>6278</v>
          </cell>
          <cell r="B4266" t="str">
            <v xml:space="preserve">TE CERAMICO 90G ESG BBP DN 400 X 350 </v>
          </cell>
          <cell r="C4266" t="str">
            <v>UN</v>
          </cell>
          <cell r="E4266">
            <v>376.41</v>
          </cell>
        </row>
        <row r="4267">
          <cell r="A4267">
            <v>6290</v>
          </cell>
          <cell r="B4267" t="str">
            <v xml:space="preserve">TE CERAMICO 90G ESG BBP DN 400 X 375 Código Descriçao do Insumo Unid Preço Mediano (R$) </v>
          </cell>
          <cell r="C4267" t="str">
            <v>UN</v>
          </cell>
          <cell r="E4267">
            <v>380.03</v>
          </cell>
        </row>
        <row r="4268">
          <cell r="A4268">
            <v>6279</v>
          </cell>
          <cell r="B4268" t="str">
            <v xml:space="preserve">TE CERAMICO 90G ESG BBP DN 400 X 400 </v>
          </cell>
          <cell r="C4268" t="str">
            <v>UN</v>
          </cell>
          <cell r="E4268">
            <v>386.85</v>
          </cell>
        </row>
        <row r="4269">
          <cell r="A4269">
            <v>6289</v>
          </cell>
          <cell r="B4269" t="str">
            <v xml:space="preserve">TE CERAMICO 90G ESG BBP DN 450 X 100 </v>
          </cell>
          <cell r="C4269" t="str">
            <v>UN</v>
          </cell>
          <cell r="E4269">
            <v>256.26</v>
          </cell>
        </row>
        <row r="4270">
          <cell r="A4270">
            <v>6286</v>
          </cell>
          <cell r="B4270" t="str">
            <v xml:space="preserve">TE CERAMICO 90G ESG BBP DN 450 X 150 </v>
          </cell>
          <cell r="C4270" t="str">
            <v>UN</v>
          </cell>
          <cell r="E4270">
            <v>315.98</v>
          </cell>
        </row>
        <row r="4271">
          <cell r="A4271">
            <v>6287</v>
          </cell>
          <cell r="B4271" t="str">
            <v xml:space="preserve">TE CERAMICO 90G ESG BBP DN 450 X 200 </v>
          </cell>
          <cell r="C4271" t="str">
            <v>UN</v>
          </cell>
          <cell r="E4271">
            <v>450.11</v>
          </cell>
        </row>
        <row r="4272">
          <cell r="A4272">
            <v>6288</v>
          </cell>
          <cell r="B4272" t="str">
            <v xml:space="preserve">TE CERAMICO 90G ESG BBP DN 450 X 250 </v>
          </cell>
          <cell r="C4272" t="str">
            <v>UN</v>
          </cell>
          <cell r="E4272">
            <v>488.61</v>
          </cell>
        </row>
        <row r="4273">
          <cell r="A4273">
            <v>12740</v>
          </cell>
          <cell r="B4273" t="str">
            <v xml:space="preserve">TE COBRE S/ ANEL DE SOLDA REF. 611 079MM </v>
          </cell>
          <cell r="C4273" t="str">
            <v>UN</v>
          </cell>
          <cell r="E4273">
            <v>257.81</v>
          </cell>
        </row>
        <row r="4274">
          <cell r="A4274">
            <v>12733</v>
          </cell>
          <cell r="B4274" t="str">
            <v xml:space="preserve">TE COBRE S/ANEL DE SOLDA REF. 611 015MM </v>
          </cell>
          <cell r="C4274" t="str">
            <v>UN</v>
          </cell>
          <cell r="E4274">
            <v>2.46</v>
          </cell>
        </row>
        <row r="4275">
          <cell r="A4275">
            <v>12734</v>
          </cell>
          <cell r="B4275" t="str">
            <v xml:space="preserve">TE COBRE S/ANEL DE SOLDA REF. 611 022MM </v>
          </cell>
          <cell r="C4275" t="str">
            <v>UN</v>
          </cell>
          <cell r="E4275">
            <v>5.8</v>
          </cell>
        </row>
        <row r="4276">
          <cell r="A4276">
            <v>12735</v>
          </cell>
          <cell r="B4276" t="str">
            <v xml:space="preserve">TE COBRE S/ANEL DE SOLDA REF. 611 028MM </v>
          </cell>
          <cell r="C4276" t="str">
            <v>UN</v>
          </cell>
          <cell r="E4276">
            <v>10.51</v>
          </cell>
        </row>
        <row r="4277">
          <cell r="A4277">
            <v>12736</v>
          </cell>
          <cell r="B4277" t="str">
            <v xml:space="preserve">TE COBRE S/ANEL DE SOLDA REF. 611 035MM </v>
          </cell>
          <cell r="C4277" t="str">
            <v>UN</v>
          </cell>
          <cell r="E4277">
            <v>24.98</v>
          </cell>
        </row>
        <row r="4278">
          <cell r="A4278">
            <v>12737</v>
          </cell>
          <cell r="B4278" t="str">
            <v xml:space="preserve">TE COBRE S/ANEL DE SOLDA REF. 611 042MM </v>
          </cell>
          <cell r="C4278" t="str">
            <v>UN</v>
          </cell>
          <cell r="E4278">
            <v>33.39</v>
          </cell>
        </row>
        <row r="4279">
          <cell r="A4279">
            <v>12738</v>
          </cell>
          <cell r="B4279" t="str">
            <v xml:space="preserve">TE COBRE S/ANEL DE SOLDA REF. 611 054MM </v>
          </cell>
          <cell r="C4279" t="str">
            <v>UN</v>
          </cell>
          <cell r="E4279">
            <v>70.09</v>
          </cell>
        </row>
        <row r="4280">
          <cell r="A4280">
            <v>12739</v>
          </cell>
          <cell r="B4280" t="str">
            <v xml:space="preserve">TE COBRE S/ANEL DE SOLDA REF. 611 066MM </v>
          </cell>
          <cell r="C4280" t="str">
            <v>UN</v>
          </cell>
          <cell r="E4280">
            <v>159.44</v>
          </cell>
        </row>
        <row r="4281">
          <cell r="A4281">
            <v>12741</v>
          </cell>
          <cell r="B4281" t="str">
            <v xml:space="preserve">TE COBRE S/ANEL DE SOLDA REF. 611 104MM </v>
          </cell>
          <cell r="C4281" t="str">
            <v>UN</v>
          </cell>
          <cell r="E4281">
            <v>420.72</v>
          </cell>
        </row>
        <row r="4282">
          <cell r="A4282">
            <v>21121</v>
          </cell>
          <cell r="B4282" t="str">
            <v xml:space="preserve">TE CPVC (AQUATHERM) 90G SOLD 15MM </v>
          </cell>
          <cell r="C4282" t="str">
            <v>UN</v>
          </cell>
          <cell r="E4282">
            <v>1.75</v>
          </cell>
        </row>
        <row r="4283">
          <cell r="A4283">
            <v>7138</v>
          </cell>
          <cell r="B4283" t="str">
            <v xml:space="preserve">TE DE PVC 90º SOLDAVEL, DE 20 MM (NBR 5688) </v>
          </cell>
          <cell r="C4283" t="str">
            <v>UN</v>
          </cell>
          <cell r="E4283">
            <v>0.6</v>
          </cell>
        </row>
        <row r="4284">
          <cell r="A4284">
            <v>12414</v>
          </cell>
          <cell r="B4284" t="str">
            <v xml:space="preserve">TE FERRO GALVANIZADO 45G 1.1/2" </v>
          </cell>
          <cell r="C4284" t="str">
            <v>UN</v>
          </cell>
          <cell r="E4284">
            <v>31.65</v>
          </cell>
        </row>
        <row r="4285">
          <cell r="A4285">
            <v>12415</v>
          </cell>
          <cell r="B4285" t="str">
            <v xml:space="preserve">TE FERRO GALVANIZADO 45G 1.1/4" </v>
          </cell>
          <cell r="C4285" t="str">
            <v>UN</v>
          </cell>
          <cell r="E4285">
            <v>23.28</v>
          </cell>
        </row>
        <row r="4286">
          <cell r="A4286">
            <v>12417</v>
          </cell>
          <cell r="B4286" t="str">
            <v xml:space="preserve">TE FERRO GALVANIZADO 45G 1/2" </v>
          </cell>
          <cell r="C4286" t="str">
            <v>UN</v>
          </cell>
          <cell r="E4286">
            <v>6</v>
          </cell>
        </row>
        <row r="4287">
          <cell r="A4287">
            <v>12416</v>
          </cell>
          <cell r="B4287" t="str">
            <v xml:space="preserve">TE FERRO GALVANIZADO 45G 1" </v>
          </cell>
          <cell r="C4287" t="str">
            <v>UN</v>
          </cell>
          <cell r="E4287">
            <v>15.89</v>
          </cell>
        </row>
        <row r="4288">
          <cell r="A4288">
            <v>12418</v>
          </cell>
          <cell r="B4288" t="str">
            <v xml:space="preserve">TE FERRO GALVANIZADO 45G 2.1/2" </v>
          </cell>
          <cell r="C4288" t="str">
            <v>UN</v>
          </cell>
          <cell r="E4288">
            <v>74.290000000000006</v>
          </cell>
        </row>
        <row r="4289">
          <cell r="A4289">
            <v>12419</v>
          </cell>
          <cell r="B4289" t="str">
            <v xml:space="preserve">TE FERRO GALVANIZADO 45G 2" </v>
          </cell>
          <cell r="C4289" t="str">
            <v>UN</v>
          </cell>
          <cell r="E4289">
            <v>50.16</v>
          </cell>
        </row>
        <row r="4290">
          <cell r="A4290">
            <v>12421</v>
          </cell>
          <cell r="B4290" t="str">
            <v xml:space="preserve">TE FERRO GALVANIZADO 45G 3/4" </v>
          </cell>
          <cell r="C4290" t="str">
            <v>UN</v>
          </cell>
          <cell r="E4290">
            <v>9.59</v>
          </cell>
        </row>
        <row r="4291">
          <cell r="A4291">
            <v>12420</v>
          </cell>
          <cell r="B4291" t="str">
            <v xml:space="preserve">TE FERRO GALVANIZADO 45G 3" </v>
          </cell>
          <cell r="C4291" t="str">
            <v>UN</v>
          </cell>
          <cell r="E4291">
            <v>117.9</v>
          </cell>
        </row>
        <row r="4292">
          <cell r="A4292">
            <v>12422</v>
          </cell>
          <cell r="B4292" t="str">
            <v xml:space="preserve">TE FERRO GALVANIZADO 45G 4" </v>
          </cell>
          <cell r="C4292" t="str">
            <v>UN</v>
          </cell>
          <cell r="E4292">
            <v>206.68</v>
          </cell>
        </row>
        <row r="4293">
          <cell r="A4293">
            <v>6297</v>
          </cell>
          <cell r="B4293" t="str">
            <v xml:space="preserve">TE FERRO GALVANIZADO 90G 1.1/2" </v>
          </cell>
          <cell r="C4293" t="str">
            <v>UN</v>
          </cell>
          <cell r="E4293">
            <v>14.37</v>
          </cell>
        </row>
        <row r="4294">
          <cell r="A4294">
            <v>6296</v>
          </cell>
          <cell r="B4294" t="str">
            <v xml:space="preserve">TE FERRO GALVANIZADO 90G 1.1/4" </v>
          </cell>
          <cell r="C4294" t="str">
            <v>UN</v>
          </cell>
          <cell r="E4294">
            <v>12.6</v>
          </cell>
        </row>
        <row r="4295">
          <cell r="A4295">
            <v>6294</v>
          </cell>
          <cell r="B4295" t="str">
            <v xml:space="preserve">TE FERRO GALVANIZADO 90G 1/2" </v>
          </cell>
          <cell r="C4295" t="str">
            <v>UN</v>
          </cell>
          <cell r="E4295">
            <v>3.2</v>
          </cell>
        </row>
        <row r="4296">
          <cell r="A4296">
            <v>6323</v>
          </cell>
          <cell r="B4296" t="str">
            <v xml:space="preserve">TE FERRO GALVANIZADO 90G 1" </v>
          </cell>
          <cell r="C4296" t="str">
            <v>UN</v>
          </cell>
          <cell r="E4296">
            <v>8.16</v>
          </cell>
        </row>
        <row r="4297">
          <cell r="A4297">
            <v>6299</v>
          </cell>
          <cell r="B4297" t="str">
            <v xml:space="preserve">TE FERRO GALVANIZADO 90G 2.1/2" </v>
          </cell>
          <cell r="C4297" t="str">
            <v>UN</v>
          </cell>
          <cell r="E4297">
            <v>45.93</v>
          </cell>
        </row>
        <row r="4298">
          <cell r="A4298">
            <v>6298</v>
          </cell>
          <cell r="B4298" t="str">
            <v xml:space="preserve">TE FERRO GALVANIZADO 90G 2" </v>
          </cell>
          <cell r="C4298" t="str">
            <v>UN</v>
          </cell>
          <cell r="E4298">
            <v>26.08</v>
          </cell>
        </row>
        <row r="4299">
          <cell r="A4299">
            <v>6295</v>
          </cell>
          <cell r="B4299" t="str">
            <v xml:space="preserve">TE FERRO GALVANIZADO 90G 3/4" </v>
          </cell>
          <cell r="C4299" t="str">
            <v>UN</v>
          </cell>
          <cell r="E4299">
            <v>4.84</v>
          </cell>
        </row>
        <row r="4300">
          <cell r="A4300">
            <v>6322</v>
          </cell>
          <cell r="B4300" t="str">
            <v xml:space="preserve">TE FERRO GALVANIZADO 90G 3" </v>
          </cell>
          <cell r="C4300" t="str">
            <v>UN</v>
          </cell>
          <cell r="E4300">
            <v>59.59</v>
          </cell>
        </row>
        <row r="4301">
          <cell r="A4301">
            <v>6300</v>
          </cell>
          <cell r="B4301" t="str">
            <v xml:space="preserve">TE FERRO GALVANIZADO 90G 4" </v>
          </cell>
          <cell r="C4301" t="str">
            <v>UN</v>
          </cell>
          <cell r="E4301">
            <v>113.49</v>
          </cell>
        </row>
        <row r="4302">
          <cell r="A4302">
            <v>6321</v>
          </cell>
          <cell r="B4302" t="str">
            <v xml:space="preserve">TE FERRO GALVANIZADO 90G 5" </v>
          </cell>
          <cell r="C4302" t="str">
            <v>UN</v>
          </cell>
          <cell r="E4302">
            <v>213.38</v>
          </cell>
        </row>
        <row r="4303">
          <cell r="A4303">
            <v>6301</v>
          </cell>
          <cell r="B4303" t="str">
            <v xml:space="preserve">TE FERRO GALVANIZADO 90G 6" </v>
          </cell>
          <cell r="C4303" t="str">
            <v>UN</v>
          </cell>
          <cell r="E4303">
            <v>305.60000000000002</v>
          </cell>
        </row>
        <row r="4304">
          <cell r="A4304">
            <v>7105</v>
          </cell>
          <cell r="B4304" t="str">
            <v xml:space="preserve">TE INSPECAO PVC P/ ESG PREDIAL 100 X 75MM </v>
          </cell>
          <cell r="C4304" t="str">
            <v>UN</v>
          </cell>
          <cell r="E4304">
            <v>26.72</v>
          </cell>
        </row>
        <row r="4305">
          <cell r="A4305">
            <v>20183</v>
          </cell>
          <cell r="B4305" t="str">
            <v xml:space="preserve">TE INSPECAO PVC SERIE R P/ESG PREDIAL 100 X 75MM </v>
          </cell>
          <cell r="C4305" t="str">
            <v>UN</v>
          </cell>
          <cell r="E4305">
            <v>32.17</v>
          </cell>
        </row>
        <row r="4306">
          <cell r="A4306">
            <v>20182</v>
          </cell>
          <cell r="B4306" t="str">
            <v xml:space="preserve">TE INSPECAO PVC SERIE R P/ESG PREDIAL 75 X 75MM </v>
          </cell>
          <cell r="C4306" t="str">
            <v>UN</v>
          </cell>
          <cell r="E4306">
            <v>26.08</v>
          </cell>
        </row>
        <row r="4307">
          <cell r="A4307">
            <v>7118</v>
          </cell>
          <cell r="B4307" t="str">
            <v xml:space="preserve">TE PVC C/ROSCA 90G P/ AGUA FRIA PREDIAL 1.1/2" </v>
          </cell>
          <cell r="C4307" t="str">
            <v>UN</v>
          </cell>
          <cell r="E4307">
            <v>11.59</v>
          </cell>
        </row>
        <row r="4308">
          <cell r="A4308">
            <v>7117</v>
          </cell>
          <cell r="B4308" t="str">
            <v xml:space="preserve">TE PVC C/ROSCA 90G P/ AGUA FRIA PREDIAL 1.1/4" </v>
          </cell>
          <cell r="C4308" t="str">
            <v>UN</v>
          </cell>
          <cell r="E4308">
            <v>10.81</v>
          </cell>
        </row>
        <row r="4309">
          <cell r="A4309">
            <v>7098</v>
          </cell>
          <cell r="B4309" t="str">
            <v xml:space="preserve">TE PVC C/ROSCA 90G P/ AGUA FRIA PREDIAL 1/2" </v>
          </cell>
          <cell r="C4309" t="str">
            <v>UN</v>
          </cell>
          <cell r="E4309">
            <v>1.48</v>
          </cell>
        </row>
        <row r="4310">
          <cell r="A4310">
            <v>7094</v>
          </cell>
          <cell r="B4310" t="str">
            <v xml:space="preserve">TE PVC C/ROSCA 90G P/ AGUA FRIA PREDIAL 1" </v>
          </cell>
          <cell r="C4310" t="str">
            <v>UN</v>
          </cell>
          <cell r="E4310">
            <v>5.03</v>
          </cell>
        </row>
        <row r="4311">
          <cell r="A4311">
            <v>7110</v>
          </cell>
          <cell r="B4311" t="str">
            <v xml:space="preserve">TE PVC C/ROSCA 90G P/ AGUA FRIA PREDIAL 2" </v>
          </cell>
          <cell r="C4311" t="str">
            <v>UN</v>
          </cell>
          <cell r="E4311">
            <v>21.31</v>
          </cell>
        </row>
        <row r="4312">
          <cell r="A4312">
            <v>7123</v>
          </cell>
          <cell r="B4312" t="str">
            <v xml:space="preserve">TE PVC C/ROSCA 90G P/ AGUA FRIA PREDIAL 3/4" </v>
          </cell>
          <cell r="C4312" t="str">
            <v>UN</v>
          </cell>
          <cell r="E4312">
            <v>1.69</v>
          </cell>
        </row>
        <row r="4313">
          <cell r="A4313">
            <v>20173</v>
          </cell>
          <cell r="B4313" t="str">
            <v xml:space="preserve">TE PVC LEVE 90G CURTO 125MM </v>
          </cell>
          <cell r="C4313" t="str">
            <v>UN</v>
          </cell>
          <cell r="E4313">
            <v>70.38</v>
          </cell>
        </row>
        <row r="4314">
          <cell r="A4314">
            <v>20174</v>
          </cell>
          <cell r="B4314" t="str">
            <v xml:space="preserve">TE PVC LEVE 90G CURTO 150MM </v>
          </cell>
          <cell r="C4314" t="str">
            <v>UN</v>
          </cell>
          <cell r="E4314">
            <v>42.6</v>
          </cell>
        </row>
        <row r="4315">
          <cell r="A4315">
            <v>20175</v>
          </cell>
          <cell r="B4315" t="str">
            <v xml:space="preserve">TE PVC LEVE 90G CURTO 200MM </v>
          </cell>
          <cell r="C4315" t="str">
            <v>UN</v>
          </cell>
          <cell r="E4315">
            <v>154.19999999999999</v>
          </cell>
        </row>
        <row r="4316">
          <cell r="A4316">
            <v>7049</v>
          </cell>
          <cell r="B4316" t="str">
            <v xml:space="preserve">TE PVC PBA NBR 10351 P/ REDE AGUA 90G BBB DN 100/ DE 110MM </v>
          </cell>
          <cell r="C4316" t="str">
            <v>UN</v>
          </cell>
          <cell r="E4316">
            <v>102.54</v>
          </cell>
        </row>
        <row r="4317">
          <cell r="A4317">
            <v>7048</v>
          </cell>
          <cell r="B4317" t="str">
            <v xml:space="preserve">TE PVC PBA NBR 10351 P/ REDE AGUA 90G BBB DN 50/ DE 60MM </v>
          </cell>
          <cell r="C4317" t="str">
            <v>UN</v>
          </cell>
          <cell r="E4317">
            <v>22.03</v>
          </cell>
        </row>
        <row r="4318">
          <cell r="A4318">
            <v>7088</v>
          </cell>
          <cell r="B4318" t="str">
            <v xml:space="preserve">TE PVC PBA NBR 10351 P/ REDE AGUA 90G BBB DN 75/ DE 85MM </v>
          </cell>
          <cell r="C4318" t="str">
            <v>UN</v>
          </cell>
          <cell r="E4318">
            <v>55.22</v>
          </cell>
        </row>
        <row r="4319">
          <cell r="A4319">
            <v>20179</v>
          </cell>
          <cell r="B4319" t="str">
            <v xml:space="preserve">TE PVC SERIE R P/ ESG PREDIAL 100 X 100MM </v>
          </cell>
          <cell r="C4319" t="str">
            <v>UN</v>
          </cell>
          <cell r="E4319">
            <v>33.090000000000003</v>
          </cell>
        </row>
        <row r="4320">
          <cell r="A4320">
            <v>20178</v>
          </cell>
          <cell r="B4320" t="str">
            <v xml:space="preserve">TE PVC SERIE R P/ ESG PREDIAL 100 X 75MM Código Descriçao do Insumo Unid Preço Mediano (R$) </v>
          </cell>
          <cell r="C4320" t="str">
            <v>UN</v>
          </cell>
          <cell r="E4320">
            <v>24.37</v>
          </cell>
        </row>
        <row r="4321">
          <cell r="A4321">
            <v>20180</v>
          </cell>
          <cell r="B4321" t="str">
            <v xml:space="preserve">TE PVC SERIE R P/ ESG PREDIAL 150 X 100MM </v>
          </cell>
          <cell r="C4321" t="str">
            <v>UN</v>
          </cell>
          <cell r="E4321">
            <v>58.89</v>
          </cell>
        </row>
        <row r="4322">
          <cell r="A4322">
            <v>20181</v>
          </cell>
          <cell r="B4322" t="str">
            <v xml:space="preserve">TE PVC SERIE R P/ ESG PREDIAL 150 X 150MM </v>
          </cell>
          <cell r="C4322" t="str">
            <v>UN</v>
          </cell>
          <cell r="E4322">
            <v>74.489999999999995</v>
          </cell>
        </row>
        <row r="4323">
          <cell r="A4323">
            <v>20177</v>
          </cell>
          <cell r="B4323" t="str">
            <v xml:space="preserve">TE PVC SERIE R P/ ESG PREDIAL 75 X 75MM </v>
          </cell>
          <cell r="C4323" t="str">
            <v>UN</v>
          </cell>
          <cell r="E4323">
            <v>18.97</v>
          </cell>
        </row>
        <row r="4324">
          <cell r="A4324">
            <v>7121</v>
          </cell>
          <cell r="B4324" t="str">
            <v xml:space="preserve">TE PVC SOLD 90G C/ BUCHA LATAO NA BOLSA CENTRAL 20MM X 1/2" </v>
          </cell>
          <cell r="C4324" t="str">
            <v>UN</v>
          </cell>
          <cell r="E4324">
            <v>5.95</v>
          </cell>
        </row>
        <row r="4325">
          <cell r="A4325">
            <v>7137</v>
          </cell>
          <cell r="B4325" t="str">
            <v xml:space="preserve">TE PVC SOLD 90G C/ BUCHA LATAO NA BOLSA CENTRAL 25MM X 1/2" </v>
          </cell>
          <cell r="C4325" t="str">
            <v>UN</v>
          </cell>
          <cell r="E4325">
            <v>6.6</v>
          </cell>
        </row>
        <row r="4326">
          <cell r="A4326">
            <v>7122</v>
          </cell>
          <cell r="B4326" t="str">
            <v xml:space="preserve">TE PVC SOLD 90G C/ BUCHA LATAO NA BOLSA CENTRAL 25MM X 3/4" </v>
          </cell>
          <cell r="C4326" t="str">
            <v>UN</v>
          </cell>
          <cell r="E4326">
            <v>6.74</v>
          </cell>
        </row>
        <row r="4327">
          <cell r="A4327">
            <v>7114</v>
          </cell>
          <cell r="B4327" t="str">
            <v xml:space="preserve">TE PVC SOLD 90G C/ BUCHA LATAO NA BOLSA CENTRAL 32MM X 3/4" </v>
          </cell>
          <cell r="C4327" t="str">
            <v>UN</v>
          </cell>
          <cell r="E4327">
            <v>11.17</v>
          </cell>
        </row>
        <row r="4328">
          <cell r="A4328">
            <v>7109</v>
          </cell>
          <cell r="B4328" t="str">
            <v xml:space="preserve">TE PVC SOLD 90G C/ ROSCA NA BOLSA CENTRAL 20MM X 1/2" </v>
          </cell>
          <cell r="C4328" t="str">
            <v>UN</v>
          </cell>
          <cell r="E4328">
            <v>1.52</v>
          </cell>
        </row>
        <row r="4329">
          <cell r="A4329">
            <v>7135</v>
          </cell>
          <cell r="B4329" t="str">
            <v xml:space="preserve">TE PVC SOLD 90G C/ ROSCA NA BOLSA CENTRAL 25MM X 1/2" </v>
          </cell>
          <cell r="C4329" t="str">
            <v>UN</v>
          </cell>
          <cell r="E4329">
            <v>2.4</v>
          </cell>
        </row>
        <row r="4330">
          <cell r="A4330">
            <v>7103</v>
          </cell>
          <cell r="B4330" t="str">
            <v xml:space="preserve">TE PVC SOLD 90G C/ ROSCA NA BOLSA CENTRAL 32MM X 3/4" </v>
          </cell>
          <cell r="C4330" t="str">
            <v>UN</v>
          </cell>
          <cell r="E4330">
            <v>6.23</v>
          </cell>
        </row>
        <row r="4331">
          <cell r="A4331">
            <v>7146</v>
          </cell>
          <cell r="B4331" t="str">
            <v xml:space="preserve">TE PVC SOLD 90G P/ AGUA FRIA PREDIAL 110MM </v>
          </cell>
          <cell r="C4331" t="str">
            <v>UN</v>
          </cell>
          <cell r="E4331">
            <v>99.97</v>
          </cell>
        </row>
        <row r="4332">
          <cell r="A4332">
            <v>7139</v>
          </cell>
          <cell r="B4332" t="str">
            <v xml:space="preserve">TE PVC SOLD 90G P/ AGUA FRIA PREDIAL 25MM </v>
          </cell>
          <cell r="C4332" t="str">
            <v>UN</v>
          </cell>
          <cell r="E4332">
            <v>0.69</v>
          </cell>
        </row>
        <row r="4333">
          <cell r="A4333">
            <v>7140</v>
          </cell>
          <cell r="B4333" t="str">
            <v xml:space="preserve">TE PVC SOLD 90G P/ AGUA FRIA PREDIAL 32MM </v>
          </cell>
          <cell r="C4333" t="str">
            <v>UN</v>
          </cell>
          <cell r="E4333">
            <v>2.08</v>
          </cell>
        </row>
        <row r="4334">
          <cell r="A4334">
            <v>7141</v>
          </cell>
          <cell r="B4334" t="str">
            <v xml:space="preserve">TE PVC SOLD 90G P/ AGUA FRIA PREDIAL 40MM </v>
          </cell>
          <cell r="C4334" t="str">
            <v>UN</v>
          </cell>
          <cell r="E4334">
            <v>5.31</v>
          </cell>
        </row>
        <row r="4335">
          <cell r="A4335">
            <v>7142</v>
          </cell>
          <cell r="B4335" t="str">
            <v xml:space="preserve">TE PVC SOLD 90G P/ AGUA FRIA PREDIAL 50MM </v>
          </cell>
          <cell r="C4335" t="str">
            <v>UN</v>
          </cell>
          <cell r="E4335">
            <v>5.54</v>
          </cell>
        </row>
        <row r="4336">
          <cell r="A4336">
            <v>7143</v>
          </cell>
          <cell r="B4336" t="str">
            <v xml:space="preserve">TE PVC SOLD 90G P/ AGUA FRIA PREDIAL 60MM </v>
          </cell>
          <cell r="C4336" t="str">
            <v>UN</v>
          </cell>
          <cell r="E4336">
            <v>21.23</v>
          </cell>
        </row>
        <row r="4337">
          <cell r="A4337">
            <v>7144</v>
          </cell>
          <cell r="B4337" t="str">
            <v xml:space="preserve">TE PVC SOLD 90G P/ AGUA FRIA PREDIAL 75MM </v>
          </cell>
          <cell r="C4337" t="str">
            <v>UN</v>
          </cell>
          <cell r="E4337">
            <v>35.08</v>
          </cell>
        </row>
        <row r="4338">
          <cell r="A4338">
            <v>7145</v>
          </cell>
          <cell r="B4338" t="str">
            <v xml:space="preserve">TE PVC SOLD 90G P/ AGUA FRIA PREDIAL 85MM </v>
          </cell>
          <cell r="C4338" t="str">
            <v>UN</v>
          </cell>
          <cell r="E4338">
            <v>48.37</v>
          </cell>
        </row>
        <row r="4339">
          <cell r="A4339">
            <v>7116</v>
          </cell>
          <cell r="B4339" t="str">
            <v xml:space="preserve">TE PVC SOLD 90G P/ ESG PREDIAL BBB DN 40MM </v>
          </cell>
          <cell r="C4339" t="str">
            <v>UN</v>
          </cell>
          <cell r="E4339">
            <v>1.94</v>
          </cell>
        </row>
        <row r="4340">
          <cell r="A4340">
            <v>7082</v>
          </cell>
          <cell r="B4340" t="str">
            <v xml:space="preserve">TE PVC 90G NBR 10569 P/ REDE COLET ESG JE BBB DN 100MM </v>
          </cell>
          <cell r="C4340" t="str">
            <v>UN</v>
          </cell>
          <cell r="E4340">
            <v>76.78</v>
          </cell>
        </row>
        <row r="4341">
          <cell r="A4341">
            <v>7083</v>
          </cell>
          <cell r="B4341" t="str">
            <v xml:space="preserve">TE PVC 90G NBR 10569 P/ REDE COLET ESG JE BBB DN 125MM </v>
          </cell>
          <cell r="C4341" t="str">
            <v>UN</v>
          </cell>
          <cell r="E4341">
            <v>133.86000000000001</v>
          </cell>
        </row>
        <row r="4342">
          <cell r="A4342">
            <v>7069</v>
          </cell>
          <cell r="B4342" t="str">
            <v xml:space="preserve">TE PVC 90G NBR 10569 P/ REDE COLET ESG JE BBB DN 150MM </v>
          </cell>
          <cell r="C4342" t="str">
            <v>UN</v>
          </cell>
          <cell r="E4342">
            <v>126.53</v>
          </cell>
        </row>
        <row r="4343">
          <cell r="A4343">
            <v>7070</v>
          </cell>
          <cell r="B4343" t="str">
            <v xml:space="preserve">TE PVC 90G NBR 10569 P/ REDE COLET ESG JE BBB DN 200MM </v>
          </cell>
          <cell r="C4343" t="str">
            <v>UN</v>
          </cell>
          <cell r="E4343">
            <v>215.12</v>
          </cell>
        </row>
        <row r="4344">
          <cell r="A4344">
            <v>7060</v>
          </cell>
          <cell r="B4344" t="str">
            <v xml:space="preserve">TE PVC 90G NBR 10569 P/ REDE COLET ESG JE BBB DN 250MM </v>
          </cell>
          <cell r="C4344" t="str">
            <v>UN</v>
          </cell>
          <cell r="E4344">
            <v>820.85</v>
          </cell>
        </row>
        <row r="4345">
          <cell r="A4345">
            <v>7061</v>
          </cell>
          <cell r="B4345" t="str">
            <v xml:space="preserve">TE PVC 90G NBR 10569 P/ REDE COLET ESG JE BBB DN 300MM </v>
          </cell>
          <cell r="C4345" t="str">
            <v>UN</v>
          </cell>
          <cell r="E4345">
            <v>1259.6300000000001</v>
          </cell>
        </row>
        <row r="4346">
          <cell r="A4346">
            <v>7065</v>
          </cell>
          <cell r="B4346" t="str">
            <v xml:space="preserve">TE PVC 90G NBR 10569 P/ REDE COLET ESG JE BBB DN 400MM </v>
          </cell>
          <cell r="C4346" t="str">
            <v>UN</v>
          </cell>
          <cell r="E4346">
            <v>1392.84</v>
          </cell>
        </row>
        <row r="4347">
          <cell r="A4347">
            <v>20172</v>
          </cell>
          <cell r="B4347" t="str">
            <v xml:space="preserve">TE PVC 90G NBR 10569 P/ REDE COLET ESG JE BBP DN 100MM </v>
          </cell>
          <cell r="C4347" t="str">
            <v>UN</v>
          </cell>
          <cell r="E4347">
            <v>30.71</v>
          </cell>
        </row>
        <row r="4348">
          <cell r="A4348">
            <v>6314</v>
          </cell>
          <cell r="B4348" t="str">
            <v xml:space="preserve">TE REDUCAO FERRO GALV 90G C/ ROSCA 3" X 2.1/2" </v>
          </cell>
          <cell r="C4348" t="str">
            <v>UN</v>
          </cell>
          <cell r="E4348">
            <v>60.08</v>
          </cell>
        </row>
        <row r="4349">
          <cell r="A4349">
            <v>6313</v>
          </cell>
          <cell r="B4349" t="str">
            <v xml:space="preserve">TE REDUCAO FERRO GALV 90G C/ ROSCA 3" X 2" </v>
          </cell>
          <cell r="C4349" t="str">
            <v>UN</v>
          </cell>
          <cell r="E4349">
            <v>59.59</v>
          </cell>
        </row>
        <row r="4350">
          <cell r="A4350">
            <v>6315</v>
          </cell>
          <cell r="B4350" t="str">
            <v xml:space="preserve">TE REDUCAO FERRO GALV 90G C/ ROSCA 4" X 2" </v>
          </cell>
          <cell r="C4350" t="str">
            <v>UN</v>
          </cell>
          <cell r="E4350">
            <v>111.67</v>
          </cell>
        </row>
        <row r="4351">
          <cell r="A4351">
            <v>6316</v>
          </cell>
          <cell r="B4351" t="str">
            <v xml:space="preserve">TE REDUCAO FERRO GALV 90G C/ ROSCA 4" X 3" </v>
          </cell>
          <cell r="C4351" t="str">
            <v>UN</v>
          </cell>
          <cell r="E4351">
            <v>111.67</v>
          </cell>
        </row>
        <row r="4352">
          <cell r="A4352">
            <v>6319</v>
          </cell>
          <cell r="B4352" t="str">
            <v xml:space="preserve">TE REDUCAO FERRO GALV 90G ROSCA 1.1/2" X 1" </v>
          </cell>
          <cell r="C4352" t="str">
            <v>UN</v>
          </cell>
          <cell r="E4352">
            <v>14.3</v>
          </cell>
        </row>
        <row r="4353">
          <cell r="A4353">
            <v>6304</v>
          </cell>
          <cell r="B4353" t="str">
            <v xml:space="preserve">TE REDUCAO FERRO GALV 90G ROSCA 1.1/2" X 3/4" </v>
          </cell>
          <cell r="C4353" t="str">
            <v>UN</v>
          </cell>
          <cell r="E4353">
            <v>13.97</v>
          </cell>
        </row>
        <row r="4354">
          <cell r="A4354">
            <v>21116</v>
          </cell>
          <cell r="B4354" t="str">
            <v xml:space="preserve">TE REDUCAO FERRO GALV 90G ROSCA 1.1/4" X 3/4" </v>
          </cell>
          <cell r="C4354" t="str">
            <v>UN</v>
          </cell>
          <cell r="E4354">
            <v>13.27</v>
          </cell>
        </row>
        <row r="4355">
          <cell r="A4355">
            <v>6320</v>
          </cell>
          <cell r="B4355" t="str">
            <v xml:space="preserve">TE REDUCAO FERRO GALV 90G ROSCA 1" X 1/2" </v>
          </cell>
          <cell r="C4355" t="str">
            <v>UN</v>
          </cell>
          <cell r="E4355">
            <v>7.94</v>
          </cell>
        </row>
        <row r="4356">
          <cell r="A4356">
            <v>6303</v>
          </cell>
          <cell r="B4356" t="str">
            <v xml:space="preserve">TE REDUCAO FERRO GALV 90G ROSCA 1" X 3/4" </v>
          </cell>
          <cell r="C4356" t="str">
            <v>UN</v>
          </cell>
          <cell r="E4356">
            <v>8.1300000000000008</v>
          </cell>
        </row>
        <row r="4357">
          <cell r="A4357">
            <v>6308</v>
          </cell>
          <cell r="B4357" t="str">
            <v xml:space="preserve">TE REDUCAO FERRO GALV 90G ROSCA 2.1/2" X 1.1/2" </v>
          </cell>
          <cell r="C4357" t="str">
            <v>UN</v>
          </cell>
          <cell r="E4357">
            <v>46.11</v>
          </cell>
        </row>
        <row r="4358">
          <cell r="A4358">
            <v>6317</v>
          </cell>
          <cell r="B4358" t="str">
            <v xml:space="preserve">TE REDUCAO FERRO GALV 90G ROSCA 2.1/2" X 1.1/4" </v>
          </cell>
          <cell r="C4358" t="str">
            <v>UN</v>
          </cell>
          <cell r="E4358">
            <v>45.56</v>
          </cell>
        </row>
        <row r="4359">
          <cell r="A4359">
            <v>6307</v>
          </cell>
          <cell r="B4359" t="str">
            <v xml:space="preserve">TE REDUCAO FERRO GALV 90G ROSCA 2.1/2" X 1" </v>
          </cell>
          <cell r="C4359" t="str">
            <v>UN</v>
          </cell>
          <cell r="E4359">
            <v>45.93</v>
          </cell>
        </row>
        <row r="4360">
          <cell r="A4360">
            <v>6309</v>
          </cell>
          <cell r="B4360" t="str">
            <v xml:space="preserve">TE REDUCAO FERRO GALV 90G ROSCA 2.1/2" X 2" </v>
          </cell>
          <cell r="C4360" t="str">
            <v>UN</v>
          </cell>
          <cell r="E4360">
            <v>45.93</v>
          </cell>
        </row>
        <row r="4361">
          <cell r="A4361">
            <v>6318</v>
          </cell>
          <cell r="B4361" t="str">
            <v xml:space="preserve">TE REDUCAO FERRO GALV 90G ROSCA 2" X 1.1/2" </v>
          </cell>
          <cell r="C4361" t="str">
            <v>UN</v>
          </cell>
          <cell r="E4361">
            <v>25.96</v>
          </cell>
        </row>
        <row r="4362">
          <cell r="A4362">
            <v>6306</v>
          </cell>
          <cell r="B4362" t="str">
            <v xml:space="preserve">TE REDUCAO FERRO GALV 90G ROSCA 2" X 1.1/4" </v>
          </cell>
          <cell r="C4362" t="str">
            <v>UN</v>
          </cell>
          <cell r="E4362">
            <v>25.53</v>
          </cell>
        </row>
        <row r="4363">
          <cell r="A4363">
            <v>6305</v>
          </cell>
          <cell r="B4363" t="str">
            <v xml:space="preserve">TE REDUCAO FERRO GALV 90G ROSCA 2" X 1" </v>
          </cell>
          <cell r="C4363" t="str">
            <v>UN</v>
          </cell>
          <cell r="E4363">
            <v>25.23</v>
          </cell>
        </row>
        <row r="4364">
          <cell r="A4364">
            <v>6302</v>
          </cell>
          <cell r="B4364" t="str">
            <v xml:space="preserve">TE REDUCAO FERRO GALV 90G ROSCA 3/4" X 1/2" </v>
          </cell>
          <cell r="C4364" t="str">
            <v>UN</v>
          </cell>
          <cell r="E4364">
            <v>4.87</v>
          </cell>
        </row>
        <row r="4365">
          <cell r="A4365">
            <v>6312</v>
          </cell>
          <cell r="B4365" t="str">
            <v xml:space="preserve">TE REDUCAO FERRO GALV 90G ROSCA 3" X 1.1/2" </v>
          </cell>
          <cell r="C4365" t="str">
            <v>UN</v>
          </cell>
          <cell r="E4365">
            <v>59.59</v>
          </cell>
        </row>
        <row r="4366">
          <cell r="A4366">
            <v>6311</v>
          </cell>
          <cell r="B4366" t="str">
            <v xml:space="preserve">TE REDUCAO FERRO GALV 90G ROSCA 3" X 1.1/4" </v>
          </cell>
          <cell r="C4366" t="str">
            <v>UN</v>
          </cell>
          <cell r="E4366">
            <v>58.86</v>
          </cell>
        </row>
        <row r="4367">
          <cell r="A4367">
            <v>6310</v>
          </cell>
          <cell r="B4367" t="str">
            <v xml:space="preserve">TE REDUCAO FERRO GALV 90G ROSCA 3" X 1" </v>
          </cell>
          <cell r="C4367" t="str">
            <v>UN</v>
          </cell>
          <cell r="E4367">
            <v>58.13</v>
          </cell>
        </row>
        <row r="4368">
          <cell r="A4368">
            <v>7119</v>
          </cell>
          <cell r="B4368" t="str">
            <v xml:space="preserve">TE REDUCAO PVC C/ ROSCA 90G P/ AGUA FRIA PREDIAL 1 X 3/4" </v>
          </cell>
          <cell r="C4368" t="str">
            <v>UN</v>
          </cell>
          <cell r="E4368">
            <v>4.1500000000000004</v>
          </cell>
        </row>
        <row r="4369">
          <cell r="A4369">
            <v>7126</v>
          </cell>
          <cell r="B4369" t="str">
            <v xml:space="preserve">TE REDUCAO PVC C/ ROSCA 90G P/ AGUA FRIA PREDIAL 1.1/2" X 3/4" </v>
          </cell>
          <cell r="C4369" t="str">
            <v>UN</v>
          </cell>
          <cell r="E4369">
            <v>9.5500000000000007</v>
          </cell>
        </row>
        <row r="4370">
          <cell r="A4370">
            <v>7120</v>
          </cell>
          <cell r="B4370" t="str">
            <v xml:space="preserve">TE REDUCAO PVC C/ ROSCA 90G P/ AGUA FRIA PREDIAL 3/4 X 1/2" </v>
          </cell>
          <cell r="C4370" t="str">
            <v>UN</v>
          </cell>
          <cell r="E4370">
            <v>2.82</v>
          </cell>
        </row>
        <row r="4371">
          <cell r="A4371">
            <v>20176</v>
          </cell>
          <cell r="B4371" t="str">
            <v xml:space="preserve">TE REDUCAO PVC LEVE 90G CURTO C/ BOLSA P/ ANEL 150 X 100MM </v>
          </cell>
          <cell r="C4371" t="str">
            <v>UN</v>
          </cell>
          <cell r="E4371">
            <v>46.34</v>
          </cell>
        </row>
        <row r="4372">
          <cell r="A4372">
            <v>11378</v>
          </cell>
          <cell r="B4372" t="str">
            <v xml:space="preserve">TE REDUCAO PVC PBA NBR 10351 P/ REDE AGUA BBB JE DN 100 X 50 /DE 110 X 60MM </v>
          </cell>
          <cell r="C4372" t="str">
            <v>UN</v>
          </cell>
          <cell r="E4372">
            <v>83.08</v>
          </cell>
        </row>
        <row r="4373">
          <cell r="A4373">
            <v>11379</v>
          </cell>
          <cell r="B4373" t="str">
            <v xml:space="preserve">TE REDUCAO PVC PBA NBR 10351 P/ REDE AGUA BBB JE DN 100 X 75 /DE 110 X 85MM Código Descriçao do Insumo Unid Preço Mediano (R$) </v>
          </cell>
          <cell r="C4373" t="str">
            <v>UN</v>
          </cell>
          <cell r="E4373">
            <v>90.73</v>
          </cell>
        </row>
        <row r="4374">
          <cell r="A4374">
            <v>11493</v>
          </cell>
          <cell r="B4374" t="str">
            <v xml:space="preserve">TE REDUCAO PVC PBA NBR 10351 P/ REDE AGUA BBB JE DN 75 X 50 /DE 85 X 60MM </v>
          </cell>
          <cell r="C4374" t="str">
            <v>UN</v>
          </cell>
          <cell r="E4374">
            <v>45.93</v>
          </cell>
        </row>
        <row r="4375">
          <cell r="A4375">
            <v>7106</v>
          </cell>
          <cell r="B4375" t="str">
            <v xml:space="preserve">TE REDUCAO PVC SOLD 90G P/ AGUA FRIA PREDIAL 110 MM X 60 MM </v>
          </cell>
          <cell r="C4375" t="str">
            <v>UN</v>
          </cell>
          <cell r="E4375">
            <v>64.75</v>
          </cell>
        </row>
        <row r="4376">
          <cell r="A4376">
            <v>7104</v>
          </cell>
          <cell r="B4376" t="str">
            <v xml:space="preserve">TE REDUCAO PVC SOLD 90G P/ AGUA FRIA PREDIAL 25 MM X 20 MM </v>
          </cell>
          <cell r="C4376" t="str">
            <v>UN</v>
          </cell>
          <cell r="E4376">
            <v>1.85</v>
          </cell>
        </row>
        <row r="4377">
          <cell r="A4377">
            <v>7136</v>
          </cell>
          <cell r="B4377" t="str">
            <v xml:space="preserve">TE REDUCAO PVC SOLD 90G P/ AGUA FRIA PREDIAL 32 MM X 25 MM </v>
          </cell>
          <cell r="C4377" t="str">
            <v>UN</v>
          </cell>
          <cell r="E4377">
            <v>3.55</v>
          </cell>
        </row>
        <row r="4378">
          <cell r="A4378">
            <v>7128</v>
          </cell>
          <cell r="B4378" t="str">
            <v xml:space="preserve">TE REDUCAO PVC SOLD 90G P/ AGUA FRIA PREDIAL 40 MM X 32 MM </v>
          </cell>
          <cell r="C4378" t="str">
            <v>UN</v>
          </cell>
          <cell r="E4378">
            <v>4.9400000000000004</v>
          </cell>
        </row>
        <row r="4379">
          <cell r="A4379">
            <v>7108</v>
          </cell>
          <cell r="B4379" t="str">
            <v xml:space="preserve">TE REDUCAO PVC SOLD 90G P/ AGUA FRIA PREDIAL 50 MM X 20 MM </v>
          </cell>
          <cell r="C4379" t="str">
            <v>UN</v>
          </cell>
          <cell r="E4379">
            <v>6.69</v>
          </cell>
        </row>
        <row r="4380">
          <cell r="A4380">
            <v>7129</v>
          </cell>
          <cell r="B4380" t="str">
            <v xml:space="preserve">TE REDUCAO PVC SOLD 90G P/ AGUA FRIA PREDIAL 50 MM X 25 MM </v>
          </cell>
          <cell r="C4380" t="str">
            <v>UN</v>
          </cell>
          <cell r="E4380">
            <v>5.63</v>
          </cell>
        </row>
        <row r="4381">
          <cell r="A4381">
            <v>7130</v>
          </cell>
          <cell r="B4381" t="str">
            <v xml:space="preserve">TE REDUCAO PVC SOLD 90G P/ AGUA FRIA PREDIAL 50 MM X 32 MM </v>
          </cell>
          <cell r="C4381" t="str">
            <v>UN</v>
          </cell>
          <cell r="E4381">
            <v>8.82</v>
          </cell>
        </row>
        <row r="4382">
          <cell r="A4382">
            <v>7131</v>
          </cell>
          <cell r="B4382" t="str">
            <v xml:space="preserve">TE REDUCAO PVC SOLD 90G P/ AGUA FRIA PREDIAL 50 MM X 40 MM </v>
          </cell>
          <cell r="C4382" t="str">
            <v>UN</v>
          </cell>
          <cell r="E4382">
            <v>10.98</v>
          </cell>
        </row>
        <row r="4383">
          <cell r="A4383">
            <v>7132</v>
          </cell>
          <cell r="B4383" t="str">
            <v xml:space="preserve">TE REDUCAO PVC SOLD 90G P/ AGUA FRIA PREDIAL 75 MM X 50 MM </v>
          </cell>
          <cell r="C4383" t="str">
            <v>UN</v>
          </cell>
          <cell r="E4383">
            <v>24.37</v>
          </cell>
        </row>
        <row r="4384">
          <cell r="A4384">
            <v>7133</v>
          </cell>
          <cell r="B4384" t="str">
            <v xml:space="preserve">TE REDUCAO PVC SOLD 90G P/ AGUA FRIA PREDIAL 85 MM X 60 MM </v>
          </cell>
          <cell r="C4384" t="str">
            <v>UN</v>
          </cell>
          <cell r="E4384">
            <v>52.29</v>
          </cell>
        </row>
        <row r="4385">
          <cell r="A4385">
            <v>7066</v>
          </cell>
          <cell r="B4385" t="str">
            <v xml:space="preserve">TE REDUCAO PVC 90G NBR 10569 P/ REDE COLET ESG JE BBB DN 200 X 150MM </v>
          </cell>
          <cell r="C4385" t="str">
            <v>UN</v>
          </cell>
          <cell r="E4385">
            <v>252.13</v>
          </cell>
        </row>
        <row r="4386">
          <cell r="A4386">
            <v>7068</v>
          </cell>
          <cell r="B4386" t="str">
            <v xml:space="preserve">TE REDUCAO PVC 90G NBR 10569 P/ REDE COLET ESG JE BBB DN 250 X 150MM </v>
          </cell>
          <cell r="C4386" t="str">
            <v>UN</v>
          </cell>
          <cell r="E4386">
            <v>445.69</v>
          </cell>
        </row>
        <row r="4387">
          <cell r="A4387">
            <v>7091</v>
          </cell>
          <cell r="B4387" t="str">
            <v xml:space="preserve">TE SANITARIO PVC P/ ESG PREDIAL DN 100 X 100MM </v>
          </cell>
          <cell r="C4387" t="str">
            <v>UN</v>
          </cell>
          <cell r="E4387">
            <v>10.199999999999999</v>
          </cell>
        </row>
        <row r="4388">
          <cell r="A4388">
            <v>11655</v>
          </cell>
          <cell r="B4388" t="str">
            <v xml:space="preserve">TE SANITARIO PVC P/ ESG PREDIAL DN 100X50MM </v>
          </cell>
          <cell r="C4388" t="str">
            <v>UN</v>
          </cell>
          <cell r="E4388">
            <v>9.3699999999999992</v>
          </cell>
        </row>
        <row r="4389">
          <cell r="A4389">
            <v>11656</v>
          </cell>
          <cell r="B4389" t="str">
            <v xml:space="preserve">TE SANITARIO PVC P/ ESG PREDIAL DN 100X75MM </v>
          </cell>
          <cell r="C4389" t="str">
            <v>UN</v>
          </cell>
          <cell r="E4389">
            <v>8.91</v>
          </cell>
        </row>
        <row r="4390">
          <cell r="A4390">
            <v>7097</v>
          </cell>
          <cell r="B4390" t="str">
            <v xml:space="preserve">TE SANITARIO PVC P/ ESG PREDIAL DN 50 X 50MM </v>
          </cell>
          <cell r="C4390" t="str">
            <v>UN</v>
          </cell>
          <cell r="E4390">
            <v>4.0199999999999996</v>
          </cell>
        </row>
        <row r="4391">
          <cell r="A4391">
            <v>11657</v>
          </cell>
          <cell r="B4391" t="str">
            <v xml:space="preserve">TE SANITARIO PVC P/ ESG PREDIAL DN 75X50 MM </v>
          </cell>
          <cell r="C4391" t="str">
            <v>UN</v>
          </cell>
          <cell r="E4391">
            <v>7.52</v>
          </cell>
        </row>
        <row r="4392">
          <cell r="A4392">
            <v>11658</v>
          </cell>
          <cell r="B4392" t="str">
            <v xml:space="preserve">TE SANITARIO PVC P/ ESG PREDIAL DN 75X75 MM </v>
          </cell>
          <cell r="C4392" t="str">
            <v>UN</v>
          </cell>
          <cell r="E4392">
            <v>10.38</v>
          </cell>
        </row>
        <row r="4393">
          <cell r="A4393">
            <v>7153</v>
          </cell>
          <cell r="B4393" t="str">
            <v xml:space="preserve">TECNICO DE LABORATORIO </v>
          </cell>
          <cell r="C4393" t="str">
            <v>H</v>
          </cell>
          <cell r="E4393">
            <v>20.95</v>
          </cell>
        </row>
        <row r="4394">
          <cell r="A4394">
            <v>6175</v>
          </cell>
          <cell r="B4394" t="str">
            <v xml:space="preserve">TECNICO DE SONDAGEM </v>
          </cell>
          <cell r="C4394" t="str">
            <v>H</v>
          </cell>
          <cell r="E4394">
            <v>25.17</v>
          </cell>
        </row>
        <row r="4395">
          <cell r="A4395">
            <v>10914</v>
          </cell>
          <cell r="B4395" t="str">
            <v xml:space="preserve">TELA ACO SOLDADA L-92 15X30CM CA-60 FIO 4,2X3,4MM 0,99KG/M2 LARG=2,45M </v>
          </cell>
          <cell r="C4395" t="str">
            <v>KG</v>
          </cell>
          <cell r="E4395">
            <v>15.09</v>
          </cell>
        </row>
        <row r="4396">
          <cell r="A4396">
            <v>10915</v>
          </cell>
          <cell r="B4396" t="str">
            <v xml:space="preserve">TELA ACO SOLDADA NERVURADA CA - 60, Q-61, (0,97 KG/M2), DIÂMETRO DO FIO = 3,4 MM, LARGURA = 2,45 X 120 METROS DE COMPRIMENTO, ESPAÇAMENTO DA MALHA = 15X15CM </v>
          </cell>
          <cell r="C4396" t="str">
            <v>KG</v>
          </cell>
          <cell r="E4396">
            <v>5.7</v>
          </cell>
        </row>
        <row r="4397">
          <cell r="A4397">
            <v>10916</v>
          </cell>
          <cell r="B4397" t="str">
            <v xml:space="preserve">TELA ACO SOLDADA NERVURADA CA - 60, Q-92 (1,48 KG/M2), DIÂMETRO DO FIO = 4,2 MM, LARGURA = 2,45 X 60 METROS DE COMPRIMENTO, ESPAÇAMENTO DA MALHA = 15X15CM </v>
          </cell>
          <cell r="C4397" t="str">
            <v>KG</v>
          </cell>
          <cell r="E4397">
            <v>5.66</v>
          </cell>
        </row>
        <row r="4398">
          <cell r="A4398">
            <v>21141</v>
          </cell>
          <cell r="B4398" t="str">
            <v xml:space="preserve">TELA ACO SOLDADA NERVURADA CA - 60, Q-92 (1,48 KG/M2), DIÂMETRO DO FIO = 4,2 MM, LARGURA =2,45 X 60 METROS DE COMPRIMENTO, ESPAÇAMENTO DA MALHA = 15X15CM CMS </v>
          </cell>
          <cell r="C4398" t="str">
            <v>M²</v>
          </cell>
          <cell r="E4398">
            <v>8.76</v>
          </cell>
        </row>
        <row r="4399">
          <cell r="A4399">
            <v>7154</v>
          </cell>
          <cell r="B4399" t="str">
            <v xml:space="preserve">TELA ACO SOLDADA NERVURADA CA-60, Q-138, (2,20 KG/M2), DIÂMETRO DO FIO=4,2MM, LARGURA=2,45 X 120 METROS DE COMPRIMENTO, ESPAÇAMENTO DA MALHA = 10 X 10 CM </v>
          </cell>
          <cell r="C4399" t="str">
            <v>KG</v>
          </cell>
          <cell r="E4399">
            <v>5.75</v>
          </cell>
        </row>
        <row r="4400">
          <cell r="A4400">
            <v>7155</v>
          </cell>
          <cell r="B4400" t="str">
            <v xml:space="preserve">TELA ACO SOLDADA NERVURADA CA-60, Q-138, (2,20KG/M2), DIÂMETRO DO FIO =4,2MM, LARGURA=2,45 X 120 METROS DE COMPRIMENTO, ESPAÇAMENTO DA MALHA = 10 X 10 CM </v>
          </cell>
          <cell r="C4400" t="str">
            <v>M²</v>
          </cell>
          <cell r="E4400">
            <v>12.77</v>
          </cell>
        </row>
        <row r="4401">
          <cell r="A4401">
            <v>10917</v>
          </cell>
          <cell r="B4401" t="str">
            <v xml:space="preserve">TELA ACO SOLDADA NERVURADA CA-60, Q-61, (0,97 KG/M2), DIÂMETRO DO FIO = 3,4 MM, LARGURA = 2,45 X 120 METROS DE COMPRIMENTO, ESPAÇAMENTO DA MALHA = 15X15CM </v>
          </cell>
          <cell r="C4401" t="str">
            <v>M²</v>
          </cell>
          <cell r="E4401">
            <v>5.54</v>
          </cell>
        </row>
        <row r="4402">
          <cell r="A4402">
            <v>10919</v>
          </cell>
          <cell r="B4402" t="str">
            <v xml:space="preserve">TELA ACO SOLDADA Q-47 15X15CM FIO 3,0 X 3,0MM 0,75KG/M2 </v>
          </cell>
          <cell r="C4402" t="str">
            <v>M²</v>
          </cell>
          <cell r="E4402">
            <v>17.100000000000001</v>
          </cell>
        </row>
        <row r="4403">
          <cell r="A4403">
            <v>10932</v>
          </cell>
          <cell r="B4403" t="str">
            <v xml:space="preserve">TELA ARAME GALV FIO 8 BWG (4,19MM) MALHA 2" (5X5CM) QUADRADA OU LOSANGO H=2,0M </v>
          </cell>
          <cell r="C4403" t="str">
            <v>M²</v>
          </cell>
          <cell r="E4403">
            <v>31.64</v>
          </cell>
        </row>
        <row r="4404">
          <cell r="A4404">
            <v>7162</v>
          </cell>
          <cell r="B4404" t="str">
            <v xml:space="preserve">TELA ARAME GALV FIO 10 BWG (3,4MM) MALHA 2" (5 X 5CM) QUADRADA OU LOSANGO H= 2,0M </v>
          </cell>
          <cell r="C4404" t="str">
            <v>M²</v>
          </cell>
          <cell r="E4404">
            <v>16.87</v>
          </cell>
        </row>
        <row r="4405">
          <cell r="A4405">
            <v>10925</v>
          </cell>
          <cell r="B4405" t="str">
            <v xml:space="preserve">TELA ARAME GALV FIO 10 BWG (3,4MM) MALHA 8 X 8CM QUADRADA OU LOSANGO H=2,0M </v>
          </cell>
          <cell r="C4405" t="str">
            <v>M²</v>
          </cell>
          <cell r="E4405">
            <v>11.86</v>
          </cell>
        </row>
        <row r="4406">
          <cell r="A4406">
            <v>10926</v>
          </cell>
          <cell r="B4406" t="str">
            <v xml:space="preserve">TELA ARAME GALV FIO 12 BWG (2,77MM) MALHA 1.1/2" (4 X 4CM) QUADRADA OU LOSANGO H=2,0M </v>
          </cell>
          <cell r="C4406" t="str">
            <v>M²</v>
          </cell>
          <cell r="E4406">
            <v>14.5</v>
          </cell>
        </row>
        <row r="4407">
          <cell r="A4407">
            <v>10933</v>
          </cell>
          <cell r="B4407" t="str">
            <v xml:space="preserve">TELA ARAME GALV FIO 12 BWG (2,77MM) MALHA 4" (10 X 10CM) QUADRADA OU LOSANGO H=2,0M </v>
          </cell>
          <cell r="C4407" t="str">
            <v>M²</v>
          </cell>
          <cell r="E4407">
            <v>8.99</v>
          </cell>
        </row>
        <row r="4408">
          <cell r="A4408">
            <v>10927</v>
          </cell>
          <cell r="B4408" t="str">
            <v xml:space="preserve">TELA ARAME GALV FIO 12 BWG (2,77MM) MALHA 8 X 8CM QUADRADA OU LOSANGO H = 2,0M </v>
          </cell>
          <cell r="C4408" t="str">
            <v>M²</v>
          </cell>
          <cell r="E4408">
            <v>7.65</v>
          </cell>
        </row>
        <row r="4409">
          <cell r="A4409">
            <v>7167</v>
          </cell>
          <cell r="B4409" t="str">
            <v xml:space="preserve">TELA ARAME GALV FIO 14 BWG (2,11MM) MALHA 2" (5x5cm) QUADRADA OU LOSANGO H = 2,0M </v>
          </cell>
          <cell r="C4409" t="str">
            <v>M²</v>
          </cell>
          <cell r="E4409">
            <v>7.57</v>
          </cell>
        </row>
        <row r="4410">
          <cell r="A4410">
            <v>10928</v>
          </cell>
          <cell r="B4410" t="str">
            <v xml:space="preserve">TELA ARAME GALV FIO 14 BWG (2,11MM) MALHA 8 X 8CM QUADRADA OU LOSANGO H=2,0M </v>
          </cell>
          <cell r="C4410" t="str">
            <v>M²</v>
          </cell>
          <cell r="E4410">
            <v>6.54</v>
          </cell>
        </row>
        <row r="4411">
          <cell r="A4411">
            <v>10929</v>
          </cell>
          <cell r="B4411" t="str">
            <v xml:space="preserve">TELA ARAME GALV FIO 18 BWG (1,24MM) MALHA 2 X 2CM QUADRADA OU LOSANGO </v>
          </cell>
          <cell r="C4411" t="str">
            <v>M²</v>
          </cell>
          <cell r="E4411">
            <v>12.65</v>
          </cell>
        </row>
        <row r="4412">
          <cell r="A4412">
            <v>10931</v>
          </cell>
          <cell r="B4412" t="str">
            <v xml:space="preserve">TELA ARAME GALV FIO 24 BWG MALHA 1/2" P/ VIVEIROS </v>
          </cell>
          <cell r="C4412" t="str">
            <v>M²</v>
          </cell>
          <cell r="E4412">
            <v>6.51</v>
          </cell>
        </row>
        <row r="4413">
          <cell r="A4413">
            <v>7164</v>
          </cell>
          <cell r="B4413" t="str">
            <v xml:space="preserve">TELA ARAME GALV PRENSADO FIO 12 (2,77MM) MALHA 2" (5 X 5CM) </v>
          </cell>
          <cell r="C4413" t="str">
            <v>M²</v>
          </cell>
          <cell r="E4413">
            <v>15.82</v>
          </cell>
        </row>
        <row r="4414">
          <cell r="A4414">
            <v>11589</v>
          </cell>
          <cell r="B4414" t="str">
            <v xml:space="preserve">TELA ARAME GALV REVEST C/ PVC FIO 14 BWG (2,11MM) MALHA 6 X 8CM P/GABIAO MANTA 4 X 2 X 0,3M </v>
          </cell>
          <cell r="C4414" t="str">
            <v>UN</v>
          </cell>
          <cell r="E4414">
            <v>468.95</v>
          </cell>
        </row>
        <row r="4415">
          <cell r="A4415">
            <v>10935</v>
          </cell>
          <cell r="B4415" t="str">
            <v xml:space="preserve">TELA ARAME GALV REVESTIDO C/ PVC FIO 12 BWG (2,77MM) MALHA 3" (7,5 X 7,5CM) </v>
          </cell>
          <cell r="C4415" t="str">
            <v>M²</v>
          </cell>
          <cell r="E4415">
            <v>12.87</v>
          </cell>
        </row>
        <row r="4416">
          <cell r="A4416">
            <v>10937</v>
          </cell>
          <cell r="B4416" t="str">
            <v xml:space="preserve">TELA ARAME GALV REVESTIDO C/ PVC FIO 14 BWG (2,11MM) MALHA 2" (5 X 5CM) </v>
          </cell>
          <cell r="C4416" t="str">
            <v>M²</v>
          </cell>
          <cell r="E4416">
            <v>11.97</v>
          </cell>
        </row>
        <row r="4417">
          <cell r="A4417">
            <v>7156</v>
          </cell>
          <cell r="B4417" t="str">
            <v xml:space="preserve">TELA DE ACO SOLDADA CA-60, Q-196 (3,11 KG/M2), DIAMETRO DO FIO = 5,00 MM, LARGURA = 2,45 M, ESPACAMENTO = 10 X 10 CM </v>
          </cell>
          <cell r="C4417" t="str">
            <v>M²</v>
          </cell>
          <cell r="E4417">
            <v>16.47</v>
          </cell>
        </row>
        <row r="4418">
          <cell r="A4418">
            <v>7158</v>
          </cell>
          <cell r="B4418" t="str">
            <v xml:space="preserve">TELA DE ARAME GALVANIZADO, DIÂMETRO DO FIO = 2,77 MM (12 BWG), ESPAÇAMENTO DA MALHA 5 X 5 CM, H=2M PARA ALAMBRADO </v>
          </cell>
          <cell r="C4418" t="str">
            <v>M²</v>
          </cell>
          <cell r="E4418">
            <v>11.6</v>
          </cell>
        </row>
        <row r="4419">
          <cell r="A4419">
            <v>7169</v>
          </cell>
          <cell r="B4419" t="str">
            <v xml:space="preserve">TELA DE ESTUQUE - TIPO STANDARD </v>
          </cell>
          <cell r="C4419" t="str">
            <v>M²</v>
          </cell>
          <cell r="E4419">
            <v>1.56</v>
          </cell>
        </row>
        <row r="4420">
          <cell r="A4420">
            <v>7170</v>
          </cell>
          <cell r="B4420" t="str">
            <v xml:space="preserve">TELA DE NYLON OU PLÁSTICA COM MALHA DE 5 MM, TIPO FACHADEIRA, PARA PROTEÇÃO DE OBRAS EM EDIFÍCIOS </v>
          </cell>
          <cell r="C4420" t="str">
            <v>M²</v>
          </cell>
          <cell r="E4420">
            <v>2.39</v>
          </cell>
        </row>
        <row r="4421">
          <cell r="A4421">
            <v>7161</v>
          </cell>
          <cell r="B4421" t="str">
            <v xml:space="preserve">TELA METAL EXPANDIDO DEPLOYE MALHA LOSANGO 3/4" CORDAO 0,9MM ESP 0,6MM </v>
          </cell>
          <cell r="C4421" t="str">
            <v>M²</v>
          </cell>
          <cell r="E4421">
            <v>1.21</v>
          </cell>
        </row>
        <row r="4422">
          <cell r="A4422">
            <v>10936</v>
          </cell>
          <cell r="B4422" t="str">
            <v xml:space="preserve">TELA METAL REFORCADA FIO 12 BWG (2,77MM) MALHA QUADRADA 3 X 3CM Código Descriçao do Insumo Unid Preço Mediano (R$) </v>
          </cell>
          <cell r="C4422" t="str">
            <v>M²</v>
          </cell>
          <cell r="E4422">
            <v>25.02</v>
          </cell>
        </row>
        <row r="4423">
          <cell r="A4423">
            <v>25069</v>
          </cell>
          <cell r="B4423" t="str">
            <v xml:space="preserve">TELA NYLON P/REVESTIMENTO POCO FILTRANTE </v>
          </cell>
          <cell r="C4423" t="str">
            <v>M²</v>
          </cell>
          <cell r="E4423">
            <v>8.8000000000000007</v>
          </cell>
        </row>
        <row r="4424">
          <cell r="A4424">
            <v>10920</v>
          </cell>
          <cell r="B4424" t="str">
            <v xml:space="preserve">TELA SOLDADA ARAME GALVANIZADO 12 BWG (2,77MM) MALHA 15 X 5CM </v>
          </cell>
          <cell r="C4424" t="str">
            <v>M²</v>
          </cell>
          <cell r="E4424">
            <v>10.01</v>
          </cell>
        </row>
        <row r="4425">
          <cell r="A4425">
            <v>7243</v>
          </cell>
          <cell r="B4425" t="str">
            <v xml:space="preserve">TELHA ACO ZINCADO TRAPEZOIDAL ESP=0,5MM </v>
          </cell>
          <cell r="C4425" t="str">
            <v>M²</v>
          </cell>
          <cell r="E4425">
            <v>29.98</v>
          </cell>
        </row>
        <row r="4426">
          <cell r="A4426">
            <v>7238</v>
          </cell>
          <cell r="B4426" t="str">
            <v xml:space="preserve">TELHA ALUMINIO ONDULADA E = 0,5MM </v>
          </cell>
          <cell r="C4426" t="str">
            <v>M²</v>
          </cell>
          <cell r="E4426">
            <v>25</v>
          </cell>
        </row>
        <row r="4427">
          <cell r="A4427">
            <v>7239</v>
          </cell>
          <cell r="B4427" t="str">
            <v xml:space="preserve">TELHA ALUMINIO ONDULADA E = 0,6MM </v>
          </cell>
          <cell r="C4427" t="str">
            <v>M²</v>
          </cell>
          <cell r="E4427">
            <v>28.51</v>
          </cell>
        </row>
        <row r="4428">
          <cell r="A4428">
            <v>7240</v>
          </cell>
          <cell r="B4428" t="str">
            <v xml:space="preserve">TELHA ALUMINIO ONDULADA E = 0,7MM </v>
          </cell>
          <cell r="C4428" t="str">
            <v>M²</v>
          </cell>
          <cell r="E4428">
            <v>35.06</v>
          </cell>
        </row>
        <row r="4429">
          <cell r="A4429">
            <v>11067</v>
          </cell>
          <cell r="B4429" t="str">
            <v xml:space="preserve">TELHA ALUMINIO TRAPEZOIDAL E = 0,5 MM </v>
          </cell>
          <cell r="C4429" t="str">
            <v>KG</v>
          </cell>
          <cell r="E4429">
            <v>17.53</v>
          </cell>
        </row>
        <row r="4430">
          <cell r="A4430">
            <v>11068</v>
          </cell>
          <cell r="B4430" t="str">
            <v xml:space="preserve">TELHA ALUMINIO TRAPEZOIDAL E = 0,7 MM </v>
          </cell>
          <cell r="C4430" t="str">
            <v>KG</v>
          </cell>
          <cell r="E4430">
            <v>19.79</v>
          </cell>
        </row>
        <row r="4431">
          <cell r="A4431">
            <v>14171</v>
          </cell>
          <cell r="B4431" t="str">
            <v xml:space="preserve">TELHA AUTO-PORTANTE ACO ZINCADO A-120 C/ PRE-PINTURA E=0,95MM </v>
          </cell>
          <cell r="C4431" t="str">
            <v>M²</v>
          </cell>
          <cell r="E4431">
            <v>142.08000000000001</v>
          </cell>
        </row>
        <row r="4432">
          <cell r="A4432">
            <v>14170</v>
          </cell>
          <cell r="B4432" t="str">
            <v xml:space="preserve">TELHA AUTO-PORTANTE ACO ZINCADO A-120 SEM PINTURA E=0,95MM </v>
          </cell>
          <cell r="C4432" t="str">
            <v>M²</v>
          </cell>
          <cell r="E4432">
            <v>102.15</v>
          </cell>
        </row>
        <row r="4433">
          <cell r="A4433">
            <v>14173</v>
          </cell>
          <cell r="B4433" t="str">
            <v xml:space="preserve">TELHA AUTO-PORTANTE ACO ZINCADO A-259 C/ PRE-PINTURA E= 0,95MM </v>
          </cell>
          <cell r="C4433" t="str">
            <v>M²</v>
          </cell>
          <cell r="E4433">
            <v>100.39</v>
          </cell>
        </row>
        <row r="4434">
          <cell r="A4434">
            <v>14175</v>
          </cell>
          <cell r="B4434" t="str">
            <v xml:space="preserve">TELHA AUTO-PORTANTE ACO ZINCADO A-440 C/ PRE-PINTURA E= 1,25MM </v>
          </cell>
          <cell r="C4434" t="str">
            <v>M²</v>
          </cell>
          <cell r="E4434">
            <v>142.08000000000001</v>
          </cell>
        </row>
        <row r="4435">
          <cell r="A4435">
            <v>14174</v>
          </cell>
          <cell r="B4435" t="str">
            <v xml:space="preserve">TELHA AUTO-PORTANTE ACO ZINCADO A-440 SEM PINTURA E=1,25MM </v>
          </cell>
          <cell r="C4435" t="str">
            <v>M²</v>
          </cell>
          <cell r="E4435">
            <v>102.15</v>
          </cell>
        </row>
        <row r="4436">
          <cell r="A4436">
            <v>14177</v>
          </cell>
          <cell r="B4436" t="str">
            <v xml:space="preserve">TELHA AUTO-PORTANTE ACO ZINCADO A-494 C/ PRE-PINTURA - E=1,55MM </v>
          </cell>
          <cell r="C4436" t="str">
            <v>M²</v>
          </cell>
          <cell r="E4436">
            <v>177.95</v>
          </cell>
        </row>
        <row r="4437">
          <cell r="A4437">
            <v>14179</v>
          </cell>
          <cell r="B4437" t="str">
            <v xml:space="preserve">TELHA AUTO-PORTANTE ACO ZINCADO A-530 C/ PRE-PINTURA - E= 1,95MM </v>
          </cell>
          <cell r="C4437" t="str">
            <v>M²</v>
          </cell>
          <cell r="E4437">
            <v>249.2</v>
          </cell>
        </row>
        <row r="4438">
          <cell r="A4438">
            <v>14178</v>
          </cell>
          <cell r="B4438" t="str">
            <v xml:space="preserve">TELHA AUTO-PORTANTE ACO ZINCADO A-530 SEM PINTURA E= 1,95MM </v>
          </cell>
          <cell r="C4438" t="str">
            <v>M²</v>
          </cell>
          <cell r="E4438">
            <v>184.97</v>
          </cell>
        </row>
        <row r="4439">
          <cell r="A4439">
            <v>14176</v>
          </cell>
          <cell r="B4439" t="str">
            <v xml:space="preserve">TELHA AUTO-PORTANTE ACO ZINCADO SEM PINTURA A-494 E=1,55MM </v>
          </cell>
          <cell r="C4439" t="str">
            <v>M²</v>
          </cell>
          <cell r="E4439">
            <v>134.63999999999999</v>
          </cell>
        </row>
        <row r="4440">
          <cell r="A4440">
            <v>7177</v>
          </cell>
          <cell r="B4440" t="str">
            <v xml:space="preserve">TELHA CERAMICA NAO ESMALTADA TIPO CAPA-CANAL, DE 1A. QUALIDADE (COBERTURA DE *17* TELHAS POR M2) </v>
          </cell>
          <cell r="C4440" t="str">
            <v>UN</v>
          </cell>
          <cell r="E4440">
            <v>0.44</v>
          </cell>
        </row>
        <row r="4441">
          <cell r="A4441">
            <v>7172</v>
          </cell>
          <cell r="B4441" t="str">
            <v xml:space="preserve">TELHA CERAMICA TIPO CANAL, DE 1A. QUALIDADE, COM 50 CM (COBERTURA DE *26* TELHAS POR M2) - MILHEIRO </v>
          </cell>
          <cell r="C4441" t="str">
            <v>UN</v>
          </cell>
          <cell r="E4441">
            <v>0.42</v>
          </cell>
        </row>
        <row r="4442">
          <cell r="A4442">
            <v>7176</v>
          </cell>
          <cell r="B4442" t="str">
            <v xml:space="preserve">TELHA CERAMICA TIPO COLONIAL COMP = 46,0 A 50,0CM - 25 A 27 UN/M2 </v>
          </cell>
          <cell r="C4442" t="str">
            <v>UN</v>
          </cell>
          <cell r="E4442">
            <v>0.45</v>
          </cell>
        </row>
        <row r="4443">
          <cell r="A4443">
            <v>20194</v>
          </cell>
          <cell r="B4443" t="str">
            <v xml:space="preserve">TELHA CERAMICA TIPO COLONIAL COMP = 56CM - 16UN/M2 </v>
          </cell>
          <cell r="C4443" t="str">
            <v>UN</v>
          </cell>
          <cell r="E4443">
            <v>0.9</v>
          </cell>
        </row>
        <row r="4444">
          <cell r="A4444">
            <v>11087</v>
          </cell>
          <cell r="B4444" t="str">
            <v xml:space="preserve">TELHA CERAMICA TIPO COLONIAL DE 2A. QUALIDADE COMP = 46 A 50,0CM - 25 A 27UN/M2 </v>
          </cell>
          <cell r="C4444" t="str">
            <v>UN</v>
          </cell>
          <cell r="E4444">
            <v>0.22</v>
          </cell>
        </row>
        <row r="4445">
          <cell r="A4445">
            <v>7173</v>
          </cell>
          <cell r="B4445" t="str">
            <v xml:space="preserve">TELHA CERAMICA TIPO COLONIAL, DE 1A. QUALIDADE, COM 46 A 50 CM (COBERTURA DE *26* TELHAS POR M2) </v>
          </cell>
          <cell r="C4445" t="str">
            <v>MIL</v>
          </cell>
          <cell r="E4445">
            <v>445</v>
          </cell>
        </row>
        <row r="4446">
          <cell r="A4446">
            <v>20273</v>
          </cell>
          <cell r="B4446" t="str">
            <v xml:space="preserve">TELHA CERAMICA TIPO DUPLANA </v>
          </cell>
          <cell r="C4446" t="str">
            <v>UN</v>
          </cell>
          <cell r="E4446">
            <v>1.05</v>
          </cell>
        </row>
        <row r="4447">
          <cell r="A4447">
            <v>7183</v>
          </cell>
          <cell r="B4447" t="str">
            <v xml:space="preserve">TELHA CERAMICA TIPO FRANCESA, DE 1A. QUALIDADE (COBERTURA DE *16* TELHAS POR M2) </v>
          </cell>
          <cell r="C4447" t="str">
            <v>UN</v>
          </cell>
          <cell r="E4447">
            <v>0.83</v>
          </cell>
        </row>
        <row r="4448">
          <cell r="A4448">
            <v>7180</v>
          </cell>
          <cell r="B4448" t="str">
            <v xml:space="preserve">TELHA CERAMICA TIPO PAULISTA, DE 1A. QUALIDADE, COM 33 CM (COBERTURA DE *26* TELHAS POR M2) </v>
          </cell>
          <cell r="C4448" t="str">
            <v>UN</v>
          </cell>
          <cell r="E4448">
            <v>0.85</v>
          </cell>
        </row>
        <row r="4449">
          <cell r="A4449">
            <v>7178</v>
          </cell>
          <cell r="B4449" t="str">
            <v xml:space="preserve">TELHA CERAMICA TIPO PAULISTINHA (TRAPEZOIDAL) - 26UN/M2 </v>
          </cell>
          <cell r="C4449" t="str">
            <v>UN</v>
          </cell>
          <cell r="E4449">
            <v>0.85</v>
          </cell>
        </row>
        <row r="4450">
          <cell r="A4450">
            <v>11088</v>
          </cell>
          <cell r="B4450" t="str">
            <v xml:space="preserve">TELHA CERAMICA TIPO PLAN, DE 1A. QUALIDADE, COM 46 A 50 CM (COBERTURA DE 26 A 33 TELHAS POR M2) </v>
          </cell>
          <cell r="C4450" t="str">
            <v>UN</v>
          </cell>
          <cell r="E4450">
            <v>0.85</v>
          </cell>
        </row>
        <row r="4451">
          <cell r="A4451">
            <v>7175</v>
          </cell>
          <cell r="B4451" t="str">
            <v xml:space="preserve">TELHA CERAMICA TIPO ROMANA, DE 1A. QUALIDADE, COM 41 CM (COBERTURA DE 18 TELHAS POR M2) </v>
          </cell>
          <cell r="C4451" t="str">
            <v>UN</v>
          </cell>
          <cell r="E4451">
            <v>1.25</v>
          </cell>
        </row>
        <row r="4452">
          <cell r="A4452">
            <v>25007</v>
          </cell>
          <cell r="B4452" t="str">
            <v xml:space="preserve">TELHA CHAPA ACO ONDULADA ZINCADA E = 0,5 MM </v>
          </cell>
          <cell r="C4452" t="str">
            <v>M²</v>
          </cell>
          <cell r="E4452">
            <v>24.89</v>
          </cell>
        </row>
        <row r="4453">
          <cell r="A4453">
            <v>7184</v>
          </cell>
          <cell r="B4453" t="str">
            <v xml:space="preserve">TELHA DE FIBRA DE VIDRO ONDULADA, E = 0,6 MM, DE *0,50 X 2,44* M </v>
          </cell>
          <cell r="C4453" t="str">
            <v>M²</v>
          </cell>
          <cell r="E4453">
            <v>23.28</v>
          </cell>
        </row>
        <row r="4454">
          <cell r="A4454">
            <v>7186</v>
          </cell>
          <cell r="B4454" t="str">
            <v xml:space="preserve">TELHA DE FIBROCIMENTO ONDULADA E=6MM, DE *1,83 X 1,10* M (SEM AMIANTO) </v>
          </cell>
          <cell r="C4454" t="str">
            <v>UN</v>
          </cell>
          <cell r="E4454">
            <v>36.9</v>
          </cell>
        </row>
        <row r="4455">
          <cell r="A4455">
            <v>7245</v>
          </cell>
          <cell r="B4455" t="str">
            <v xml:space="preserve">TELHA DE VIDRO TIPO FRANCESA, *39 X 23* CM </v>
          </cell>
          <cell r="C4455" t="str">
            <v>UN</v>
          </cell>
          <cell r="E4455">
            <v>23.44</v>
          </cell>
        </row>
        <row r="4456">
          <cell r="A4456">
            <v>7212</v>
          </cell>
          <cell r="B4456" t="str">
            <v xml:space="preserve">TELHA ESTRUTURAL FIBROCIMENTO CANALETE 49 OU KALHETA C = 7,20 M </v>
          </cell>
          <cell r="C4456" t="str">
            <v>UN</v>
          </cell>
          <cell r="E4456">
            <v>196</v>
          </cell>
        </row>
        <row r="4457">
          <cell r="A4457">
            <v>7223</v>
          </cell>
          <cell r="B4457" t="str">
            <v xml:space="preserve">TELHA ESTRUTURAL FIBROCIMENTO CANALETE 49 OU KALHETA, 1 ABA C = 2,50M </v>
          </cell>
          <cell r="C4457" t="str">
            <v>UN</v>
          </cell>
          <cell r="E4457">
            <v>74.62</v>
          </cell>
        </row>
        <row r="4458">
          <cell r="A4458">
            <v>7234</v>
          </cell>
          <cell r="B4458" t="str">
            <v xml:space="preserve">TELHA ESTRUTURAL FIBROCIMENTO CANALETE 49 OU KALHETA, 1 ABA C = 3,60M </v>
          </cell>
          <cell r="C4458" t="str">
            <v>UN</v>
          </cell>
          <cell r="E4458">
            <v>103.9</v>
          </cell>
        </row>
        <row r="4459">
          <cell r="A4459">
            <v>7224</v>
          </cell>
          <cell r="B4459" t="str">
            <v xml:space="preserve">TELHA ESTRUTURAL FIBROCIMENTO CANALETE 49 OU KALHETA, 1 ABA C = 4,00M </v>
          </cell>
          <cell r="C4459" t="str">
            <v>UN</v>
          </cell>
          <cell r="E4459">
            <v>113.96</v>
          </cell>
        </row>
        <row r="4460">
          <cell r="A4460">
            <v>7221</v>
          </cell>
          <cell r="B4460" t="str">
            <v xml:space="preserve">TELHA ESTRUTURAL FIBROCIMENTO CANALETE 49 OU KALHETA, 1 ABA C = 4,5CM </v>
          </cell>
          <cell r="C4460" t="str">
            <v>M²</v>
          </cell>
          <cell r="E4460">
            <v>53.7</v>
          </cell>
        </row>
        <row r="4461">
          <cell r="A4461">
            <v>7210</v>
          </cell>
          <cell r="B4461" t="str">
            <v xml:space="preserve">TELHA ESTRUTURAL FIBROCIMENTO CANALETE 49 OU KALHETA, 1 ABA C = 4,50M </v>
          </cell>
          <cell r="C4461" t="str">
            <v>UN</v>
          </cell>
          <cell r="E4461">
            <v>125.91</v>
          </cell>
        </row>
        <row r="4462">
          <cell r="A4462">
            <v>7225</v>
          </cell>
          <cell r="B4462" t="str">
            <v xml:space="preserve">TELHA ESTRUTURAL FIBROCIMENTO CANALETE 49 OU KALHETA, 1 ABA C = 5,00M </v>
          </cell>
          <cell r="C4462" t="str">
            <v>UN</v>
          </cell>
          <cell r="E4462">
            <v>138.68</v>
          </cell>
        </row>
        <row r="4463">
          <cell r="A4463">
            <v>7226</v>
          </cell>
          <cell r="B4463" t="str">
            <v xml:space="preserve">TELHA ESTRUTURAL FIBROCIMENTO CANALETE 49 OU KALHETA, 1 ABA C = 5,50M </v>
          </cell>
          <cell r="C4463" t="str">
            <v>UN</v>
          </cell>
          <cell r="E4463">
            <v>151.38</v>
          </cell>
        </row>
        <row r="4464">
          <cell r="A4464">
            <v>7236</v>
          </cell>
          <cell r="B4464" t="str">
            <v xml:space="preserve">TELHA ESTRUTURAL FIBROCIMENTO CANALETE 49 OU KALHETA, 1 ABA C = 6,00M </v>
          </cell>
          <cell r="C4464" t="str">
            <v>UN</v>
          </cell>
          <cell r="E4464">
            <v>164.42</v>
          </cell>
        </row>
        <row r="4465">
          <cell r="A4465">
            <v>7227</v>
          </cell>
          <cell r="B4465" t="str">
            <v xml:space="preserve">TELHA ESTRUTURAL FIBROCIMENTO CANALETE 49 OU KALHETA, 1 ABA C = 6,50M </v>
          </cell>
          <cell r="C4465" t="str">
            <v>UN</v>
          </cell>
          <cell r="E4465">
            <v>174.03</v>
          </cell>
        </row>
        <row r="4466">
          <cell r="A4466">
            <v>7229</v>
          </cell>
          <cell r="B4466" t="str">
            <v xml:space="preserve">TELHA ESTRUTURAL FIBROCIMENTO CANALETE 90 OU KALHETAO C = 3,00M </v>
          </cell>
          <cell r="C4466" t="str">
            <v>UN</v>
          </cell>
          <cell r="E4466">
            <v>126.46</v>
          </cell>
        </row>
        <row r="4467">
          <cell r="A4467">
            <v>7211</v>
          </cell>
          <cell r="B4467" t="str">
            <v xml:space="preserve">TELHA ESTRUTURAL FIBROCIMENTO CANALETE 90 OU KALHETAO C = 3,70M </v>
          </cell>
          <cell r="C4467" t="str">
            <v>UN</v>
          </cell>
          <cell r="E4467">
            <v>154.43</v>
          </cell>
        </row>
        <row r="4468">
          <cell r="A4468">
            <v>7230</v>
          </cell>
          <cell r="B4468" t="str">
            <v xml:space="preserve">TELHA ESTRUTURAL FIBROCIMENTO CANALETE 90 OU KALHETAO C = 4,60M </v>
          </cell>
          <cell r="C4468" t="str">
            <v>UN</v>
          </cell>
          <cell r="E4468">
            <v>192.19</v>
          </cell>
        </row>
        <row r="4469">
          <cell r="A4469">
            <v>7231</v>
          </cell>
          <cell r="B4469" t="str">
            <v xml:space="preserve">TELHA ESTRUTURAL FIBROCIMENTO CANALETE 90 OU KALHETAO C = 6,00M </v>
          </cell>
          <cell r="C4469" t="str">
            <v>UN</v>
          </cell>
          <cell r="E4469">
            <v>236.47</v>
          </cell>
        </row>
        <row r="4470">
          <cell r="A4470">
            <v>7220</v>
          </cell>
          <cell r="B4470" t="str">
            <v xml:space="preserve">TELHA ESTRUTURAL FIBROCIMENTO CANALETE 90 OU KALHETAO C = 7,40M </v>
          </cell>
          <cell r="C4470" t="str">
            <v>UN</v>
          </cell>
          <cell r="E4470">
            <v>303.68</v>
          </cell>
        </row>
        <row r="4471">
          <cell r="A4471">
            <v>7233</v>
          </cell>
          <cell r="B4471" t="str">
            <v xml:space="preserve">TELHA ESTRUTURAL FIBROCIMENTO CANALETE 90 OU KALHETAO C = 9,20M </v>
          </cell>
          <cell r="C4471" t="str">
            <v>UN</v>
          </cell>
          <cell r="E4471">
            <v>386.44</v>
          </cell>
        </row>
        <row r="4472">
          <cell r="A4472">
            <v>7228</v>
          </cell>
          <cell r="B4472" t="str">
            <v xml:space="preserve">TELHA ESTRUTURAL FIBROCIMENTO CANALETE 90 OU KALHETAO, C = 6,70M </v>
          </cell>
          <cell r="C4472" t="str">
            <v>M²</v>
          </cell>
          <cell r="E4472">
            <v>40.67</v>
          </cell>
        </row>
        <row r="4473">
          <cell r="A4473">
            <v>7190</v>
          </cell>
          <cell r="B4473" t="str">
            <v xml:space="preserve">TELHA FIBROCIMENTO ONDULADA 4 MM 1,22 X 0,50 M </v>
          </cell>
          <cell r="C4473" t="str">
            <v>UN</v>
          </cell>
          <cell r="E4473">
            <v>5.77</v>
          </cell>
        </row>
        <row r="4474">
          <cell r="A4474">
            <v>7213</v>
          </cell>
          <cell r="B4474" t="str">
            <v xml:space="preserve">TELHA FIBROCIMENTO ONDULADA 4 MM 2,44 X 0,50 M </v>
          </cell>
          <cell r="C4474" t="str">
            <v>M²</v>
          </cell>
          <cell r="E4474">
            <v>11.02</v>
          </cell>
        </row>
        <row r="4475">
          <cell r="A4475">
            <v>7191</v>
          </cell>
          <cell r="B4475" t="str">
            <v xml:space="preserve">TELHA FIBROCIMENTO ONDULADA 4 MM 2,44 X 0,50 M Código Descriçao do Insumo Unid Preço Mediano (R$) </v>
          </cell>
          <cell r="C4475" t="str">
            <v>UN</v>
          </cell>
          <cell r="E4475">
            <v>11.33</v>
          </cell>
        </row>
        <row r="4476">
          <cell r="A4476">
            <v>7194</v>
          </cell>
          <cell r="B4476" t="str">
            <v xml:space="preserve">TELHA FIBROCIMENTO ONDULADA 6MM - 2,44 X 1,10M </v>
          </cell>
          <cell r="C4476" t="str">
            <v>M²</v>
          </cell>
          <cell r="E4476">
            <v>17.73</v>
          </cell>
        </row>
        <row r="4477">
          <cell r="A4477">
            <v>7197</v>
          </cell>
          <cell r="B4477" t="str">
            <v xml:space="preserve">TELHA FIBROCIMENTO ONDULADA 6MM - 3,66 X 1,10M </v>
          </cell>
          <cell r="C4477" t="str">
            <v>UN</v>
          </cell>
          <cell r="E4477">
            <v>67.930000000000007</v>
          </cell>
        </row>
        <row r="4478">
          <cell r="A4478">
            <v>7208</v>
          </cell>
          <cell r="B4478" t="str">
            <v xml:space="preserve">TELHA FIBROCIMENTO ONDULADA 6MM 1,22 X 1,10M </v>
          </cell>
          <cell r="C4478" t="str">
            <v>UN</v>
          </cell>
          <cell r="E4478">
            <v>23.86</v>
          </cell>
        </row>
        <row r="4479">
          <cell r="A4479">
            <v>7195</v>
          </cell>
          <cell r="B4479" t="str">
            <v xml:space="preserve">TELHA FIBROCIMENTO ONDULADA 6MM 1,53 X 1,10M </v>
          </cell>
          <cell r="C4479" t="str">
            <v>UN</v>
          </cell>
          <cell r="E4479">
            <v>30.34</v>
          </cell>
        </row>
        <row r="4480">
          <cell r="A4480">
            <v>7207</v>
          </cell>
          <cell r="B4480" t="str">
            <v xml:space="preserve">TELHA FIBROCIMENTO ONDULADA 6MM 2,44 X 1,10M </v>
          </cell>
          <cell r="C4480" t="str">
            <v>UN</v>
          </cell>
          <cell r="E4480">
            <v>47.58</v>
          </cell>
        </row>
        <row r="4481">
          <cell r="A4481">
            <v>7198</v>
          </cell>
          <cell r="B4481" t="str">
            <v xml:space="preserve">TELHA FIBROCIMENTO ONDULADA 8MM - 3,66 X 1,10M </v>
          </cell>
          <cell r="C4481" t="str">
            <v>M²</v>
          </cell>
          <cell r="E4481">
            <v>23.95</v>
          </cell>
        </row>
        <row r="4482">
          <cell r="A4482">
            <v>7192</v>
          </cell>
          <cell r="B4482" t="str">
            <v xml:space="preserve">TELHA FIBROCIMENTO ONDULADA 8MM 1,53 X 1,10M </v>
          </cell>
          <cell r="C4482" t="str">
            <v>UN</v>
          </cell>
          <cell r="E4482">
            <v>40.090000000000003</v>
          </cell>
        </row>
        <row r="4483">
          <cell r="A4483">
            <v>7193</v>
          </cell>
          <cell r="B4483" t="str">
            <v xml:space="preserve">TELHA FIBROCIMENTO ONDULADA 8MM 1,83 X 1,10M </v>
          </cell>
          <cell r="C4483" t="str">
            <v>UN</v>
          </cell>
          <cell r="E4483">
            <v>42.94</v>
          </cell>
        </row>
        <row r="4484">
          <cell r="A4484">
            <v>7189</v>
          </cell>
          <cell r="B4484" t="str">
            <v xml:space="preserve">TELHA FIBROCIMENTO ONDULADA 8MM 2,44 X 1,10M </v>
          </cell>
          <cell r="C4484" t="str">
            <v>UN</v>
          </cell>
          <cell r="E4484">
            <v>62.61</v>
          </cell>
        </row>
        <row r="4485">
          <cell r="A4485">
            <v>7202</v>
          </cell>
          <cell r="B4485" t="str">
            <v xml:space="preserve">TELHA FIBROCIMENTO 8MM 3,70 X 1,06 M </v>
          </cell>
          <cell r="C4485" t="str">
            <v>M²</v>
          </cell>
          <cell r="E4485">
            <v>34.6</v>
          </cell>
        </row>
        <row r="4486">
          <cell r="A4486">
            <v>14172</v>
          </cell>
          <cell r="B4486" t="str">
            <v xml:space="preserve">TELHA PLANA DE ACO ZINCADO, AUTOPORTANTE, KP 88, E = 0,95 MM </v>
          </cell>
          <cell r="C4486" t="str">
            <v>M²</v>
          </cell>
          <cell r="E4486">
            <v>67.11</v>
          </cell>
        </row>
        <row r="4487">
          <cell r="A4487">
            <v>7246</v>
          </cell>
          <cell r="B4487" t="str">
            <v xml:space="preserve">TELHA VIDRO TIPO CANAL OU COLONIAL (C = 46 A 50,0CM) </v>
          </cell>
          <cell r="C4487" t="str">
            <v>UN</v>
          </cell>
          <cell r="E4487">
            <v>29.97</v>
          </cell>
        </row>
        <row r="4488">
          <cell r="A4488">
            <v>12869</v>
          </cell>
          <cell r="B4488" t="str">
            <v xml:space="preserve">TELHADISTA </v>
          </cell>
          <cell r="C4488" t="str">
            <v>H</v>
          </cell>
          <cell r="E4488">
            <v>8.9600000000000009</v>
          </cell>
        </row>
        <row r="4489">
          <cell r="A4489">
            <v>7247</v>
          </cell>
          <cell r="B4489" t="str">
            <v xml:space="preserve">TEODOLITO COM PRECISAO DE + / - 6 SEGUNDOS, INCLUSIVE TRIPE (LOCACAO) </v>
          </cell>
          <cell r="C4489" t="str">
            <v>H</v>
          </cell>
          <cell r="E4489">
            <v>2.14</v>
          </cell>
        </row>
        <row r="4490">
          <cell r="A4490">
            <v>1574</v>
          </cell>
          <cell r="B4490" t="str">
            <v xml:space="preserve">TERMINAL A COMPRESSAO EM COBRE ESTANHADO P/ CABO 10MM2 </v>
          </cell>
          <cell r="C4490" t="str">
            <v>UN</v>
          </cell>
          <cell r="E4490">
            <v>0.87</v>
          </cell>
        </row>
        <row r="4491">
          <cell r="A4491">
            <v>1575</v>
          </cell>
          <cell r="B4491" t="str">
            <v xml:space="preserve">TERMINAL A COMPRESSAO EM COBRE ESTANHADO P/ CABO 16MM2 </v>
          </cell>
          <cell r="C4491" t="str">
            <v>UN</v>
          </cell>
          <cell r="E4491">
            <v>1.08</v>
          </cell>
        </row>
        <row r="4492">
          <cell r="A4492">
            <v>1570</v>
          </cell>
          <cell r="B4492" t="str">
            <v xml:space="preserve">TERMINAL A COMPRESSAO EM COBRE ESTANHADO P/ CABO 2,5MM2 </v>
          </cell>
          <cell r="C4492" t="str">
            <v>UN</v>
          </cell>
          <cell r="E4492">
            <v>0.45</v>
          </cell>
        </row>
        <row r="4493">
          <cell r="A4493">
            <v>1576</v>
          </cell>
          <cell r="B4493" t="str">
            <v xml:space="preserve">TERMINAL A COMPRESSAO EM COBRE ESTANHADO P/ CABO 25MM2 </v>
          </cell>
          <cell r="C4493" t="str">
            <v>UN</v>
          </cell>
          <cell r="E4493">
            <v>1.04</v>
          </cell>
        </row>
        <row r="4494">
          <cell r="A4494">
            <v>1577</v>
          </cell>
          <cell r="B4494" t="str">
            <v xml:space="preserve">TERMINAL A COMPRESSAO EM COBRE ESTANHADO P/ CABO 35MM2 </v>
          </cell>
          <cell r="C4494" t="str">
            <v>UN</v>
          </cell>
          <cell r="E4494">
            <v>1.21</v>
          </cell>
        </row>
        <row r="4495">
          <cell r="A4495">
            <v>1571</v>
          </cell>
          <cell r="B4495" t="str">
            <v xml:space="preserve">TERMINAL A COMPRESSAO EM COBRE ESTANHADO P/ CABO 4MM2 </v>
          </cell>
          <cell r="C4495" t="str">
            <v>UN</v>
          </cell>
          <cell r="E4495">
            <v>0.69</v>
          </cell>
        </row>
        <row r="4496">
          <cell r="A4496">
            <v>1578</v>
          </cell>
          <cell r="B4496" t="str">
            <v xml:space="preserve">TERMINAL A COMPRESSAO EM COBRE ESTANHADO P/ CABO 50MM2 </v>
          </cell>
          <cell r="C4496" t="str">
            <v>UN</v>
          </cell>
          <cell r="E4496">
            <v>1.87</v>
          </cell>
        </row>
        <row r="4497">
          <cell r="A4497">
            <v>1573</v>
          </cell>
          <cell r="B4497" t="str">
            <v xml:space="preserve">TERMINAL A COMPRESSAO EM COBRE ESTANHADO P/ CABO 6MM2 </v>
          </cell>
          <cell r="C4497" t="str">
            <v>UN</v>
          </cell>
          <cell r="E4497">
            <v>1.01</v>
          </cell>
        </row>
        <row r="4498">
          <cell r="A4498">
            <v>1579</v>
          </cell>
          <cell r="B4498" t="str">
            <v xml:space="preserve">TERMINAL A COMPRESSAO EM COBRE ESTANHADO P/ CABO 70MM2 </v>
          </cell>
          <cell r="C4498" t="str">
            <v>UN</v>
          </cell>
          <cell r="E4498">
            <v>1.94</v>
          </cell>
        </row>
        <row r="4499">
          <cell r="A4499">
            <v>1580</v>
          </cell>
          <cell r="B4499" t="str">
            <v xml:space="preserve">TERMINAL A COMPRESSAO EM COBRE ESTANHADO P/ CABO 95MM2 </v>
          </cell>
          <cell r="C4499" t="str">
            <v>UN</v>
          </cell>
          <cell r="E4499">
            <v>2.77</v>
          </cell>
        </row>
        <row r="4500">
          <cell r="A4500">
            <v>1581</v>
          </cell>
          <cell r="B4500" t="str">
            <v xml:space="preserve">TERMINAL A COMPRESSAO EM COBRE ESTANHADO P/ CABO120MM2 </v>
          </cell>
          <cell r="C4500" t="str">
            <v>UN</v>
          </cell>
          <cell r="E4500">
            <v>4.58</v>
          </cell>
        </row>
        <row r="4501">
          <cell r="A4501">
            <v>1535</v>
          </cell>
          <cell r="B4501" t="str">
            <v xml:space="preserve">TERMINAL A PRESSAO DE BRONZE P/ CABO A BARRA, CABO 1,5 A 10MM2, C/ 1 FURO DE FIXACAO </v>
          </cell>
          <cell r="C4501" t="str">
            <v>UN</v>
          </cell>
          <cell r="E4501">
            <v>2.08</v>
          </cell>
        </row>
        <row r="4502">
          <cell r="A4502">
            <v>1536</v>
          </cell>
          <cell r="B4502" t="str">
            <v xml:space="preserve">TERMINAL A PRESSAO DE BRONZE P/ CABO A BARRA, CABO 10 A 16MM2, C/ 1 FURO DE FIXACAO </v>
          </cell>
          <cell r="C4502" t="str">
            <v>UN</v>
          </cell>
          <cell r="E4502">
            <v>2.6</v>
          </cell>
        </row>
        <row r="4503">
          <cell r="A4503">
            <v>1541</v>
          </cell>
          <cell r="B4503" t="str">
            <v xml:space="preserve">TERMINAL A PRESSAO DE BRONZE P/ CABO A BARRA, CABO 120 A 185MM2 C/ 1 FURO P/ FIXACAO </v>
          </cell>
          <cell r="C4503" t="str">
            <v>UN</v>
          </cell>
          <cell r="E4503">
            <v>8.32</v>
          </cell>
        </row>
        <row r="4504">
          <cell r="A4504">
            <v>1543</v>
          </cell>
          <cell r="B4504" t="str">
            <v xml:space="preserve">TERMINAL A PRESSAO DE BRONZE P/ CABO A BARRA, CABO 16 A 25MM2 C/ 2 FUROS P/ FIXACAO </v>
          </cell>
          <cell r="C4504" t="str">
            <v>UN</v>
          </cell>
          <cell r="E4504">
            <v>2.77</v>
          </cell>
        </row>
        <row r="4505">
          <cell r="A4505">
            <v>11838</v>
          </cell>
          <cell r="B4505" t="str">
            <v xml:space="preserve">TERMINAL A PRESSAO DE BRONZE P/ CABO A BARRA, CABO 240MM2 C/ 1 FURO DE FIXACAO </v>
          </cell>
          <cell r="C4505" t="str">
            <v>UN</v>
          </cell>
          <cell r="E4505">
            <v>14.43</v>
          </cell>
        </row>
        <row r="4506">
          <cell r="A4506">
            <v>1537</v>
          </cell>
          <cell r="B4506" t="str">
            <v xml:space="preserve">TERMINAL A PRESSAO DE BRONZE P/ CABO A BARRA, CABO 25 A 35MM2 C/ 1 FURO DE FIXACAO </v>
          </cell>
          <cell r="C4506" t="str">
            <v>UN</v>
          </cell>
          <cell r="E4506">
            <v>3.47</v>
          </cell>
        </row>
        <row r="4507">
          <cell r="A4507">
            <v>11839</v>
          </cell>
          <cell r="B4507" t="str">
            <v xml:space="preserve">TERMINAL A PRESSAO DE BRONZE P/ CABO A BARRA, CABO 300MM2 C/ 1 FURO DE FIXACAO </v>
          </cell>
          <cell r="C4507" t="str">
            <v>UN</v>
          </cell>
          <cell r="E4507">
            <v>11.1</v>
          </cell>
        </row>
        <row r="4508">
          <cell r="A4508">
            <v>1538</v>
          </cell>
          <cell r="B4508" t="str">
            <v xml:space="preserve">TERMINAL A PRESSAO DE BRONZE P/ CABO A BARRA, CABO 50 A 70MM2, C/ 1 FURO DE FIXACAO </v>
          </cell>
          <cell r="C4508" t="str">
            <v>UN</v>
          </cell>
          <cell r="E4508">
            <v>4.51</v>
          </cell>
        </row>
        <row r="4509">
          <cell r="A4509">
            <v>1540</v>
          </cell>
          <cell r="B4509" t="str">
            <v xml:space="preserve">TERMINAL A PRESSAO DE BRONZE P/ CABO A BARRA, CABO 70 A 95MM2 C/ 1 FUROP/ FIXACAO </v>
          </cell>
          <cell r="C4509" t="str">
            <v>UN</v>
          </cell>
          <cell r="E4509">
            <v>6.24</v>
          </cell>
        </row>
        <row r="4510">
          <cell r="A4510">
            <v>1554</v>
          </cell>
          <cell r="B4510" t="str">
            <v xml:space="preserve">TERMINAL A PRESSAO DE BRONZE P/ CABO A BARRA, CABO/BARRA P/ 2 CABOS BITOLA 150 A 185MM2 C/ 2 FUROS P/ FIXACAO </v>
          </cell>
          <cell r="C4510" t="str">
            <v>UN</v>
          </cell>
          <cell r="E4510">
            <v>87.42</v>
          </cell>
        </row>
        <row r="4511">
          <cell r="A4511">
            <v>1553</v>
          </cell>
          <cell r="B4511" t="str">
            <v xml:space="preserve">TERMINAL A PRESSAO DE BRONZE P/ CABO A BARRA, CABO/BARRA P/ 2 CABOS BITOLA 95 A 120MM2 C/ 2 FUROS P/ FIXACAO </v>
          </cell>
          <cell r="C4511" t="str">
            <v>UN</v>
          </cell>
          <cell r="E4511">
            <v>61.66</v>
          </cell>
        </row>
        <row r="4512">
          <cell r="A4512">
            <v>1547</v>
          </cell>
          <cell r="B4512" t="str">
            <v xml:space="preserve">TERMINAL A PRESSAO DE BRONZE P/ CABO A BARRA, CABOS 150 A 185MM2 C/ 2 FUROS P/ FIXACAO </v>
          </cell>
          <cell r="C4512" t="str">
            <v>UN</v>
          </cell>
          <cell r="E4512">
            <v>49.24</v>
          </cell>
        </row>
        <row r="4513">
          <cell r="A4513">
            <v>1542</v>
          </cell>
          <cell r="B4513" t="str">
            <v xml:space="preserve">TERMINAL A PRESSAO DE BRONZE P/ CABO A BARRA, CABOS 4 A 10MM2 C/ 2 FUROS P/ FIXACAO </v>
          </cell>
          <cell r="C4513" t="str">
            <v>UN</v>
          </cell>
          <cell r="E4513">
            <v>2.6</v>
          </cell>
        </row>
        <row r="4514">
          <cell r="A4514">
            <v>1545</v>
          </cell>
          <cell r="B4514" t="str">
            <v xml:space="preserve">TERMINAL A PRESSAO DE BRONZE P/ CABO A BARRA, CABOS 50 A 70MM2 C/ 2 FUROS P/ FIXACAO </v>
          </cell>
          <cell r="C4514" t="str">
            <v>UN</v>
          </cell>
          <cell r="E4514">
            <v>10.51</v>
          </cell>
        </row>
        <row r="4515">
          <cell r="A4515">
            <v>1546</v>
          </cell>
          <cell r="B4515" t="str">
            <v xml:space="preserve">TERMINAL A PRESSAO DE BRONZE P/ CABO A BARRA, CABOS 95 A 120MM2 C/ 2 FUROS P/ FIXACAO </v>
          </cell>
          <cell r="C4515" t="str">
            <v>UN</v>
          </cell>
          <cell r="E4515">
            <v>23.3</v>
          </cell>
        </row>
        <row r="4516">
          <cell r="A4516">
            <v>11876</v>
          </cell>
          <cell r="B4516" t="str">
            <v xml:space="preserve">TERMINAL A PRESSAO P/ CABO A BARRA, CABO 150 A 180MM2 </v>
          </cell>
          <cell r="C4516" t="str">
            <v>UN</v>
          </cell>
          <cell r="E4516">
            <v>10.75</v>
          </cell>
        </row>
        <row r="4517">
          <cell r="A4517">
            <v>11872</v>
          </cell>
          <cell r="B4517" t="str">
            <v xml:space="preserve">TERMINAL A PRESSAO P/ CABO A BARRA, CABO 16 A 25MM2 </v>
          </cell>
          <cell r="C4517" t="str">
            <v>UN</v>
          </cell>
          <cell r="E4517">
            <v>3.09</v>
          </cell>
        </row>
        <row r="4518">
          <cell r="A4518">
            <v>11877</v>
          </cell>
          <cell r="B4518" t="str">
            <v xml:space="preserve">TERMINAL A PRESSAO P/ CABO A BARRA, CABO 240 A 300MM2 </v>
          </cell>
          <cell r="C4518" t="str">
            <v>UN</v>
          </cell>
          <cell r="E4518">
            <v>13.87</v>
          </cell>
        </row>
        <row r="4519">
          <cell r="A4519">
            <v>1594</v>
          </cell>
          <cell r="B4519" t="str">
            <v xml:space="preserve">TERMINAL A PRESSAO P/ CABO A BARRA, CABO 25-35MM2 C/ 2 FUROS P/ FIXACAO </v>
          </cell>
          <cell r="C4519" t="str">
            <v>UN</v>
          </cell>
          <cell r="E4519">
            <v>5.96</v>
          </cell>
        </row>
        <row r="4520">
          <cell r="A4520">
            <v>11873</v>
          </cell>
          <cell r="B4520" t="str">
            <v xml:space="preserve">TERMINAL A PRESSAO P/ CABO A BARRA, CABO 35MM2 </v>
          </cell>
          <cell r="C4520" t="str">
            <v>UN</v>
          </cell>
          <cell r="E4520">
            <v>3.23</v>
          </cell>
        </row>
        <row r="4521">
          <cell r="A4521">
            <v>1605</v>
          </cell>
          <cell r="B4521" t="str">
            <v xml:space="preserve">TERMINAL A PRESSAO P/ CABO A BARRA, CABO 50-70MM2 C/ 2 FUROS P/ FIXACAO </v>
          </cell>
          <cell r="C4521" t="str">
            <v>UN</v>
          </cell>
          <cell r="E4521">
            <v>9.4700000000000006</v>
          </cell>
        </row>
        <row r="4522">
          <cell r="A4522">
            <v>11875</v>
          </cell>
          <cell r="B4522" t="str">
            <v xml:space="preserve">TERMINAL A PRESSAO P/ CABO A BARRA, CABO 95 A120MM2 </v>
          </cell>
          <cell r="C4522" t="str">
            <v>UN</v>
          </cell>
          <cell r="E4522">
            <v>7.98</v>
          </cell>
        </row>
        <row r="4523">
          <cell r="A4523">
            <v>11874</v>
          </cell>
          <cell r="B4523" t="str">
            <v xml:space="preserve">TERMINAL A PRESSAO P/CABO A BARRA, CABO 50 A 70MM2 </v>
          </cell>
          <cell r="C4523" t="str">
            <v>UN</v>
          </cell>
          <cell r="E4523">
            <v>4.8899999999999997</v>
          </cell>
        </row>
        <row r="4524">
          <cell r="A4524">
            <v>1591</v>
          </cell>
          <cell r="B4524" t="str">
            <v xml:space="preserve">TERMINAL A PRESSAO 1 CABO 120MM2 C/ 1 FURO DE FIXACAO </v>
          </cell>
          <cell r="C4524" t="str">
            <v>UN</v>
          </cell>
          <cell r="E4524">
            <v>6.14</v>
          </cell>
        </row>
        <row r="4525">
          <cell r="A4525">
            <v>1585</v>
          </cell>
          <cell r="B4525" t="str">
            <v xml:space="preserve">TERMINAL A PRESSAO 1 CABO 16MM2 C/ 1 FURO DE FIXACAO </v>
          </cell>
          <cell r="C4525" t="str">
            <v>UN</v>
          </cell>
          <cell r="E4525">
            <v>1.87</v>
          </cell>
        </row>
        <row r="4526">
          <cell r="A4526">
            <v>1593</v>
          </cell>
          <cell r="B4526" t="str">
            <v xml:space="preserve">TERMINAL A PRESSAO 1 CABO 185MM2 C/ 1 FURO DE FIXACAO </v>
          </cell>
          <cell r="C4526" t="str">
            <v>UN</v>
          </cell>
          <cell r="E4526">
            <v>7.25</v>
          </cell>
        </row>
        <row r="4527">
          <cell r="A4527">
            <v>1586</v>
          </cell>
          <cell r="B4527" t="str">
            <v xml:space="preserve">TERMINAL A PRESSAO 1 CABO 25MM2 C/ 1 FURO DE FIXACAO Código Descriçao do Insumo Unid Preço Mediano (R$) </v>
          </cell>
          <cell r="C4527" t="str">
            <v>UN</v>
          </cell>
          <cell r="E4527">
            <v>1.98</v>
          </cell>
        </row>
        <row r="4528">
          <cell r="A4528">
            <v>1587</v>
          </cell>
          <cell r="B4528" t="str">
            <v xml:space="preserve">TERMINAL A PRESSAO 1 CABO 35MM2 C/ 1 FURO DE FIXACAO </v>
          </cell>
          <cell r="C4528" t="str">
            <v>UN</v>
          </cell>
          <cell r="E4528">
            <v>3.12</v>
          </cell>
        </row>
        <row r="4529">
          <cell r="A4529">
            <v>1588</v>
          </cell>
          <cell r="B4529" t="str">
            <v xml:space="preserve">TERMINAL A PRESSAO 1 CABO 50MM2 C/ 1 FURO DE FIXACAO </v>
          </cell>
          <cell r="C4529" t="str">
            <v>UN</v>
          </cell>
          <cell r="E4529">
            <v>3.64</v>
          </cell>
        </row>
        <row r="4530">
          <cell r="A4530">
            <v>1589</v>
          </cell>
          <cell r="B4530" t="str">
            <v xml:space="preserve">TERMINAL A PRESSAO 1 CABO 70MM2 C/ 1 FURO DE FIXACAO </v>
          </cell>
          <cell r="C4530" t="str">
            <v>UN</v>
          </cell>
          <cell r="E4530">
            <v>4.4400000000000004</v>
          </cell>
        </row>
        <row r="4531">
          <cell r="A4531">
            <v>1590</v>
          </cell>
          <cell r="B4531" t="str">
            <v xml:space="preserve">TERMINAL A PRESSAO 1 CABO 95MM2 C/ 1 FURO DE FIXACAO </v>
          </cell>
          <cell r="C4531" t="str">
            <v>UN</v>
          </cell>
          <cell r="E4531">
            <v>4.4400000000000004</v>
          </cell>
        </row>
        <row r="4532">
          <cell r="A4532">
            <v>7571</v>
          </cell>
          <cell r="B4532" t="str">
            <v xml:space="preserve">TERMINAL AEREO EM ACO GALV DN 3/8'', COMPRIM= 300MM C/ BASE DE FIXACAO HORIZONTAL </v>
          </cell>
          <cell r="C4532" t="str">
            <v>UN</v>
          </cell>
          <cell r="E4532">
            <v>6.97</v>
          </cell>
        </row>
        <row r="4533">
          <cell r="A4533">
            <v>12356</v>
          </cell>
          <cell r="B4533" t="str">
            <v xml:space="preserve">TERMINAL AEREO EM ACO GALV, C/ BASE DE FIXACAO HORIZONTAL DN 1/2" </v>
          </cell>
          <cell r="C4533" t="str">
            <v>UN</v>
          </cell>
          <cell r="E4533">
            <v>7.83</v>
          </cell>
        </row>
        <row r="4534">
          <cell r="A4534">
            <v>21122</v>
          </cell>
          <cell r="B4534" t="str">
            <v xml:space="preserve">TERMINAL CPVC (AQUATHERM) SOLDAVEL REF.15MM X 1/2" </v>
          </cell>
          <cell r="C4534" t="str">
            <v>UN</v>
          </cell>
          <cell r="E4534">
            <v>10.06</v>
          </cell>
        </row>
        <row r="4535">
          <cell r="A4535">
            <v>4126</v>
          </cell>
          <cell r="B4535" t="str">
            <v xml:space="preserve">TERMINAL DE PORCELANA (MUFLA) UNIPOLAR, USO EXTERNO, TENSAO 3,6/6 KV, PARA CABO DE 10/16 MM2, COM ISOLAMENTO EPR </v>
          </cell>
          <cell r="C4535" t="str">
            <v>UN</v>
          </cell>
          <cell r="E4535">
            <v>216.57</v>
          </cell>
        </row>
        <row r="4536">
          <cell r="A4536">
            <v>2669</v>
          </cell>
          <cell r="B4536" t="str">
            <v xml:space="preserve">TERMINAL P/ ACABAMENTO NA PAREDE CAIXA KANAFLEX 3" </v>
          </cell>
          <cell r="C4536" t="str">
            <v>UN</v>
          </cell>
          <cell r="E4536">
            <v>4.32</v>
          </cell>
        </row>
        <row r="4537">
          <cell r="A4537">
            <v>7253</v>
          </cell>
          <cell r="B4537" t="str">
            <v xml:space="preserve">TERRA VEGETAL </v>
          </cell>
          <cell r="C4537" t="str">
            <v>M³</v>
          </cell>
          <cell r="E4537">
            <v>84.24</v>
          </cell>
        </row>
        <row r="4538">
          <cell r="A4538">
            <v>4807</v>
          </cell>
          <cell r="B4538" t="str">
            <v xml:space="preserve">TESTEIRA BORRACHA LISA TDCI P/ PISO 65X33MM ESP = 8,5MM P/ ARGAMASSA </v>
          </cell>
          <cell r="C4538" t="str">
            <v>M</v>
          </cell>
          <cell r="E4538">
            <v>21.81</v>
          </cell>
        </row>
        <row r="4539">
          <cell r="A4539">
            <v>4805</v>
          </cell>
          <cell r="B4539" t="str">
            <v xml:space="preserve">TESTEIRA BORRACHA LISA TDI P/ PISO 65 X 33MM ESP = 15MM P/ ARGAMASSA </v>
          </cell>
          <cell r="C4539" t="str">
            <v>M</v>
          </cell>
          <cell r="E4539">
            <v>36.35</v>
          </cell>
        </row>
        <row r="4540">
          <cell r="A4540">
            <v>4806</v>
          </cell>
          <cell r="B4540" t="str">
            <v xml:space="preserve">TESTEIRA VINILICA - PECA 5M </v>
          </cell>
          <cell r="C4540" t="str">
            <v>M</v>
          </cell>
          <cell r="E4540">
            <v>18.170000000000002</v>
          </cell>
        </row>
        <row r="4541">
          <cell r="A4541">
            <v>7256</v>
          </cell>
          <cell r="B4541" t="str">
            <v xml:space="preserve">TIJOLO CERAMICO MACICO APARENTE 2 FUROS 6,5 X 10 X 20CM </v>
          </cell>
          <cell r="C4541" t="str">
            <v>UN</v>
          </cell>
          <cell r="E4541">
            <v>0.52</v>
          </cell>
        </row>
        <row r="4542">
          <cell r="A4542">
            <v>7262</v>
          </cell>
          <cell r="B4542" t="str">
            <v xml:space="preserve">TIJOLO CERAMICO MACICO APARENTE 5,5 X 11X 23CM </v>
          </cell>
          <cell r="C4542" t="str">
            <v>MIL</v>
          </cell>
          <cell r="E4542">
            <v>685.71</v>
          </cell>
        </row>
        <row r="4543">
          <cell r="A4543">
            <v>7260</v>
          </cell>
          <cell r="B4543" t="str">
            <v xml:space="preserve">TIJOLO CERAMICO MACICO APARENTE 6 X 12 X 24CM </v>
          </cell>
          <cell r="C4543" t="str">
            <v>UN</v>
          </cell>
          <cell r="E4543">
            <v>0.7</v>
          </cell>
        </row>
        <row r="4544">
          <cell r="A4544">
            <v>7258</v>
          </cell>
          <cell r="B4544" t="str">
            <v xml:space="preserve">TIJOLO CERAMICO MACICO 5 X 10 X 20CM </v>
          </cell>
          <cell r="C4544" t="str">
            <v>UN</v>
          </cell>
          <cell r="E4544">
            <v>0.36</v>
          </cell>
        </row>
        <row r="4545">
          <cell r="A4545">
            <v>10617</v>
          </cell>
          <cell r="B4545" t="str">
            <v xml:space="preserve">TIJOLO CERAMICO REFRATARIO 6,3 X 11,4 X 22,9CM </v>
          </cell>
          <cell r="C4545" t="str">
            <v>UN</v>
          </cell>
          <cell r="E4545">
            <v>3.41</v>
          </cell>
        </row>
        <row r="4546">
          <cell r="A4546">
            <v>7255</v>
          </cell>
          <cell r="B4546" t="str">
            <v xml:space="preserve">TIJOLO MACICO DE BARRO COZIDO, DE *5,5 X 10,5 X 22,0* CM </v>
          </cell>
          <cell r="C4546" t="str">
            <v>MIL</v>
          </cell>
          <cell r="E4546">
            <v>360</v>
          </cell>
        </row>
        <row r="4547">
          <cell r="A4547">
            <v>7274</v>
          </cell>
          <cell r="B4547" t="str">
            <v xml:space="preserve">TIL PVC LIGACAO PREDIAL NBR 10569 P/REDE COLET ESG JE BBB DN 100 X 100MM </v>
          </cell>
          <cell r="C4547" t="str">
            <v>UN</v>
          </cell>
          <cell r="E4547">
            <v>56.12</v>
          </cell>
        </row>
        <row r="4548">
          <cell r="A4548">
            <v>7280</v>
          </cell>
          <cell r="B4548" t="str">
            <v xml:space="preserve">TIL PVC PASSAGEM NBR 10569 P/REDE COLET ESG JE BBB DN 100X100MM </v>
          </cell>
          <cell r="C4548" t="str">
            <v>UN</v>
          </cell>
          <cell r="E4548">
            <v>204.61</v>
          </cell>
        </row>
        <row r="4549">
          <cell r="A4549">
            <v>7281</v>
          </cell>
          <cell r="B4549" t="str">
            <v xml:space="preserve">TIL PVC PASSAGEM NBR 10569 P/REDE COLET ESG JE BBB DN 125X125MM </v>
          </cell>
          <cell r="C4549" t="str">
            <v>UN</v>
          </cell>
          <cell r="E4549">
            <v>206.26</v>
          </cell>
        </row>
        <row r="4550">
          <cell r="A4550">
            <v>7282</v>
          </cell>
          <cell r="B4550" t="str">
            <v xml:space="preserve">TIL PVC PASSAGEM NBR 10569 P/REDE COLET ESG JE BBB DN 150X150MM </v>
          </cell>
          <cell r="C4550" t="str">
            <v>UN</v>
          </cell>
          <cell r="E4550">
            <v>208.02</v>
          </cell>
        </row>
        <row r="4551">
          <cell r="A4551">
            <v>7276</v>
          </cell>
          <cell r="B4551" t="str">
            <v xml:space="preserve">TIL PVC PASSAGEM NBR 10569 P/REDE COLET ESG JE BBB DN 200X150MM </v>
          </cell>
          <cell r="C4551" t="str">
            <v>UN</v>
          </cell>
          <cell r="E4551">
            <v>295.57</v>
          </cell>
        </row>
        <row r="4552">
          <cell r="A4552">
            <v>7277</v>
          </cell>
          <cell r="B4552" t="str">
            <v xml:space="preserve">TIL PVC PASSAGEM NBR 10569 P/REDE COLET ESG JE BBB DN 250X150MM </v>
          </cell>
          <cell r="C4552" t="str">
            <v>UN</v>
          </cell>
          <cell r="E4552">
            <v>351.3</v>
          </cell>
        </row>
        <row r="4553">
          <cell r="A4553">
            <v>7278</v>
          </cell>
          <cell r="B4553" t="str">
            <v xml:space="preserve">TIL PVC PASSAGEM NBR 10569 P/REDE COLET ESG JE BBB DN 300X150MM </v>
          </cell>
          <cell r="C4553" t="str">
            <v>UN</v>
          </cell>
          <cell r="E4553">
            <v>526.65</v>
          </cell>
        </row>
        <row r="4554">
          <cell r="A4554">
            <v>7286</v>
          </cell>
          <cell r="B4554" t="str">
            <v xml:space="preserve">TIL PVC RADIAL NBR 10569 P/REDE COLET ESG JE BBB DN 125X200MM </v>
          </cell>
          <cell r="C4554" t="str">
            <v>UN</v>
          </cell>
          <cell r="E4554">
            <v>288.36</v>
          </cell>
        </row>
        <row r="4555">
          <cell r="A4555">
            <v>7275</v>
          </cell>
          <cell r="B4555" t="str">
            <v xml:space="preserve">TIL PVC RADIAL NBR 10569 P/REDE COLET ESG JE BBB DN 150X200MM </v>
          </cell>
          <cell r="C4555" t="str">
            <v>UN</v>
          </cell>
          <cell r="E4555">
            <v>533.79</v>
          </cell>
        </row>
        <row r="4556">
          <cell r="A4556">
            <v>7285</v>
          </cell>
          <cell r="B4556" t="str">
            <v xml:space="preserve">TIL PVC RADIAL NBR 10569 P/REDE COLET ESG JE BBB DN 200X200MM </v>
          </cell>
          <cell r="C4556" t="str">
            <v>UN</v>
          </cell>
          <cell r="E4556">
            <v>583.72</v>
          </cell>
        </row>
        <row r="4557">
          <cell r="A4557">
            <v>7283</v>
          </cell>
          <cell r="B4557" t="str">
            <v xml:space="preserve">TIL PVC RADIAL NBR 10569 P/REDE COLET ESG JE BBB DN 250X200MM </v>
          </cell>
          <cell r="C4557" t="str">
            <v>UN</v>
          </cell>
          <cell r="E4557">
            <v>650.87</v>
          </cell>
        </row>
        <row r="4558">
          <cell r="A4558">
            <v>7284</v>
          </cell>
          <cell r="B4558" t="str">
            <v xml:space="preserve">TIL PVC RADIAL NBR 10569 P/REDE COLET ESG JE BBB DN 300X200MM </v>
          </cell>
          <cell r="C4558" t="str">
            <v>UN</v>
          </cell>
          <cell r="E4558">
            <v>736.7</v>
          </cell>
        </row>
        <row r="4559">
          <cell r="A4559">
            <v>11663</v>
          </cell>
          <cell r="B4559" t="str">
            <v xml:space="preserve">TIL TUBO QUEDA PVC NBR 10569 P/ REDE COLET ESG BBB JE DN 100 X 100MM </v>
          </cell>
          <cell r="C4559" t="str">
            <v>UN</v>
          </cell>
          <cell r="E4559">
            <v>86.42</v>
          </cell>
        </row>
        <row r="4560">
          <cell r="A4560">
            <v>11664</v>
          </cell>
          <cell r="B4560" t="str">
            <v xml:space="preserve">TIL TUBO QUEDA PVC NBR 10569 P/ REDE COLET ESG BBB JE DN 125 X 125MM </v>
          </cell>
          <cell r="C4560" t="str">
            <v>UN</v>
          </cell>
          <cell r="E4560">
            <v>109.32</v>
          </cell>
        </row>
        <row r="4561">
          <cell r="A4561">
            <v>11665</v>
          </cell>
          <cell r="B4561" t="str">
            <v xml:space="preserve">TIL TUBO QUEDA PVC NBR 10569 P/ REDE COLET ESG BBB JE DN 150 X 150MM </v>
          </cell>
          <cell r="C4561" t="str">
            <v>UN</v>
          </cell>
          <cell r="E4561">
            <v>156.96</v>
          </cell>
        </row>
        <row r="4562">
          <cell r="A4562">
            <v>11666</v>
          </cell>
          <cell r="B4562" t="str">
            <v xml:space="preserve">TIL TUBO QUEDA PVC NBR 10569 P/ REDE COLET ESG BBB JE DN 200 X 150MM </v>
          </cell>
          <cell r="C4562" t="str">
            <v>UN</v>
          </cell>
          <cell r="E4562">
            <v>195.86</v>
          </cell>
        </row>
        <row r="4563">
          <cell r="A4563">
            <v>11667</v>
          </cell>
          <cell r="B4563" t="str">
            <v xml:space="preserve">TIL TUBO QUEDA PVC NBR 10569 P/ REDE COLET ESG BBB JE DN 250 X 150MM </v>
          </cell>
          <cell r="C4563" t="str">
            <v>UN</v>
          </cell>
          <cell r="E4563">
            <v>274.25</v>
          </cell>
        </row>
        <row r="4564">
          <cell r="A4564">
            <v>11668</v>
          </cell>
          <cell r="B4564" t="str">
            <v xml:space="preserve">TIL TUBO QUEDA PVC NBR 10569 P/ REDE COLET ESG BBB JE DN 300 X 150MM </v>
          </cell>
          <cell r="C4564" t="str">
            <v>UN</v>
          </cell>
          <cell r="E4564">
            <v>346.35</v>
          </cell>
        </row>
        <row r="4565">
          <cell r="A4565">
            <v>155</v>
          </cell>
          <cell r="B4565" t="str">
            <v xml:space="preserve">TINTA À BASE DE ALCATRÃO E EPOXI, COMPOUND COAL TAR EPOXI, OTTO BAUMGART OU EQUIVALENTE </v>
          </cell>
          <cell r="C4565" t="str">
            <v>L</v>
          </cell>
          <cell r="E4565">
            <v>26.37</v>
          </cell>
        </row>
        <row r="4566">
          <cell r="A4566">
            <v>7314</v>
          </cell>
          <cell r="B4566" t="str">
            <v xml:space="preserve">TINTA À BASE DE BORRACHA CLORADA - CORES </v>
          </cell>
          <cell r="C4566" t="str">
            <v>L</v>
          </cell>
          <cell r="E4566">
            <v>35.36</v>
          </cell>
        </row>
        <row r="4567">
          <cell r="A4567">
            <v>26031</v>
          </cell>
          <cell r="B4567" t="str">
            <v xml:space="preserve">TINTA À BASE DE RESINA ACRÍLICA, PARA SINALIZAÇÃO DE PISTAS DE POUSO E PÁTIOS DE AERONAVES (NBR 8169) </v>
          </cell>
          <cell r="C4567" t="str">
            <v>L</v>
          </cell>
          <cell r="E4567">
            <v>17.63</v>
          </cell>
        </row>
        <row r="4568">
          <cell r="A4568">
            <v>11630</v>
          </cell>
          <cell r="B4568" t="str">
            <v xml:space="preserve">TINTA À DE BASE BORRACHA CLORADA - CORES </v>
          </cell>
          <cell r="C4568" t="str">
            <v>GL</v>
          </cell>
          <cell r="E4568">
            <v>127.29</v>
          </cell>
        </row>
        <row r="4569">
          <cell r="A4569">
            <v>7338</v>
          </cell>
          <cell r="B4569" t="str">
            <v xml:space="preserve">TINTA A BASE DE ALCATRAO E EPOXI </v>
          </cell>
          <cell r="C4569" t="str">
            <v>KG</v>
          </cell>
          <cell r="E4569">
            <v>19.97</v>
          </cell>
        </row>
        <row r="4570">
          <cell r="A4570">
            <v>154</v>
          </cell>
          <cell r="B4570" t="str">
            <v xml:space="preserve">TINTA A BASE DE RESINA EPOXI ALCATRÃO, (PASTA PARA REVESTIMENTO) </v>
          </cell>
          <cell r="C4570" t="str">
            <v>L</v>
          </cell>
          <cell r="E4570">
            <v>34.450000000000003</v>
          </cell>
        </row>
        <row r="4571">
          <cell r="A4571">
            <v>7287</v>
          </cell>
          <cell r="B4571" t="str">
            <v xml:space="preserve">TINTA A OLEO BRILHANTE (USO GERAL) </v>
          </cell>
          <cell r="C4571" t="str">
            <v>GL</v>
          </cell>
          <cell r="E4571">
            <v>51.9</v>
          </cell>
        </row>
        <row r="4572">
          <cell r="A4572">
            <v>7350</v>
          </cell>
          <cell r="B4572" t="str">
            <v xml:space="preserve">TINTA ACRILICA P/CERAMICA </v>
          </cell>
          <cell r="C4572" t="str">
            <v>L</v>
          </cell>
          <cell r="E4572">
            <v>23.27</v>
          </cell>
        </row>
        <row r="4573">
          <cell r="A4573">
            <v>7348</v>
          </cell>
          <cell r="B4573" t="str">
            <v xml:space="preserve">TINTA ACRILICA PARA PISO </v>
          </cell>
          <cell r="C4573" t="str">
            <v>L</v>
          </cell>
          <cell r="E4573">
            <v>10.77</v>
          </cell>
        </row>
        <row r="4574">
          <cell r="A4574">
            <v>7347</v>
          </cell>
          <cell r="B4574" t="str">
            <v xml:space="preserve">TINTA ACRILICA PARA PISO </v>
          </cell>
          <cell r="C4574" t="str">
            <v>GL</v>
          </cell>
          <cell r="E4574">
            <v>38.79</v>
          </cell>
        </row>
        <row r="4575">
          <cell r="A4575">
            <v>7300</v>
          </cell>
          <cell r="B4575" t="str">
            <v xml:space="preserve">TINTA ALUMINIO ESMALTE PROTETORA SUPERFICIE METALICA </v>
          </cell>
          <cell r="C4575" t="str">
            <v>GL</v>
          </cell>
          <cell r="E4575">
            <v>88.79</v>
          </cell>
        </row>
        <row r="4576">
          <cell r="A4576">
            <v>7320</v>
          </cell>
          <cell r="B4576" t="str">
            <v xml:space="preserve">TINTA ASFALTICA P/ CONCRETO E ARGAMASSA - GALAO 3,6L </v>
          </cell>
          <cell r="C4576" t="str">
            <v>L</v>
          </cell>
          <cell r="E4576">
            <v>11.86</v>
          </cell>
        </row>
        <row r="4577">
          <cell r="A4577">
            <v>7313</v>
          </cell>
          <cell r="B4577" t="str">
            <v xml:space="preserve">TINTA ASFALTICA PARA CONCRETO E ALVENARIA </v>
          </cell>
          <cell r="C4577" t="str">
            <v>L</v>
          </cell>
          <cell r="E4577">
            <v>7.25</v>
          </cell>
        </row>
        <row r="4578">
          <cell r="A4578">
            <v>7319</v>
          </cell>
          <cell r="B4578" t="str">
            <v xml:space="preserve">TINTA ASFALTICA PARA CONCRETO E ARGAMASSA - LATA 18L </v>
          </cell>
          <cell r="C4578" t="str">
            <v>L</v>
          </cell>
          <cell r="E4578">
            <v>5.6</v>
          </cell>
        </row>
        <row r="4579">
          <cell r="A4579">
            <v>11632</v>
          </cell>
          <cell r="B4579" t="str">
            <v xml:space="preserve">TINTA BASE BORRACHA CLORADA Código Descriçao do Insumo Unid Preço Mediano (R$) </v>
          </cell>
          <cell r="C4579" t="str">
            <v>GL</v>
          </cell>
          <cell r="E4579">
            <v>204.47</v>
          </cell>
        </row>
        <row r="4580">
          <cell r="A4580">
            <v>7337</v>
          </cell>
          <cell r="B4580" t="str">
            <v xml:space="preserve">TINTA BASE RESINA EPOXI </v>
          </cell>
          <cell r="C4580" t="str">
            <v>L</v>
          </cell>
          <cell r="E4580">
            <v>31.37</v>
          </cell>
        </row>
        <row r="4581">
          <cell r="A4581">
            <v>7318</v>
          </cell>
          <cell r="B4581" t="str">
            <v xml:space="preserve">TINTA BETUMINOSA BASE EMULSAO </v>
          </cell>
          <cell r="C4581" t="str">
            <v>KG</v>
          </cell>
          <cell r="E4581">
            <v>4.6500000000000004</v>
          </cell>
        </row>
        <row r="4582">
          <cell r="A4582">
            <v>7304</v>
          </cell>
          <cell r="B4582" t="str">
            <v xml:space="preserve">TINTA EPOXI </v>
          </cell>
          <cell r="C4582" t="str">
            <v>L</v>
          </cell>
          <cell r="E4582">
            <v>49.38</v>
          </cell>
        </row>
        <row r="4583">
          <cell r="A4583">
            <v>7303</v>
          </cell>
          <cell r="B4583" t="str">
            <v xml:space="preserve">TINTA EPOXI </v>
          </cell>
          <cell r="C4583" t="str">
            <v>GL</v>
          </cell>
          <cell r="E4583">
            <v>177.76</v>
          </cell>
        </row>
        <row r="4584">
          <cell r="A4584">
            <v>7290</v>
          </cell>
          <cell r="B4584" t="str">
            <v xml:space="preserve">TINTA ESMALTE SINTETICO ACETINADO </v>
          </cell>
          <cell r="C4584" t="str">
            <v>GL</v>
          </cell>
          <cell r="E4584">
            <v>79.36</v>
          </cell>
        </row>
        <row r="4585">
          <cell r="A4585">
            <v>7311</v>
          </cell>
          <cell r="B4585" t="str">
            <v xml:space="preserve">TINTA ESMALTE SINTETICO ACETINADO </v>
          </cell>
          <cell r="C4585" t="str">
            <v>L</v>
          </cell>
          <cell r="E4585">
            <v>22.05</v>
          </cell>
        </row>
        <row r="4586">
          <cell r="A4586">
            <v>7292</v>
          </cell>
          <cell r="B4586" t="str">
            <v xml:space="preserve">TINTA ESMALTE SINTETICO ALTO BRILHO </v>
          </cell>
          <cell r="C4586" t="str">
            <v>L</v>
          </cell>
          <cell r="E4586">
            <v>20.79</v>
          </cell>
        </row>
        <row r="4587">
          <cell r="A4587">
            <v>7294</v>
          </cell>
          <cell r="B4587" t="str">
            <v xml:space="preserve">TINTA ESMALTE SINTETICO ALTO BRILHO </v>
          </cell>
          <cell r="C4587" t="str">
            <v>GL</v>
          </cell>
          <cell r="E4587">
            <v>74.849999999999994</v>
          </cell>
        </row>
        <row r="4588">
          <cell r="A4588">
            <v>7288</v>
          </cell>
          <cell r="B4588" t="str">
            <v xml:space="preserve">TINTA ESMALTE SINTETICO FOSCO </v>
          </cell>
          <cell r="C4588" t="str">
            <v>L</v>
          </cell>
          <cell r="E4588">
            <v>22.56</v>
          </cell>
        </row>
        <row r="4589">
          <cell r="A4589">
            <v>7312</v>
          </cell>
          <cell r="B4589" t="str">
            <v xml:space="preserve">TINTA ESMALTE SINTETICO FOSCO </v>
          </cell>
          <cell r="C4589" t="str">
            <v>GL</v>
          </cell>
          <cell r="E4589">
            <v>81.2</v>
          </cell>
        </row>
        <row r="4590">
          <cell r="A4590">
            <v>7293</v>
          </cell>
          <cell r="B4590" t="str">
            <v xml:space="preserve">TINTA GRAFITE ESMALTE PROTETORA DE SUPERFICIE METALICA </v>
          </cell>
          <cell r="C4590" t="str">
            <v>L</v>
          </cell>
          <cell r="E4590">
            <v>21.43</v>
          </cell>
        </row>
        <row r="4591">
          <cell r="A4591">
            <v>7364</v>
          </cell>
          <cell r="B4591" t="str">
            <v xml:space="preserve">TINTA HIDRACOR </v>
          </cell>
          <cell r="C4591" t="str">
            <v>L</v>
          </cell>
          <cell r="E4591">
            <v>0.63</v>
          </cell>
        </row>
        <row r="4592">
          <cell r="A4592">
            <v>7363</v>
          </cell>
          <cell r="B4592" t="str">
            <v xml:space="preserve">TINTA HIDRACOR </v>
          </cell>
          <cell r="C4592" t="str">
            <v>KG</v>
          </cell>
          <cell r="E4592">
            <v>2.5</v>
          </cell>
        </row>
        <row r="4593">
          <cell r="A4593">
            <v>7356</v>
          </cell>
          <cell r="B4593" t="str">
            <v xml:space="preserve">TINTA LATEX ACRILICA </v>
          </cell>
          <cell r="C4593" t="str">
            <v>L</v>
          </cell>
          <cell r="E4593">
            <v>15.43</v>
          </cell>
        </row>
        <row r="4594">
          <cell r="A4594">
            <v>7355</v>
          </cell>
          <cell r="B4594" t="str">
            <v xml:space="preserve">TINTA LATEX ACRILICA </v>
          </cell>
          <cell r="C4594" t="str">
            <v>GL</v>
          </cell>
          <cell r="E4594">
            <v>57.56</v>
          </cell>
        </row>
        <row r="4595">
          <cell r="A4595">
            <v>7345</v>
          </cell>
          <cell r="B4595" t="str">
            <v xml:space="preserve">TINTA LATEX PVA </v>
          </cell>
          <cell r="C4595" t="str">
            <v>L</v>
          </cell>
          <cell r="E4595">
            <v>12.44</v>
          </cell>
        </row>
        <row r="4596">
          <cell r="A4596">
            <v>7362</v>
          </cell>
          <cell r="B4596" t="str">
            <v xml:space="preserve">TINTA MINERAL IMPERMEAVEL EM PO - SUPER CONSERVADO "P" SIKA </v>
          </cell>
          <cell r="C4596" t="str">
            <v>KG</v>
          </cell>
          <cell r="E4596">
            <v>5.47</v>
          </cell>
        </row>
        <row r="4597">
          <cell r="A4597">
            <v>7342</v>
          </cell>
          <cell r="B4597" t="str">
            <v xml:space="preserve">TINTA MINERAL IMPERMEAVEL PO </v>
          </cell>
          <cell r="C4597" t="str">
            <v>KG</v>
          </cell>
          <cell r="E4597">
            <v>3.48</v>
          </cell>
        </row>
        <row r="4598">
          <cell r="A4598">
            <v>11163</v>
          </cell>
          <cell r="B4598" t="str">
            <v xml:space="preserve">TINTA PARA SINALIZAÇÃO HORIZONTAL, À BASE DE RESINA ACRÍLICA, EMULSIONADA EM ÁGUA, TIPO AQUAPLAST - INDUTIL (NBR 13699) </v>
          </cell>
          <cell r="C4598" t="str">
            <v>GL</v>
          </cell>
          <cell r="E4598">
            <v>119.67</v>
          </cell>
        </row>
        <row r="4599">
          <cell r="A4599">
            <v>7343</v>
          </cell>
          <cell r="B4599" t="str">
            <v xml:space="preserve">TINTA PARA SINALIZACAO HORIZONTAL A BASE DE RESINA ACRILICA </v>
          </cell>
          <cell r="C4599" t="str">
            <v>L</v>
          </cell>
          <cell r="E4599">
            <v>22.98</v>
          </cell>
        </row>
        <row r="4600">
          <cell r="A4600">
            <v>11625</v>
          </cell>
          <cell r="B4600" t="str">
            <v xml:space="preserve">TINTA PRIMARIA BETUMINOSA EM SUSPENSAO AQUOSA </v>
          </cell>
          <cell r="C4600" t="str">
            <v>KG</v>
          </cell>
          <cell r="E4600">
            <v>4.34</v>
          </cell>
        </row>
        <row r="4601">
          <cell r="A4601">
            <v>153</v>
          </cell>
          <cell r="B4601" t="str">
            <v xml:space="preserve">TINTA PROTETORA EMULSAO AQUOSA, BASE EPOXI, TIPO SIKAGUARD 67 </v>
          </cell>
          <cell r="C4601" t="str">
            <v>L</v>
          </cell>
          <cell r="E4601">
            <v>87.51</v>
          </cell>
        </row>
        <row r="4602">
          <cell r="A4602">
            <v>7306</v>
          </cell>
          <cell r="B4602" t="str">
            <v xml:space="preserve">TINTA PROTETORA SUPERFICIE METALICA ALUMINIO </v>
          </cell>
          <cell r="C4602" t="str">
            <v>L</v>
          </cell>
          <cell r="E4602">
            <v>25.39</v>
          </cell>
        </row>
        <row r="4603">
          <cell r="A4603">
            <v>7295</v>
          </cell>
          <cell r="B4603" t="str">
            <v xml:space="preserve">TINTA PROTETORA SUPERFICIE METALICA GRAFITE </v>
          </cell>
          <cell r="C4603" t="str">
            <v>GL</v>
          </cell>
          <cell r="E4603">
            <v>77.14</v>
          </cell>
        </row>
        <row r="4604">
          <cell r="A4604">
            <v>7344</v>
          </cell>
          <cell r="B4604" t="str">
            <v xml:space="preserve">TINTA PVA, INTERIOR-EXTERIOR </v>
          </cell>
          <cell r="C4604" t="str">
            <v>GL</v>
          </cell>
          <cell r="E4604">
            <v>46.26</v>
          </cell>
        </row>
        <row r="4605">
          <cell r="A4605">
            <v>26032</v>
          </cell>
          <cell r="B4605" t="str">
            <v xml:space="preserve">TINTA RETRORREFLETIVAS A BASE DE RESINA ACRÍLICA COM MICROESFERA DE VIDRO, DB-800 COR BRANCA N 9,5 </v>
          </cell>
          <cell r="C4605" t="str">
            <v>L</v>
          </cell>
          <cell r="E4605">
            <v>17.54</v>
          </cell>
        </row>
        <row r="4606">
          <cell r="A4606">
            <v>7360</v>
          </cell>
          <cell r="B4606" t="str">
            <v xml:space="preserve">TINTA TEXTURIZADA ACRILICA P/ PINTURA INTERNA/EXTERNA </v>
          </cell>
          <cell r="C4606" t="str">
            <v>L</v>
          </cell>
          <cell r="E4606">
            <v>11.96</v>
          </cell>
        </row>
        <row r="4607">
          <cell r="A4607">
            <v>11060</v>
          </cell>
          <cell r="B4607" t="str">
            <v xml:space="preserve">TIRANTE EM FG P/ CONTRAVENTAMENTO DE TELHA CANALETE 90 - 1/4" X 400MM " </v>
          </cell>
          <cell r="C4607" t="str">
            <v>UN</v>
          </cell>
          <cell r="E4607">
            <v>27.86</v>
          </cell>
        </row>
        <row r="4608">
          <cell r="A4608">
            <v>20245</v>
          </cell>
          <cell r="B4608" t="str">
            <v xml:space="preserve">TOMADA COMPLETA P/ RADIO E TV </v>
          </cell>
          <cell r="C4608" t="str">
            <v>UN</v>
          </cell>
          <cell r="E4608">
            <v>6.56</v>
          </cell>
        </row>
        <row r="4609">
          <cell r="A4609">
            <v>7528</v>
          </cell>
          <cell r="B4609" t="str">
            <v xml:space="preserve">TOMADA DE EMBUTIR, 2 P + T, UNIVERSAL, DE 10 A / 250 V, COM PLACA </v>
          </cell>
          <cell r="C4609" t="str">
            <v>UN</v>
          </cell>
          <cell r="E4609">
            <v>6.5</v>
          </cell>
        </row>
        <row r="4610">
          <cell r="A4610">
            <v>12145</v>
          </cell>
          <cell r="B4610" t="str">
            <v xml:space="preserve">TOMADA DE PISO 2P UNIVERSAL 10A/250V C/ PLACA 4'' X 4'' EM TERMOPLASTICO ALTA RESISTENCIA, TIPO PIAL OU EQUIV </v>
          </cell>
          <cell r="C4610" t="str">
            <v>UN</v>
          </cell>
          <cell r="E4610">
            <v>20.56</v>
          </cell>
        </row>
        <row r="4611">
          <cell r="A4611">
            <v>7535</v>
          </cell>
          <cell r="B4611" t="str">
            <v xml:space="preserve">TOMADA DUPLA EMBUTIR 2 X 2P UNIVERSAL 10A/250V C/PLACA, TIPO SILENTOQUE PIAL OU EQUIV </v>
          </cell>
          <cell r="C4611" t="str">
            <v>UN</v>
          </cell>
          <cell r="E4611">
            <v>11.1</v>
          </cell>
        </row>
        <row r="4612">
          <cell r="A4612">
            <v>7536</v>
          </cell>
          <cell r="B4612" t="str">
            <v xml:space="preserve">TOMADA DUPLA EMBUTIR 2 X 2P UNIVERSAL 10A/250V S/PLACA, TIPO SILENTOQUE PIAL OU EQUIV </v>
          </cell>
          <cell r="C4612" t="str">
            <v>UN</v>
          </cell>
          <cell r="E4612">
            <v>10.039999999999999</v>
          </cell>
        </row>
        <row r="4613">
          <cell r="A4613">
            <v>7526</v>
          </cell>
          <cell r="B4613" t="str">
            <v xml:space="preserve">TOMADA EMBUTIR P/ TELEFONE PADRAO TELEBRAS C/ PLACA, TIPO SILENTOQUE PIAL OU EQUIV </v>
          </cell>
          <cell r="C4613" t="str">
            <v>UN</v>
          </cell>
          <cell r="E4613">
            <v>12.61</v>
          </cell>
        </row>
        <row r="4614">
          <cell r="A4614">
            <v>7529</v>
          </cell>
          <cell r="B4614" t="str">
            <v xml:space="preserve">TOMADA EMBUTIR 2P + T 15A/250V C/PLACA, TIPO SILENTOQUE OU EQUIV </v>
          </cell>
          <cell r="C4614" t="str">
            <v>UN</v>
          </cell>
          <cell r="E4614">
            <v>15.2</v>
          </cell>
        </row>
        <row r="4615">
          <cell r="A4615">
            <v>7533</v>
          </cell>
          <cell r="B4615" t="str">
            <v xml:space="preserve">TOMADA EMBUTIR 2P UNIVERSAL 10A/250V S/PLACA, TIPO SILENTOQUE PIAL OU EQUIV </v>
          </cell>
          <cell r="C4615" t="str">
            <v>UN</v>
          </cell>
          <cell r="E4615">
            <v>4.46</v>
          </cell>
        </row>
        <row r="4616">
          <cell r="A4616">
            <v>7524</v>
          </cell>
          <cell r="B4616" t="str">
            <v xml:space="preserve">TOMADA EMBUTIR 3P + T 30A/440V REF 56403 USO INDUSTRIAL SEM PLACA, PIAL OU EQUIV </v>
          </cell>
          <cell r="C4616" t="str">
            <v>UN</v>
          </cell>
          <cell r="E4616">
            <v>19.47</v>
          </cell>
        </row>
        <row r="4617">
          <cell r="A4617">
            <v>7525</v>
          </cell>
          <cell r="B4617" t="str">
            <v xml:space="preserve">TOMADA EMBUTIR 3P + T 30A/440V REF 56404 USO INDUSTRIAL C/ PLACA, PIAL OU EQUIV </v>
          </cell>
          <cell r="C4617" t="str">
            <v>UN</v>
          </cell>
          <cell r="E4617">
            <v>24.94</v>
          </cell>
        </row>
        <row r="4618">
          <cell r="A4618">
            <v>7531</v>
          </cell>
          <cell r="B4618" t="str">
            <v xml:space="preserve">TOMADA EMBUTIR 3P 20A/250V C/PLACA, TIPO SILENTOQUE PIAL OU EQUIV </v>
          </cell>
          <cell r="C4618" t="str">
            <v>UN</v>
          </cell>
          <cell r="E4618">
            <v>13.39</v>
          </cell>
        </row>
        <row r="4619">
          <cell r="A4619">
            <v>12143</v>
          </cell>
          <cell r="B4619" t="str">
            <v xml:space="preserve">TOMADA ESPECIAL C/ PINO 15A, REVESTIMENTO EM BORRACHA, TIPO SAVEL OU EQUIV </v>
          </cell>
          <cell r="C4619" t="str">
            <v>UN</v>
          </cell>
          <cell r="E4619">
            <v>22.46</v>
          </cell>
        </row>
        <row r="4620">
          <cell r="A4620">
            <v>12142</v>
          </cell>
          <cell r="B4620" t="str">
            <v xml:space="preserve">TOMADA SOBREPOR P/ TELEFONE PADRAO TELEBRAS, TIPO SILENTOQUE PIAL OU EQUIV </v>
          </cell>
          <cell r="C4620" t="str">
            <v>UN</v>
          </cell>
          <cell r="E4620">
            <v>8.23</v>
          </cell>
        </row>
        <row r="4621">
          <cell r="A4621">
            <v>12147</v>
          </cell>
          <cell r="B4621" t="str">
            <v xml:space="preserve">TOMADA SOBREPOR 2P UNIVERSAL 10A/250V, TIPO SILENTOQUE PIAL OU EQUIV </v>
          </cell>
          <cell r="C4621" t="str">
            <v>UN</v>
          </cell>
          <cell r="E4621">
            <v>10.039999999999999</v>
          </cell>
        </row>
        <row r="4622">
          <cell r="A4622">
            <v>7527</v>
          </cell>
          <cell r="B4622" t="str">
            <v xml:space="preserve">TOMADA TELEFONE 4P TELEBRAS S/PLACA PIAL OU SIMILAR </v>
          </cell>
          <cell r="C4622" t="str">
            <v>UN</v>
          </cell>
          <cell r="E4622">
            <v>10.32</v>
          </cell>
        </row>
        <row r="4623">
          <cell r="A4623">
            <v>7592</v>
          </cell>
          <cell r="B4623" t="str">
            <v xml:space="preserve">TOPOGRAFO </v>
          </cell>
          <cell r="C4623" t="str">
            <v>H</v>
          </cell>
          <cell r="E4623">
            <v>23.92</v>
          </cell>
        </row>
        <row r="4624">
          <cell r="A4624">
            <v>13984</v>
          </cell>
          <cell r="B4624" t="str">
            <v xml:space="preserve">TORNEIRA CROMADA CURTA SEM AREJADOR 1/2" OU 3/4" REF 1152 - USO GERAL </v>
          </cell>
          <cell r="C4624" t="str">
            <v>UN</v>
          </cell>
          <cell r="E4624">
            <v>46.18</v>
          </cell>
        </row>
        <row r="4625">
          <cell r="A4625">
            <v>20252</v>
          </cell>
          <cell r="B4625" t="str">
            <v xml:space="preserve">TORNEIRA CROMADA LONGA 1/2" OU 3/4" REF 1158 P/ PIA COZ - PADRAO MEDIO </v>
          </cell>
          <cell r="C4625" t="str">
            <v>UN</v>
          </cell>
          <cell r="E4625">
            <v>41.64</v>
          </cell>
        </row>
        <row r="4626">
          <cell r="A4626">
            <v>13416</v>
          </cell>
          <cell r="B4626" t="str">
            <v xml:space="preserve">TORNEIRA CROMADA LONGA 1/2" OU 3/4" REF 1158 P/ PIA COZ - PADRAO POPULAR </v>
          </cell>
          <cell r="C4626" t="str">
            <v>UN</v>
          </cell>
          <cell r="E4626">
            <v>27.22</v>
          </cell>
        </row>
        <row r="4627">
          <cell r="A4627">
            <v>13417</v>
          </cell>
          <cell r="B4627" t="str">
            <v xml:space="preserve">TORNEIRA CROMADA MEDIA 1/2" OU 3/4" REF 1143 - PADRAO POPULAR </v>
          </cell>
          <cell r="C4627" t="str">
            <v>UN</v>
          </cell>
          <cell r="E4627">
            <v>28.49</v>
          </cell>
        </row>
        <row r="4628">
          <cell r="A4628">
            <v>20251</v>
          </cell>
          <cell r="B4628" t="str">
            <v xml:space="preserve">TORNEIRA CROMADA MEDIA 1/2" OU 3/4" REF 1143 P/ TANQUE - PADRAO MEDIO </v>
          </cell>
          <cell r="C4628" t="str">
            <v>UN</v>
          </cell>
          <cell r="E4628">
            <v>24.91</v>
          </cell>
        </row>
        <row r="4629">
          <cell r="A4629">
            <v>11772</v>
          </cell>
          <cell r="B4629" t="str">
            <v xml:space="preserve">TORNEIRA CROMADA TUBO MOVEL P/ BANCADA 1/2" OU 3/4" REF 1167 P/ PIA COZ - PADRAO ALTO </v>
          </cell>
          <cell r="C4629" t="str">
            <v>UN</v>
          </cell>
          <cell r="E4629">
            <v>174.23</v>
          </cell>
        </row>
        <row r="4630">
          <cell r="A4630">
            <v>11773</v>
          </cell>
          <cell r="B4630" t="str">
            <v xml:space="preserve">TORNEIRA CROMADA TUBO MOVEL P/ PAREDE 1/2" OU 3/4" REF 1168 P/ PIA COZ - PADRAO MEDIO </v>
          </cell>
          <cell r="C4630" t="str">
            <v>UN</v>
          </cell>
          <cell r="E4630">
            <v>101.14</v>
          </cell>
        </row>
        <row r="4631">
          <cell r="A4631">
            <v>13418</v>
          </cell>
          <cell r="B4631" t="str">
            <v xml:space="preserve">TORNEIRA CROMADA 1/2" OU 3/4" CURTA REF 1140 P/ TANQUE - PADRAO POPULAR Código Descriçao do Insumo Unid Preço Mediano (R$) </v>
          </cell>
          <cell r="C4631" t="str">
            <v>UN</v>
          </cell>
          <cell r="E4631">
            <v>22.19</v>
          </cell>
        </row>
        <row r="4632">
          <cell r="A4632">
            <v>7604</v>
          </cell>
          <cell r="B4632" t="str">
            <v xml:space="preserve">TORNEIRA CROMADA 1/2" OU 3/4" REF 1126 P/ TANQUE - PADRAO POPULAR </v>
          </cell>
          <cell r="C4632" t="str">
            <v>UN</v>
          </cell>
          <cell r="E4632">
            <v>14.29</v>
          </cell>
        </row>
        <row r="4633">
          <cell r="A4633">
            <v>11762</v>
          </cell>
          <cell r="B4633" t="str">
            <v xml:space="preserve">TORNEIRA CROMADA 1/2" OU 3/4" REF 1153 P/ JARDIM/TANQUE - PADRAO ALTO </v>
          </cell>
          <cell r="C4633" t="str">
            <v>UN</v>
          </cell>
          <cell r="E4633">
            <v>49.06</v>
          </cell>
        </row>
        <row r="4634">
          <cell r="A4634">
            <v>11775</v>
          </cell>
          <cell r="B4634" t="str">
            <v xml:space="preserve">TORNEIRA CROMADA 1/2" OU 3/4" REF 1157 P/ PIA COZ - C/ AREJADOR - PADRAO MEDIO </v>
          </cell>
          <cell r="C4634" t="str">
            <v>UN</v>
          </cell>
          <cell r="E4634">
            <v>87.32</v>
          </cell>
        </row>
        <row r="4635">
          <cell r="A4635">
            <v>13983</v>
          </cell>
          <cell r="B4635" t="str">
            <v xml:space="preserve">TORNEIRA CROMADA 1/2" OU 3/4" REF 1159 P/ PIA COZ - PADRAO POPULAR </v>
          </cell>
          <cell r="C4635" t="str">
            <v>UN</v>
          </cell>
          <cell r="E4635">
            <v>35.35</v>
          </cell>
        </row>
        <row r="4636">
          <cell r="A4636">
            <v>13415</v>
          </cell>
          <cell r="B4636" t="str">
            <v xml:space="preserve">TORNEIRA CROMADA 1/2" OU 3/4" REF 1193 P/ LAVATORIO - PADRAO POPULAR </v>
          </cell>
          <cell r="C4636" t="str">
            <v>UN</v>
          </cell>
          <cell r="E4636">
            <v>28.39</v>
          </cell>
        </row>
        <row r="4637">
          <cell r="A4637">
            <v>11823</v>
          </cell>
          <cell r="B4637" t="str">
            <v xml:space="preserve">TORNEIRA DE BOIA PVC 1/2" P/ CAIXA DESCARGA EXTERNA </v>
          </cell>
          <cell r="C4637" t="str">
            <v>UN</v>
          </cell>
          <cell r="E4637">
            <v>8.58</v>
          </cell>
        </row>
        <row r="4638">
          <cell r="A4638">
            <v>11763</v>
          </cell>
          <cell r="B4638" t="str">
            <v xml:space="preserve">TORNEIRA DE BOIA REAL 1.1/2" C/ BALAO PLASTICO </v>
          </cell>
          <cell r="C4638" t="str">
            <v>UN</v>
          </cell>
          <cell r="E4638">
            <v>75.989999999999995</v>
          </cell>
        </row>
        <row r="4639">
          <cell r="A4639">
            <v>11764</v>
          </cell>
          <cell r="B4639" t="str">
            <v xml:space="preserve">TORNEIRA DE BOIA REAL 1.1/4" C/ BALAO PLASTICO </v>
          </cell>
          <cell r="C4639" t="str">
            <v>UN</v>
          </cell>
          <cell r="E4639">
            <v>64.709999999999994</v>
          </cell>
        </row>
        <row r="4640">
          <cell r="A4640">
            <v>11826</v>
          </cell>
          <cell r="B4640" t="str">
            <v xml:space="preserve">TORNEIRA DE BOIA REAL 1/2" C/ BALAO METALICO </v>
          </cell>
          <cell r="C4640" t="str">
            <v>UN</v>
          </cell>
          <cell r="E4640">
            <v>28.63</v>
          </cell>
        </row>
        <row r="4641">
          <cell r="A4641">
            <v>11829</v>
          </cell>
          <cell r="B4641" t="str">
            <v xml:space="preserve">TORNEIRA DE BOIA REAL 1/2" C/ BALAO PLASTICO </v>
          </cell>
          <cell r="C4641" t="str">
            <v>UN</v>
          </cell>
          <cell r="E4641">
            <v>14</v>
          </cell>
        </row>
        <row r="4642">
          <cell r="A4642">
            <v>11825</v>
          </cell>
          <cell r="B4642" t="str">
            <v xml:space="preserve">TORNEIRA DE BOIA REAL 1" C/ BALAO PLASTICO </v>
          </cell>
          <cell r="C4642" t="str">
            <v>UN</v>
          </cell>
          <cell r="E4642">
            <v>41.21</v>
          </cell>
        </row>
        <row r="4643">
          <cell r="A4643">
            <v>11767</v>
          </cell>
          <cell r="B4643" t="str">
            <v xml:space="preserve">TORNEIRA DE BOIA REAL 2" C/ BALAO PLASTICO </v>
          </cell>
          <cell r="C4643" t="str">
            <v>UN</v>
          </cell>
          <cell r="E4643">
            <v>90.32</v>
          </cell>
        </row>
        <row r="4644">
          <cell r="A4644">
            <v>7606</v>
          </cell>
          <cell r="B4644" t="str">
            <v xml:space="preserve">TORNEIRA DE BOIA REAL 3/4" C/ BALAO METALICO </v>
          </cell>
          <cell r="C4644" t="str">
            <v>UN</v>
          </cell>
          <cell r="E4644">
            <v>30.92</v>
          </cell>
        </row>
        <row r="4645">
          <cell r="A4645">
            <v>11830</v>
          </cell>
          <cell r="B4645" t="str">
            <v xml:space="preserve">TORNEIRA DE BOIA REAL 3/4" C/ BALAO PLASTICO </v>
          </cell>
          <cell r="C4645" t="str">
            <v>UN</v>
          </cell>
          <cell r="E4645">
            <v>14.33</v>
          </cell>
        </row>
        <row r="4646">
          <cell r="A4646">
            <v>11766</v>
          </cell>
          <cell r="B4646" t="str">
            <v xml:space="preserve">TORNEIRA DE BOIA VAZAO TOTAL 1/2" C/ BALAO PLASTICO OU METALICO </v>
          </cell>
          <cell r="C4646" t="str">
            <v>UN</v>
          </cell>
          <cell r="E4646">
            <v>29.92</v>
          </cell>
        </row>
        <row r="4647">
          <cell r="A4647">
            <v>11765</v>
          </cell>
          <cell r="B4647" t="str">
            <v xml:space="preserve">TORNEIRA DE BOIA VAZAO TOTAL 1" C/ BALAO PLASTICO OU METALICO </v>
          </cell>
          <cell r="C4647" t="str">
            <v>UN</v>
          </cell>
          <cell r="E4647">
            <v>42.57</v>
          </cell>
        </row>
        <row r="4648">
          <cell r="A4648">
            <v>11824</v>
          </cell>
          <cell r="B4648" t="str">
            <v xml:space="preserve">TORNEIRA DE BOIA VAZAO TOTAL 3/4" C/ BALAO PLASTICO OU METALICO </v>
          </cell>
          <cell r="C4648" t="str">
            <v>UN</v>
          </cell>
          <cell r="E4648">
            <v>33.58</v>
          </cell>
        </row>
        <row r="4649">
          <cell r="A4649">
            <v>11777</v>
          </cell>
          <cell r="B4649" t="str">
            <v xml:space="preserve">TORNEIRA ELETRICA P/ COZINHA </v>
          </cell>
          <cell r="C4649" t="str">
            <v>UN</v>
          </cell>
          <cell r="E4649">
            <v>102.46</v>
          </cell>
        </row>
        <row r="4650">
          <cell r="A4650">
            <v>21099</v>
          </cell>
          <cell r="B4650" t="str">
            <v xml:space="preserve">TORNEIRA LONGA METAL AMARELO 1/2" OU 3/4" REF 1126 </v>
          </cell>
          <cell r="C4650" t="str">
            <v>UN</v>
          </cell>
          <cell r="E4650">
            <v>13.46</v>
          </cell>
        </row>
        <row r="4651">
          <cell r="A4651">
            <v>7603</v>
          </cell>
          <cell r="B4651" t="str">
            <v xml:space="preserve">TORNEIRA METAL AMARELO 1/2" OU 3/4" CURTA REF 1120 P/ TANQUE </v>
          </cell>
          <cell r="C4651" t="str">
            <v>UN</v>
          </cell>
          <cell r="E4651">
            <v>10.94</v>
          </cell>
        </row>
        <row r="4652">
          <cell r="A4652">
            <v>7602</v>
          </cell>
          <cell r="B4652" t="str">
            <v xml:space="preserve">TORNEIRA METAL AMARELO 3/4" CURTA REF 1128 P/ JARDIM </v>
          </cell>
          <cell r="C4652" t="str">
            <v>UN</v>
          </cell>
          <cell r="E4652">
            <v>12.57</v>
          </cell>
        </row>
        <row r="4653">
          <cell r="A4653">
            <v>11778</v>
          </cell>
          <cell r="B4653" t="str">
            <v xml:space="preserve">TORNEIRA OU REGISTRO CROMADO 1/2" OU 3/4" REF 1147 P/ FILTRO - PADRAO POPULAR </v>
          </cell>
          <cell r="C4653" t="str">
            <v>UN</v>
          </cell>
          <cell r="E4653">
            <v>21.22</v>
          </cell>
        </row>
        <row r="4654">
          <cell r="A4654">
            <v>11832</v>
          </cell>
          <cell r="B4654" t="str">
            <v xml:space="preserve">TORNEIRA PLÁSTICA DE 1/2" PARA LAVATÓRIO </v>
          </cell>
          <cell r="C4654" t="str">
            <v>UN</v>
          </cell>
          <cell r="E4654">
            <v>7.5</v>
          </cell>
        </row>
        <row r="4655">
          <cell r="A4655">
            <v>11831</v>
          </cell>
          <cell r="B4655" t="str">
            <v xml:space="preserve">TORNEIRA PLASTICA 3/4" P/TANQUE </v>
          </cell>
          <cell r="C4655" t="str">
            <v>UN</v>
          </cell>
          <cell r="E4655">
            <v>7.17</v>
          </cell>
        </row>
        <row r="4656">
          <cell r="A4656">
            <v>11822</v>
          </cell>
          <cell r="B4656" t="str">
            <v xml:space="preserve">TORNEIRA PLASTICO 1/2" P/ PIA </v>
          </cell>
          <cell r="C4656" t="str">
            <v>UN</v>
          </cell>
          <cell r="E4656">
            <v>7.5</v>
          </cell>
        </row>
        <row r="4657">
          <cell r="A4657">
            <v>12076</v>
          </cell>
          <cell r="B4657" t="str">
            <v xml:space="preserve">TRANSFORMADOR TRIFASICO DE DISTRIBUICAO DE 15 KV; 220/127 V; 15 KVA, IMERSO EM OLEO MINERAL </v>
          </cell>
          <cell r="C4657" t="str">
            <v>UN</v>
          </cell>
          <cell r="E4657">
            <v>4554.13</v>
          </cell>
        </row>
        <row r="4658">
          <cell r="A4658">
            <v>7613</v>
          </cell>
          <cell r="B4658" t="str">
            <v xml:space="preserve">TRANSFORMADOR TRIFASICO 13,8KV/220-127V; 1000KVA IMERSO EM OLEO MINERAL" </v>
          </cell>
          <cell r="C4658" t="str">
            <v>UN</v>
          </cell>
          <cell r="E4658">
            <v>85443.72</v>
          </cell>
        </row>
        <row r="4659">
          <cell r="A4659">
            <v>7619</v>
          </cell>
          <cell r="B4659" t="str">
            <v xml:space="preserve">TRANSFORMADOR TRIFASICO 13,8KV/220-127V; 112,5KVA IMERSO EM OLEO MINERAL" </v>
          </cell>
          <cell r="C4659" t="str">
            <v>UN</v>
          </cell>
          <cell r="E4659">
            <v>10616</v>
          </cell>
        </row>
        <row r="4660">
          <cell r="A4660">
            <v>7614</v>
          </cell>
          <cell r="B4660" t="str">
            <v xml:space="preserve">TRANSFORMADOR TRIFASICO 13,8KV/220-127V; 150KVA IMERSO EM OLEO MINERAL" </v>
          </cell>
          <cell r="C4660" t="str">
            <v>UN</v>
          </cell>
          <cell r="E4660">
            <v>12319.38</v>
          </cell>
        </row>
        <row r="4661">
          <cell r="A4661">
            <v>7618</v>
          </cell>
          <cell r="B4661" t="str">
            <v xml:space="preserve">TRANSFORMADOR TRIFASICO 13,8KV/220-127V; 1500KVA IMERSO EM OLEO MINERAL" </v>
          </cell>
          <cell r="C4661" t="str">
            <v>UN</v>
          </cell>
          <cell r="E4661">
            <v>132275.89000000001</v>
          </cell>
        </row>
        <row r="4662">
          <cell r="A4662">
            <v>7620</v>
          </cell>
          <cell r="B4662" t="str">
            <v xml:space="preserve">TRANSFORMADOR TRIFASICO 13,8KV/220-127V; 225KVA IMERSO EM OLEO MINERAL" </v>
          </cell>
          <cell r="C4662" t="str">
            <v>UN</v>
          </cell>
          <cell r="E4662">
            <v>17725.810000000001</v>
          </cell>
        </row>
        <row r="4663">
          <cell r="A4663">
            <v>7610</v>
          </cell>
          <cell r="B4663" t="str">
            <v xml:space="preserve">TRANSFORMADOR TRIFASICO 13,8KV/220-127V; 30 KVA IMERSO EM OLEO MINERAL" </v>
          </cell>
          <cell r="C4663" t="str">
            <v>UN</v>
          </cell>
          <cell r="E4663">
            <v>5505.4</v>
          </cell>
        </row>
        <row r="4664">
          <cell r="A4664">
            <v>7615</v>
          </cell>
          <cell r="B4664" t="str">
            <v xml:space="preserve">TRANSFORMADOR TRIFASICO 13,8KV/220-127V; 300KVA IMERSO EM OLEO MINERAL" </v>
          </cell>
          <cell r="C4664" t="str">
            <v>UN</v>
          </cell>
          <cell r="E4664">
            <v>21821.84</v>
          </cell>
        </row>
        <row r="4665">
          <cell r="A4665">
            <v>7617</v>
          </cell>
          <cell r="B4665" t="str">
            <v xml:space="preserve">TRANSFORMADOR TRIFASICO 13,8KV/220-127V; 45 KVA IMERSO EM OLEO MINERAL" </v>
          </cell>
          <cell r="C4665" t="str">
            <v>UN</v>
          </cell>
          <cell r="E4665">
            <v>6415.4</v>
          </cell>
        </row>
        <row r="4666">
          <cell r="A4666">
            <v>7616</v>
          </cell>
          <cell r="B4666" t="str">
            <v xml:space="preserve">TRANSFORMADOR TRIFASICO 13,8KV/220-127V; 500KVA IMERSO EM OLEO MINERAL" </v>
          </cell>
          <cell r="C4666" t="str">
            <v>UN</v>
          </cell>
          <cell r="E4666">
            <v>32670.33</v>
          </cell>
        </row>
        <row r="4667">
          <cell r="A4667">
            <v>7611</v>
          </cell>
          <cell r="B4667" t="str">
            <v xml:space="preserve">TRANSFORMADOR TRIFASICO 13,8KV/220-127V; 75KVA IMERSO EM OLEO MINERAL" </v>
          </cell>
          <cell r="C4667" t="str">
            <v>UN</v>
          </cell>
          <cell r="E4667">
            <v>8220.66</v>
          </cell>
        </row>
        <row r="4668">
          <cell r="A4668">
            <v>7612</v>
          </cell>
          <cell r="B4668" t="str">
            <v xml:space="preserve">TRANSFORMADOR TRIFASICO 13,8KV/220-127V; 750KVA IMERSO EM OLEO MINERAL" </v>
          </cell>
          <cell r="C4668" t="str">
            <v>UN</v>
          </cell>
          <cell r="E4668">
            <v>57817.14</v>
          </cell>
        </row>
        <row r="4669">
          <cell r="A4669">
            <v>7622</v>
          </cell>
          <cell r="B4669" t="str">
            <v xml:space="preserve">TRATOR DE ESTEIRAS CATERPILLAR D5G -POT.99HP, PESO OPERACIONAL 8,5T **CAIXA** </v>
          </cell>
          <cell r="C4669" t="str">
            <v>UN</v>
          </cell>
          <cell r="E4669">
            <v>363376.2</v>
          </cell>
        </row>
        <row r="4670">
          <cell r="A4670">
            <v>13627</v>
          </cell>
          <cell r="B4670" t="str">
            <v xml:space="preserve">TRATOR DE ESTEIRAS CATERPILLAR D6M, 140HP, PESO OPERACIONAL 15,5T, **CAIXA** </v>
          </cell>
          <cell r="C4670" t="str">
            <v>UN</v>
          </cell>
          <cell r="E4670">
            <v>686525.4</v>
          </cell>
        </row>
        <row r="4671">
          <cell r="A4671">
            <v>13878</v>
          </cell>
          <cell r="B4671" t="str">
            <v xml:space="preserve">TRATOR DE ESTEIRAS CATERPILLAR D6RDS,POT.185HP, S/HIPER **CAIXA** </v>
          </cell>
          <cell r="C4671" t="str">
            <v>UN</v>
          </cell>
          <cell r="E4671">
            <v>1064309.3999999999</v>
          </cell>
        </row>
        <row r="4672">
          <cell r="A4672">
            <v>25021</v>
          </cell>
          <cell r="B4672" t="str">
            <v xml:space="preserve">TRATOR DE ESTEIRAS CATERPILLAR D8R COM ESCARIFICADOR - POTENCIA 305 HP - PESO OPERACIONAL 37 T**CAIXA** </v>
          </cell>
          <cell r="C4672" t="str">
            <v>UN</v>
          </cell>
          <cell r="E4672">
            <v>1934110.2</v>
          </cell>
        </row>
        <row r="4673">
          <cell r="A4673">
            <v>7623</v>
          </cell>
          <cell r="B4673" t="str">
            <v xml:space="preserve">TRATOR DE ESTEIRAS CATERPILLAR D8R COM LAMINA - POTENCIA 305 HP - PESO OPERACIONAL 37 T**CAIXA** </v>
          </cell>
          <cell r="C4673" t="str">
            <v>UN</v>
          </cell>
          <cell r="E4673">
            <v>1673034</v>
          </cell>
        </row>
        <row r="4674">
          <cell r="A4674">
            <v>25020</v>
          </cell>
          <cell r="B4674" t="str">
            <v xml:space="preserve">TRATOR DE ESTEIRAS CATERPILLAR D8R COM LAMINA E ESCARIFICADOR - POTENCIA 305 HP - PESO OPERACIONAL 37 T**CAIXA** </v>
          </cell>
          <cell r="C4674" t="str">
            <v>UN</v>
          </cell>
          <cell r="E4674">
            <v>2112244.2000000002</v>
          </cell>
        </row>
        <row r="4675">
          <cell r="A4675">
            <v>7626</v>
          </cell>
          <cell r="B4675" t="str">
            <v xml:space="preserve">TRATOR DE ESTEIRAS COM LAMINA, POTENCIA DE *90* HP, PESO OPERACIONAL DE *9* T (LOCACAO COM OPERADOR, COMBUSTIVEL E MANUTENCAO) </v>
          </cell>
          <cell r="C4675" t="str">
            <v>H</v>
          </cell>
          <cell r="E4675">
            <v>128.69999999999999</v>
          </cell>
        </row>
        <row r="4676">
          <cell r="A4676">
            <v>13338</v>
          </cell>
          <cell r="B4676" t="str">
            <v xml:space="preserve">TRATOR DE ESTEIRAS FIAT ALLIS FD-130,POT.120HP,PESO OPERACIONAL 12,10T**CAIXA** </v>
          </cell>
          <cell r="C4676" t="str">
            <v>UN</v>
          </cell>
          <cell r="E4676">
            <v>357423</v>
          </cell>
        </row>
        <row r="4677">
          <cell r="A4677">
            <v>13332</v>
          </cell>
          <cell r="B4677" t="str">
            <v xml:space="preserve">TRATOR DE ESTEIRAS KOMATSU D41 E6, 105HP, NACIONAL PESO OPERACIONAL 10,2T**CAIXA** </v>
          </cell>
          <cell r="C4677" t="str">
            <v>UN</v>
          </cell>
          <cell r="E4677">
            <v>446780.4</v>
          </cell>
        </row>
        <row r="4678">
          <cell r="A4678">
            <v>7625</v>
          </cell>
          <cell r="B4678" t="str">
            <v xml:space="preserve">TRATOR DE ESTEIRAS KOMATSU,NACIONAL , MOD D61-EX-12, POT 165 HP, PESO OPERACIONAL 17,1T, CACAMBA 5,2 M³**CAIXA** </v>
          </cell>
          <cell r="C4678" t="str">
            <v>UN</v>
          </cell>
          <cell r="E4678">
            <v>643361.4</v>
          </cell>
        </row>
        <row r="4679">
          <cell r="A4679">
            <v>7628</v>
          </cell>
          <cell r="B4679" t="str">
            <v xml:space="preserve">TRATOR DE ESTEIRAS 110 A 160HP C/ LAMINA PESO OPERACIONAL * 13T * (INCL MANUT/OPERACAO) </v>
          </cell>
          <cell r="C4679" t="str">
            <v>H</v>
          </cell>
          <cell r="E4679">
            <v>153.41999999999999</v>
          </cell>
        </row>
        <row r="4680">
          <cell r="A4680">
            <v>7629</v>
          </cell>
          <cell r="B4680" t="str">
            <v xml:space="preserve">TRATOR DE ESTEIRAS 160 A 300HP C/ LAMINA PESO OPERACIONAL * 16T * (INCL MANUT/OPERACAO) </v>
          </cell>
          <cell r="C4680" t="str">
            <v>H</v>
          </cell>
          <cell r="E4680">
            <v>194.33</v>
          </cell>
        </row>
        <row r="4681">
          <cell r="A4681">
            <v>7624</v>
          </cell>
          <cell r="B4681" t="str">
            <v xml:space="preserve">TRATOR DE ESTEIRAS, POTENCIA DE 153 HP, PESO OPERACIONAL DE 15 T, COM RODA MOTRIZ ELEVADA </v>
          </cell>
          <cell r="C4681" t="str">
            <v>UN</v>
          </cell>
          <cell r="E4681">
            <v>660000</v>
          </cell>
        </row>
        <row r="4682">
          <cell r="A4682">
            <v>7642</v>
          </cell>
          <cell r="B4682" t="str">
            <v xml:space="preserve">TRATOR DE PNEUS ATE 75HP (INCL MANUT/OPERACAO) Código Descriçao do Insumo Unid Preço Mediano (R$) </v>
          </cell>
          <cell r="C4682" t="str">
            <v>H</v>
          </cell>
          <cell r="E4682">
            <v>42.24</v>
          </cell>
        </row>
        <row r="4683">
          <cell r="A4683">
            <v>14240</v>
          </cell>
          <cell r="B4683" t="str">
            <v xml:space="preserve">TRATOR DE PNEUS CASE MOD. 4240, 85 HP**CAIXA** </v>
          </cell>
          <cell r="C4683" t="str">
            <v>UN</v>
          </cell>
          <cell r="E4683">
            <v>812109.1</v>
          </cell>
        </row>
        <row r="4684">
          <cell r="A4684">
            <v>13603</v>
          </cell>
          <cell r="B4684" t="str">
            <v xml:space="preserve">TRATOR DE PNEUS CBT MOD. 2105 POT. * 110 A 126 HP ***CAIXA** </v>
          </cell>
          <cell r="C4684" t="str">
            <v>UN</v>
          </cell>
          <cell r="E4684">
            <v>206250</v>
          </cell>
        </row>
        <row r="4685">
          <cell r="A4685">
            <v>7641</v>
          </cell>
          <cell r="B4685" t="str">
            <v xml:space="preserve">TRATOR DE PNEUS COM MOTOR *75* HP (LOCACAO COM OPERADOR, COMBUSTIVEL E MANUTENCAO) </v>
          </cell>
          <cell r="C4685" t="str">
            <v>H</v>
          </cell>
          <cell r="E4685">
            <v>70.400000000000006</v>
          </cell>
        </row>
        <row r="4686">
          <cell r="A4686">
            <v>7640</v>
          </cell>
          <cell r="B4686" t="str">
            <v xml:space="preserve">TRATOR DE PNEUS COM MOTOR A DIESEL DE 86 CV, TRACAO 4 X 2, PESO COM LASTRO DE 4,32 T </v>
          </cell>
          <cell r="C4686" t="str">
            <v>UN</v>
          </cell>
          <cell r="E4686">
            <v>110000</v>
          </cell>
        </row>
        <row r="4687">
          <cell r="A4687">
            <v>10598</v>
          </cell>
          <cell r="B4687" t="str">
            <v xml:space="preserve">TRATOR DE PNEUS MASSEY FERGUSSON MF-25OX STANDARD 51HP**CAIXA** </v>
          </cell>
          <cell r="C4687" t="str">
            <v>UN</v>
          </cell>
          <cell r="E4687">
            <v>71121.600000000006</v>
          </cell>
        </row>
        <row r="4688">
          <cell r="A4688">
            <v>13238</v>
          </cell>
          <cell r="B4688" t="str">
            <v xml:space="preserve">TRATOR DE PNEUS MASSEY FERGUSSON MOD. MF-292 TURBO, 105HP, PESO C/ LASTRO 4,32T, TRACAO 4 X 2**CAIXA** </v>
          </cell>
          <cell r="C4688" t="str">
            <v>UN</v>
          </cell>
          <cell r="E4688">
            <v>125984.1</v>
          </cell>
        </row>
        <row r="4689">
          <cell r="A4689">
            <v>14270</v>
          </cell>
          <cell r="B4689" t="str">
            <v xml:space="preserve">TRATOR DE PNEUS VALMET 1180 T 108 CV**CAIXA** </v>
          </cell>
          <cell r="C4689" t="str">
            <v>UN</v>
          </cell>
          <cell r="E4689">
            <v>152109.1</v>
          </cell>
        </row>
        <row r="4690">
          <cell r="A4690">
            <v>4237</v>
          </cell>
          <cell r="B4690" t="str">
            <v xml:space="preserve">TRATORISTA </v>
          </cell>
          <cell r="C4690" t="str">
            <v>H</v>
          </cell>
          <cell r="E4690">
            <v>19.48</v>
          </cell>
        </row>
        <row r="4691">
          <cell r="A4691">
            <v>7250</v>
          </cell>
          <cell r="B4691" t="str">
            <v xml:space="preserve">TRENA EM FIBRA DE VIDRO L = 30M </v>
          </cell>
          <cell r="C4691" t="str">
            <v>H</v>
          </cell>
          <cell r="E4691">
            <v>0.2</v>
          </cell>
        </row>
        <row r="4692">
          <cell r="A4692">
            <v>11421</v>
          </cell>
          <cell r="B4692" t="str">
            <v xml:space="preserve">TRILHO (TIPO FERROVIA) UTILZADO PARA ESTACAS EM FUNDACOES PREDIAIS </v>
          </cell>
          <cell r="C4692" t="str">
            <v>KG</v>
          </cell>
          <cell r="E4692">
            <v>2.62</v>
          </cell>
        </row>
        <row r="4693">
          <cell r="A4693">
            <v>11581</v>
          </cell>
          <cell r="B4693" t="str">
            <v xml:space="preserve">TRILHO "U" ALUMINIO 40 X 40MM P/ ROLDANA </v>
          </cell>
          <cell r="C4693" t="str">
            <v>M</v>
          </cell>
          <cell r="E4693">
            <v>4.95</v>
          </cell>
        </row>
        <row r="4694">
          <cell r="A4694">
            <v>11580</v>
          </cell>
          <cell r="B4694" t="str">
            <v xml:space="preserve">TRILHO QUADRADO ALUMINIO 1/4'' P/ RODIZIOS </v>
          </cell>
          <cell r="C4694" t="str">
            <v>M</v>
          </cell>
          <cell r="E4694">
            <v>8.98</v>
          </cell>
        </row>
        <row r="4695">
          <cell r="A4695">
            <v>10743</v>
          </cell>
          <cell r="B4695" t="str">
            <v xml:space="preserve">TROLEY MANUAL CAP. 1T </v>
          </cell>
          <cell r="C4695" t="str">
            <v>UN</v>
          </cell>
          <cell r="E4695">
            <v>586.22</v>
          </cell>
        </row>
        <row r="4696">
          <cell r="A4696">
            <v>7697</v>
          </cell>
          <cell r="B4696" t="str">
            <v xml:space="preserve">TUBO ACO GALV C/ COSTURA DIN 2440/NBR 5580 CLASSE MEDIA DN 1.1/2" (40MM) E=3,25MM - 3,61KG/M </v>
          </cell>
          <cell r="C4696" t="str">
            <v>M</v>
          </cell>
          <cell r="E4696">
            <v>26.88</v>
          </cell>
        </row>
        <row r="4697">
          <cell r="A4697">
            <v>7698</v>
          </cell>
          <cell r="B4697" t="str">
            <v xml:space="preserve">TUBO ACO GALV C/ COSTURA DIN 2440/NBR 5580 CLASSE MEDIA DN 1.1/4" (32MM) E=3,25MM - 3,14KG/M </v>
          </cell>
          <cell r="C4697" t="str">
            <v>M</v>
          </cell>
          <cell r="E4697">
            <v>24.34</v>
          </cell>
        </row>
        <row r="4698">
          <cell r="A4698">
            <v>7691</v>
          </cell>
          <cell r="B4698" t="str">
            <v xml:space="preserve">TUBO ACO GALV C/ COSTURA DIN 2440/NBR 5580 CLASSE MEDIA DN 1/2" (15MM) E = 2,65MM - 1,22KG/M </v>
          </cell>
          <cell r="C4698" t="str">
            <v>M</v>
          </cell>
          <cell r="E4698">
            <v>9.1199999999999992</v>
          </cell>
        </row>
        <row r="4699">
          <cell r="A4699">
            <v>7701</v>
          </cell>
          <cell r="B4699" t="str">
            <v xml:space="preserve">TUBO ACO GALV C/ COSTURA DIN 2440/NBR 5580 CLASSE MEDIA DN 2.1/2" (65MM) E=3,65MM - 6,51KG/M </v>
          </cell>
          <cell r="C4699" t="str">
            <v>M</v>
          </cell>
          <cell r="E4699">
            <v>49.67</v>
          </cell>
        </row>
        <row r="4700">
          <cell r="A4700">
            <v>7696</v>
          </cell>
          <cell r="B4700" t="str">
            <v xml:space="preserve">TUBO ACO GALV C/ COSTURA DIN 2440/NBR 5580 CLASSE MEDIA DN 2" (50MM) E=3,65MM - 5,10KG/M </v>
          </cell>
          <cell r="C4700" t="str">
            <v>M</v>
          </cell>
          <cell r="E4700">
            <v>34.340000000000003</v>
          </cell>
        </row>
        <row r="4701">
          <cell r="A4701">
            <v>7700</v>
          </cell>
          <cell r="B4701" t="str">
            <v xml:space="preserve">TUBO ACO GALV C/ COSTURA DIN 2440/NBR 5580 CLASSE MEDIA DN 3/4" (20MM) E = 2,65MM - 1,58KG/M </v>
          </cell>
          <cell r="C4701" t="str">
            <v>M</v>
          </cell>
          <cell r="E4701">
            <v>12.43</v>
          </cell>
        </row>
        <row r="4702">
          <cell r="A4702">
            <v>7694</v>
          </cell>
          <cell r="B4702" t="str">
            <v xml:space="preserve">TUBO ACO GALV C/ COSTURA DIN 2440/NBR 5580 CLASSE MEDIA DN 3" (80MM) E = 4,05MM - 8,47KG/M </v>
          </cell>
          <cell r="C4702" t="str">
            <v>M</v>
          </cell>
          <cell r="E4702">
            <v>56.3</v>
          </cell>
        </row>
        <row r="4703">
          <cell r="A4703">
            <v>7693</v>
          </cell>
          <cell r="B4703" t="str">
            <v xml:space="preserve">TUBO ACO GALV C/ COSTURA DIN 2440/NBR 5580 CLASSE MEDIA DN 4" (100MM) E = 4,50MM - 12,10KG/M </v>
          </cell>
          <cell r="C4703" t="str">
            <v>M</v>
          </cell>
          <cell r="E4703">
            <v>91.04</v>
          </cell>
        </row>
        <row r="4704">
          <cell r="A4704">
            <v>7692</v>
          </cell>
          <cell r="B4704" t="str">
            <v xml:space="preserve">TUBO ACO GALV C/ COSTURA DIN 2440/NBR 5580 CLASSE MEDIA DN 5" (125MM) E=5,40MM - 17,80KG/M </v>
          </cell>
          <cell r="C4704" t="str">
            <v>M</v>
          </cell>
          <cell r="E4704">
            <v>125.49</v>
          </cell>
        </row>
        <row r="4705">
          <cell r="A4705">
            <v>21016</v>
          </cell>
          <cell r="B4705" t="str">
            <v xml:space="preserve">TUBO ACO GALV C/ COSTURA NBR 5580 CLASSE LEVE DN 100MM ( 4" ) E = 3,75MM - 10,55KG/M </v>
          </cell>
          <cell r="C4705" t="str">
            <v>M</v>
          </cell>
          <cell r="E4705">
            <v>83.26</v>
          </cell>
        </row>
        <row r="4706">
          <cell r="A4706">
            <v>21014</v>
          </cell>
          <cell r="B4706" t="str">
            <v xml:space="preserve">TUBO ACO GALV C/ COSTURA NBR 5580 CLASSE LEVE DN 65MM ( 2.1/2" ) E = 3,35MM - 6,23KG/M </v>
          </cell>
          <cell r="C4706" t="str">
            <v>M</v>
          </cell>
          <cell r="E4706">
            <v>44.84</v>
          </cell>
        </row>
        <row r="4707">
          <cell r="A4707">
            <v>21015</v>
          </cell>
          <cell r="B4707" t="str">
            <v xml:space="preserve">TUBO ACO GALV C/ COSTURA NBR 5580 CLASSE LEVE DN 80MM ( 3" ) E = 3,35MM - 7,32KG/M </v>
          </cell>
          <cell r="C4707" t="str">
            <v>M</v>
          </cell>
          <cell r="E4707">
            <v>57.74</v>
          </cell>
        </row>
        <row r="4708">
          <cell r="A4708">
            <v>21008</v>
          </cell>
          <cell r="B4708" t="str">
            <v xml:space="preserve">TUBO ACO GALV C/ COSTURA NBR 5580 CLASSE LEVE DN 15MM ( 1/2" ) E = 2,25MM - 1,12KG/M </v>
          </cell>
          <cell r="C4708" t="str">
            <v>M</v>
          </cell>
          <cell r="E4708">
            <v>9.83</v>
          </cell>
        </row>
        <row r="4709">
          <cell r="A4709">
            <v>21009</v>
          </cell>
          <cell r="B4709" t="str">
            <v xml:space="preserve">TUBO ACO GALV C/ COSTURA NBR 5580 CLASSE LEVE DN 20MM ( 3/4" ) E = 2,25MM - 1,43KG/M </v>
          </cell>
          <cell r="C4709" t="str">
            <v>M</v>
          </cell>
          <cell r="E4709">
            <v>13.76</v>
          </cell>
        </row>
        <row r="4710">
          <cell r="A4710">
            <v>21011</v>
          </cell>
          <cell r="B4710" t="str">
            <v xml:space="preserve">TUBO ACO GALV C/ COSTURA NBR 5580 CLASSE LEVE DN 32MM ( 1.1/4" ) E = 2,65MM - 2,71KG/M </v>
          </cell>
          <cell r="C4710" t="str">
            <v>M</v>
          </cell>
          <cell r="E4710">
            <v>20.9</v>
          </cell>
        </row>
        <row r="4711">
          <cell r="A4711">
            <v>21012</v>
          </cell>
          <cell r="B4711" t="str">
            <v xml:space="preserve">TUBO ACO GALV C/ COSTURA NBR 5580 CLASSE LEVE DN 40MM ( 1.1/2" ) E = 3,00MM - 3,48KG/M COMPRIM= 1,0 A 1,5M, LIDER </v>
          </cell>
          <cell r="C4711" t="str">
            <v>M</v>
          </cell>
          <cell r="E4711">
            <v>28.03</v>
          </cell>
        </row>
        <row r="4712">
          <cell r="A4712">
            <v>21013</v>
          </cell>
          <cell r="B4712" t="str">
            <v xml:space="preserve">TUBO ACO GALV C/ COSTURA NBR 5580 CLASSE LEVE DN 50MM ( 2" ) E = 3,00MM - 4,40KG/M </v>
          </cell>
          <cell r="C4712" t="str">
            <v>M</v>
          </cell>
          <cell r="E4712">
            <v>35.159999999999997</v>
          </cell>
        </row>
        <row r="4713">
          <cell r="A4713">
            <v>13356</v>
          </cell>
          <cell r="B4713" t="str">
            <v xml:space="preserve">TUBO ACO INDUSTRIAL DN 2" (50,8MM)CH 16 (E=1,50MM) - 1,8237KG/M </v>
          </cell>
          <cell r="C4713" t="str">
            <v>M</v>
          </cell>
          <cell r="E4713">
            <v>3.49</v>
          </cell>
        </row>
        <row r="4714">
          <cell r="A4714">
            <v>21025</v>
          </cell>
          <cell r="B4714" t="str">
            <v xml:space="preserve">TUBO ACO PRETO C/ COSTURA DIN 2440/NBR 5580 CLASSE MEDIA DN 100MM ( 4" ) E = 4,50MM - 12,19KG/M </v>
          </cell>
          <cell r="C4714" t="str">
            <v>M</v>
          </cell>
          <cell r="E4714">
            <v>54.9</v>
          </cell>
        </row>
        <row r="4715">
          <cell r="A4715">
            <v>21026</v>
          </cell>
          <cell r="B4715" t="str">
            <v xml:space="preserve">TUBO ACO PRETO C/ COSTURA DIN 2440/NBR 5580 CLASSE MEDIA DN 125MM ( 5" ) E = 4,85MM - 16,20KG/M </v>
          </cell>
          <cell r="C4715" t="str">
            <v>M</v>
          </cell>
          <cell r="E4715">
            <v>85.55</v>
          </cell>
        </row>
        <row r="4716">
          <cell r="A4716">
            <v>21017</v>
          </cell>
          <cell r="B4716" t="str">
            <v xml:space="preserve">TUBO ACO PRETO C/ COSTURA DIN 2440/NBR 5580 CLASSE MEDIA DN 15MM ( 1/2" ) E = 2,65MM - 1,22KG/M </v>
          </cell>
          <cell r="C4716" t="str">
            <v>M</v>
          </cell>
          <cell r="E4716">
            <v>5.95</v>
          </cell>
        </row>
        <row r="4717">
          <cell r="A4717">
            <v>21018</v>
          </cell>
          <cell r="B4717" t="str">
            <v xml:space="preserve">TUBO ACO PRETO C/ COSTURA DIN 2440/NBR 5580 CLASSE MEDIA DN 20MM ( 3/4" ) E = 2,65MM - 1,58KG/M </v>
          </cell>
          <cell r="C4717" t="str">
            <v>M</v>
          </cell>
          <cell r="E4717">
            <v>7.52</v>
          </cell>
        </row>
        <row r="4718">
          <cell r="A4718">
            <v>21020</v>
          </cell>
          <cell r="B4718" t="str">
            <v xml:space="preserve">TUBO ACO PRETO C/ COSTURA DIN 2440/NBR 5580 CLASSE MEDIA DN 32MM ( 1.1/4" ) E = 3,35MM - 3,22KG/M </v>
          </cell>
          <cell r="C4718" t="str">
            <v>M</v>
          </cell>
          <cell r="E4718">
            <v>14.81</v>
          </cell>
        </row>
        <row r="4719">
          <cell r="A4719">
            <v>21021</v>
          </cell>
          <cell r="B4719" t="str">
            <v xml:space="preserve">TUBO ACO PRETO C/ COSTURA DIN 2440/NBR 5580 CLASSE MEDIA DN 40MM ( 1.1/2" ) E = 3,35MM - 3,71KG/M </v>
          </cell>
          <cell r="C4719" t="str">
            <v>M</v>
          </cell>
          <cell r="E4719">
            <v>17.059999999999999</v>
          </cell>
        </row>
        <row r="4720">
          <cell r="A4720">
            <v>21022</v>
          </cell>
          <cell r="B4720" t="str">
            <v xml:space="preserve">TUBO ACO PRETO C/ COSTURA DIN 2440/NBR 5580 CLASSE MEDIA DN 50MM ( 2" ) E = 3,75MM - 5,22KG/M </v>
          </cell>
          <cell r="C4720" t="str">
            <v>M</v>
          </cell>
          <cell r="E4720">
            <v>24.08</v>
          </cell>
        </row>
        <row r="4721">
          <cell r="A4721">
            <v>21023</v>
          </cell>
          <cell r="B4721" t="str">
            <v xml:space="preserve">TUBO ACO PRETO C/ COSTURA DIN 2440/NBR 5580 CLASSE MEDIA DN 65MM ( 2.1/2" ) E = 3,75MM - 6,68KG/M </v>
          </cell>
          <cell r="C4721" t="str">
            <v>M</v>
          </cell>
          <cell r="E4721">
            <v>30.41</v>
          </cell>
        </row>
        <row r="4722">
          <cell r="A4722">
            <v>21024</v>
          </cell>
          <cell r="B4722" t="str">
            <v xml:space="preserve">TUBO ACO PRETO C/ COSTURA DIN 2440/NBR 5580 CLASSE MEDIA DN 80MM ( 3" ) E = 3,75MM - 7,87KG/M </v>
          </cell>
          <cell r="C4722" t="str">
            <v>M</v>
          </cell>
          <cell r="E4722">
            <v>35.83</v>
          </cell>
        </row>
        <row r="4723">
          <cell r="A4723">
            <v>21027</v>
          </cell>
          <cell r="B4723" t="str">
            <v xml:space="preserve">TUBO ACO PRETO C/ COSTURA DIN 2440/NBR 5580 CLASSE MEDIA DN 90MM ( 3.1/2" ) E = 4,25MM - 10,20KG/M </v>
          </cell>
          <cell r="C4723" t="str">
            <v>M</v>
          </cell>
          <cell r="E4723">
            <v>97.45</v>
          </cell>
        </row>
        <row r="4724">
          <cell r="A4724">
            <v>21007</v>
          </cell>
          <cell r="B4724" t="str">
            <v xml:space="preserve">TUBO ACO PRETO C/ COSTURA NBR 5580 CLASSE LEVE DN 100MM ( 4" ) E = 3,75MM - 10,22KG/M </v>
          </cell>
          <cell r="C4724" t="str">
            <v>M</v>
          </cell>
          <cell r="E4724">
            <v>47.9</v>
          </cell>
        </row>
        <row r="4725">
          <cell r="A4725">
            <v>20999</v>
          </cell>
          <cell r="B4725" t="str">
            <v xml:space="preserve">TUBO ACO PRETO C/ COSTURA NBR 5580 CLASSE LEVE DN 15MM ( 1/2" ) E = 2,25MM - 1,06KG/M </v>
          </cell>
          <cell r="C4725" t="str">
            <v>M</v>
          </cell>
          <cell r="E4725">
            <v>5.25</v>
          </cell>
        </row>
        <row r="4726">
          <cell r="A4726">
            <v>21000</v>
          </cell>
          <cell r="B4726" t="str">
            <v xml:space="preserve">TUBO ACO PRETO C/ COSTURA NBR 5580 CLASSE LEVE DN 20MM ( 3/4" ) E = 2,25MM - 1,36KG/M </v>
          </cell>
          <cell r="C4726" t="str">
            <v>M</v>
          </cell>
          <cell r="E4726">
            <v>6.5</v>
          </cell>
        </row>
        <row r="4727">
          <cell r="A4727">
            <v>21002</v>
          </cell>
          <cell r="B4727" t="str">
            <v xml:space="preserve">TUBO ACO PRETO C/ COSTURA NBR 5580 CLASSE LEVE DN 32MM ( 1.1/4" ) E= 2,65MM - 2,59 KGM </v>
          </cell>
          <cell r="C4727" t="str">
            <v>M</v>
          </cell>
          <cell r="E4727">
            <v>12.03</v>
          </cell>
        </row>
        <row r="4728">
          <cell r="A4728">
            <v>21003</v>
          </cell>
          <cell r="B4728" t="str">
            <v xml:space="preserve">TUBO ACO PRETO C/ COSTURA NBR 5580 CLASSE LEVE DN 40MM ( 1.1/2" ) E= 3,00MM - 3,34KG/M </v>
          </cell>
          <cell r="C4728" t="str">
            <v>M</v>
          </cell>
          <cell r="E4728">
            <v>15.5</v>
          </cell>
        </row>
        <row r="4729">
          <cell r="A4729">
            <v>21004</v>
          </cell>
          <cell r="B4729" t="str">
            <v xml:space="preserve">TUBO ACO PRETO C/ COSTURA NBR 5580 CLASSE LEVE DN 50MM ( 2" ) E = 3,00MM - 4,23KG/M </v>
          </cell>
          <cell r="C4729" t="str">
            <v>M</v>
          </cell>
          <cell r="E4729">
            <v>19.73</v>
          </cell>
        </row>
        <row r="4730">
          <cell r="A4730">
            <v>21005</v>
          </cell>
          <cell r="B4730" t="str">
            <v xml:space="preserve">TUBO ACO PRETO C/ COSTURA NBR 5580 CLASSE LEVE DN 65MM ( 2.1/2" ) E = 3,35MM - 6,02KG/M </v>
          </cell>
          <cell r="C4730" t="str">
            <v>M</v>
          </cell>
          <cell r="E4730">
            <v>27.89</v>
          </cell>
        </row>
        <row r="4731">
          <cell r="A4731">
            <v>21006</v>
          </cell>
          <cell r="B4731" t="str">
            <v xml:space="preserve">TUBO ACO PRETO C/ COSTURA NBR 5580 CLASSE LEVE DN 80MM ( 3" ) E = 3,35MM - 7,07KG/M </v>
          </cell>
          <cell r="C4731" t="str">
            <v>M</v>
          </cell>
          <cell r="E4731">
            <v>32.92</v>
          </cell>
        </row>
        <row r="4732">
          <cell r="A4732">
            <v>13039</v>
          </cell>
          <cell r="B4732" t="str">
            <v xml:space="preserve">TUBO ACO PRETO SEM COSTURA SCHEDULE 10 DN INT 14" E = 6,35MM - 54,69KG/M </v>
          </cell>
          <cell r="C4732" t="str">
            <v>M</v>
          </cell>
          <cell r="E4732">
            <v>388.84</v>
          </cell>
        </row>
        <row r="4733">
          <cell r="A4733">
            <v>13040</v>
          </cell>
          <cell r="B4733" t="str">
            <v xml:space="preserve">TUBO ACO PRETO SEM COSTURA SCHEDULE 10 DN INT 16" E = 6,35MM - 62,57KG/M </v>
          </cell>
          <cell r="C4733" t="str">
            <v>M</v>
          </cell>
          <cell r="E4733">
            <v>428.46</v>
          </cell>
        </row>
        <row r="4734">
          <cell r="A4734">
            <v>13041</v>
          </cell>
          <cell r="B4734" t="str">
            <v xml:space="preserve">TUBO ACO PRETO SEM COSTURA SCHEDULE 10 DN INT 18" E = 6,35MM - 70,52KG/M Código Descriçao do Insumo Unid Preço Mediano (R$) </v>
          </cell>
          <cell r="C4734" t="str">
            <v>M</v>
          </cell>
          <cell r="E4734">
            <v>482.87</v>
          </cell>
        </row>
        <row r="4735">
          <cell r="A4735">
            <v>13042</v>
          </cell>
          <cell r="B4735" t="str">
            <v xml:space="preserve">TUBO ACO PRETO SEM COSTURA SCHEDULE 10 DN INT 20" E = 6,35MM - 78,46KG/M </v>
          </cell>
          <cell r="C4735" t="str">
            <v>M</v>
          </cell>
          <cell r="E4735">
            <v>577.66999999999996</v>
          </cell>
        </row>
        <row r="4736">
          <cell r="A4736">
            <v>13043</v>
          </cell>
          <cell r="B4736" t="str">
            <v xml:space="preserve">TUBO ACO PRETO SEM COSTURA SCHEDULE 10 DN INT 22" E = 6,35MM - 86,41KG/M </v>
          </cell>
          <cell r="C4736" t="str">
            <v>M</v>
          </cell>
          <cell r="E4736">
            <v>660.21</v>
          </cell>
        </row>
        <row r="4737">
          <cell r="A4737">
            <v>13044</v>
          </cell>
          <cell r="B4737" t="str">
            <v xml:space="preserve">TUBO ACO PRETO SEM COSTURA SCHEDULE 10 DN INT 24" E = 6,35MM - 94,35KG/M </v>
          </cell>
          <cell r="C4737" t="str">
            <v>M</v>
          </cell>
          <cell r="E4737">
            <v>761.24</v>
          </cell>
        </row>
        <row r="4738">
          <cell r="A4738">
            <v>7665</v>
          </cell>
          <cell r="B4738" t="str">
            <v xml:space="preserve">TUBO ACO PRETO SEM COSTURA SCHEDULE 20 DN INT 10" E = 6,35MM - 41,74KG/M </v>
          </cell>
          <cell r="C4738" t="str">
            <v>M</v>
          </cell>
          <cell r="E4738">
            <v>316.14</v>
          </cell>
        </row>
        <row r="4739">
          <cell r="A4739">
            <v>7664</v>
          </cell>
          <cell r="B4739" t="str">
            <v xml:space="preserve">TUBO ACO PRETO SEM COSTURA SCHEDULE 20 DN INT 12" E = 6,35MM - 49,57KG/M </v>
          </cell>
          <cell r="C4739" t="str">
            <v>M</v>
          </cell>
          <cell r="E4739">
            <v>404.81</v>
          </cell>
        </row>
        <row r="4740">
          <cell r="A4740">
            <v>13048</v>
          </cell>
          <cell r="B4740" t="str">
            <v xml:space="preserve">TUBO ACO PRETO SEM COSTURA SCHEDULE 20 DN INT 14" E = 7,92MM - 67,89KG/M </v>
          </cell>
          <cell r="C4740" t="str">
            <v>M</v>
          </cell>
          <cell r="E4740">
            <v>573.29</v>
          </cell>
        </row>
        <row r="4741">
          <cell r="A4741">
            <v>13049</v>
          </cell>
          <cell r="B4741" t="str">
            <v xml:space="preserve">TUBO ACO PRETO SEM COSTURA SCHEDULE 20 DN INT 16" E = 7,92MM - 77,78KG/M </v>
          </cell>
          <cell r="C4741" t="str">
            <v>M</v>
          </cell>
          <cell r="E4741">
            <v>584.26</v>
          </cell>
        </row>
        <row r="4742">
          <cell r="A4742">
            <v>20978</v>
          </cell>
          <cell r="B4742" t="str">
            <v xml:space="preserve">TUBO ACO PRETO SEM COSTURA SCHEDULE 20 DN INT 22" E = 9,52MM - 128,88KG/M </v>
          </cell>
          <cell r="C4742" t="str">
            <v>M</v>
          </cell>
          <cell r="E4742">
            <v>1411.79</v>
          </cell>
        </row>
        <row r="4743">
          <cell r="A4743">
            <v>20979</v>
          </cell>
          <cell r="B4743" t="str">
            <v xml:space="preserve">TUBO ACO PRETO SEM COSTURA SCHEDULE 20 DN INT 24" E = 9,52MM - 140,80KG/M </v>
          </cell>
          <cell r="C4743" t="str">
            <v>M</v>
          </cell>
          <cell r="E4743">
            <v>1694.39</v>
          </cell>
        </row>
        <row r="4744">
          <cell r="A4744">
            <v>7690</v>
          </cell>
          <cell r="B4744" t="str">
            <v xml:space="preserve">TUBO ACO PRETO SEM COSTURA SCHEDULE 20 DN INT 8" E = 6,35MM - 33,27KG/M </v>
          </cell>
          <cell r="C4744" t="str">
            <v>M</v>
          </cell>
          <cell r="E4744">
            <v>231.44</v>
          </cell>
        </row>
        <row r="4745">
          <cell r="A4745">
            <v>13052</v>
          </cell>
          <cell r="B4745" t="str">
            <v xml:space="preserve">TUBO ACO PRETO SEM COSTURA SCHEDULE 30 DN INT 10" E = 7,80MM - 50,95KG/M </v>
          </cell>
          <cell r="C4745" t="str">
            <v>M</v>
          </cell>
          <cell r="E4745">
            <v>414.75</v>
          </cell>
        </row>
        <row r="4746">
          <cell r="A4746">
            <v>13053</v>
          </cell>
          <cell r="B4746" t="str">
            <v xml:space="preserve">TUBO ACO PRETO SEM COSTURA SCHEDULE 30 DN INT 12" E = 8,38MM - 65,13KG/M </v>
          </cell>
          <cell r="C4746" t="str">
            <v>M</v>
          </cell>
          <cell r="E4746">
            <v>610.69000000000005</v>
          </cell>
        </row>
        <row r="4747">
          <cell r="A4747">
            <v>20981</v>
          </cell>
          <cell r="B4747" t="str">
            <v xml:space="preserve">TUBO ACO PRETO SEM COSTURA SCHEDULE 30 DN INT 14 E = 9,52MM - 81,20KG/M </v>
          </cell>
          <cell r="C4747" t="str">
            <v>M</v>
          </cell>
          <cell r="E4747">
            <v>761.57</v>
          </cell>
        </row>
        <row r="4748">
          <cell r="A4748">
            <v>20982</v>
          </cell>
          <cell r="B4748" t="str">
            <v xml:space="preserve">TUBO ACO PRETO SEM COSTURA SCHEDULE 30 DN INT 16" E = 9,52MM - 93,19KG/M </v>
          </cell>
          <cell r="C4748" t="str">
            <v>M</v>
          </cell>
          <cell r="E4748">
            <v>1944.94</v>
          </cell>
        </row>
        <row r="4749">
          <cell r="A4749">
            <v>20983</v>
          </cell>
          <cell r="B4749" t="str">
            <v xml:space="preserve">TUBO ACO PRETO SEM COSTURA SCHEDULE 30 DN INT 18" E = 11,13MM - 122,24KG/M </v>
          </cell>
          <cell r="C4749" t="str">
            <v>M</v>
          </cell>
          <cell r="E4749">
            <v>2551.23</v>
          </cell>
        </row>
        <row r="4750">
          <cell r="A4750">
            <v>20984</v>
          </cell>
          <cell r="B4750" t="str">
            <v xml:space="preserve">TUBO ACO PRETO SEM COSTURA SCHEDULE 30 DN INT 20" E = 12,70MM - 164,95KG/M </v>
          </cell>
          <cell r="C4750" t="str">
            <v>M</v>
          </cell>
          <cell r="E4750">
            <v>3442.63</v>
          </cell>
        </row>
        <row r="4751">
          <cell r="A4751">
            <v>13054</v>
          </cell>
          <cell r="B4751" t="str">
            <v xml:space="preserve">TUBO ACO PRETO SEM COSTURA SCHEDULE 30 DN INT 22" E = 12,70MM - 182,32KG/M </v>
          </cell>
          <cell r="C4751" t="str">
            <v>M</v>
          </cell>
          <cell r="E4751">
            <v>3804.41</v>
          </cell>
        </row>
        <row r="4752">
          <cell r="A4752">
            <v>20985</v>
          </cell>
          <cell r="B4752" t="str">
            <v xml:space="preserve">TUBO ACO PRETO SEM COSTURA SCHEDULE 30 DN INT 24" E = 14,27MM - 209,33KG/M </v>
          </cell>
          <cell r="C4752" t="str">
            <v>M</v>
          </cell>
          <cell r="E4752">
            <v>4660.12</v>
          </cell>
        </row>
        <row r="4753">
          <cell r="A4753">
            <v>20980</v>
          </cell>
          <cell r="B4753" t="str">
            <v xml:space="preserve">TUBO ACO PRETO SEM COSTURA SCHEDULE 30 DN INT 8" E = 7,04MM - 36,75KG/M </v>
          </cell>
          <cell r="C4753" t="str">
            <v>M</v>
          </cell>
          <cell r="E4753">
            <v>303.97000000000003</v>
          </cell>
        </row>
        <row r="4754">
          <cell r="A4754">
            <v>13124</v>
          </cell>
          <cell r="B4754" t="str">
            <v xml:space="preserve">TUBO ACO PRETO SEM COSTURA SCHEDULE 40/NBR 5590 DN INT 1 1/2" E = 3,68MM - 4,05KG/M </v>
          </cell>
          <cell r="C4754" t="str">
            <v>M</v>
          </cell>
          <cell r="E4754">
            <v>35.47</v>
          </cell>
        </row>
        <row r="4755">
          <cell r="A4755">
            <v>13125</v>
          </cell>
          <cell r="B4755" t="str">
            <v xml:space="preserve">TUBO ACO PRETO SEM COSTURA SCHEDULE 40/NBR 5590 DN INT 1 1/4" E = 3,56MM - 3,38KG/M </v>
          </cell>
          <cell r="C4755" t="str">
            <v>M</v>
          </cell>
          <cell r="E4755">
            <v>31.17</v>
          </cell>
        </row>
        <row r="4756">
          <cell r="A4756">
            <v>13127</v>
          </cell>
          <cell r="B4756" t="str">
            <v xml:space="preserve">TUBO ACO PRETO SEM COSTURA SCHEDULE 40/NBR 5590 DN INT 1/2" E = 2,77MM - 1,27KG/M </v>
          </cell>
          <cell r="C4756" t="str">
            <v>M</v>
          </cell>
          <cell r="E4756">
            <v>17.21</v>
          </cell>
        </row>
        <row r="4757">
          <cell r="A4757">
            <v>20987</v>
          </cell>
          <cell r="B4757" t="str">
            <v xml:space="preserve">TUBO ACO PRETO SEM COSTURA SCHEDULE 40/NBR 5590 DN INT 1/4" E = 2,24MM - 0,63KG/M </v>
          </cell>
          <cell r="C4757" t="str">
            <v>M</v>
          </cell>
          <cell r="E4757">
            <v>11.4</v>
          </cell>
        </row>
        <row r="4758">
          <cell r="A4758">
            <v>21146</v>
          </cell>
          <cell r="B4758" t="str">
            <v xml:space="preserve">TUBO ACO PRETO SEM COSTURA SCHEDULE 40/NBR 5590 DN INT 1" E = 3,38MM - 2,50KG/M </v>
          </cell>
          <cell r="C4758" t="str">
            <v>M</v>
          </cell>
          <cell r="E4758">
            <v>22.03</v>
          </cell>
        </row>
        <row r="4759">
          <cell r="A4759">
            <v>7689</v>
          </cell>
          <cell r="B4759" t="str">
            <v xml:space="preserve">TUBO ACO PRETO SEM COSTURA SCHEDULE 40/NBR 5590 DN INT 10" E = 9,27MM - 60,31KG/M </v>
          </cell>
          <cell r="C4759" t="str">
            <v>M</v>
          </cell>
          <cell r="E4759">
            <v>497.24</v>
          </cell>
        </row>
        <row r="4760">
          <cell r="A4760">
            <v>13055</v>
          </cell>
          <cell r="B4760" t="str">
            <v xml:space="preserve">TUBO ACO PRETO SEM COSTURA SCHEDULE 40/NBR 5590 DN INT 12" E = 10,31MM - 79,70KG/M </v>
          </cell>
          <cell r="C4760" t="str">
            <v>M</v>
          </cell>
          <cell r="E4760">
            <v>739.55</v>
          </cell>
        </row>
        <row r="4761">
          <cell r="A4761">
            <v>20989</v>
          </cell>
          <cell r="B4761" t="str">
            <v xml:space="preserve">TUBO ACO PRETO SEM COSTURA SCHEDULE 40/NBR 5590 DN INT 14" E = 11,13MM - 94,55KG/M </v>
          </cell>
          <cell r="C4761" t="str">
            <v>M</v>
          </cell>
          <cell r="E4761">
            <v>877.52</v>
          </cell>
        </row>
        <row r="4762">
          <cell r="A4762">
            <v>21147</v>
          </cell>
          <cell r="B4762" t="str">
            <v xml:space="preserve">TUBO ACO PRETO SEM COSTURA SCHEDULE 40/NBR 5590 DN INT 2 1/2" E = 5,16MM - 8,62KG/M </v>
          </cell>
          <cell r="C4762" t="str">
            <v>M</v>
          </cell>
          <cell r="E4762">
            <v>59.96</v>
          </cell>
        </row>
        <row r="4763">
          <cell r="A4763">
            <v>21148</v>
          </cell>
          <cell r="B4763" t="str">
            <v xml:space="preserve">TUBO ACO PRETO SEM COSTURA SCHEDULE 40/NBR 5590 DN INT 2" E = 3,91MM - 5,43KG/M </v>
          </cell>
          <cell r="C4763" t="str">
            <v>M</v>
          </cell>
          <cell r="E4763">
            <v>47.84</v>
          </cell>
        </row>
        <row r="4764">
          <cell r="A4764">
            <v>21150</v>
          </cell>
          <cell r="B4764" t="str">
            <v xml:space="preserve">TUBO ACO PRETO SEM COSTURA SCHEDULE 40/NBR 5590 DN INT 3/4" E = 2,87MM - 1,69KG/M </v>
          </cell>
          <cell r="C4764" t="str">
            <v>M</v>
          </cell>
          <cell r="E4764">
            <v>19.68</v>
          </cell>
        </row>
        <row r="4765">
          <cell r="A4765">
            <v>20988</v>
          </cell>
          <cell r="B4765" t="str">
            <v xml:space="preserve">TUBO ACO PRETO SEM COSTURA SCHEDULE 40/NBR 5590 DN INT 3/8" E = 2,31MM - 0,85KG/M </v>
          </cell>
          <cell r="C4765" t="str">
            <v>M</v>
          </cell>
          <cell r="E4765">
            <v>14.94</v>
          </cell>
        </row>
        <row r="4766">
          <cell r="A4766">
            <v>21149</v>
          </cell>
          <cell r="B4766" t="str">
            <v xml:space="preserve">TUBO ACO PRETO SEM COSTURA SCHEDULE 40/NBR 5590 DN INT 3" E = 5,49MM - 11,28KG/M </v>
          </cell>
          <cell r="C4766" t="str">
            <v>M</v>
          </cell>
          <cell r="E4766">
            <v>72.650000000000006</v>
          </cell>
        </row>
        <row r="4767">
          <cell r="A4767">
            <v>21151</v>
          </cell>
          <cell r="B4767" t="str">
            <v xml:space="preserve">TUBO ACO PRETO SEM COSTURA SCHEDULE 40/NBR 5590 DN INT 4" E = 6,02MM - 16,06KG/M </v>
          </cell>
          <cell r="C4767" t="str">
            <v>M</v>
          </cell>
          <cell r="E4767">
            <v>115.02</v>
          </cell>
        </row>
        <row r="4768">
          <cell r="A4768">
            <v>13133</v>
          </cell>
          <cell r="B4768" t="str">
            <v xml:space="preserve">TUBO ACO PRETO SEM COSTURA SCHEDULE 40/NBR 5590 DN INT 5" E = 6,55MM - 21,76KG/M </v>
          </cell>
          <cell r="C4768" t="str">
            <v>M</v>
          </cell>
          <cell r="E4768">
            <v>156.96</v>
          </cell>
        </row>
        <row r="4769">
          <cell r="A4769">
            <v>7672</v>
          </cell>
          <cell r="B4769" t="str">
            <v xml:space="preserve">TUBO ACO PRETO SEM COSTURA SCHEDULE 40/NBR 5590 DN INT 6" E = 7,11MM - 28,26KG/M </v>
          </cell>
          <cell r="C4769" t="str">
            <v>M</v>
          </cell>
          <cell r="E4769">
            <v>189.29</v>
          </cell>
        </row>
        <row r="4770">
          <cell r="A4770">
            <v>7661</v>
          </cell>
          <cell r="B4770" t="str">
            <v xml:space="preserve">TUBO ACO PRETO SEM COSTURA SCHEDULE 40/NBR 5590 DN INT 8" E = 8,18MM - 42,55KG/M </v>
          </cell>
          <cell r="C4770" t="str">
            <v>M</v>
          </cell>
          <cell r="E4770">
            <v>348.55</v>
          </cell>
        </row>
        <row r="4771">
          <cell r="A4771">
            <v>13134</v>
          </cell>
          <cell r="B4771" t="str">
            <v xml:space="preserve">TUBO ACO PRETO SEM COSTURA SCHEDULE 80 DN INT 1 1/2" E = 5,08MM - 5,41KG/M </v>
          </cell>
          <cell r="C4771" t="str">
            <v>M</v>
          </cell>
          <cell r="E4771">
            <v>50.17</v>
          </cell>
        </row>
        <row r="4772">
          <cell r="A4772">
            <v>13135</v>
          </cell>
          <cell r="B4772" t="str">
            <v xml:space="preserve">TUBO ACO PRETO SEM COSTURA SCHEDULE 80 DN INT 1 1/4" E = 4,85MM - 4,47KG/M </v>
          </cell>
          <cell r="C4772" t="str">
            <v>M</v>
          </cell>
          <cell r="E4772">
            <v>41.45</v>
          </cell>
        </row>
        <row r="4773">
          <cell r="A4773">
            <v>13137</v>
          </cell>
          <cell r="B4773" t="str">
            <v xml:space="preserve">TUBO ACO PRETO SEM COSTURA SCHEDULE 80 DN INT 1/2" E = 3,73MM - 1,62KG/M </v>
          </cell>
          <cell r="C4773" t="str">
            <v>M</v>
          </cell>
          <cell r="E4773">
            <v>23.37</v>
          </cell>
        </row>
        <row r="4774">
          <cell r="A4774">
            <v>20990</v>
          </cell>
          <cell r="B4774" t="str">
            <v xml:space="preserve">TUBO ACO PRETO SEM COSTURA SCHEDULE 80 DN INT 1/4" E = 3,02MM - 0,80KG/M </v>
          </cell>
          <cell r="C4774" t="str">
            <v>M</v>
          </cell>
          <cell r="E4774">
            <v>15.58</v>
          </cell>
        </row>
        <row r="4775">
          <cell r="A4775">
            <v>13136</v>
          </cell>
          <cell r="B4775" t="str">
            <v xml:space="preserve">TUBO ACO PRETO SEM COSTURA SCHEDULE 80 DN INT 1" E = 4,55MM - 3,23KG/M </v>
          </cell>
          <cell r="C4775" t="str">
            <v>M</v>
          </cell>
          <cell r="E4775">
            <v>32.950000000000003</v>
          </cell>
        </row>
        <row r="4776">
          <cell r="A4776">
            <v>20996</v>
          </cell>
          <cell r="B4776" t="str">
            <v xml:space="preserve">TUBO ACO PRETO SEM COSTURA SCHEDULE 80 DN INT 10" E = 15,09MM - 96,01KG/M </v>
          </cell>
          <cell r="C4776" t="str">
            <v>M</v>
          </cell>
          <cell r="E4776">
            <v>801.61</v>
          </cell>
        </row>
        <row r="4777">
          <cell r="A4777">
            <v>20997</v>
          </cell>
          <cell r="B4777" t="str">
            <v xml:space="preserve">TUBO ACO PRETO SEM COSTURA SCHEDULE 80 DN INT 12" E = 17,48MM - 132,04KG/M </v>
          </cell>
          <cell r="C4777" t="str">
            <v>M</v>
          </cell>
          <cell r="E4777">
            <v>1238.3900000000001</v>
          </cell>
        </row>
        <row r="4778">
          <cell r="A4778">
            <v>20998</v>
          </cell>
          <cell r="B4778" t="str">
            <v xml:space="preserve">TUBO ACO PRETO SEM COSTURA SCHEDULE 80 DN INT 14" E = 19,05MM - 158,10KG/M </v>
          </cell>
          <cell r="C4778" t="str">
            <v>M</v>
          </cell>
          <cell r="E4778">
            <v>1489.33</v>
          </cell>
        </row>
        <row r="4779">
          <cell r="A4779">
            <v>13138</v>
          </cell>
          <cell r="B4779" t="str">
            <v xml:space="preserve">TUBO ACO PRETO SEM COSTURA SCHEDULE 80 DN INT 2 1/2" E = 7,01MM - 11,41KG/M </v>
          </cell>
          <cell r="C4779" t="str">
            <v>M</v>
          </cell>
          <cell r="E4779">
            <v>87</v>
          </cell>
        </row>
        <row r="4780">
          <cell r="A4780">
            <v>13139</v>
          </cell>
          <cell r="B4780" t="str">
            <v xml:space="preserve">TUBO ACO PRETO SEM COSTURA SCHEDULE 80 DN INT 2" E = 5,54MM - 7,48KG/M </v>
          </cell>
          <cell r="C4780" t="str">
            <v>M</v>
          </cell>
          <cell r="E4780">
            <v>65.900000000000006</v>
          </cell>
        </row>
        <row r="4781">
          <cell r="A4781">
            <v>20992</v>
          </cell>
          <cell r="B4781" t="str">
            <v xml:space="preserve">TUBO ACO PRETO SEM COSTURA SCHEDULE 80 DN INT 3 1/2" E = 8,08MM - 18,63KG/M </v>
          </cell>
          <cell r="C4781" t="str">
            <v>M</v>
          </cell>
          <cell r="E4781">
            <v>143.53</v>
          </cell>
        </row>
        <row r="4782">
          <cell r="A4782">
            <v>13141</v>
          </cell>
          <cell r="B4782" t="str">
            <v xml:space="preserve">TUBO ACO PRETO SEM COSTURA SCHEDULE 80 DN INT 3/4" E = 3,91MM - 2,19KG/M </v>
          </cell>
          <cell r="C4782" t="str">
            <v>M</v>
          </cell>
          <cell r="E4782">
            <v>28.77</v>
          </cell>
        </row>
        <row r="4783">
          <cell r="A4783">
            <v>20991</v>
          </cell>
          <cell r="B4783" t="str">
            <v xml:space="preserve">TUBO ACO PRETO SEM COSTURA SCHEDULE 80 DN INT 3/8" E = 3,20MM - 1,11KG/M </v>
          </cell>
          <cell r="C4783" t="str">
            <v>M</v>
          </cell>
          <cell r="E4783">
            <v>21.62</v>
          </cell>
        </row>
        <row r="4784">
          <cell r="A4784">
            <v>13140</v>
          </cell>
          <cell r="B4784" t="str">
            <v xml:space="preserve">TUBO ACO PRETO SEM COSTURA SCHEDULE 80 DN INT 3" E = 7,62MM - 15,27KG/M </v>
          </cell>
          <cell r="C4784" t="str">
            <v>M</v>
          </cell>
          <cell r="E4784">
            <v>110.93</v>
          </cell>
        </row>
        <row r="4785">
          <cell r="A4785">
            <v>13142</v>
          </cell>
          <cell r="B4785" t="str">
            <v xml:space="preserve">TUBO ACO PRETO SEM COSTURA SCHEDULE 80 DN INT 4" E = 8,56MM - 22,31KG/M </v>
          </cell>
          <cell r="C4785" t="str">
            <v>M</v>
          </cell>
          <cell r="E4785">
            <v>162.07</v>
          </cell>
        </row>
        <row r="4786">
          <cell r="A4786">
            <v>20993</v>
          </cell>
          <cell r="B4786" t="str">
            <v xml:space="preserve">TUBO ACO PRETO SEM COSTURA SCHEDULE 80 DN INT 5" E = 9,52MM - 30,92KG/M </v>
          </cell>
          <cell r="C4786" t="str">
            <v>M</v>
          </cell>
          <cell r="E4786">
            <v>255.74</v>
          </cell>
        </row>
        <row r="4787">
          <cell r="A4787">
            <v>20994</v>
          </cell>
          <cell r="B4787" t="str">
            <v xml:space="preserve">TUBO ACO PRETO SEM COSTURA SCHEDULE 80 DN INT 6" E = 10,97MM - 42,56KG/M Código Descriçao do Insumo Unid Preço Mediano (R$) </v>
          </cell>
          <cell r="C4787" t="str">
            <v>M</v>
          </cell>
          <cell r="E4787">
            <v>352.01</v>
          </cell>
        </row>
        <row r="4788">
          <cell r="A4788">
            <v>20995</v>
          </cell>
          <cell r="B4788" t="str">
            <v xml:space="preserve">TUBO ACO PRETO SEM COSTURA SCHEDULE 80 DN INT 8" E = 12,70MM - 64,64KG/M </v>
          </cell>
          <cell r="C4788" t="str">
            <v>M</v>
          </cell>
          <cell r="E4788">
            <v>534.63</v>
          </cell>
        </row>
        <row r="4789">
          <cell r="A4789">
            <v>7706</v>
          </cell>
          <cell r="B4789" t="str">
            <v xml:space="preserve">TUBO CERAMICA ESG EB-5 PB DN 100 </v>
          </cell>
          <cell r="C4789" t="str">
            <v>M</v>
          </cell>
          <cell r="E4789">
            <v>11</v>
          </cell>
        </row>
        <row r="4790">
          <cell r="A4790">
            <v>7703</v>
          </cell>
          <cell r="B4790" t="str">
            <v xml:space="preserve">TUBO CERAMICA ESG EB-5 PB DN 150 </v>
          </cell>
          <cell r="C4790" t="str">
            <v>M</v>
          </cell>
          <cell r="E4790">
            <v>15.26</v>
          </cell>
        </row>
        <row r="4791">
          <cell r="A4791">
            <v>7708</v>
          </cell>
          <cell r="B4791" t="str">
            <v xml:space="preserve">TUBO CERAMICA ESG EB-5 PB DN 200 </v>
          </cell>
          <cell r="C4791" t="str">
            <v>M</v>
          </cell>
          <cell r="E4791">
            <v>25.55</v>
          </cell>
        </row>
        <row r="4792">
          <cell r="A4792">
            <v>7704</v>
          </cell>
          <cell r="B4792" t="str">
            <v xml:space="preserve">TUBO CERAMICA ESG EB-5 PB DN 250 </v>
          </cell>
          <cell r="C4792" t="str">
            <v>M</v>
          </cell>
          <cell r="E4792">
            <v>43.93</v>
          </cell>
        </row>
        <row r="4793">
          <cell r="A4793">
            <v>7705</v>
          </cell>
          <cell r="B4793" t="str">
            <v xml:space="preserve">TUBO CERAMICA ESG EB-5 PB DN 300 </v>
          </cell>
          <cell r="C4793" t="str">
            <v>M</v>
          </cell>
          <cell r="E4793">
            <v>66.430000000000007</v>
          </cell>
        </row>
        <row r="4794">
          <cell r="A4794">
            <v>7707</v>
          </cell>
          <cell r="B4794" t="str">
            <v xml:space="preserve">TUBO CERAMICA ESG EB-5 PB DN 350 </v>
          </cell>
          <cell r="C4794" t="str">
            <v>M</v>
          </cell>
          <cell r="E4794">
            <v>90.48</v>
          </cell>
        </row>
        <row r="4795">
          <cell r="A4795">
            <v>7712</v>
          </cell>
          <cell r="B4795" t="str">
            <v xml:space="preserve">TUBO CERAMICA ESG EB-5 PB DN 375 </v>
          </cell>
          <cell r="C4795" t="str">
            <v>M</v>
          </cell>
          <cell r="E4795">
            <v>99.64</v>
          </cell>
        </row>
        <row r="4796">
          <cell r="A4796">
            <v>7711</v>
          </cell>
          <cell r="B4796" t="str">
            <v xml:space="preserve">TUBO CERAMICA ESG EB-5 PB DN 400 </v>
          </cell>
          <cell r="C4796" t="str">
            <v>M</v>
          </cell>
          <cell r="E4796">
            <v>118.09</v>
          </cell>
        </row>
        <row r="4797">
          <cell r="A4797">
            <v>7709</v>
          </cell>
          <cell r="B4797" t="str">
            <v xml:space="preserve">TUBO CERAMICA ESG EB-5 PB DN 450 </v>
          </cell>
          <cell r="C4797" t="str">
            <v>M</v>
          </cell>
          <cell r="E4797">
            <v>166.49</v>
          </cell>
        </row>
        <row r="4798">
          <cell r="A4798">
            <v>7702</v>
          </cell>
          <cell r="B4798" t="str">
            <v xml:space="preserve">TUBO CERAMICA ESG EB-5 PB DN 75 </v>
          </cell>
          <cell r="C4798" t="str">
            <v>M</v>
          </cell>
          <cell r="E4798">
            <v>10.68</v>
          </cell>
        </row>
        <row r="4799">
          <cell r="A4799">
            <v>12334</v>
          </cell>
          <cell r="B4799" t="str">
            <v xml:space="preserve">TUBO CERAMICO PERFURADO DN 100 MM - P/ DRENAGEM </v>
          </cell>
          <cell r="C4799" t="str">
            <v>M</v>
          </cell>
          <cell r="E4799">
            <v>11.6</v>
          </cell>
        </row>
        <row r="4800">
          <cell r="A4800">
            <v>12335</v>
          </cell>
          <cell r="B4800" t="str">
            <v xml:space="preserve">TUBO CERAMICO PERFURADO DN 150 MM - P/ DRENAGEM </v>
          </cell>
          <cell r="C4800" t="str">
            <v>M</v>
          </cell>
          <cell r="E4800">
            <v>15.97</v>
          </cell>
        </row>
        <row r="4801">
          <cell r="A4801">
            <v>12336</v>
          </cell>
          <cell r="B4801" t="str">
            <v xml:space="preserve">TUBO CERAMICO PERFURADO DN 200 MM - P/ DRENAGEM </v>
          </cell>
          <cell r="C4801" t="str">
            <v>M</v>
          </cell>
          <cell r="E4801">
            <v>27.68</v>
          </cell>
        </row>
        <row r="4802">
          <cell r="A4802">
            <v>7660</v>
          </cell>
          <cell r="B4802" t="str">
            <v xml:space="preserve">TUBO CHAPA PRETA E = 1/4" - 30" - 175KG </v>
          </cell>
          <cell r="C4802" t="str">
            <v>M</v>
          </cell>
          <cell r="E4802">
            <v>1081.97</v>
          </cell>
        </row>
        <row r="4803">
          <cell r="A4803">
            <v>7681</v>
          </cell>
          <cell r="B4803" t="str">
            <v xml:space="preserve">TUBO CHAPA PRETA E = 3/16" - 12" - 36KG </v>
          </cell>
          <cell r="C4803" t="str">
            <v>M</v>
          </cell>
          <cell r="E4803">
            <v>222.58</v>
          </cell>
        </row>
        <row r="4804">
          <cell r="A4804">
            <v>7682</v>
          </cell>
          <cell r="B4804" t="str">
            <v xml:space="preserve">TUBO CHAPA PRETA E = 3/16" - 14" - 42KG </v>
          </cell>
          <cell r="C4804" t="str">
            <v>M</v>
          </cell>
          <cell r="E4804">
            <v>259.67</v>
          </cell>
        </row>
        <row r="4805">
          <cell r="A4805">
            <v>7671</v>
          </cell>
          <cell r="B4805" t="str">
            <v xml:space="preserve">TUBO CHAPA PRETA E = 3/16" - 16" - 47KG </v>
          </cell>
          <cell r="C4805" t="str">
            <v>M</v>
          </cell>
          <cell r="E4805">
            <v>290.58999999999997</v>
          </cell>
        </row>
        <row r="4806">
          <cell r="A4806">
            <v>7670</v>
          </cell>
          <cell r="B4806" t="str">
            <v xml:space="preserve">TUBO CHAPA PRETA E = 3/16" - 18" - 53KG </v>
          </cell>
          <cell r="C4806" t="str">
            <v>M</v>
          </cell>
          <cell r="E4806">
            <v>327.68</v>
          </cell>
        </row>
        <row r="4807">
          <cell r="A4807">
            <v>7668</v>
          </cell>
          <cell r="B4807" t="str">
            <v xml:space="preserve">TUBO CHAPA PRETA E = 3/16" - 20" - 71KG </v>
          </cell>
          <cell r="C4807" t="str">
            <v>M</v>
          </cell>
          <cell r="E4807">
            <v>438.97</v>
          </cell>
        </row>
        <row r="4808">
          <cell r="A4808">
            <v>7666</v>
          </cell>
          <cell r="B4808" t="str">
            <v xml:space="preserve">TUBO CHAPA PRETA E = 3/16" - 22" - 88KG </v>
          </cell>
          <cell r="C4808" t="str">
            <v>M</v>
          </cell>
          <cell r="E4808">
            <v>544.08000000000004</v>
          </cell>
        </row>
        <row r="4809">
          <cell r="A4809">
            <v>7667</v>
          </cell>
          <cell r="B4809" t="str">
            <v xml:space="preserve">TUBO CHAPA PRETA E = 3/16" - 26" - 147KG </v>
          </cell>
          <cell r="C4809" t="str">
            <v>M</v>
          </cell>
          <cell r="E4809">
            <v>908.85</v>
          </cell>
        </row>
        <row r="4810">
          <cell r="A4810">
            <v>7685</v>
          </cell>
          <cell r="B4810" t="str">
            <v xml:space="preserve">TUBO CHAPA PRETA E = 3/8" - 20" -117 KG </v>
          </cell>
          <cell r="C4810" t="str">
            <v>M</v>
          </cell>
          <cell r="E4810">
            <v>723.37</v>
          </cell>
        </row>
        <row r="4811">
          <cell r="A4811">
            <v>7686</v>
          </cell>
          <cell r="B4811" t="str">
            <v xml:space="preserve">TUBO CHAPA PRETA E = 3/8" - 26" -153 KG </v>
          </cell>
          <cell r="C4811" t="str">
            <v>M</v>
          </cell>
          <cell r="E4811">
            <v>945.95</v>
          </cell>
        </row>
        <row r="4812">
          <cell r="A4812">
            <v>7676</v>
          </cell>
          <cell r="B4812" t="str">
            <v xml:space="preserve">TUBO CHAPA PRETA E = 3/8" - 30" -177KG </v>
          </cell>
          <cell r="C4812" t="str">
            <v>M</v>
          </cell>
          <cell r="E4812">
            <v>1094.33</v>
          </cell>
        </row>
        <row r="4813">
          <cell r="A4813">
            <v>12742</v>
          </cell>
          <cell r="B4813" t="str">
            <v xml:space="preserve">TUBO COBRE CLASSE "E" DN 104 MM </v>
          </cell>
          <cell r="C4813" t="str">
            <v>M</v>
          </cell>
          <cell r="E4813">
            <v>144.86000000000001</v>
          </cell>
        </row>
        <row r="4814">
          <cell r="A4814">
            <v>12743</v>
          </cell>
          <cell r="B4814" t="str">
            <v xml:space="preserve">TUBO COBRE CLASSE "E" DN 22 MM </v>
          </cell>
          <cell r="C4814" t="str">
            <v>M</v>
          </cell>
          <cell r="E4814">
            <v>13.86</v>
          </cell>
        </row>
        <row r="4815">
          <cell r="A4815">
            <v>12744</v>
          </cell>
          <cell r="B4815" t="str">
            <v xml:space="preserve">TUBO COBRE CLASSE "E" DN 28 MM </v>
          </cell>
          <cell r="C4815" t="str">
            <v>M</v>
          </cell>
          <cell r="E4815">
            <v>16.8</v>
          </cell>
        </row>
        <row r="4816">
          <cell r="A4816">
            <v>12745</v>
          </cell>
          <cell r="B4816" t="str">
            <v xml:space="preserve">TUBO COBRE CLASSE "E" DN 35 MM </v>
          </cell>
          <cell r="C4816" t="str">
            <v>M</v>
          </cell>
          <cell r="E4816">
            <v>25.18</v>
          </cell>
        </row>
        <row r="4817">
          <cell r="A4817">
            <v>12746</v>
          </cell>
          <cell r="B4817" t="str">
            <v xml:space="preserve">TUBO COBRE CLASSE "E" DN 42 MM </v>
          </cell>
          <cell r="C4817" t="str">
            <v>M</v>
          </cell>
          <cell r="E4817">
            <v>40.93</v>
          </cell>
        </row>
        <row r="4818">
          <cell r="A4818">
            <v>12747</v>
          </cell>
          <cell r="B4818" t="str">
            <v xml:space="preserve">TUBO COBRE CLASSE "E" DN 54 MM </v>
          </cell>
          <cell r="C4818" t="str">
            <v>M</v>
          </cell>
          <cell r="E4818">
            <v>50.43</v>
          </cell>
        </row>
        <row r="4819">
          <cell r="A4819">
            <v>12748</v>
          </cell>
          <cell r="B4819" t="str">
            <v xml:space="preserve">TUBO COBRE CLASSE "E" DN 66 MM </v>
          </cell>
          <cell r="C4819" t="str">
            <v>M</v>
          </cell>
          <cell r="E4819">
            <v>70.819999999999993</v>
          </cell>
        </row>
        <row r="4820">
          <cell r="A4820">
            <v>12749</v>
          </cell>
          <cell r="B4820" t="str">
            <v xml:space="preserve">TUBO COBRE CLASSE "E" DN 79 MM </v>
          </cell>
          <cell r="C4820" t="str">
            <v>M</v>
          </cell>
          <cell r="E4820">
            <v>101.19</v>
          </cell>
        </row>
        <row r="4821">
          <cell r="A4821">
            <v>7720</v>
          </cell>
          <cell r="B4821" t="str">
            <v xml:space="preserve">TUBO CONCRETO ARMADO CLASSE EA-2 PB JE NBR-8890/2007 DN 1000MM P/ ESG SANITARIO </v>
          </cell>
          <cell r="C4821" t="str">
            <v>M</v>
          </cell>
          <cell r="E4821">
            <v>367.24</v>
          </cell>
        </row>
        <row r="4822">
          <cell r="A4822">
            <v>7749</v>
          </cell>
          <cell r="B4822" t="str">
            <v xml:space="preserve">TUBO CONCRETO ARMADO CLASSE EA-2 PB JE NBR-8890/2007 DN 1200MM P/ ESG SANITARIO </v>
          </cell>
          <cell r="C4822" t="str">
            <v>M</v>
          </cell>
          <cell r="E4822">
            <v>568.20000000000005</v>
          </cell>
        </row>
        <row r="4823">
          <cell r="A4823">
            <v>7723</v>
          </cell>
          <cell r="B4823" t="str">
            <v xml:space="preserve">TUBO CONCRETO ARMADO CLASSE EA-2 PB JE NBR-8890/2007 DN 1500MM P/ ESG SANITARIO </v>
          </cell>
          <cell r="C4823" t="str">
            <v>M</v>
          </cell>
          <cell r="E4823">
            <v>900.07</v>
          </cell>
        </row>
        <row r="4824">
          <cell r="A4824">
            <v>7718</v>
          </cell>
          <cell r="B4824" t="str">
            <v xml:space="preserve">TUBO CONCRETO ARMADO CLASSE EA-2 PB JE NBR-8890/2007 DN 2000MM P/ ESG SANITARIO </v>
          </cell>
          <cell r="C4824" t="str">
            <v>M</v>
          </cell>
          <cell r="E4824">
            <v>1613.85</v>
          </cell>
        </row>
        <row r="4825">
          <cell r="A4825">
            <v>7740</v>
          </cell>
          <cell r="B4825" t="str">
            <v xml:space="preserve">TUBO CONCRETO ARMADO CLASSE EA-2 PB JE NBR-8890/2007 DN 400MM P/ ESG SANITARIO </v>
          </cell>
          <cell r="C4825" t="str">
            <v>M</v>
          </cell>
          <cell r="E4825">
            <v>98.17</v>
          </cell>
        </row>
        <row r="4826">
          <cell r="A4826">
            <v>7741</v>
          </cell>
          <cell r="B4826" t="str">
            <v xml:space="preserve">TUBO CONCRETO ARMADO CLASSE EA-2 PB JE NBR-8890/2007 DN 500MM P/ ESG SANITARIO </v>
          </cell>
          <cell r="C4826" t="str">
            <v>M</v>
          </cell>
          <cell r="E4826">
            <v>134.97999999999999</v>
          </cell>
        </row>
        <row r="4827">
          <cell r="A4827">
            <v>7774</v>
          </cell>
          <cell r="B4827" t="str">
            <v xml:space="preserve">TUBO CONCRETO ARMADO CLASSE EA-2 PB JE NBR-8890/2007 DN 600MM P/ ESG SANITARIO </v>
          </cell>
          <cell r="C4827" t="str">
            <v>M</v>
          </cell>
          <cell r="E4827">
            <v>154.54</v>
          </cell>
        </row>
        <row r="4828">
          <cell r="A4828">
            <v>7744</v>
          </cell>
          <cell r="B4828" t="str">
            <v xml:space="preserve">TUBO CONCRETO ARMADO CLASSE EA-2 PB JE NBR-8890/2007 DN 700MM P/ ESG SANITARIO </v>
          </cell>
          <cell r="C4828" t="str">
            <v>M</v>
          </cell>
          <cell r="E4828">
            <v>216.69</v>
          </cell>
        </row>
        <row r="4829">
          <cell r="A4829">
            <v>7773</v>
          </cell>
          <cell r="B4829" t="str">
            <v xml:space="preserve">TUBO CONCRETO ARMADO CLASSE EA-2 PB JE NBR-8890/2007 DN 800MM P/ ESG SANITARIO </v>
          </cell>
          <cell r="C4829" t="str">
            <v>M</v>
          </cell>
          <cell r="E4829">
            <v>250.39</v>
          </cell>
        </row>
        <row r="4830">
          <cell r="A4830">
            <v>7754</v>
          </cell>
          <cell r="B4830" t="str">
            <v xml:space="preserve">TUBO CONCRETO ARMADO CLASSE EA-2 PB JE NBR-8890/2007 DN 900MM P/ ESG SANITARIO </v>
          </cell>
          <cell r="C4830" t="str">
            <v>M</v>
          </cell>
          <cell r="E4830">
            <v>343.08</v>
          </cell>
        </row>
        <row r="4831">
          <cell r="A4831">
            <v>7735</v>
          </cell>
          <cell r="B4831" t="str">
            <v xml:space="preserve">TUBO CONCRETO ARMADO CLASSE EA-3 PB JE NBR-8890/2007 DN 1000MM P/ ESG SANITARIO </v>
          </cell>
          <cell r="C4831" t="str">
            <v>M</v>
          </cell>
          <cell r="E4831">
            <v>471.59</v>
          </cell>
        </row>
        <row r="4832">
          <cell r="A4832">
            <v>7729</v>
          </cell>
          <cell r="B4832" t="str">
            <v xml:space="preserve">TUBO CONCRETO ARMADO CLASSE EA-3 PB JE NBR-8890/2007 DN 1200MM P/ ESG SANITARIO </v>
          </cell>
          <cell r="C4832" t="str">
            <v>M</v>
          </cell>
          <cell r="E4832">
            <v>672.63</v>
          </cell>
        </row>
        <row r="4833">
          <cell r="A4833">
            <v>7730</v>
          </cell>
          <cell r="B4833" t="str">
            <v xml:space="preserve">TUBO CONCRETO ARMADO CLASSE EA-3 PB JE NBR-8890/2007 DN 1500MM P/ ESG SANITARIO </v>
          </cell>
          <cell r="C4833" t="str">
            <v>M</v>
          </cell>
          <cell r="E4833">
            <v>1061.01</v>
          </cell>
        </row>
        <row r="4834">
          <cell r="A4834">
            <v>7731</v>
          </cell>
          <cell r="B4834" t="str">
            <v xml:space="preserve">TUBO CONCRETO ARMADO CLASSE EA-3 PB JE NBR-8890/2007 DN 2000MM P/ ESG SANITARIO </v>
          </cell>
          <cell r="C4834" t="str">
            <v>M</v>
          </cell>
          <cell r="E4834">
            <v>1941.14</v>
          </cell>
        </row>
        <row r="4835">
          <cell r="A4835">
            <v>7755</v>
          </cell>
          <cell r="B4835" t="str">
            <v xml:space="preserve">TUBO CONCRETO ARMADO CLASSE EA-3 PB JE NBR-8890/2007 DN 400MM P/ ESG SANITARIO </v>
          </cell>
          <cell r="C4835" t="str">
            <v>M</v>
          </cell>
          <cell r="E4835">
            <v>131.29</v>
          </cell>
        </row>
        <row r="4836">
          <cell r="A4836">
            <v>7776</v>
          </cell>
          <cell r="B4836" t="str">
            <v xml:space="preserve">TUBO CONCRETO ARMADO CLASSE EA-3 PB JE NBR-8890/2007 DN 500MM P/ ESG SANITARIO </v>
          </cell>
          <cell r="C4836" t="str">
            <v>M</v>
          </cell>
          <cell r="E4836">
            <v>171.76</v>
          </cell>
        </row>
        <row r="4837">
          <cell r="A4837">
            <v>7743</v>
          </cell>
          <cell r="B4837" t="str">
            <v xml:space="preserve">TUBO CONCRETO ARMADO CLASSE EA-3 PB JE NBR-8890/2007 DN 600MM P/ ESG SANITARIO </v>
          </cell>
          <cell r="C4837" t="str">
            <v>M</v>
          </cell>
          <cell r="E4837">
            <v>230.31</v>
          </cell>
        </row>
        <row r="4838">
          <cell r="A4838">
            <v>7733</v>
          </cell>
          <cell r="B4838" t="str">
            <v xml:space="preserve">TUBO CONCRETO ARMADO CLASSE EA-3 PB JE NBR-8890/2007 DN 700MM P/ ESG SANITARIO </v>
          </cell>
          <cell r="C4838" t="str">
            <v>M</v>
          </cell>
          <cell r="E4838">
            <v>277.85000000000002</v>
          </cell>
        </row>
        <row r="4839">
          <cell r="A4839">
            <v>7775</v>
          </cell>
          <cell r="B4839" t="str">
            <v xml:space="preserve">TUBO CONCRETO ARMADO CLASSE EA-3 PB JE NBR-8890/2007 DN 800MM P/ ESG SANITARIO </v>
          </cell>
          <cell r="C4839" t="str">
            <v>M</v>
          </cell>
          <cell r="E4839">
            <v>320.25</v>
          </cell>
        </row>
        <row r="4840">
          <cell r="A4840">
            <v>7734</v>
          </cell>
          <cell r="B4840" t="str">
            <v xml:space="preserve">TUBO CONCRETO ARMADO CLASSE EA-3 PB JE NBR-8890/2007 DN 900MM P/ ESG SANITARIO Código Descriçao do Insumo Unid Preço Mediano (R$) </v>
          </cell>
          <cell r="C4840" t="str">
            <v>M</v>
          </cell>
          <cell r="E4840">
            <v>408.99</v>
          </cell>
        </row>
        <row r="4841">
          <cell r="A4841">
            <v>7753</v>
          </cell>
          <cell r="B4841" t="str">
            <v xml:space="preserve">TUBO CONCRETO ARMADO CLASSE PA-1 PB NBR-8890/2007 DN 1000MM PARA ÁGUAS PLUVIAIS </v>
          </cell>
          <cell r="C4841" t="str">
            <v>M</v>
          </cell>
          <cell r="E4841">
            <v>218.78</v>
          </cell>
        </row>
        <row r="4842">
          <cell r="A4842">
            <v>7757</v>
          </cell>
          <cell r="B4842" t="str">
            <v xml:space="preserve">TUBO CONCRETO ARMADO CLASSE PA-1 PB NBR-8890/2007 DN 1200MM PARA ÁGUAS PLUVIAIS </v>
          </cell>
          <cell r="C4842" t="str">
            <v>M</v>
          </cell>
          <cell r="E4842">
            <v>257.04000000000002</v>
          </cell>
        </row>
        <row r="4843">
          <cell r="A4843">
            <v>7758</v>
          </cell>
          <cell r="B4843" t="str">
            <v xml:space="preserve">TUBO CONCRETO ARMADO CLASSE PA-1 PB NBR-8890/2007 DN 1500MM PARA ÁGUAS PLUVIAIS </v>
          </cell>
          <cell r="C4843" t="str">
            <v>M</v>
          </cell>
          <cell r="E4843">
            <v>460.46</v>
          </cell>
        </row>
        <row r="4844">
          <cell r="A4844">
            <v>7759</v>
          </cell>
          <cell r="B4844" t="str">
            <v xml:space="preserve">TUBO CONCRETO ARMADO CLASSE PA-1 PB NBR-8890/2007 DN 2000MM PARA ÁGUAS PLUVIAIS </v>
          </cell>
          <cell r="C4844" t="str">
            <v>M</v>
          </cell>
          <cell r="E4844">
            <v>1140.6099999999999</v>
          </cell>
        </row>
        <row r="4845">
          <cell r="A4845">
            <v>7745</v>
          </cell>
          <cell r="B4845" t="str">
            <v xml:space="preserve">TUBO CONCRETO ARMADO CLASSE PA-1 PB NBR-8890/2007 DN 400MM PARA ÁGUAS PLUVIAIS </v>
          </cell>
          <cell r="C4845" t="str">
            <v>M</v>
          </cell>
          <cell r="E4845">
            <v>56.73</v>
          </cell>
        </row>
        <row r="4846">
          <cell r="A4846">
            <v>7714</v>
          </cell>
          <cell r="B4846" t="str">
            <v xml:space="preserve">TUBO CONCRETO ARMADO CLASSE PA-1 PB NBR-8890/2007 DN 500MM PARA ÁGUAS PLUVIAIS </v>
          </cell>
          <cell r="C4846" t="str">
            <v>M</v>
          </cell>
          <cell r="E4846">
            <v>70.3</v>
          </cell>
        </row>
        <row r="4847">
          <cell r="A4847">
            <v>7742</v>
          </cell>
          <cell r="B4847" t="str">
            <v xml:space="preserve">TUBO CONCRETO ARMADO CLASSE PA-1 PB NBR-8890/2007 DN 700MM PARA ÁGUAS PLUVIAIS </v>
          </cell>
          <cell r="C4847" t="str">
            <v>M</v>
          </cell>
          <cell r="E4847">
            <v>135.43</v>
          </cell>
        </row>
        <row r="4848">
          <cell r="A4848">
            <v>7750</v>
          </cell>
          <cell r="B4848" t="str">
            <v xml:space="preserve">TUBO CONCRETO ARMADO CLASSE PA-1 PB NBR-8890/2007 DN 800MM PARA ÁGUAS PLUVIAIS </v>
          </cell>
          <cell r="C4848" t="str">
            <v>M</v>
          </cell>
          <cell r="E4848">
            <v>142.94999999999999</v>
          </cell>
        </row>
        <row r="4849">
          <cell r="A4849">
            <v>7756</v>
          </cell>
          <cell r="B4849" t="str">
            <v xml:space="preserve">TUBO CONCRETO ARMADO CLASSE PA-1 PB NBR-8890/2007 DN 900MM PARA ÁGUAS PLUVIAIS </v>
          </cell>
          <cell r="C4849" t="str">
            <v>M</v>
          </cell>
          <cell r="E4849">
            <v>215.18</v>
          </cell>
        </row>
        <row r="4850">
          <cell r="A4850">
            <v>13256</v>
          </cell>
          <cell r="B4850" t="str">
            <v xml:space="preserve">TUBO CONCRETO ARMADO CLASSE PA-1 PB NBR-8890/23007 DN 1100MM P/ DRENAGEM </v>
          </cell>
          <cell r="C4850" t="str">
            <v>M</v>
          </cell>
          <cell r="E4850">
            <v>273.66000000000003</v>
          </cell>
        </row>
        <row r="4851">
          <cell r="A4851">
            <v>7765</v>
          </cell>
          <cell r="B4851" t="str">
            <v xml:space="preserve">TUBO CONCRETO ARMADO CLASSE PA-2 PB NBR-8890/2007 DN 1000 MM PARA ÁGUAS PLUVIAIS </v>
          </cell>
          <cell r="C4851" t="str">
            <v>M</v>
          </cell>
          <cell r="E4851">
            <v>252.2</v>
          </cell>
        </row>
        <row r="4852">
          <cell r="A4852">
            <v>12569</v>
          </cell>
          <cell r="B4852" t="str">
            <v xml:space="preserve">TUBO CONCRETO ARMADO CLASSE PA-2 PB NBR-8890/2007 DN 1100MM PARA ÁGUAS PLUVIAIS </v>
          </cell>
          <cell r="C4852" t="str">
            <v>M</v>
          </cell>
          <cell r="E4852">
            <v>287.86</v>
          </cell>
        </row>
        <row r="4853">
          <cell r="A4853">
            <v>7766</v>
          </cell>
          <cell r="B4853" t="str">
            <v xml:space="preserve">TUBO CONCRETO ARMADO CLASSE PA-2 PB NBR-8890/2007 DN 1200MM PARA ÁGUAS PLUVIAIS </v>
          </cell>
          <cell r="C4853" t="str">
            <v>M</v>
          </cell>
          <cell r="E4853">
            <v>364.04</v>
          </cell>
        </row>
        <row r="4854">
          <cell r="A4854">
            <v>7767</v>
          </cell>
          <cell r="B4854" t="str">
            <v xml:space="preserve">TUBO CONCRETO ARMADO CLASSE PA-2 PB NBR-8890/2007 DN 1500 MM PARA ÁGUAS PLUVIAIS </v>
          </cell>
          <cell r="C4854" t="str">
            <v>M</v>
          </cell>
          <cell r="E4854">
            <v>492.88</v>
          </cell>
        </row>
        <row r="4855">
          <cell r="A4855">
            <v>7727</v>
          </cell>
          <cell r="B4855" t="str">
            <v xml:space="preserve">TUBO CONCRETO ARMADO CLASSE PA-2 PB NBR-8890/2007 DN 2000 MM PARA ÁGUAS PLUVIAIS </v>
          </cell>
          <cell r="C4855" t="str">
            <v>M</v>
          </cell>
          <cell r="E4855">
            <v>1242.18</v>
          </cell>
        </row>
        <row r="4856">
          <cell r="A4856">
            <v>7760</v>
          </cell>
          <cell r="B4856" t="str">
            <v xml:space="preserve">TUBO CONCRETO ARMADO CLASSE PA-2 PB NBR-8890/2007 DN 300 MM PARA ÁGUAS PLUVIAIS </v>
          </cell>
          <cell r="C4856" t="str">
            <v>M</v>
          </cell>
          <cell r="E4856">
            <v>49.66</v>
          </cell>
        </row>
        <row r="4857">
          <cell r="A4857">
            <v>7761</v>
          </cell>
          <cell r="B4857" t="str">
            <v xml:space="preserve">TUBO CONCRETO ARMADO CLASSE PA-2 PB NBR-8890/2007 DN 400 MM PARA ÁGUAS PLUVIAIS </v>
          </cell>
          <cell r="C4857" t="str">
            <v>M</v>
          </cell>
          <cell r="E4857">
            <v>57.18</v>
          </cell>
        </row>
        <row r="4858">
          <cell r="A4858">
            <v>7752</v>
          </cell>
          <cell r="B4858" t="str">
            <v xml:space="preserve">TUBO CONCRETO ARMADO CLASSE PA-2 PB NBR-8890/2007 DN 500 MM PARA ÁGUAS PLUVIAIS </v>
          </cell>
          <cell r="C4858" t="str">
            <v>M</v>
          </cell>
          <cell r="E4858">
            <v>79.75</v>
          </cell>
        </row>
        <row r="4859">
          <cell r="A4859">
            <v>7762</v>
          </cell>
          <cell r="B4859" t="str">
            <v xml:space="preserve">TUBO CONCRETO ARMADO CLASSE PA-2 PB NBR-8890/2007 DN 600 MM PARA ÁGUAS PLUVIAIS </v>
          </cell>
          <cell r="C4859" t="str">
            <v>M</v>
          </cell>
          <cell r="E4859">
            <v>98.86</v>
          </cell>
        </row>
        <row r="4860">
          <cell r="A4860">
            <v>7722</v>
          </cell>
          <cell r="B4860" t="str">
            <v xml:space="preserve">TUBO CONCRETO ARMADO CLASSE PA-2 PB NBR-8890/2007 DN 700 MM PARA ÁGUAS PLUVIAIS </v>
          </cell>
          <cell r="C4860" t="str">
            <v>M</v>
          </cell>
          <cell r="E4860">
            <v>142.94999999999999</v>
          </cell>
        </row>
        <row r="4861">
          <cell r="A4861">
            <v>7763</v>
          </cell>
          <cell r="B4861" t="str">
            <v xml:space="preserve">TUBO CONCRETO ARMADO CLASSE PA-2 PB NBR-8890/2007 DN 800 MM PARA ÁGUAS PLUVIAIS </v>
          </cell>
          <cell r="C4861" t="str">
            <v>M</v>
          </cell>
          <cell r="E4861">
            <v>150.47999999999999</v>
          </cell>
        </row>
        <row r="4862">
          <cell r="A4862">
            <v>7764</v>
          </cell>
          <cell r="B4862" t="str">
            <v xml:space="preserve">TUBO CONCRETO ARMADO CLASSE PA-2 PB NBR-8890/2007 DN 900 MM PARA ÁGUAS PLUVIAIS </v>
          </cell>
          <cell r="C4862" t="str">
            <v>M</v>
          </cell>
          <cell r="E4862">
            <v>233.99</v>
          </cell>
        </row>
        <row r="4863">
          <cell r="A4863">
            <v>12572</v>
          </cell>
          <cell r="B4863" t="str">
            <v xml:space="preserve">TUBO CONCRETO ARMADO CLASSE PA-3 PB NBR-8890/2007 DN 1000 MM PARA ÁGUAS PLUVIAIS </v>
          </cell>
          <cell r="C4863" t="str">
            <v>M</v>
          </cell>
          <cell r="E4863">
            <v>319.01</v>
          </cell>
        </row>
        <row r="4864">
          <cell r="A4864">
            <v>12573</v>
          </cell>
          <cell r="B4864" t="str">
            <v xml:space="preserve">TUBO CONCRETO ARMADO CLASSE PA-3 PB NBR-8890/2007 DN 1100 MM PARA ÁGUAS PLUVIAIS </v>
          </cell>
          <cell r="C4864" t="str">
            <v>M</v>
          </cell>
          <cell r="E4864">
            <v>386.72</v>
          </cell>
        </row>
        <row r="4865">
          <cell r="A4865">
            <v>12574</v>
          </cell>
          <cell r="B4865" t="str">
            <v xml:space="preserve">TUBO CONCRETO ARMADO CLASSE PA-3 PB NBR-8890/2007 DN 1200 MM PARA ÁGUAS PLUVIAIS </v>
          </cell>
          <cell r="C4865" t="str">
            <v>M</v>
          </cell>
          <cell r="E4865">
            <v>443.6</v>
          </cell>
        </row>
        <row r="4866">
          <cell r="A4866">
            <v>12575</v>
          </cell>
          <cell r="B4866" t="str">
            <v xml:space="preserve">TUBO CONCRETO ARMADO CLASSE PA-3 PB NBR-8890/2007 DN 1500 MM PARA ÁGUAS PLUVIAIS </v>
          </cell>
          <cell r="C4866" t="str">
            <v>M</v>
          </cell>
          <cell r="E4866">
            <v>639.15</v>
          </cell>
        </row>
        <row r="4867">
          <cell r="A4867">
            <v>12576</v>
          </cell>
          <cell r="B4867" t="str">
            <v xml:space="preserve">TUBO CONCRETO ARMADO CLASSE PA-3 PB NBR-8890/2007 DN 400 MM PARA ÁGUAS PLUVIAIS </v>
          </cell>
          <cell r="C4867" t="str">
            <v>M</v>
          </cell>
          <cell r="E4867">
            <v>75.239999999999995</v>
          </cell>
        </row>
        <row r="4868">
          <cell r="A4868">
            <v>12577</v>
          </cell>
          <cell r="B4868" t="str">
            <v xml:space="preserve">TUBO CONCRETO ARMADO CLASSE PA-3 PB NBR-8890/2007 DN 500 MM PARA ÁGUAS PLUVIAIS </v>
          </cell>
          <cell r="C4868" t="str">
            <v>M</v>
          </cell>
          <cell r="E4868">
            <v>97.81</v>
          </cell>
        </row>
        <row r="4869">
          <cell r="A4869">
            <v>12578</v>
          </cell>
          <cell r="B4869" t="str">
            <v xml:space="preserve">TUBO CONCRETO ARMADO CLASSE PA-3 PB NBR-8890/2007 DN 600 MM PARA ÁGUAS PLUVIAIS </v>
          </cell>
          <cell r="C4869" t="str">
            <v>M</v>
          </cell>
          <cell r="E4869">
            <v>115.11</v>
          </cell>
        </row>
        <row r="4870">
          <cell r="A4870">
            <v>12579</v>
          </cell>
          <cell r="B4870" t="str">
            <v xml:space="preserve">TUBO CONCRETO ARMADO CLASSE PA-3 PB NBR-8890/2007 DN 700 MM PARA ÁGUAS PLUVIAIS </v>
          </cell>
          <cell r="C4870" t="str">
            <v>M</v>
          </cell>
          <cell r="E4870">
            <v>180.57</v>
          </cell>
        </row>
        <row r="4871">
          <cell r="A4871">
            <v>12580</v>
          </cell>
          <cell r="B4871" t="str">
            <v xml:space="preserve">TUBO CONCRETO ARMADO CLASSE PA-3 PB NBR-8890/2007 DN 800 MM PARA ÁGUAS PLUVIAIS </v>
          </cell>
          <cell r="C4871" t="str">
            <v>M</v>
          </cell>
          <cell r="E4871">
            <v>191.1</v>
          </cell>
        </row>
        <row r="4872">
          <cell r="A4872">
            <v>12581</v>
          </cell>
          <cell r="B4872" t="str">
            <v xml:space="preserve">TUBO CONCRETO ARMADO CLASSE PA-3 PB NBR-8890/2007 DN 900 MM PARA ÁGUAS PLUVIAIS </v>
          </cell>
          <cell r="C4872" t="str">
            <v>M</v>
          </cell>
          <cell r="E4872">
            <v>313.74</v>
          </cell>
        </row>
        <row r="4873">
          <cell r="A4873">
            <v>7791</v>
          </cell>
          <cell r="B4873" t="str">
            <v xml:space="preserve">TUBO CONCRETO SIMPLES CLASSE - PS1 PB NBR-8890 DN 600MM P/AGUAS PLUVIAIS </v>
          </cell>
          <cell r="C4873" t="str">
            <v>M</v>
          </cell>
          <cell r="E4873">
            <v>48.87</v>
          </cell>
        </row>
        <row r="4874">
          <cell r="A4874">
            <v>7795</v>
          </cell>
          <cell r="B4874" t="str">
            <v xml:space="preserve">TUBO CONCRETO SIMPLES CLASSE - PS1, PB NBR-8890 DN 500MM P/AGUAS PLUVIAIS </v>
          </cell>
          <cell r="C4874" t="str">
            <v>M</v>
          </cell>
          <cell r="E4874">
            <v>42.76</v>
          </cell>
        </row>
        <row r="4875">
          <cell r="A4875">
            <v>7790</v>
          </cell>
          <cell r="B4875" t="str">
            <v xml:space="preserve">TUBO CONCRETO SIMPLES CLASSE - PS2 PB NBR-8890 DN 300MM P/AGUAS PLUVIAIS </v>
          </cell>
          <cell r="C4875" t="str">
            <v>M</v>
          </cell>
          <cell r="E4875">
            <v>23.21</v>
          </cell>
        </row>
        <row r="4876">
          <cell r="A4876">
            <v>7785</v>
          </cell>
          <cell r="B4876" t="str">
            <v xml:space="preserve">TUBO CONCRETO SIMPLES CLASSE - PS2 PB NBR-8890 DN 400MM P/AGUAS PLUVIAIS </v>
          </cell>
          <cell r="C4876" t="str">
            <v>M</v>
          </cell>
          <cell r="E4876">
            <v>30.54</v>
          </cell>
        </row>
        <row r="4877">
          <cell r="A4877">
            <v>7792</v>
          </cell>
          <cell r="B4877" t="str">
            <v xml:space="preserve">TUBO CONCRETO SIMPLES CLASSE - PS2 PB NBR-8890 DN 500MM P/AGUAS PLUVIAIS </v>
          </cell>
          <cell r="C4877" t="str">
            <v>M</v>
          </cell>
          <cell r="E4877">
            <v>45.2</v>
          </cell>
        </row>
        <row r="4878">
          <cell r="A4878">
            <v>7793</v>
          </cell>
          <cell r="B4878" t="str">
            <v xml:space="preserve">TUBO CONCRETO SIMPLES CLASSE - PS2 PB NBR-8890 DN 600MM P/AGUAS PLUVIAIS </v>
          </cell>
          <cell r="C4878" t="str">
            <v>M</v>
          </cell>
          <cell r="E4878">
            <v>58.64</v>
          </cell>
        </row>
        <row r="4879">
          <cell r="A4879">
            <v>7781</v>
          </cell>
          <cell r="B4879" t="str">
            <v xml:space="preserve">TUBO CONCRETO SIMPLES CLASSE -PS1 PB NBR-8890 DN 400 MM P/AGUAS PLUVIAIS </v>
          </cell>
          <cell r="C4879" t="str">
            <v>M</v>
          </cell>
          <cell r="E4879">
            <v>28.06</v>
          </cell>
        </row>
        <row r="4880">
          <cell r="A4880">
            <v>7783</v>
          </cell>
          <cell r="B4880" t="str">
            <v xml:space="preserve">TUBO CONCRETO SIMPLES CLASSE -PS2 PB NBR-8890 DN 200MM P/AGUAS PLUVIAIS </v>
          </cell>
          <cell r="C4880" t="str">
            <v>M</v>
          </cell>
          <cell r="E4880">
            <v>17.71</v>
          </cell>
        </row>
        <row r="4881">
          <cell r="A4881">
            <v>13159</v>
          </cell>
          <cell r="B4881" t="str">
            <v xml:space="preserve">TUBO CONCRETO SIMPLES CLASSE ES, PB JE NBR-8890 DN 400MM P/ ESG SANITARIO </v>
          </cell>
          <cell r="C4881" t="str">
            <v>M</v>
          </cell>
          <cell r="E4881">
            <v>38.6</v>
          </cell>
        </row>
        <row r="4882">
          <cell r="A4882">
            <v>13168</v>
          </cell>
          <cell r="B4882" t="str">
            <v xml:space="preserve">TUBO CONCRETO SIMPLES CLASSE ES, PB JE NBR-8890 DN 500MM P/ ESG SANITARIO </v>
          </cell>
          <cell r="C4882" t="str">
            <v>M</v>
          </cell>
          <cell r="E4882">
            <v>48.87</v>
          </cell>
        </row>
        <row r="4883">
          <cell r="A4883">
            <v>13173</v>
          </cell>
          <cell r="B4883" t="str">
            <v xml:space="preserve">TUBO CONCRETO SIMPLES CLASSE ES, PB JE NBR-8890 DN 600MM P/ ESG SANITARIO </v>
          </cell>
          <cell r="C4883" t="str">
            <v>M</v>
          </cell>
          <cell r="E4883">
            <v>69.02</v>
          </cell>
        </row>
        <row r="4884">
          <cell r="A4884">
            <v>7796</v>
          </cell>
          <cell r="B4884" t="str">
            <v xml:space="preserve">TUBO CONCRETO SIMPLES CLASSE PS1, PB NBR-8890 DN 300MM P/AGUAS PLUVIAIS </v>
          </cell>
          <cell r="C4884" t="str">
            <v>M</v>
          </cell>
          <cell r="E4884">
            <v>21.99</v>
          </cell>
        </row>
        <row r="4885">
          <cell r="A4885">
            <v>7778</v>
          </cell>
          <cell r="B4885" t="str">
            <v xml:space="preserve">TUBO CONCRETO SIMPLES CLASSE- PS1, PB NBR-8890 DN 200MM P/AGUAS PLUVIAIS </v>
          </cell>
          <cell r="C4885" t="str">
            <v>M</v>
          </cell>
          <cell r="E4885">
            <v>15.88</v>
          </cell>
        </row>
        <row r="4886">
          <cell r="A4886">
            <v>12583</v>
          </cell>
          <cell r="B4886" t="str">
            <v xml:space="preserve">TUBO CONCRETO SIMPLES POROSO DN 200 MM </v>
          </cell>
          <cell r="C4886" t="str">
            <v>M</v>
          </cell>
          <cell r="E4886">
            <v>15.88</v>
          </cell>
        </row>
        <row r="4887">
          <cell r="A4887">
            <v>12584</v>
          </cell>
          <cell r="B4887" t="str">
            <v xml:space="preserve">TUBO CONCRETO SIMPLES POROSO DN 300 MM </v>
          </cell>
          <cell r="C4887" t="str">
            <v>M</v>
          </cell>
          <cell r="E4887">
            <v>21.99</v>
          </cell>
        </row>
        <row r="4888">
          <cell r="A4888">
            <v>21123</v>
          </cell>
          <cell r="B4888" t="str">
            <v xml:space="preserve">TUBO CPVC(AQUATHERM) SOLDAVEL 15 MM </v>
          </cell>
          <cell r="C4888" t="str">
            <v>M</v>
          </cell>
          <cell r="E4888">
            <v>6.04</v>
          </cell>
        </row>
        <row r="4889">
          <cell r="A4889">
            <v>21124</v>
          </cell>
          <cell r="B4889" t="str">
            <v xml:space="preserve">TUBO CPVC(AQUATHERM) SOLDAVEL 22 MM </v>
          </cell>
          <cell r="C4889" t="str">
            <v>M</v>
          </cell>
          <cell r="E4889">
            <v>10.72</v>
          </cell>
        </row>
        <row r="4890">
          <cell r="A4890">
            <v>21125</v>
          </cell>
          <cell r="B4890" t="str">
            <v xml:space="preserve">TUBO CPVC(AQUATHERM) SOLDAVEL 28 MM </v>
          </cell>
          <cell r="C4890" t="str">
            <v>M</v>
          </cell>
          <cell r="E4890">
            <v>17.2</v>
          </cell>
        </row>
        <row r="4891">
          <cell r="A4891">
            <v>7695</v>
          </cell>
          <cell r="B4891" t="str">
            <v xml:space="preserve">TUBO DE ACO GALVANIZADO COM COSTURA, CLASSE MEDIA, TAMANHO NOMINAL = 150, DE = 6", E = 4,85 MM, PESO = 19,68 KG/M (NBR 5580) </v>
          </cell>
          <cell r="C4891" t="str">
            <v>M</v>
          </cell>
          <cell r="E4891">
            <v>141.06</v>
          </cell>
        </row>
        <row r="4892">
          <cell r="A4892">
            <v>21010</v>
          </cell>
          <cell r="B4892" t="str">
            <v xml:space="preserve">TUBO DE ACO GALVANIZADO COM COSTURA, NBR 5580, CLASSE LEVE, TAMANHO NOMINAL = 25, DE = 1", E = 2,65 MM, PESO = 2,11 KG/M Código Descriçao do Insumo Unid Preço Mediano (R$) </v>
          </cell>
          <cell r="C4892" t="str">
            <v>M</v>
          </cell>
          <cell r="E4892">
            <v>16.32</v>
          </cell>
        </row>
        <row r="4893">
          <cell r="A4893">
            <v>21019</v>
          </cell>
          <cell r="B4893" t="str">
            <v xml:space="preserve">TUBO DE ACO PRETO COM COSTURA, CLASSE MEDIA, TAMANHO NOMINAL = 25, DE = 1", E = 3,35 MM, PESO = 2,50 KG/M (NBR 5580) </v>
          </cell>
          <cell r="C4893" t="str">
            <v>M</v>
          </cell>
          <cell r="E4893">
            <v>11.58</v>
          </cell>
        </row>
        <row r="4894">
          <cell r="A4894">
            <v>21001</v>
          </cell>
          <cell r="B4894" t="str">
            <v xml:space="preserve">TUBO DE ACO PRETO COM COSTURA, NBR 5580, CLASSE LEVE, TAMANHO NOMINAL = 25, DE = 1", E = 2,65 MM, PESO = 2,02 KG/M </v>
          </cell>
          <cell r="C4894" t="str">
            <v>M</v>
          </cell>
          <cell r="E4894">
            <v>9.36</v>
          </cell>
        </row>
        <row r="4895">
          <cell r="A4895">
            <v>12713</v>
          </cell>
          <cell r="B4895" t="str">
            <v xml:space="preserve">TUBO DE COBRE, CLASSE "E", PARA INSTALACOES HIDRAULICAS PREDIAIS, DN = 15 MM </v>
          </cell>
          <cell r="C4895" t="str">
            <v>M</v>
          </cell>
          <cell r="E4895">
            <v>9.9499999999999993</v>
          </cell>
        </row>
        <row r="4896">
          <cell r="A4896">
            <v>7725</v>
          </cell>
          <cell r="B4896" t="str">
            <v xml:space="preserve">TUBO DE CONCRETO ARMADO PARA AGUAS PLUVIAIS, PA-1, DN = 600 MM (NBR 8890) </v>
          </cell>
          <cell r="C4896" t="str">
            <v>M</v>
          </cell>
          <cell r="E4896">
            <v>83.01</v>
          </cell>
        </row>
        <row r="4897">
          <cell r="A4897">
            <v>12613</v>
          </cell>
          <cell r="B4897" t="str">
            <v xml:space="preserve">TUBO DE DESCARGA PVC PARA LIGAÇÃO CAIXA DESCARGA -EMBUTIR - 40MM X 150CM </v>
          </cell>
          <cell r="C4897" t="str">
            <v>UN</v>
          </cell>
          <cell r="E4897">
            <v>4.8099999999999996</v>
          </cell>
        </row>
        <row r="4898">
          <cell r="A4898">
            <v>1031</v>
          </cell>
          <cell r="B4898" t="str">
            <v xml:space="preserve">TUBO DE DESCIDA (DESCARGA) EXTERNO PVC P/ CX DESCARGA EXTERNA - 40MM X 1,60M </v>
          </cell>
          <cell r="C4898" t="str">
            <v>UN</v>
          </cell>
          <cell r="E4898">
            <v>3.32</v>
          </cell>
        </row>
        <row r="4899">
          <cell r="A4899">
            <v>9813</v>
          </cell>
          <cell r="B4899" t="str">
            <v xml:space="preserve">TUBO DE POLIETILENO DE ALTA DENSIDADE (PEAD), PARA LIGACAO DE AGUA PREDIAL, PE-80 (NBR 8417), DE = 20 MM X 2,3 MM DE PAREDE </v>
          </cell>
          <cell r="C4899" t="str">
            <v>M</v>
          </cell>
          <cell r="E4899">
            <v>1.95</v>
          </cell>
        </row>
        <row r="4900">
          <cell r="A4900">
            <v>25876</v>
          </cell>
          <cell r="B4900" t="str">
            <v xml:space="preserve">TUBO DE POLIETILENO DE ALTA DENSIDADE, PEAD, PE-80, DE 1000 MM X 38,5 MM PAREDE, ( SDR 26 - PN 05 ) P/REDE DE AGUA, ISO 4427/96 </v>
          </cell>
          <cell r="C4900" t="str">
            <v>M</v>
          </cell>
          <cell r="E4900">
            <v>1981.77</v>
          </cell>
        </row>
        <row r="4901">
          <cell r="A4901">
            <v>25874</v>
          </cell>
          <cell r="B4901" t="str">
            <v xml:space="preserve">TUBO DE POLIETILENO DE ALTA DENSIDADE, PEAD, PE-80, DE 1200 MM X 37,2 MM PAREDE, ( SDR 32,25 - PN 04 ) P/REDE DE AGUA, ISO 4427/96 </v>
          </cell>
          <cell r="C4901" t="str">
            <v>M</v>
          </cell>
          <cell r="E4901">
            <v>2321.8000000000002</v>
          </cell>
        </row>
        <row r="4902">
          <cell r="A4902">
            <v>25877</v>
          </cell>
          <cell r="B4902" t="str">
            <v xml:space="preserve">TUBO DE POLIETILENO DE ALTA DENSIDADE, PEAD, PE-80, DE 1400 MM X 42,9 MM PAREDE, (SDR 32,25 - PN 04 ) P/REDE DE AGUA, ISO 4427/96 </v>
          </cell>
          <cell r="C4902" t="str">
            <v>M</v>
          </cell>
          <cell r="E4902">
            <v>3125.99</v>
          </cell>
        </row>
        <row r="4903">
          <cell r="A4903">
            <v>25878</v>
          </cell>
          <cell r="B4903" t="str">
            <v xml:space="preserve">TUBO DE POLIETILENO DE ALTA DENSIDADE, PEAD, PE-80, DE 160 MM X 14,6 MM PAREDE, (SDR 11 - PN 12,5 ) P/REDE DE AGUA, ISO 4427/96 </v>
          </cell>
          <cell r="C4903" t="str">
            <v>M</v>
          </cell>
          <cell r="E4903">
            <v>107.04</v>
          </cell>
        </row>
        <row r="4904">
          <cell r="A4904">
            <v>25879</v>
          </cell>
          <cell r="B4904" t="str">
            <v xml:space="preserve">TUBO DE POLIETILENO DE ALTA DENSIDADE, PEAD, PE-80, DE 1600 MM X 49,0 MM PAREDE, ( SDR 32,25 - PN 04 ) P/REDE DE AGUA, ISO 4427/96 </v>
          </cell>
          <cell r="C4904" t="str">
            <v>M</v>
          </cell>
          <cell r="E4904">
            <v>4077.95</v>
          </cell>
        </row>
        <row r="4905">
          <cell r="A4905">
            <v>25880</v>
          </cell>
          <cell r="B4905" t="str">
            <v xml:space="preserve">TUBO DE POLIETILENO DE ALTA DENSIDADE, PEAD, PE-80, DE 200 MM X 18,2 MM PAREDE, ( SDR 11 - PN 12,5 ) P/REDE DE AGUA, ISO 4427/96 </v>
          </cell>
          <cell r="C4905" t="str">
            <v>M</v>
          </cell>
          <cell r="E4905">
            <v>166.85</v>
          </cell>
        </row>
        <row r="4906">
          <cell r="A4906">
            <v>25881</v>
          </cell>
          <cell r="B4906" t="str">
            <v xml:space="preserve">TUBO DE POLIETILENO DE ALTA DENSIDADE, PEAD, PE-80, DE 315 MM X 28,7 MM PAREDE, ( SDR 11 - PN 12,5 ) P/REDE DE AGUA, ISO 4427/96 </v>
          </cell>
          <cell r="C4906" t="str">
            <v>M</v>
          </cell>
          <cell r="E4906">
            <v>413.41</v>
          </cell>
        </row>
        <row r="4907">
          <cell r="A4907">
            <v>25882</v>
          </cell>
          <cell r="B4907" t="str">
            <v xml:space="preserve">TUBO DE POLIETILENO DE ALTA DENSIDADE, PEAD, PE-80, DE 400 MM X 36,4 MM PAREDE, ( SDR 11 - PN 12,5 ) P/REDE DE AGUA, ISO 4427/96 </v>
          </cell>
          <cell r="C4907" t="str">
            <v>M</v>
          </cell>
          <cell r="E4907">
            <v>665.87</v>
          </cell>
        </row>
        <row r="4908">
          <cell r="A4908">
            <v>25883</v>
          </cell>
          <cell r="B4908" t="str">
            <v xml:space="preserve">TUBO DE POLIETILENO DE ALTA DENSIDADE, PEAD, PE-80, DE 50 MM X 4,6 MM PAREDE, (SDR 11 - PN 12,5) ISO 4427/96, P/ REDE DE AGUA, ISO 4427/96 </v>
          </cell>
          <cell r="C4908" t="str">
            <v>M</v>
          </cell>
          <cell r="E4908">
            <v>10.64</v>
          </cell>
        </row>
        <row r="4909">
          <cell r="A4909">
            <v>25884</v>
          </cell>
          <cell r="B4909" t="str">
            <v xml:space="preserve">TUBO DE POLIETILENO DE ALTA DENSIDADE, PEAD, PE-80, DE 500 MM X 45,5 MM PAREDE, ( SDR 11 - PN 12,5 ) P/REDE DE AGUA, ISO 4427/96 </v>
          </cell>
          <cell r="C4909" t="str">
            <v>M</v>
          </cell>
          <cell r="E4909">
            <v>1039.9100000000001</v>
          </cell>
        </row>
        <row r="4910">
          <cell r="A4910">
            <v>25885</v>
          </cell>
          <cell r="B4910" t="str">
            <v xml:space="preserve">TUBO DE POLIETILENO DE ALTA DENSIDADE, PEAD, PE-80, DE 630 MM X 57,3 MM PAREDE, SDR 11 - PN 12,5 ) P/REDE DE AGUA, ISO 4427/96 </v>
          </cell>
          <cell r="C4910" t="str">
            <v>M</v>
          </cell>
          <cell r="E4910">
            <v>1185.0999999999999</v>
          </cell>
        </row>
        <row r="4911">
          <cell r="A4911">
            <v>25889</v>
          </cell>
          <cell r="B4911" t="str">
            <v xml:space="preserve">TUBO DE POLIETILENO DE ALTA DENSIDADE, PEAD, PE-80, DE 730 MM X 34,1 MM PAREDE, ( SDR 21 - PN 06 ) P/REDE DE AGUA, ISO 4427/96 </v>
          </cell>
          <cell r="C4911" t="str">
            <v>M</v>
          </cell>
          <cell r="E4911">
            <v>1294.03</v>
          </cell>
        </row>
        <row r="4912">
          <cell r="A4912">
            <v>25886</v>
          </cell>
          <cell r="B4912" t="str">
            <v xml:space="preserve">TUBO DE POLIETILENO DE ALTA DENSIDADE, PEAD, PE-80, DE 75 MM X 6,9 MM PAREDE, ( SRD 11 - PN 12,5 ) P/REDE DE AGUA, ISO 4427/96 </v>
          </cell>
          <cell r="C4912" t="str">
            <v>M</v>
          </cell>
          <cell r="E4912">
            <v>23.76</v>
          </cell>
        </row>
        <row r="4913">
          <cell r="A4913">
            <v>25875</v>
          </cell>
          <cell r="B4913" t="str">
            <v xml:space="preserve">TUBO DE POLIETILENO DE ALTA DENSIDADE, PEAD, PE-80, DE 800 MM X 30,8 MM PAREDE, ( SDR 26 - PN 05 ) P/REDE DE AGUA, ISO 4427/96 </v>
          </cell>
          <cell r="C4913" t="str">
            <v>M</v>
          </cell>
          <cell r="E4913">
            <v>1268.1400000000001</v>
          </cell>
        </row>
        <row r="4914">
          <cell r="A4914">
            <v>25887</v>
          </cell>
          <cell r="B4914" t="str">
            <v xml:space="preserve">TUBO DE POLIETILENO DE ALTA DENSIDADE, PEAD, PE-80, DE 900 MM X 34,7 MM PAREDE, ( SDR 26 - PN 05 ) P/REDE DE AGUA, ISO 4427/96 </v>
          </cell>
          <cell r="C4914" t="str">
            <v>M</v>
          </cell>
          <cell r="E4914">
            <v>1607.91</v>
          </cell>
        </row>
        <row r="4915">
          <cell r="A4915">
            <v>9815</v>
          </cell>
          <cell r="B4915" t="str">
            <v xml:space="preserve">TUBO DE POLIETILENO DE ALTA DENSIDADE, PEAD, PE-80, NBR-8417 32 MM, DIÂMETRO EXTERNO 32 X 3,0 MM DE PAREDE, P/LIGAÇÃO PREDIAL DE AGUA </v>
          </cell>
          <cell r="C4915" t="str">
            <v>M</v>
          </cell>
          <cell r="E4915">
            <v>4.08</v>
          </cell>
        </row>
        <row r="4916">
          <cell r="A4916">
            <v>25888</v>
          </cell>
          <cell r="B4916" t="str">
            <v xml:space="preserve">TUBO DE POLIETILENO DE ALTA DENSIDADE, PEAD, PE-80, 110 MM X 10,0 MM PAREDE, ( SDR 11 - PN 12,5 ) P/REDE DE AGUA, ISO 4427/96 </v>
          </cell>
          <cell r="C4916" t="str">
            <v>M</v>
          </cell>
          <cell r="E4916">
            <v>50.42</v>
          </cell>
        </row>
        <row r="4917">
          <cell r="A4917">
            <v>9876</v>
          </cell>
          <cell r="B4917" t="str">
            <v xml:space="preserve">TUBO DE PVC PARA VENTILACAO, TIPO LEVE, DN = 125 MM </v>
          </cell>
          <cell r="C4917" t="str">
            <v>M</v>
          </cell>
          <cell r="E4917">
            <v>17.86</v>
          </cell>
        </row>
        <row r="4918">
          <cell r="A4918">
            <v>9856</v>
          </cell>
          <cell r="B4918" t="str">
            <v xml:space="preserve">TUBO DE PVC ROSCAVEL, DE 1/2" (NBR-5648) </v>
          </cell>
          <cell r="C4918" t="str">
            <v>M</v>
          </cell>
          <cell r="E4918">
            <v>3.32</v>
          </cell>
        </row>
        <row r="4919">
          <cell r="A4919">
            <v>9860</v>
          </cell>
          <cell r="B4919" t="str">
            <v xml:space="preserve">TUBO DE PVC ROSCAVEL, DE 2" (NBR-5648) </v>
          </cell>
          <cell r="C4919" t="str">
            <v>M</v>
          </cell>
          <cell r="E4919">
            <v>22.83</v>
          </cell>
        </row>
        <row r="4920">
          <cell r="A4920">
            <v>9859</v>
          </cell>
          <cell r="B4920" t="str">
            <v xml:space="preserve">TUBO DE PVC ROSCAVEL, DE 3/4" (NBR 5648) </v>
          </cell>
          <cell r="C4920" t="str">
            <v>M</v>
          </cell>
          <cell r="E4920">
            <v>4.8899999999999997</v>
          </cell>
        </row>
        <row r="4921">
          <cell r="A4921">
            <v>9867</v>
          </cell>
          <cell r="B4921" t="str">
            <v xml:space="preserve">TUBO DE PVC SOLDAVEL, DN = 20 MM (NBR-5648) </v>
          </cell>
          <cell r="C4921" t="str">
            <v>M</v>
          </cell>
          <cell r="E4921">
            <v>1.55</v>
          </cell>
        </row>
        <row r="4922">
          <cell r="A4922">
            <v>9836</v>
          </cell>
          <cell r="B4922" t="str">
            <v xml:space="preserve">TUBO PVC SERIE NORMAL - ESGOTO PREDIAL DN 100MM - NBR 5688 </v>
          </cell>
          <cell r="C4922" t="str">
            <v>M</v>
          </cell>
          <cell r="E4922">
            <v>7.65</v>
          </cell>
        </row>
        <row r="4923">
          <cell r="A4923">
            <v>9838</v>
          </cell>
          <cell r="B4923" t="str">
            <v xml:space="preserve">TUBO PVC SERIE NORMAL - ESGOTO PREDIAL DN 50MM - NBR 5688 </v>
          </cell>
          <cell r="C4923" t="str">
            <v>M</v>
          </cell>
          <cell r="E4923">
            <v>5</v>
          </cell>
        </row>
        <row r="4924">
          <cell r="A4924">
            <v>9850</v>
          </cell>
          <cell r="B4924" t="str">
            <v xml:space="preserve">TUBO PVC DE REVESTIMENTO GEOMECANICO NERVURADO REFORCADO DN 150MM - COMPRIM= 2 M </v>
          </cell>
          <cell r="C4924" t="str">
            <v>M</v>
          </cell>
          <cell r="E4924">
            <v>299.08999999999997</v>
          </cell>
        </row>
        <row r="4925">
          <cell r="A4925">
            <v>9853</v>
          </cell>
          <cell r="B4925" t="str">
            <v xml:space="preserve">TUBO PVC DE REVESTIMENTO GEOMECANICO NERVURADO REFORCADO DN 200MM - COMPRIM= 2 M </v>
          </cell>
          <cell r="C4925" t="str">
            <v>M</v>
          </cell>
          <cell r="E4925">
            <v>533.42999999999995</v>
          </cell>
        </row>
        <row r="4926">
          <cell r="A4926">
            <v>9854</v>
          </cell>
          <cell r="B4926" t="str">
            <v xml:space="preserve">TUBO PVC DE REVESTIMENTO GEOMECANICO NERVURADO STANDARD DN 154MM - COMPRIM= 2 M </v>
          </cell>
          <cell r="C4926" t="str">
            <v>M</v>
          </cell>
          <cell r="E4926">
            <v>268.33999999999997</v>
          </cell>
        </row>
        <row r="4927">
          <cell r="A4927">
            <v>9851</v>
          </cell>
          <cell r="B4927" t="str">
            <v xml:space="preserve">TUBO PVC DE REVESTIMENTO GEOMECANICO NERVURADO STANDARD DN 206MM - COMPRIM= 2 M </v>
          </cell>
          <cell r="C4927" t="str">
            <v>M</v>
          </cell>
          <cell r="E4927">
            <v>432.09</v>
          </cell>
        </row>
        <row r="4928">
          <cell r="A4928">
            <v>9855</v>
          </cell>
          <cell r="B4928" t="str">
            <v xml:space="preserve">TUBO PVC DE REVESTIMENTO GEOMECANICO NERVURADO STANDARD DN 250MM - COMPRIM= 2 M </v>
          </cell>
          <cell r="C4928" t="str">
            <v>M</v>
          </cell>
          <cell r="E4928">
            <v>777.71</v>
          </cell>
        </row>
        <row r="4929">
          <cell r="A4929">
            <v>9825</v>
          </cell>
          <cell r="B4929" t="str">
            <v xml:space="preserve">TUBO PVC DEFOFO EB-1208 P/ REDE AGUA JE 1 MPA DN 100MM </v>
          </cell>
          <cell r="C4929" t="str">
            <v>M</v>
          </cell>
          <cell r="E4929">
            <v>44.1</v>
          </cell>
        </row>
        <row r="4930">
          <cell r="A4930">
            <v>9828</v>
          </cell>
          <cell r="B4930" t="str">
            <v xml:space="preserve">TUBO PVC DEFOFO EB-1208 P/ REDE AGUA JE 1 MPA DN 150MM </v>
          </cell>
          <cell r="C4930" t="str">
            <v>M</v>
          </cell>
          <cell r="E4930">
            <v>89.54</v>
          </cell>
        </row>
        <row r="4931">
          <cell r="A4931">
            <v>9829</v>
          </cell>
          <cell r="B4931" t="str">
            <v xml:space="preserve">TUBO PVC DEFOFO EB-1208 P/ REDE AGUA JE 1 MPA DN 200MM </v>
          </cell>
          <cell r="C4931" t="str">
            <v>M</v>
          </cell>
          <cell r="E4931">
            <v>152.38999999999999</v>
          </cell>
        </row>
        <row r="4932">
          <cell r="A4932">
            <v>9826</v>
          </cell>
          <cell r="B4932" t="str">
            <v xml:space="preserve">TUBO PVC DEFOFO EB-1208 P/ REDE AGUA JE 1 MPA DN 250MM </v>
          </cell>
          <cell r="C4932" t="str">
            <v>M</v>
          </cell>
          <cell r="E4932">
            <v>231.88</v>
          </cell>
        </row>
        <row r="4933">
          <cell r="A4933">
            <v>9827</v>
          </cell>
          <cell r="B4933" t="str">
            <v xml:space="preserve">TUBO PVC DEFOFO EB-1208 P/ REDE AGUA JE 1 MPA DN 300MM </v>
          </cell>
          <cell r="C4933" t="str">
            <v>M</v>
          </cell>
          <cell r="E4933">
            <v>327.98</v>
          </cell>
        </row>
        <row r="4934">
          <cell r="A4934">
            <v>9833</v>
          </cell>
          <cell r="B4934" t="str">
            <v xml:space="preserve">TUBO PVC DRENAGEM CORRUGADO FLEXIVEL PERFURADO DN 100 OU 110 </v>
          </cell>
          <cell r="C4934" t="str">
            <v>M</v>
          </cell>
          <cell r="E4934">
            <v>41.96</v>
          </cell>
        </row>
        <row r="4935">
          <cell r="A4935">
            <v>9830</v>
          </cell>
          <cell r="B4935" t="str">
            <v xml:space="preserve">TUBO PVC DRENAGEM CORRUGADO FLEXIVEL PERFURADO DN 65 Código Descriçao do Insumo Unid Preço Mediano (R$) </v>
          </cell>
          <cell r="C4935" t="str">
            <v>M</v>
          </cell>
          <cell r="E4935">
            <v>12.3</v>
          </cell>
        </row>
        <row r="4936">
          <cell r="A4936">
            <v>9834</v>
          </cell>
          <cell r="B4936" t="str">
            <v xml:space="preserve">TUBO PVC DRENAGEM CORRUGADO RIGIDO PERFURADO DN 150 </v>
          </cell>
          <cell r="C4936" t="str">
            <v>M</v>
          </cell>
          <cell r="E4936">
            <v>87.86</v>
          </cell>
        </row>
        <row r="4937">
          <cell r="A4937">
            <v>9819</v>
          </cell>
          <cell r="B4937" t="str">
            <v xml:space="preserve">TUBO PVC EB 644 P/ REDE COLET ESG JE DN 200MM </v>
          </cell>
          <cell r="C4937" t="str">
            <v>M</v>
          </cell>
          <cell r="E4937">
            <v>42.39</v>
          </cell>
        </row>
        <row r="4938">
          <cell r="A4938">
            <v>9817</v>
          </cell>
          <cell r="B4938" t="str">
            <v xml:space="preserve">TUBO PVC EB-644 P/ REDE COLET ESG JE DN 100MM </v>
          </cell>
          <cell r="C4938" t="str">
            <v>M</v>
          </cell>
          <cell r="E4938">
            <v>13.08</v>
          </cell>
        </row>
        <row r="4939">
          <cell r="A4939">
            <v>9824</v>
          </cell>
          <cell r="B4939" t="str">
            <v xml:space="preserve">TUBO PVC EB-644 P/ REDE COLET ESG JE DN 125MM </v>
          </cell>
          <cell r="C4939" t="str">
            <v>M</v>
          </cell>
          <cell r="E4939">
            <v>16.71</v>
          </cell>
        </row>
        <row r="4940">
          <cell r="A4940">
            <v>9818</v>
          </cell>
          <cell r="B4940" t="str">
            <v xml:space="preserve">TUBO PVC EB-644 P/ REDE COLET ESG JE DN 150MM </v>
          </cell>
          <cell r="C4940" t="str">
            <v>M</v>
          </cell>
          <cell r="E4940">
            <v>27.43</v>
          </cell>
        </row>
        <row r="4941">
          <cell r="A4941">
            <v>9820</v>
          </cell>
          <cell r="B4941" t="str">
            <v xml:space="preserve">TUBO PVC EB-644 P/ REDE COLET ESG JE DN 250MM </v>
          </cell>
          <cell r="C4941" t="str">
            <v>M</v>
          </cell>
          <cell r="E4941">
            <v>72.28</v>
          </cell>
        </row>
        <row r="4942">
          <cell r="A4942">
            <v>9821</v>
          </cell>
          <cell r="B4942" t="str">
            <v xml:space="preserve">TUBO PVC EB-644 P/ REDE COLET ESG JE DN 300MM </v>
          </cell>
          <cell r="C4942" t="str">
            <v>M</v>
          </cell>
          <cell r="E4942">
            <v>113.35</v>
          </cell>
        </row>
        <row r="4943">
          <cell r="A4943">
            <v>9822</v>
          </cell>
          <cell r="B4943" t="str">
            <v xml:space="preserve">TUBO PVC EB-644 P/ REDE COLET ESG JE DN 350MM </v>
          </cell>
          <cell r="C4943" t="str">
            <v>M</v>
          </cell>
          <cell r="E4943">
            <v>145.56</v>
          </cell>
        </row>
        <row r="4944">
          <cell r="A4944">
            <v>9823</v>
          </cell>
          <cell r="B4944" t="str">
            <v xml:space="preserve">TUBO PVC EB-644 P/ REDE COLET ESG JE DN 400MM </v>
          </cell>
          <cell r="C4944" t="str">
            <v>M</v>
          </cell>
          <cell r="E4944">
            <v>185.76</v>
          </cell>
        </row>
        <row r="4945">
          <cell r="A4945">
            <v>9847</v>
          </cell>
          <cell r="B4945" t="str">
            <v xml:space="preserve">TUBO PVC PBA 12 JE NBR 5647 P/REDE AGUA DN 100/DE 110 MM </v>
          </cell>
          <cell r="C4945" t="str">
            <v>M</v>
          </cell>
          <cell r="E4945">
            <v>30.83</v>
          </cell>
        </row>
        <row r="4946">
          <cell r="A4946">
            <v>9844</v>
          </cell>
          <cell r="B4946" t="str">
            <v xml:space="preserve">TUBO PVC PBA 12 JE NBR 5647 P/REDE AGUA DN 50/DE 60 MM </v>
          </cell>
          <cell r="C4946" t="str">
            <v>M</v>
          </cell>
          <cell r="E4946">
            <v>9.35</v>
          </cell>
        </row>
        <row r="4947">
          <cell r="A4947">
            <v>9845</v>
          </cell>
          <cell r="B4947" t="str">
            <v xml:space="preserve">TUBO PVC PBA 12 JE NBR 5647 P/REDE AGUA DN 65/DE 75 MM </v>
          </cell>
          <cell r="C4947" t="str">
            <v>M</v>
          </cell>
          <cell r="E4947">
            <v>14.71</v>
          </cell>
        </row>
        <row r="4948">
          <cell r="A4948">
            <v>9846</v>
          </cell>
          <cell r="B4948" t="str">
            <v xml:space="preserve">TUBO PVC PBA 12 JE NBR 5647 P/REDE AGUA DN 75/DE 85 MM </v>
          </cell>
          <cell r="C4948" t="str">
            <v>M</v>
          </cell>
          <cell r="E4948">
            <v>19.09</v>
          </cell>
        </row>
        <row r="4949">
          <cell r="A4949">
            <v>12592</v>
          </cell>
          <cell r="B4949" t="str">
            <v xml:space="preserve">TUBO PVC PBA 15 JE NBR 5647 P/REDE AGUA DN 100/DE 110 MM </v>
          </cell>
          <cell r="C4949" t="str">
            <v>M</v>
          </cell>
          <cell r="E4949">
            <v>37.19</v>
          </cell>
        </row>
        <row r="4950">
          <cell r="A4950">
            <v>12599</v>
          </cell>
          <cell r="B4950" t="str">
            <v xml:space="preserve">TUBO PVC PBA 15 JE NBR 5647 P/REDE AGUA DN 50/DE 60 MM </v>
          </cell>
          <cell r="C4950" t="str">
            <v>M</v>
          </cell>
          <cell r="E4950">
            <v>11</v>
          </cell>
        </row>
        <row r="4951">
          <cell r="A4951">
            <v>12600</v>
          </cell>
          <cell r="B4951" t="str">
            <v xml:space="preserve">TUBO PVC PBA 15 JE NBR 5647 P/REDE AGUA DN 65/DE 75 MM </v>
          </cell>
          <cell r="C4951" t="str">
            <v>M</v>
          </cell>
          <cell r="E4951">
            <v>17.64</v>
          </cell>
        </row>
        <row r="4952">
          <cell r="A4952">
            <v>12601</v>
          </cell>
          <cell r="B4952" t="str">
            <v xml:space="preserve">TUBO PVC PBA 15 JE NBR 5647 P/REDE AGUA DN 75/DE 85 MM </v>
          </cell>
          <cell r="C4952" t="str">
            <v>M</v>
          </cell>
          <cell r="E4952">
            <v>22.01</v>
          </cell>
        </row>
        <row r="4953">
          <cell r="A4953">
            <v>12602</v>
          </cell>
          <cell r="B4953" t="str">
            <v xml:space="preserve">TUBO PVC PBA 20 JE NBR 5647 P/REDE AGUA DN 100/DE 110 MM </v>
          </cell>
          <cell r="C4953" t="str">
            <v>M</v>
          </cell>
          <cell r="E4953">
            <v>46.49</v>
          </cell>
        </row>
        <row r="4954">
          <cell r="A4954">
            <v>12609</v>
          </cell>
          <cell r="B4954" t="str">
            <v xml:space="preserve">TUBO PVC PBA 20 JE NBR 5647 P/REDE AGUA DN 50/DE 60 MM </v>
          </cell>
          <cell r="C4954" t="str">
            <v>M</v>
          </cell>
          <cell r="E4954">
            <v>13.96</v>
          </cell>
        </row>
        <row r="4955">
          <cell r="A4955">
            <v>12610</v>
          </cell>
          <cell r="B4955" t="str">
            <v xml:space="preserve">TUBO PVC PBA 20 JE NBR 5647 P/REDE AGUA DN 65/DE 75 MM </v>
          </cell>
          <cell r="C4955" t="str">
            <v>M</v>
          </cell>
          <cell r="E4955">
            <v>21.88</v>
          </cell>
        </row>
        <row r="4956">
          <cell r="A4956">
            <v>12611</v>
          </cell>
          <cell r="B4956" t="str">
            <v xml:space="preserve">TUBO PVC PBA 20 JE NBR 5647 P/REDE AGUA DN 75/DE 85 MM </v>
          </cell>
          <cell r="C4956" t="str">
            <v>M</v>
          </cell>
          <cell r="E4956">
            <v>27.77</v>
          </cell>
        </row>
        <row r="4957">
          <cell r="A4957">
            <v>9841</v>
          </cell>
          <cell r="B4957" t="str">
            <v xml:space="preserve">TUBO PVC PBV SERIE R P/ ESG OU AGUAS PLUVIAIS PREDIAL DN 100MM </v>
          </cell>
          <cell r="C4957" t="str">
            <v>M</v>
          </cell>
          <cell r="E4957">
            <v>15.75</v>
          </cell>
        </row>
        <row r="4958">
          <cell r="A4958">
            <v>9840</v>
          </cell>
          <cell r="B4958" t="str">
            <v xml:space="preserve">TUBO PVC PBV SERIE R P/ ESG OU AGUAS PLUVIAIS PREDIAL DN 150MM </v>
          </cell>
          <cell r="C4958" t="str">
            <v>M</v>
          </cell>
          <cell r="E4958">
            <v>37.49</v>
          </cell>
        </row>
        <row r="4959">
          <cell r="A4959">
            <v>20067</v>
          </cell>
          <cell r="B4959" t="str">
            <v xml:space="preserve">TUBO PVC PBV SERIE R P/ ESG OU AGUAS PLUVIAIS PREDIAL DN 40MM </v>
          </cell>
          <cell r="C4959" t="str">
            <v>M</v>
          </cell>
          <cell r="E4959">
            <v>5.98</v>
          </cell>
        </row>
        <row r="4960">
          <cell r="A4960">
            <v>20068</v>
          </cell>
          <cell r="B4960" t="str">
            <v xml:space="preserve">TUBO PVC PBV SERIE R P/ ESG OU AGUAS PLUVIAIS PREDIAL DN 50MM </v>
          </cell>
          <cell r="C4960" t="str">
            <v>M</v>
          </cell>
          <cell r="E4960">
            <v>9.0299999999999994</v>
          </cell>
        </row>
        <row r="4961">
          <cell r="A4961">
            <v>9839</v>
          </cell>
          <cell r="B4961" t="str">
            <v xml:space="preserve">TUBO PVC PBV SERIE R P/ ESG OU AGUAS PLUVIAIS PREDIAL DN 75MM </v>
          </cell>
          <cell r="C4961" t="str">
            <v>M</v>
          </cell>
          <cell r="E4961">
            <v>11.07</v>
          </cell>
        </row>
        <row r="4962">
          <cell r="A4962">
            <v>20072</v>
          </cell>
          <cell r="B4962" t="str">
            <v xml:space="preserve">TUBO PVC PL SERIE R P/ ESG OU AGUAS PLUVIAIS PREDIAL DN 100MM </v>
          </cell>
          <cell r="C4962" t="str">
            <v>M</v>
          </cell>
          <cell r="E4962">
            <v>15.83</v>
          </cell>
        </row>
        <row r="4963">
          <cell r="A4963">
            <v>20073</v>
          </cell>
          <cell r="B4963" t="str">
            <v xml:space="preserve">TUBO PVC PL SERIE R P/ ESG OU AGUAS PLUVIAIS PREDIAL DN 150MM </v>
          </cell>
          <cell r="C4963" t="str">
            <v>M</v>
          </cell>
          <cell r="E4963">
            <v>33.67</v>
          </cell>
        </row>
        <row r="4964">
          <cell r="A4964">
            <v>20069</v>
          </cell>
          <cell r="B4964" t="str">
            <v xml:space="preserve">TUBO PVC PL SERIE R P/ ESG OU AGUAS PLUVIAIS PREDIAL DN 40MM </v>
          </cell>
          <cell r="C4964" t="str">
            <v>M</v>
          </cell>
          <cell r="E4964">
            <v>4.9800000000000004</v>
          </cell>
        </row>
        <row r="4965">
          <cell r="A4965">
            <v>20070</v>
          </cell>
          <cell r="B4965" t="str">
            <v xml:space="preserve">TUBO PVC PL SERIE R P/ ESG OU AGUAS PLUVIAIS PREDIAL DN 50MM </v>
          </cell>
          <cell r="C4965" t="str">
            <v>M</v>
          </cell>
          <cell r="E4965">
            <v>7.78</v>
          </cell>
        </row>
        <row r="4966">
          <cell r="A4966">
            <v>20071</v>
          </cell>
          <cell r="B4966" t="str">
            <v xml:space="preserve">TUBO PVC PL SERIE R P/ ESG OU AGUAS PLUVIAIS PREDIAL DN 75MM </v>
          </cell>
          <cell r="C4966" t="str">
            <v>M</v>
          </cell>
          <cell r="E4966">
            <v>9.41</v>
          </cell>
        </row>
        <row r="4967">
          <cell r="A4967">
            <v>9862</v>
          </cell>
          <cell r="B4967" t="str">
            <v xml:space="preserve">TUBO PVC ROSCAVEL EB-892 P/ AGUA FRIA PREDIAL 1 1/2" </v>
          </cell>
          <cell r="C4967" t="str">
            <v>M</v>
          </cell>
          <cell r="E4967">
            <v>15.15</v>
          </cell>
        </row>
        <row r="4968">
          <cell r="A4968">
            <v>9861</v>
          </cell>
          <cell r="B4968" t="str">
            <v xml:space="preserve">TUBO PVC ROSCAVEL EB-892 P/ AGUA FRIA PREDIAL 1 1/4" </v>
          </cell>
          <cell r="C4968" t="str">
            <v>M</v>
          </cell>
          <cell r="E4968">
            <v>12.59</v>
          </cell>
        </row>
        <row r="4969">
          <cell r="A4969">
            <v>9866</v>
          </cell>
          <cell r="B4969" t="str">
            <v xml:space="preserve">TUBO PVC ROSCAVEL EB-892 P/ AGUA FRIA PREDIAL 1" </v>
          </cell>
          <cell r="C4969" t="str">
            <v>M</v>
          </cell>
          <cell r="E4969">
            <v>8.77</v>
          </cell>
        </row>
        <row r="4970">
          <cell r="A4970">
            <v>9863</v>
          </cell>
          <cell r="B4970" t="str">
            <v xml:space="preserve">TUBO PVC ROSCAVEL EB-892 P/ AGUA FRIA PREDIAL 2 1/2" </v>
          </cell>
          <cell r="C4970" t="str">
            <v>M</v>
          </cell>
          <cell r="E4970">
            <v>45.7</v>
          </cell>
        </row>
        <row r="4971">
          <cell r="A4971">
            <v>9857</v>
          </cell>
          <cell r="B4971" t="str">
            <v xml:space="preserve">TUBO PVC ROSCAVEL EB-892 P/ AGUA FRIA PREDIAL 3" </v>
          </cell>
          <cell r="C4971" t="str">
            <v>M</v>
          </cell>
          <cell r="E4971">
            <v>59.23</v>
          </cell>
        </row>
        <row r="4972">
          <cell r="A4972">
            <v>9864</v>
          </cell>
          <cell r="B4972" t="str">
            <v xml:space="preserve">TUBO PVC ROSCAVEL EB-892 P/ AGUA FRIA PREDIAL 4" </v>
          </cell>
          <cell r="C4972" t="str">
            <v>M</v>
          </cell>
          <cell r="E4972">
            <v>69.94</v>
          </cell>
        </row>
        <row r="4973">
          <cell r="A4973">
            <v>9865</v>
          </cell>
          <cell r="B4973" t="str">
            <v xml:space="preserve">TUBO PVC ROSCAVEL EB-892 P/ AGUA FRIA PREDIAL 5" </v>
          </cell>
          <cell r="C4973" t="str">
            <v>M</v>
          </cell>
          <cell r="E4973">
            <v>99.66</v>
          </cell>
        </row>
        <row r="4974">
          <cell r="A4974">
            <v>9858</v>
          </cell>
          <cell r="B4974" t="str">
            <v xml:space="preserve">TUBO PVC ROSCAVEL EB-892 P/ AGUA FRIA PREDIAL 6" </v>
          </cell>
          <cell r="C4974" t="str">
            <v>M</v>
          </cell>
          <cell r="E4974">
            <v>108.38</v>
          </cell>
        </row>
        <row r="4975">
          <cell r="A4975">
            <v>20065</v>
          </cell>
          <cell r="B4975" t="str">
            <v xml:space="preserve">TUBO PVC SERIE NORMAL - ESGOTO PREDIAL DN 150MM - NBR 5688 </v>
          </cell>
          <cell r="C4975" t="str">
            <v>M</v>
          </cell>
          <cell r="E4975">
            <v>21.27</v>
          </cell>
        </row>
        <row r="4976">
          <cell r="A4976">
            <v>9835</v>
          </cell>
          <cell r="B4976" t="str">
            <v xml:space="preserve">TUBO PVC SERIE NORMAL - ESGOTO PREDIAL DN 40MM - NBR 5688 </v>
          </cell>
          <cell r="C4976" t="str">
            <v>M</v>
          </cell>
          <cell r="E4976">
            <v>2.64</v>
          </cell>
        </row>
        <row r="4977">
          <cell r="A4977">
            <v>9837</v>
          </cell>
          <cell r="B4977" t="str">
            <v xml:space="preserve">TUBO PVC SERIE NORMAL - ESGOTO PREDIAL DN 75MM - NBR 5688 </v>
          </cell>
          <cell r="C4977" t="str">
            <v>M</v>
          </cell>
          <cell r="E4977">
            <v>6.32</v>
          </cell>
        </row>
        <row r="4978">
          <cell r="A4978">
            <v>9870</v>
          </cell>
          <cell r="B4978" t="str">
            <v xml:space="preserve">TUBO PVC SOLDAVEL EB-892 P/AGUA FRIA PREDIAL DN 110MM </v>
          </cell>
          <cell r="C4978" t="str">
            <v>M</v>
          </cell>
          <cell r="E4978">
            <v>44.88</v>
          </cell>
        </row>
        <row r="4979">
          <cell r="A4979">
            <v>9868</v>
          </cell>
          <cell r="B4979" t="str">
            <v xml:space="preserve">TUBO PVC SOLDAVEL EB-892 P/AGUA FRIA PREDIAL DN 25MM </v>
          </cell>
          <cell r="C4979" t="str">
            <v>M</v>
          </cell>
          <cell r="E4979">
            <v>2.11</v>
          </cell>
        </row>
        <row r="4980">
          <cell r="A4980">
            <v>9869</v>
          </cell>
          <cell r="B4980" t="str">
            <v xml:space="preserve">TUBO PVC SOLDAVEL EB-892 P/AGUA FRIA PREDIAL DN 32MM </v>
          </cell>
          <cell r="C4980" t="str">
            <v>M</v>
          </cell>
          <cell r="E4980">
            <v>4.8</v>
          </cell>
        </row>
        <row r="4981">
          <cell r="A4981">
            <v>9874</v>
          </cell>
          <cell r="B4981" t="str">
            <v xml:space="preserve">TUBO PVC SOLDAVEL EB-892 P/AGUA FRIA PREDIAL DN 40MM </v>
          </cell>
          <cell r="C4981" t="str">
            <v>M</v>
          </cell>
          <cell r="E4981">
            <v>6.54</v>
          </cell>
        </row>
        <row r="4982">
          <cell r="A4982">
            <v>9875</v>
          </cell>
          <cell r="B4982" t="str">
            <v xml:space="preserve">TUBO PVC SOLDAVEL EB-892 P/AGUA FRIA PREDIAL DN 50MM </v>
          </cell>
          <cell r="C4982" t="str">
            <v>M</v>
          </cell>
          <cell r="E4982">
            <v>7.68</v>
          </cell>
        </row>
        <row r="4983">
          <cell r="A4983">
            <v>9873</v>
          </cell>
          <cell r="B4983" t="str">
            <v xml:space="preserve">TUBO PVC SOLDAVEL EB-892 P/AGUA FRIA PREDIAL DN 60MM </v>
          </cell>
          <cell r="C4983" t="str">
            <v>M</v>
          </cell>
          <cell r="E4983">
            <v>14.26</v>
          </cell>
        </row>
        <row r="4984">
          <cell r="A4984">
            <v>9871</v>
          </cell>
          <cell r="B4984" t="str">
            <v xml:space="preserve">TUBO PVC SOLDAVEL EB-892 P/AGUA FRIA PREDIAL DN 75MM </v>
          </cell>
          <cell r="C4984" t="str">
            <v>M</v>
          </cell>
          <cell r="E4984">
            <v>21.86</v>
          </cell>
        </row>
        <row r="4985">
          <cell r="A4985">
            <v>9872</v>
          </cell>
          <cell r="B4985" t="str">
            <v xml:space="preserve">TUBO PVC SOLDAVEL EB-892 P/AGUA FRIA PREDIAL DN 85MM </v>
          </cell>
          <cell r="C4985" t="str">
            <v>M</v>
          </cell>
          <cell r="E4985">
            <v>29.44</v>
          </cell>
        </row>
        <row r="4986">
          <cell r="A4986">
            <v>9881</v>
          </cell>
          <cell r="B4986" t="str">
            <v xml:space="preserve">TUBO PVC TIPO LEVE PBL DN 150MM </v>
          </cell>
          <cell r="C4986" t="str">
            <v>M</v>
          </cell>
          <cell r="E4986">
            <v>21.62</v>
          </cell>
        </row>
        <row r="4987">
          <cell r="A4987">
            <v>9880</v>
          </cell>
          <cell r="B4987" t="str">
            <v xml:space="preserve">TUBO PVC TIPO LEVE PBL DN 200MM </v>
          </cell>
          <cell r="C4987" t="str">
            <v>M</v>
          </cell>
          <cell r="E4987">
            <v>27.07</v>
          </cell>
        </row>
        <row r="4988">
          <cell r="A4988">
            <v>9877</v>
          </cell>
          <cell r="B4988" t="str">
            <v xml:space="preserve">TUBO PVC TIPO LEVE PBL DN 250MM PARA VENTILAÇÃO / EXAUSTÃO Código Descriçao do Insumo Unid Preço Mediano (R$) </v>
          </cell>
          <cell r="C4988" t="str">
            <v>M</v>
          </cell>
          <cell r="E4988">
            <v>43</v>
          </cell>
        </row>
        <row r="4989">
          <cell r="A4989">
            <v>9878</v>
          </cell>
          <cell r="B4989" t="str">
            <v xml:space="preserve">TUBO PVC TIPO LEVE PBL DN 300MM PARA VENTILAÇÃO / EXAUSTÃO </v>
          </cell>
          <cell r="C4989" t="str">
            <v>M</v>
          </cell>
          <cell r="E4989">
            <v>53.83</v>
          </cell>
        </row>
        <row r="4990">
          <cell r="A4990">
            <v>9879</v>
          </cell>
          <cell r="B4990" t="str">
            <v xml:space="preserve">TUBO PVC TIPO LEVE PBL DN 400MM PARA VENTILAÇÃO / EXAUSTÃO </v>
          </cell>
          <cell r="C4990" t="str">
            <v>M</v>
          </cell>
          <cell r="E4990">
            <v>132.94</v>
          </cell>
        </row>
        <row r="4991">
          <cell r="A4991">
            <v>9882</v>
          </cell>
          <cell r="B4991" t="str">
            <v xml:space="preserve">TUBO PVC TIPO LEVE PBL DN 450MM PARA VENTILAÇÃO / EXAUSTÃO </v>
          </cell>
          <cell r="C4991" t="str">
            <v>M</v>
          </cell>
          <cell r="E4991">
            <v>225.36</v>
          </cell>
        </row>
        <row r="4992">
          <cell r="A4992">
            <v>20257</v>
          </cell>
          <cell r="B4992" t="str">
            <v xml:space="preserve">TUBO 1/2" DIN 2440 PSI 300 C/ COSTURA ROSCA CONICA </v>
          </cell>
          <cell r="C4992" t="str">
            <v>M</v>
          </cell>
          <cell r="E4992">
            <v>12.67</v>
          </cell>
        </row>
        <row r="4993">
          <cell r="A4993">
            <v>20258</v>
          </cell>
          <cell r="B4993" t="str">
            <v xml:space="preserve">TUBO 3/4" DIN 2440 PSI 300 C/ COSTURA ROSCA CONICA </v>
          </cell>
          <cell r="C4993" t="str">
            <v>M</v>
          </cell>
          <cell r="E4993">
            <v>16.34</v>
          </cell>
        </row>
        <row r="4994">
          <cell r="A4994">
            <v>12424</v>
          </cell>
          <cell r="B4994" t="str">
            <v xml:space="preserve">UNIAO FERRO GALV C/ASSENTO CONICO BRONZE 1 1/2" </v>
          </cell>
          <cell r="C4994" t="str">
            <v>UN</v>
          </cell>
          <cell r="E4994">
            <v>51.07</v>
          </cell>
        </row>
        <row r="4995">
          <cell r="A4995">
            <v>12426</v>
          </cell>
          <cell r="B4995" t="str">
            <v xml:space="preserve">UNIAO FERRO GALV C/ASSENTO CONICO BRONZE 1/2" </v>
          </cell>
          <cell r="C4995" t="str">
            <v>UN</v>
          </cell>
          <cell r="E4995">
            <v>21.88</v>
          </cell>
        </row>
        <row r="4996">
          <cell r="A4996">
            <v>12425</v>
          </cell>
          <cell r="B4996" t="str">
            <v xml:space="preserve">UNIAO FERRO GALV C/ASSENTO CONICO BRONZE 1" </v>
          </cell>
          <cell r="C4996" t="str">
            <v>UN</v>
          </cell>
          <cell r="E4996">
            <v>25.99</v>
          </cell>
        </row>
        <row r="4997">
          <cell r="A4997">
            <v>12427</v>
          </cell>
          <cell r="B4997" t="str">
            <v xml:space="preserve">UNIAO FERRO GALV C/ASSENTO CONICO BRONZE 2 1/2" </v>
          </cell>
          <cell r="C4997" t="str">
            <v>UN</v>
          </cell>
          <cell r="E4997">
            <v>105.88</v>
          </cell>
        </row>
        <row r="4998">
          <cell r="A4998">
            <v>12428</v>
          </cell>
          <cell r="B4998" t="str">
            <v xml:space="preserve">UNIAO FERRO GALV C/ASSENTO CONICO BRONZE 2" </v>
          </cell>
          <cell r="C4998" t="str">
            <v>UN</v>
          </cell>
          <cell r="E4998">
            <v>71.13</v>
          </cell>
        </row>
        <row r="4999">
          <cell r="A4999">
            <v>12430</v>
          </cell>
          <cell r="B4999" t="str">
            <v xml:space="preserve">UNIAO FERRO GALV C/ASSENTO CONICO BRONZE 3/4" </v>
          </cell>
          <cell r="C4999" t="str">
            <v>UN</v>
          </cell>
          <cell r="E4999">
            <v>25.84</v>
          </cell>
        </row>
        <row r="5000">
          <cell r="A5000">
            <v>12429</v>
          </cell>
          <cell r="B5000" t="str">
            <v xml:space="preserve">UNIAO FERRO GALV C/ASSENTO CONICO BRONZE 3" </v>
          </cell>
          <cell r="C5000" t="str">
            <v>UN</v>
          </cell>
          <cell r="E5000">
            <v>152.9</v>
          </cell>
        </row>
        <row r="5001">
          <cell r="A5001">
            <v>12431</v>
          </cell>
          <cell r="B5001" t="str">
            <v xml:space="preserve">UNIAO FERRO GALV C/ASSENTO CONICO BRONZE 4" </v>
          </cell>
          <cell r="C5001" t="str">
            <v>UN</v>
          </cell>
          <cell r="E5001">
            <v>212.07</v>
          </cell>
        </row>
        <row r="5002">
          <cell r="A5002">
            <v>12432</v>
          </cell>
          <cell r="B5002" t="str">
            <v xml:space="preserve">UNIAO FERRO GALV C/ASSENTO CONICO FERRO LONGO 1 1/2" </v>
          </cell>
          <cell r="C5002" t="str">
            <v>UN</v>
          </cell>
          <cell r="E5002">
            <v>29.61</v>
          </cell>
        </row>
        <row r="5003">
          <cell r="A5003">
            <v>12434</v>
          </cell>
          <cell r="B5003" t="str">
            <v xml:space="preserve">UNIAO FERRO GALV C/ASSENTO CONICO FERRO LONGO 1/2" </v>
          </cell>
          <cell r="C5003" t="str">
            <v>UN</v>
          </cell>
          <cell r="E5003">
            <v>11.72</v>
          </cell>
        </row>
        <row r="5004">
          <cell r="A5004">
            <v>12433</v>
          </cell>
          <cell r="B5004" t="str">
            <v xml:space="preserve">UNIAO FERRO GALV C/ASSENTO CONICO FERRO LONGO 1" </v>
          </cell>
          <cell r="C5004" t="str">
            <v>UN</v>
          </cell>
          <cell r="E5004">
            <v>16.25</v>
          </cell>
        </row>
        <row r="5005">
          <cell r="A5005">
            <v>12435</v>
          </cell>
          <cell r="B5005" t="str">
            <v xml:space="preserve">UNIAO FERRO GALV C/ASSENTO CONICO FERRO LONGO 2 1/2" </v>
          </cell>
          <cell r="C5005" t="str">
            <v>UN</v>
          </cell>
          <cell r="E5005">
            <v>63.91</v>
          </cell>
        </row>
        <row r="5006">
          <cell r="A5006">
            <v>12437</v>
          </cell>
          <cell r="B5006" t="str">
            <v xml:space="preserve">UNIAO FERRO GALV C/ASSENTO CONICO FERRO LONGO 2" </v>
          </cell>
          <cell r="C5006" t="str">
            <v>UN</v>
          </cell>
          <cell r="E5006">
            <v>42.61</v>
          </cell>
        </row>
        <row r="5007">
          <cell r="A5007">
            <v>12439</v>
          </cell>
          <cell r="B5007" t="str">
            <v xml:space="preserve">UNIAO FERRO GALV C/ASSENTO CONICO FERRO LONGO 3/4" </v>
          </cell>
          <cell r="C5007" t="str">
            <v>UN</v>
          </cell>
          <cell r="E5007">
            <v>15</v>
          </cell>
        </row>
        <row r="5008">
          <cell r="A5008">
            <v>12438</v>
          </cell>
          <cell r="B5008" t="str">
            <v xml:space="preserve">UNIAO FERRO GALV C/ASSENTO CONICO FERRO LONGO 3" </v>
          </cell>
          <cell r="C5008" t="str">
            <v>UN</v>
          </cell>
          <cell r="E5008">
            <v>94.35</v>
          </cell>
        </row>
        <row r="5009">
          <cell r="A5009">
            <v>12436</v>
          </cell>
          <cell r="B5009" t="str">
            <v xml:space="preserve">UNIAO FERRO GALV C/ASSENTO CONICO FERRO LONGO 4" </v>
          </cell>
          <cell r="C5009" t="str">
            <v>UN</v>
          </cell>
          <cell r="E5009">
            <v>119.55</v>
          </cell>
        </row>
        <row r="5010">
          <cell r="A5010">
            <v>12440</v>
          </cell>
          <cell r="B5010" t="str">
            <v xml:space="preserve">UNIAO FERRO GALV C/ASSENTO PLANO C/JUNTA NITRIPACK 1 1/4" </v>
          </cell>
          <cell r="C5010" t="str">
            <v>UN</v>
          </cell>
          <cell r="E5010">
            <v>23.65</v>
          </cell>
        </row>
        <row r="5011">
          <cell r="A5011">
            <v>9884</v>
          </cell>
          <cell r="B5011" t="str">
            <v xml:space="preserve">UNIAO FERRO GALV ROSCA 1 1/2" </v>
          </cell>
          <cell r="C5011" t="str">
            <v>UN</v>
          </cell>
          <cell r="E5011">
            <v>28</v>
          </cell>
        </row>
        <row r="5012">
          <cell r="A5012">
            <v>9888</v>
          </cell>
          <cell r="B5012" t="str">
            <v xml:space="preserve">UNIAO FERRO GALV ROSCA 1 1/4" </v>
          </cell>
          <cell r="C5012" t="str">
            <v>UN</v>
          </cell>
          <cell r="E5012">
            <v>24.07</v>
          </cell>
        </row>
        <row r="5013">
          <cell r="A5013">
            <v>9883</v>
          </cell>
          <cell r="B5013" t="str">
            <v xml:space="preserve">UNIAO FERRO GALV ROSCA 1/2" </v>
          </cell>
          <cell r="C5013" t="str">
            <v>UN</v>
          </cell>
          <cell r="E5013">
            <v>10.01</v>
          </cell>
        </row>
        <row r="5014">
          <cell r="A5014">
            <v>9886</v>
          </cell>
          <cell r="B5014" t="str">
            <v xml:space="preserve">UNIAO FERRO GALV ROSCA 1" </v>
          </cell>
          <cell r="C5014" t="str">
            <v>UN</v>
          </cell>
          <cell r="E5014">
            <v>15.67</v>
          </cell>
        </row>
        <row r="5015">
          <cell r="A5015">
            <v>9889</v>
          </cell>
          <cell r="B5015" t="str">
            <v xml:space="preserve">UNIAO FERRO GALV ROSCA 2 1/2" </v>
          </cell>
          <cell r="C5015" t="str">
            <v>UN</v>
          </cell>
          <cell r="E5015">
            <v>66.2</v>
          </cell>
        </row>
        <row r="5016">
          <cell r="A5016">
            <v>9887</v>
          </cell>
          <cell r="B5016" t="str">
            <v xml:space="preserve">UNIAO FERRO GALV ROSCA 2" </v>
          </cell>
          <cell r="C5016" t="str">
            <v>UN</v>
          </cell>
          <cell r="E5016">
            <v>42.79</v>
          </cell>
        </row>
        <row r="5017">
          <cell r="A5017">
            <v>9885</v>
          </cell>
          <cell r="B5017" t="str">
            <v xml:space="preserve">UNIAO FERRO GALV ROSCA 3/4" </v>
          </cell>
          <cell r="C5017" t="str">
            <v>UN</v>
          </cell>
          <cell r="E5017">
            <v>13.97</v>
          </cell>
        </row>
        <row r="5018">
          <cell r="A5018">
            <v>9890</v>
          </cell>
          <cell r="B5018" t="str">
            <v xml:space="preserve">UNIAO FERRO GALV ROSCA 3" </v>
          </cell>
          <cell r="C5018" t="str">
            <v>UN</v>
          </cell>
          <cell r="E5018">
            <v>97.54</v>
          </cell>
        </row>
        <row r="5019">
          <cell r="A5019">
            <v>9891</v>
          </cell>
          <cell r="B5019" t="str">
            <v xml:space="preserve">UNIAO FERRO GALV ROSCA 4" </v>
          </cell>
          <cell r="C5019" t="str">
            <v>UN</v>
          </cell>
          <cell r="E5019">
            <v>130.78</v>
          </cell>
        </row>
        <row r="5020">
          <cell r="A5020">
            <v>9901</v>
          </cell>
          <cell r="B5020" t="str">
            <v xml:space="preserve">UNIAO PVC C/ROSCA P/AGUA FRIA PREDIAL 1 1/2" </v>
          </cell>
          <cell r="C5020" t="str">
            <v>UN</v>
          </cell>
          <cell r="E5020">
            <v>16.5</v>
          </cell>
        </row>
        <row r="5021">
          <cell r="A5021">
            <v>9896</v>
          </cell>
          <cell r="B5021" t="str">
            <v xml:space="preserve">UNIAO PVC C/ROSCA P/AGUA FRIA PREDIAL 1 1/4" </v>
          </cell>
          <cell r="C5021" t="str">
            <v>UN</v>
          </cell>
          <cell r="E5021">
            <v>19.88</v>
          </cell>
        </row>
        <row r="5022">
          <cell r="A5022">
            <v>9892</v>
          </cell>
          <cell r="B5022" t="str">
            <v xml:space="preserve">UNIAO PVC C/ROSCA P/AGUA FRIA PREDIAL 1/2" </v>
          </cell>
          <cell r="C5022" t="str">
            <v>UN</v>
          </cell>
          <cell r="E5022">
            <v>3.9</v>
          </cell>
        </row>
        <row r="5023">
          <cell r="A5023">
            <v>9900</v>
          </cell>
          <cell r="B5023" t="str">
            <v xml:space="preserve">UNIAO PVC C/ROSCA P/AGUA FRIA PREDIAL 1" </v>
          </cell>
          <cell r="C5023" t="str">
            <v>UN</v>
          </cell>
          <cell r="E5023">
            <v>9.1300000000000008</v>
          </cell>
        </row>
        <row r="5024">
          <cell r="A5024">
            <v>9898</v>
          </cell>
          <cell r="B5024" t="str">
            <v xml:space="preserve">UNIAO PVC C/ROSCA P/AGUA FRIA PREDIAL 2 1/2" </v>
          </cell>
          <cell r="C5024" t="str">
            <v>UN</v>
          </cell>
          <cell r="E5024">
            <v>40.94</v>
          </cell>
        </row>
        <row r="5025">
          <cell r="A5025">
            <v>9893</v>
          </cell>
          <cell r="B5025" t="str">
            <v xml:space="preserve">UNIAO PVC C/ROSCA P/AGUA FRIA PREDIAL 2" </v>
          </cell>
          <cell r="C5025" t="str">
            <v>UN</v>
          </cell>
          <cell r="E5025">
            <v>37.46</v>
          </cell>
        </row>
        <row r="5026">
          <cell r="A5026">
            <v>9899</v>
          </cell>
          <cell r="B5026" t="str">
            <v xml:space="preserve">UNIAO PVC C/ROSCA P/AGUA FRIA PREDIAL 3/4" </v>
          </cell>
          <cell r="C5026" t="str">
            <v>UN</v>
          </cell>
          <cell r="E5026">
            <v>5.34</v>
          </cell>
        </row>
        <row r="5027">
          <cell r="A5027">
            <v>9902</v>
          </cell>
          <cell r="B5027" t="str">
            <v xml:space="preserve">UNIAO PVC C/ROSCA P/AGUA FRIA PREDIAL 3" </v>
          </cell>
          <cell r="C5027" t="str">
            <v>UN</v>
          </cell>
          <cell r="E5027">
            <v>62.16</v>
          </cell>
        </row>
        <row r="5028">
          <cell r="A5028">
            <v>9911</v>
          </cell>
          <cell r="B5028" t="str">
            <v xml:space="preserve">UNIAO PVC C/ROSCA P/AGUA FRIA PREDIAL 4" </v>
          </cell>
          <cell r="C5028" t="str">
            <v>UN</v>
          </cell>
          <cell r="E5028">
            <v>96.59</v>
          </cell>
        </row>
        <row r="5029">
          <cell r="A5029">
            <v>64</v>
          </cell>
          <cell r="B5029" t="str">
            <v xml:space="preserve">UNIAO PVC P/ POLIETILENO PE-5 20 MM </v>
          </cell>
          <cell r="C5029" t="str">
            <v>UN</v>
          </cell>
          <cell r="E5029">
            <v>8.92</v>
          </cell>
        </row>
        <row r="5030">
          <cell r="A5030">
            <v>9908</v>
          </cell>
          <cell r="B5030" t="str">
            <v xml:space="preserve">UNIAO PVC SOLD P/AGUA FRIA PREDIAL 110MM </v>
          </cell>
          <cell r="C5030" t="str">
            <v>UN</v>
          </cell>
          <cell r="E5030">
            <v>315.18</v>
          </cell>
        </row>
        <row r="5031">
          <cell r="A5031">
            <v>9905</v>
          </cell>
          <cell r="B5031" t="str">
            <v xml:space="preserve">UNIAO PVC SOLD P/AGUA FRIA PREDIAL 20MM </v>
          </cell>
          <cell r="C5031" t="str">
            <v>UN</v>
          </cell>
          <cell r="E5031">
            <v>4.16</v>
          </cell>
        </row>
        <row r="5032">
          <cell r="A5032">
            <v>9906</v>
          </cell>
          <cell r="B5032" t="str">
            <v xml:space="preserve">UNIAO PVC SOLD P/AGUA FRIA PREDIAL 25MM </v>
          </cell>
          <cell r="C5032" t="str">
            <v>UN</v>
          </cell>
          <cell r="E5032">
            <v>4.26</v>
          </cell>
        </row>
        <row r="5033">
          <cell r="A5033">
            <v>9895</v>
          </cell>
          <cell r="B5033" t="str">
            <v xml:space="preserve">UNIAO PVC SOLD P/AGUA FRIA PREDIAL 32MM </v>
          </cell>
          <cell r="C5033" t="str">
            <v>UN</v>
          </cell>
          <cell r="E5033">
            <v>8.83</v>
          </cell>
        </row>
        <row r="5034">
          <cell r="A5034">
            <v>9894</v>
          </cell>
          <cell r="B5034" t="str">
            <v xml:space="preserve">UNIAO PVC SOLD P/AGUA FRIA PREDIAL 40MM </v>
          </cell>
          <cell r="C5034" t="str">
            <v>UN</v>
          </cell>
          <cell r="E5034">
            <v>17.399999999999999</v>
          </cell>
        </row>
        <row r="5035">
          <cell r="A5035">
            <v>9897</v>
          </cell>
          <cell r="B5035" t="str">
            <v xml:space="preserve">UNIAO PVC SOLD P/AGUA FRIA PREDIAL 50MM </v>
          </cell>
          <cell r="C5035" t="str">
            <v>UN</v>
          </cell>
          <cell r="E5035">
            <v>19.399999999999999</v>
          </cell>
        </row>
        <row r="5036">
          <cell r="A5036">
            <v>9910</v>
          </cell>
          <cell r="B5036" t="str">
            <v xml:space="preserve">UNIAO PVC SOLD P/AGUA FRIA PREDIAL 60MM </v>
          </cell>
          <cell r="C5036" t="str">
            <v>UN</v>
          </cell>
          <cell r="E5036">
            <v>42.8</v>
          </cell>
        </row>
        <row r="5037">
          <cell r="A5037">
            <v>9909</v>
          </cell>
          <cell r="B5037" t="str">
            <v xml:space="preserve">UNIAO PVC SOLD P/AGUA FRIA PREDIAL 75MM </v>
          </cell>
          <cell r="C5037" t="str">
            <v>UN</v>
          </cell>
          <cell r="E5037">
            <v>133.37</v>
          </cell>
        </row>
        <row r="5038">
          <cell r="A5038">
            <v>9907</v>
          </cell>
          <cell r="B5038" t="str">
            <v xml:space="preserve">UNIAO PVC SOLD P/AGUA FRIA PREDIAL 85MM </v>
          </cell>
          <cell r="C5038" t="str">
            <v>UN</v>
          </cell>
          <cell r="E5038">
            <v>197.98</v>
          </cell>
        </row>
        <row r="5039">
          <cell r="A5039">
            <v>20973</v>
          </cell>
          <cell r="B5039" t="str">
            <v xml:space="preserve">UNIAO TIPO STORZ C/ EMPATACAO INTERNA TIPO ANEL DE EXPANSAO P/ MANG DE COMBATE A INCENDIO ENGATE RAPIDO 1 1/2" </v>
          </cell>
          <cell r="C5039" t="str">
            <v>UN</v>
          </cell>
          <cell r="E5039">
            <v>57.54</v>
          </cell>
        </row>
        <row r="5040">
          <cell r="A5040">
            <v>20974</v>
          </cell>
          <cell r="B5040" t="str">
            <v xml:space="preserve">UNIAO TIPO STORZ C/ EMPATACAO INTERNA TIPO ANEL DE EXPANSAO P/ MANG DE COMBATE A INCENDIO ENGATE RAPIDO 2 1/2" Código Descriçao do Insumo Unid Preço Mediano (R$) </v>
          </cell>
          <cell r="C5040" t="str">
            <v>UN</v>
          </cell>
          <cell r="E5040">
            <v>96.67</v>
          </cell>
        </row>
        <row r="5041">
          <cell r="A5041">
            <v>10601</v>
          </cell>
          <cell r="B5041" t="str">
            <v xml:space="preserve">USINA DE ASFALTO À QUENTE FIXA, TIPO "CONTRA FLUXO" TEREX, MOD. MAGNUM 140, CAPACIDADE 100 A 140 T/H, POT. 280 KW., COM MISTURADOR EXTERNO ROTATIVO </v>
          </cell>
          <cell r="C5041" t="str">
            <v>UN</v>
          </cell>
          <cell r="E5041">
            <v>2685055.79</v>
          </cell>
        </row>
        <row r="5042">
          <cell r="A5042">
            <v>13883</v>
          </cell>
          <cell r="B5042" t="str">
            <v xml:space="preserve">USINA DE ASFALTO A FRIO ROMANELLI, MODELO UPMR 30/40, CAP. 30 A 40 T/H**CAIXA** </v>
          </cell>
          <cell r="C5042" t="str">
            <v>UN</v>
          </cell>
          <cell r="E5042">
            <v>123601.42</v>
          </cell>
        </row>
        <row r="5043">
          <cell r="A5043">
            <v>25015</v>
          </cell>
          <cell r="B5043" t="str">
            <v xml:space="preserve">USINA DE ASFALTO A FRIO, TIPO ALMEIDA MOD. PMF-35D OU SIMILAR- CAPACIDADE 60 A 80 T/H - ELETRICA POTENCIA 30 HP </v>
          </cell>
          <cell r="C5043" t="str">
            <v>UN</v>
          </cell>
          <cell r="E5043">
            <v>149103.94</v>
          </cell>
        </row>
        <row r="5044">
          <cell r="A5044">
            <v>26033</v>
          </cell>
          <cell r="B5044" t="str">
            <v xml:space="preserve">USINA DE ASFALTO A QUENTE FIXA "CONTRA FLUXO" TEREX MODELO MAGNUM 80, CAPACIDADE 60 A 80 T/H, 188 KW, C/ MISTURADOR </v>
          </cell>
          <cell r="C5044" t="str">
            <v>UN</v>
          </cell>
          <cell r="E5044">
            <v>2129526.98</v>
          </cell>
        </row>
        <row r="5045">
          <cell r="A5045">
            <v>13234</v>
          </cell>
          <cell r="B5045" t="str">
            <v xml:space="preserve">USINA DE ASFALTO A QUENTE, FIXA, CIBER UACF 15 P ADVANCED, CAP. 60 A 80 T/H, GRAVIMETRICA, **CAIXA** </v>
          </cell>
          <cell r="C5045" t="str">
            <v>UN</v>
          </cell>
          <cell r="E5045">
            <v>2203597.56</v>
          </cell>
        </row>
        <row r="5046">
          <cell r="A5046">
            <v>26034</v>
          </cell>
          <cell r="B5046" t="str">
            <v xml:space="preserve">USINA DE ASFALTO GRAVIMETRICA, TEREX, MOD. H 50 C, CAPACIDADE 100/150 T/H, POT. 400 KW. </v>
          </cell>
          <cell r="C5046" t="str">
            <v>UN</v>
          </cell>
          <cell r="E5046">
            <v>5555287.9500000002</v>
          </cell>
        </row>
        <row r="5047">
          <cell r="A5047">
            <v>13893</v>
          </cell>
          <cell r="B5047" t="str">
            <v xml:space="preserve">USINA DE CONCRETO FIXA CAP 100M3/H </v>
          </cell>
          <cell r="C5047" t="str">
            <v>UN</v>
          </cell>
          <cell r="E5047">
            <v>309942</v>
          </cell>
        </row>
        <row r="5048">
          <cell r="A5048">
            <v>9914</v>
          </cell>
          <cell r="B5048" t="str">
            <v xml:space="preserve">USINA DE CONCRETO FIXA (CAPACIDADE DE 90 A 120 M3/H), SEM SILO </v>
          </cell>
          <cell r="C5048" t="str">
            <v>UN</v>
          </cell>
          <cell r="E5048">
            <v>309942</v>
          </cell>
        </row>
        <row r="5049">
          <cell r="A5049">
            <v>13894</v>
          </cell>
          <cell r="B5049" t="str">
            <v xml:space="preserve">USINA DE CONCRETO FIXA CAP 40M3/H, CIBI , modelo DEA 40 H/1, SEM SILO </v>
          </cell>
          <cell r="C5049" t="str">
            <v>UN</v>
          </cell>
          <cell r="E5049">
            <v>173855.61</v>
          </cell>
        </row>
        <row r="5050">
          <cell r="A5050">
            <v>13895</v>
          </cell>
          <cell r="B5050" t="str">
            <v xml:space="preserve">USINA DE CONCRETO FIXA CAP 60M3/H ,CIBI, MODELO COMPACTA 5 H1 , SEM SILO </v>
          </cell>
          <cell r="C5050" t="str">
            <v>UN</v>
          </cell>
          <cell r="E5050">
            <v>216928.5</v>
          </cell>
        </row>
        <row r="5051">
          <cell r="A5051">
            <v>13892</v>
          </cell>
          <cell r="B5051" t="str">
            <v xml:space="preserve">USINA DE CONCRETO FIXA CAP 80M3/H, CIBI , MODELO ASTRA 4 S/H1- SEM SILO </v>
          </cell>
          <cell r="C5051" t="str">
            <v>UN</v>
          </cell>
          <cell r="E5051">
            <v>286489.15000000002</v>
          </cell>
        </row>
        <row r="5052">
          <cell r="A5052">
            <v>9912</v>
          </cell>
          <cell r="B5052" t="str">
            <v xml:space="preserve">USINA DE MISTURAS ASFALTICAS A QUENTE, MOVEL, TIPO "CONTRA FLUXO", CAPACIDADE DE 40 A 80 T/H </v>
          </cell>
          <cell r="C5052" t="str">
            <v>UN</v>
          </cell>
          <cell r="E5052">
            <v>1576000</v>
          </cell>
        </row>
        <row r="5053">
          <cell r="A5053">
            <v>9921</v>
          </cell>
          <cell r="B5053" t="str">
            <v xml:space="preserve">USINA MISTURADORA DE SOLOS CIBER USC-50 P, DOSADORES TRIPLOS, CALHA VIBRATORIA CAP. 200/500 T 201 HP **CAIXA** </v>
          </cell>
          <cell r="C5053" t="str">
            <v>UN</v>
          </cell>
          <cell r="E5053">
            <v>935140.09</v>
          </cell>
        </row>
        <row r="5054">
          <cell r="A5054">
            <v>26035</v>
          </cell>
          <cell r="B5054" t="str">
            <v xml:space="preserve">USINA MISTURADORA DE SOLOS, TEREX, MOD. USF 600, CAPACIDADE 300/600 T/H, POT. 100 KW, </v>
          </cell>
          <cell r="C5054" t="str">
            <v>UN</v>
          </cell>
          <cell r="E5054">
            <v>851810.82</v>
          </cell>
        </row>
        <row r="5055">
          <cell r="A5055">
            <v>10228</v>
          </cell>
          <cell r="B5055" t="str">
            <v xml:space="preserve">VÁLVULA DE DESCARGA DE *1 1/2"* COM REGISTRO E ACABAMENTO EM METAL CROMADO </v>
          </cell>
          <cell r="C5055" t="str">
            <v>UN</v>
          </cell>
          <cell r="E5055">
            <v>160.04</v>
          </cell>
        </row>
        <row r="5056">
          <cell r="A5056">
            <v>10404</v>
          </cell>
          <cell r="B5056" t="str">
            <v xml:space="preserve">VÁLVULA DE RETENÇÃO HORIZONTAL, DE BRONZE (PN-25) 1/2", 400 PSI, TAMPA E PORCA DE UNIÃO, EXTREMIDADES COM ROSCA </v>
          </cell>
          <cell r="C5056" t="str">
            <v>UN</v>
          </cell>
          <cell r="E5056">
            <v>121</v>
          </cell>
        </row>
        <row r="5057">
          <cell r="A5057">
            <v>11751</v>
          </cell>
          <cell r="B5057" t="str">
            <v xml:space="preserve">VALVULA DE ESFERA EM BRONZE REF 1552-B 1 1/2" BRUTA </v>
          </cell>
          <cell r="C5057" t="str">
            <v>UN</v>
          </cell>
          <cell r="E5057">
            <v>66.37</v>
          </cell>
        </row>
        <row r="5058">
          <cell r="A5058">
            <v>11750</v>
          </cell>
          <cell r="B5058" t="str">
            <v xml:space="preserve">VALVULA DE ESFERA EM BRONZE REF 1552-B 1 1/4" BRUTA </v>
          </cell>
          <cell r="C5058" t="str">
            <v>UN</v>
          </cell>
          <cell r="E5058">
            <v>55.15</v>
          </cell>
        </row>
        <row r="5059">
          <cell r="A5059">
            <v>11748</v>
          </cell>
          <cell r="B5059" t="str">
            <v xml:space="preserve">VALVULA DE ESFERA EM BRONZE REF 1552-B 1/2" BRUTA </v>
          </cell>
          <cell r="C5059" t="str">
            <v>UN</v>
          </cell>
          <cell r="E5059">
            <v>22.55</v>
          </cell>
        </row>
        <row r="5060">
          <cell r="A5060">
            <v>11746</v>
          </cell>
          <cell r="B5060" t="str">
            <v xml:space="preserve">VALVULA DE ESFERA EM BRONZE REF 1552-B 1" BRUTA </v>
          </cell>
          <cell r="C5060" t="str">
            <v>UN</v>
          </cell>
          <cell r="E5060">
            <v>36.950000000000003</v>
          </cell>
        </row>
        <row r="5061">
          <cell r="A5061">
            <v>11747</v>
          </cell>
          <cell r="B5061" t="str">
            <v xml:space="preserve">VALVULA DE ESFERA EM BRONZE REF 1552-B 2" BRUTA </v>
          </cell>
          <cell r="C5061" t="str">
            <v>UN</v>
          </cell>
          <cell r="E5061">
            <v>103.41</v>
          </cell>
        </row>
        <row r="5062">
          <cell r="A5062">
            <v>11749</v>
          </cell>
          <cell r="B5062" t="str">
            <v xml:space="preserve">VALVULA DE ESFERA EM BRONZE REF 1552-B 3/4" BRUTA </v>
          </cell>
          <cell r="C5062" t="str">
            <v>UN</v>
          </cell>
          <cell r="E5062">
            <v>26.62</v>
          </cell>
        </row>
        <row r="5063">
          <cell r="A5063">
            <v>10229</v>
          </cell>
          <cell r="B5063" t="str">
            <v xml:space="preserve">VALVULA DE RETENCAO DE BRONZE PARA FUNDO DE POCO OU CISTERNA (PE COM CRIVOS), 3/4" </v>
          </cell>
          <cell r="C5063" t="str">
            <v>UN</v>
          </cell>
          <cell r="E5063">
            <v>31.1</v>
          </cell>
        </row>
        <row r="5064">
          <cell r="A5064">
            <v>21112</v>
          </cell>
          <cell r="B5064" t="str">
            <v xml:space="preserve">VALVULA DESCARGA P/ MICTORIO </v>
          </cell>
          <cell r="C5064" t="str">
            <v>UN</v>
          </cell>
          <cell r="E5064">
            <v>109</v>
          </cell>
        </row>
        <row r="5065">
          <cell r="A5065">
            <v>11783</v>
          </cell>
          <cell r="B5065" t="str">
            <v xml:space="preserve">VALVULA DESCARGA 1 1/2" EM PVC - ACABAMENTO EM PLASTICO CROMADO TIPO LORENZETTI OU SIMILAR </v>
          </cell>
          <cell r="C5065" t="str">
            <v>UN</v>
          </cell>
          <cell r="E5065">
            <v>82.9</v>
          </cell>
        </row>
        <row r="5066">
          <cell r="A5066">
            <v>11781</v>
          </cell>
          <cell r="B5066" t="str">
            <v xml:space="preserve">VALVULA DESCARGA 1 1/4" C/ REGISTRO - ACABAMENTO EM METAL CROMADO </v>
          </cell>
          <cell r="C5066" t="str">
            <v>UN</v>
          </cell>
          <cell r="E5066">
            <v>160.04</v>
          </cell>
        </row>
        <row r="5067">
          <cell r="A5067">
            <v>6157</v>
          </cell>
          <cell r="B5067" t="str">
            <v xml:space="preserve">VALVULA EM METAL CROMADO TIPO AMERICANA 3.1/2" X 1.1/2" P/ PIA DE COZINHA </v>
          </cell>
          <cell r="C5067" t="str">
            <v>UN</v>
          </cell>
          <cell r="E5067">
            <v>42.64</v>
          </cell>
        </row>
        <row r="5068">
          <cell r="A5068">
            <v>6152</v>
          </cell>
          <cell r="B5068" t="str">
            <v xml:space="preserve">VALVULA EM PLASTICO BRANCO 1.1/4" X 1.1/2" C/SAIDA LISA 40MM P/ TANQUE </v>
          </cell>
          <cell r="C5068" t="str">
            <v>UN</v>
          </cell>
          <cell r="E5068">
            <v>2</v>
          </cell>
        </row>
        <row r="5069">
          <cell r="A5069">
            <v>6156</v>
          </cell>
          <cell r="B5069" t="str">
            <v xml:space="preserve">VALVULA EM PLASTICO BRANCO 1.1/4" X 1.1/2" P/ TANQUE </v>
          </cell>
          <cell r="C5069" t="str">
            <v>UN</v>
          </cell>
          <cell r="E5069">
            <v>4</v>
          </cell>
        </row>
        <row r="5070">
          <cell r="A5070">
            <v>6153</v>
          </cell>
          <cell r="B5070" t="str">
            <v xml:space="preserve">VALVULA EM PLASTICO BRANCO 1" S/ UNHO (P/ PIA, TANQUE OU LAVAT SEM LADRAO) </v>
          </cell>
          <cell r="C5070" t="str">
            <v>UN</v>
          </cell>
          <cell r="E5070">
            <v>1.8</v>
          </cell>
        </row>
        <row r="5071">
          <cell r="A5071">
            <v>6158</v>
          </cell>
          <cell r="B5071" t="str">
            <v xml:space="preserve">VALVULA EM PLASTICO BRANCO 1" SEM UNHO C/ LADRAO P/ LAVATORIO </v>
          </cell>
          <cell r="C5071" t="str">
            <v>UN</v>
          </cell>
          <cell r="E5071">
            <v>2</v>
          </cell>
        </row>
        <row r="5072">
          <cell r="A5072">
            <v>6154</v>
          </cell>
          <cell r="B5072" t="str">
            <v xml:space="preserve">VALVULA EM PLASTICO CROMADO 1" S/UNHO C/LADRAO P/LAVATORIO </v>
          </cell>
          <cell r="C5072" t="str">
            <v>UN</v>
          </cell>
          <cell r="E5072">
            <v>4.8600000000000003</v>
          </cell>
        </row>
        <row r="5073">
          <cell r="A5073">
            <v>10236</v>
          </cell>
          <cell r="B5073" t="str">
            <v xml:space="preserve">VALVULA PE C/ CRIVO BRONZE 1 1/2" </v>
          </cell>
          <cell r="C5073" t="str">
            <v>UN</v>
          </cell>
          <cell r="E5073">
            <v>60.8</v>
          </cell>
        </row>
        <row r="5074">
          <cell r="A5074">
            <v>10233</v>
          </cell>
          <cell r="B5074" t="str">
            <v xml:space="preserve">VALVULA PE C/ CRIVO BRONZE 1 1/4" </v>
          </cell>
          <cell r="C5074" t="str">
            <v>UN</v>
          </cell>
          <cell r="E5074">
            <v>52.9</v>
          </cell>
        </row>
        <row r="5075">
          <cell r="A5075">
            <v>10234</v>
          </cell>
          <cell r="B5075" t="str">
            <v xml:space="preserve">VALVULA PE C/ CRIVO BRONZE 1" </v>
          </cell>
          <cell r="C5075" t="str">
            <v>UN</v>
          </cell>
          <cell r="E5075">
            <v>35.65</v>
          </cell>
        </row>
        <row r="5076">
          <cell r="A5076">
            <v>10231</v>
          </cell>
          <cell r="B5076" t="str">
            <v xml:space="preserve">VALVULA PE C/ CRIVO BRONZE 2 1/2" </v>
          </cell>
          <cell r="C5076" t="str">
            <v>UN</v>
          </cell>
          <cell r="E5076">
            <v>151.22</v>
          </cell>
        </row>
        <row r="5077">
          <cell r="A5077">
            <v>10232</v>
          </cell>
          <cell r="B5077" t="str">
            <v xml:space="preserve">VALVULA PE C/ CRIVO BRONZE 2" </v>
          </cell>
          <cell r="C5077" t="str">
            <v>UN</v>
          </cell>
          <cell r="E5077">
            <v>84.19</v>
          </cell>
        </row>
        <row r="5078">
          <cell r="A5078">
            <v>10235</v>
          </cell>
          <cell r="B5078" t="str">
            <v xml:space="preserve">VALVULA PE C/ CRIVO BRONZE 3" </v>
          </cell>
          <cell r="C5078" t="str">
            <v>UN</v>
          </cell>
          <cell r="E5078">
            <v>199.33</v>
          </cell>
        </row>
        <row r="5079">
          <cell r="A5079">
            <v>10230</v>
          </cell>
          <cell r="B5079" t="str">
            <v xml:space="preserve">VALVULA PE C/ CRIVO BRONZE 4" </v>
          </cell>
          <cell r="C5079" t="str">
            <v>UN</v>
          </cell>
          <cell r="E5079">
            <v>331.29</v>
          </cell>
        </row>
        <row r="5080">
          <cell r="A5080">
            <v>6155</v>
          </cell>
          <cell r="B5080" t="str">
            <v xml:space="preserve">VALVULA PLASTICO CROMADO TIPO AMERICANA 3.1/2" X 1.1/2" SEM ADAPTADOR P/ PIA DE COZINHA </v>
          </cell>
          <cell r="C5080" t="str">
            <v>UN</v>
          </cell>
          <cell r="E5080">
            <v>3.6</v>
          </cell>
        </row>
        <row r="5081">
          <cell r="A5081">
            <v>10409</v>
          </cell>
          <cell r="B5081" t="str">
            <v xml:space="preserve">VALVULA RETENCAO HORIZONTAL BRONZE (PN-25) 1 1/2" 400PSI TAMPA C/ PORCA DE UNIAO - EXTREMIDADES C/ ROSCA" </v>
          </cell>
          <cell r="C5081" t="str">
            <v>UN</v>
          </cell>
          <cell r="E5081">
            <v>280.22000000000003</v>
          </cell>
        </row>
        <row r="5082">
          <cell r="A5082">
            <v>10411</v>
          </cell>
          <cell r="B5082" t="str">
            <v xml:space="preserve">VALVULA RETENCAO HORIZONTAL BRONZE (PN-25) 1 1/4" 400PSI TAMPA C/ PORCA DE UNIAO - EXTREMIDADES C/ ROSCA" </v>
          </cell>
          <cell r="C5082" t="str">
            <v>UN</v>
          </cell>
          <cell r="E5082">
            <v>240.73</v>
          </cell>
        </row>
        <row r="5083">
          <cell r="A5083">
            <v>10410</v>
          </cell>
          <cell r="B5083" t="str">
            <v xml:space="preserve">VALVULA RETENCAO HORIZONTAL BRONZE (PN-25) 1" 400PSI TAMPA C/ PORCA DE UNIAO - EXTREMIDADES C/ ROSCA" </v>
          </cell>
          <cell r="C5083" t="str">
            <v>UN</v>
          </cell>
          <cell r="E5083">
            <v>166.38</v>
          </cell>
        </row>
        <row r="5084">
          <cell r="A5084">
            <v>10405</v>
          </cell>
          <cell r="B5084" t="str">
            <v xml:space="preserve">VALVULA RETENCAO HORIZONTAL BRONZE (PN-25) 2 1/2" 400PSI TAMPA C/ PORCA DE UNIAO - EXTREMIDADES C/ ROSCA" </v>
          </cell>
          <cell r="C5084" t="str">
            <v>UN</v>
          </cell>
          <cell r="E5084">
            <v>544.55999999999995</v>
          </cell>
        </row>
        <row r="5085">
          <cell r="A5085">
            <v>10408</v>
          </cell>
          <cell r="B5085" t="str">
            <v xml:space="preserve">VALVULA RETENCAO HORIZONTAL BRONZE (PN-25) 2" 400PSI TAMPA C/ PORCA DE UNIAO - EXTREMIDADES C/ ROSCA" </v>
          </cell>
          <cell r="C5085" t="str">
            <v>UN</v>
          </cell>
          <cell r="E5085">
            <v>411.35</v>
          </cell>
        </row>
        <row r="5086">
          <cell r="A5086">
            <v>10412</v>
          </cell>
          <cell r="B5086" t="str">
            <v xml:space="preserve">VALVULA RETENCAO HORIZONTAL BRONZE (PN-25) 3/4" 400PSI TAMPA C/ PORCA DE UNIAO - EXTREMIDADES C/ ROSCA" </v>
          </cell>
          <cell r="C5086" t="str">
            <v>UN</v>
          </cell>
          <cell r="E5086">
            <v>122.58</v>
          </cell>
        </row>
        <row r="5087">
          <cell r="A5087">
            <v>10406</v>
          </cell>
          <cell r="B5087" t="str">
            <v xml:space="preserve">VALVULA RETENCAO HORIZONTAL BRONZE (PN-25) 3" 400PSI TAMPA C/ PORCA DE UNIAO - EXTREMIDADES C/ ROSCA" Código Descriçao do Insumo Unid Preço Mediano (R$) </v>
          </cell>
          <cell r="C5087" t="str">
            <v>UN</v>
          </cell>
          <cell r="E5087">
            <v>639.16999999999996</v>
          </cell>
        </row>
        <row r="5088">
          <cell r="A5088">
            <v>10407</v>
          </cell>
          <cell r="B5088" t="str">
            <v xml:space="preserve">VALVULA RETENCAO HORIZONTAL BRONZE (PN-25) 4" 400PSI TAMPA C/ PORCA DE UNIAO - EXTREMIDADES C/ ROSCA" </v>
          </cell>
          <cell r="C5088" t="str">
            <v>UN</v>
          </cell>
          <cell r="E5088">
            <v>1241.6400000000001</v>
          </cell>
        </row>
        <row r="5089">
          <cell r="A5089">
            <v>10416</v>
          </cell>
          <cell r="B5089" t="str">
            <v xml:space="preserve">VALVULA RETENCAO VERTICAL BRONZE (PN-16) 1 1/2" 200PSI - EXTREMIDADES C/ ROSCA" </v>
          </cell>
          <cell r="C5089" t="str">
            <v>UN</v>
          </cell>
          <cell r="E5089">
            <v>163.97</v>
          </cell>
        </row>
        <row r="5090">
          <cell r="A5090">
            <v>10419</v>
          </cell>
          <cell r="B5090" t="str">
            <v xml:space="preserve">VALVULA RETENCAO VERTICAL BRONZE (PN-16) 1 1/4" 200PSI - EXTREMIDADES C/ ROSCA" </v>
          </cell>
          <cell r="C5090" t="str">
            <v>UN</v>
          </cell>
          <cell r="E5090">
            <v>131.25</v>
          </cell>
        </row>
        <row r="5091">
          <cell r="A5091">
            <v>21092</v>
          </cell>
          <cell r="B5091" t="str">
            <v xml:space="preserve">VALVULA RETENCAO VERTICAL BRONZE (PN-16) 1/2" 200PSI EXTREMIDADES C/ ROSCA" </v>
          </cell>
          <cell r="C5091" t="str">
            <v>UN</v>
          </cell>
          <cell r="E5091">
            <v>82.27</v>
          </cell>
        </row>
        <row r="5092">
          <cell r="A5092">
            <v>10418</v>
          </cell>
          <cell r="B5092" t="str">
            <v xml:space="preserve">VALVULA RETENCAO VERTICAL BRONZE (PN-16) 1" 200PSI - EXTREMIDADES C/ ROSCA" </v>
          </cell>
          <cell r="C5092" t="str">
            <v>UN</v>
          </cell>
          <cell r="E5092">
            <v>101.26</v>
          </cell>
        </row>
        <row r="5093">
          <cell r="A5093">
            <v>12657</v>
          </cell>
          <cell r="B5093" t="str">
            <v xml:space="preserve">VALVULA RETENCAO VERTICAL BRONZE (PN-16) 2 1/2" 200PSI - EXTREMIDADES C/ ROSCA" </v>
          </cell>
          <cell r="C5093" t="str">
            <v>UN</v>
          </cell>
          <cell r="E5093">
            <v>396.35</v>
          </cell>
        </row>
        <row r="5094">
          <cell r="A5094">
            <v>10417</v>
          </cell>
          <cell r="B5094" t="str">
            <v xml:space="preserve">VALVULA RETENCAO VERTICAL BRONZE (PN-16) 2" 200PSI - EXTREMIDADES C/ ROSCA" </v>
          </cell>
          <cell r="C5094" t="str">
            <v>UN</v>
          </cell>
          <cell r="E5094">
            <v>216.31</v>
          </cell>
        </row>
        <row r="5095">
          <cell r="A5095">
            <v>10413</v>
          </cell>
          <cell r="B5095" t="str">
            <v xml:space="preserve">VALVULA RETENCAO VERTICAL BRONZE (PN-16) 3/4" 200PSI - EXTREMIDADES C/ ROSCA" </v>
          </cell>
          <cell r="C5095" t="str">
            <v>UN</v>
          </cell>
          <cell r="E5095">
            <v>87.27</v>
          </cell>
        </row>
        <row r="5096">
          <cell r="A5096">
            <v>10414</v>
          </cell>
          <cell r="B5096" t="str">
            <v xml:space="preserve">VALVULA RETENCAO VERTICAL BRONZE (PN-16) 3" 200PSI - EXTREMIDADES C/ ROSCA" </v>
          </cell>
          <cell r="C5096" t="str">
            <v>UN</v>
          </cell>
          <cell r="E5096">
            <v>477.86</v>
          </cell>
        </row>
        <row r="5097">
          <cell r="A5097">
            <v>10415</v>
          </cell>
          <cell r="B5097" t="str">
            <v xml:space="preserve">VALVULA RETENCAO VERTICAL BRONZE (PN-16) 4" 200PSI - EXTREMIDADES C/ ROSCA" </v>
          </cell>
          <cell r="C5097" t="str">
            <v>UN</v>
          </cell>
          <cell r="E5097">
            <v>924.59</v>
          </cell>
        </row>
        <row r="5098">
          <cell r="A5098">
            <v>3115</v>
          </cell>
          <cell r="B5098" t="str">
            <v xml:space="preserve">VARA FERRO CROMADO P/ CREMONA H = 120CM </v>
          </cell>
          <cell r="C5098" t="str">
            <v>UN</v>
          </cell>
          <cell r="E5098">
            <v>7.41</v>
          </cell>
        </row>
        <row r="5099">
          <cell r="A5099">
            <v>3116</v>
          </cell>
          <cell r="B5099" t="str">
            <v xml:space="preserve">VARA FERRO CROMADO P/ CREMONA H = 150CM </v>
          </cell>
          <cell r="C5099" t="str">
            <v>UN</v>
          </cell>
          <cell r="E5099">
            <v>8.69</v>
          </cell>
        </row>
        <row r="5100">
          <cell r="A5100">
            <v>3117</v>
          </cell>
          <cell r="B5100" t="str">
            <v xml:space="preserve">VARA LATAO CROMADO P/ CREMONA H = 120CM </v>
          </cell>
          <cell r="C5100" t="str">
            <v>M</v>
          </cell>
          <cell r="E5100">
            <v>14.93</v>
          </cell>
        </row>
        <row r="5101">
          <cell r="A5101">
            <v>10422</v>
          </cell>
          <cell r="B5101" t="str">
            <v xml:space="preserve">VASO SANITARIO SIFONADO C/CAIXA ACOPLADA LOUCA BRANCA - PADRAO MEDIO </v>
          </cell>
          <cell r="C5101" t="str">
            <v>UN</v>
          </cell>
          <cell r="E5101">
            <v>222.44</v>
          </cell>
        </row>
        <row r="5102">
          <cell r="A5102">
            <v>11786</v>
          </cell>
          <cell r="B5102" t="str">
            <v xml:space="preserve">VASO SANITARIO SIFONADO INFANTIL - BRANCO </v>
          </cell>
          <cell r="C5102" t="str">
            <v>UN</v>
          </cell>
          <cell r="E5102">
            <v>105.56</v>
          </cell>
        </row>
        <row r="5103">
          <cell r="A5103">
            <v>10421</v>
          </cell>
          <cell r="B5103" t="str">
            <v xml:space="preserve">VASO SANITARIO SIFONADO LOUCA COR - PADRAO MEDIO </v>
          </cell>
          <cell r="C5103" t="str">
            <v>UN</v>
          </cell>
          <cell r="E5103">
            <v>95.52</v>
          </cell>
        </row>
        <row r="5104">
          <cell r="A5104">
            <v>13726</v>
          </cell>
          <cell r="B5104" t="str">
            <v xml:space="preserve">VASSOURA MECANICA REBOCAVEL </v>
          </cell>
          <cell r="C5104" t="str">
            <v>UN</v>
          </cell>
          <cell r="E5104">
            <v>28000</v>
          </cell>
        </row>
        <row r="5105">
          <cell r="A5105">
            <v>10433</v>
          </cell>
          <cell r="B5105" t="str">
            <v xml:space="preserve">VASSOURA MECANICA REBOCAVEL C/ ESCOVA CILINDRICA LARGURA VARRIMENTO = 2,44M CONSMAQ VU ULIANA**CAIXA** </v>
          </cell>
          <cell r="C5105" t="str">
            <v>UN</v>
          </cell>
          <cell r="E5105">
            <v>33407.360000000001</v>
          </cell>
        </row>
        <row r="5106">
          <cell r="A5106">
            <v>10435</v>
          </cell>
          <cell r="B5106" t="str">
            <v xml:space="preserve">VASSOURA MECANICA REBOCAVEL COM LARGURA DE VARRIMENTO DE 2,66 M (LOCACAO) </v>
          </cell>
          <cell r="C5106" t="str">
            <v>H</v>
          </cell>
          <cell r="E5106">
            <v>12.6</v>
          </cell>
        </row>
        <row r="5107">
          <cell r="A5107">
            <v>2717</v>
          </cell>
          <cell r="B5107" t="str">
            <v xml:space="preserve">VASSOURAO SIMPLES, SEM CABO, NYLON, 35-40CM P/ LIMPEZA DE PISOS/RUAS </v>
          </cell>
          <cell r="C5107" t="str">
            <v>UN</v>
          </cell>
          <cell r="E5107">
            <v>14.38</v>
          </cell>
        </row>
        <row r="5108">
          <cell r="A5108">
            <v>12627</v>
          </cell>
          <cell r="B5108" t="str">
            <v xml:space="preserve">VEDACAO PVC AQUAPLUV D = 125 MM </v>
          </cell>
          <cell r="C5108" t="str">
            <v>UN</v>
          </cell>
          <cell r="E5108">
            <v>2.38</v>
          </cell>
        </row>
        <row r="5109">
          <cell r="A5109">
            <v>6138</v>
          </cell>
          <cell r="B5109" t="str">
            <v xml:space="preserve">VEDACAO PVC 100 MM PARA SAIDA VASO SANITARIO </v>
          </cell>
          <cell r="C5109" t="str">
            <v>UN</v>
          </cell>
          <cell r="E5109">
            <v>2.88</v>
          </cell>
        </row>
        <row r="5110">
          <cell r="A5110">
            <v>6094</v>
          </cell>
          <cell r="B5110" t="str">
            <v xml:space="preserve">VEDANTE ACRILICO PARA TRINCAS </v>
          </cell>
          <cell r="C5110" t="str">
            <v>KG</v>
          </cell>
          <cell r="E5110">
            <v>12.75</v>
          </cell>
        </row>
        <row r="5111">
          <cell r="A5111">
            <v>6093</v>
          </cell>
          <cell r="B5111" t="str">
            <v xml:space="preserve">VEDANTE ACRILICO PARA TRINCAS - BISNAGA 90G </v>
          </cell>
          <cell r="C5111" t="str">
            <v>UN</v>
          </cell>
          <cell r="E5111">
            <v>12.4</v>
          </cell>
        </row>
        <row r="5112">
          <cell r="A5112">
            <v>1160</v>
          </cell>
          <cell r="B5112" t="str">
            <v xml:space="preserve">VEICULO COMERCIAL LEVE (PICK-UP) COM CAPACIDADE DE CARGA DE 700 KG, MOTOR FLEX (LOCACAO) </v>
          </cell>
          <cell r="C5112" t="str">
            <v>H</v>
          </cell>
          <cell r="E5112">
            <v>8.33</v>
          </cell>
        </row>
        <row r="5113">
          <cell r="A5113">
            <v>10443</v>
          </cell>
          <cell r="B5113" t="str">
            <v xml:space="preserve">VENTOSA SIMPLES FOFO C/ROSCA PN-25 DN 1 </v>
          </cell>
          <cell r="C5113" t="str">
            <v>UN</v>
          </cell>
          <cell r="E5113">
            <v>281.48</v>
          </cell>
        </row>
        <row r="5114">
          <cell r="A5114">
            <v>10441</v>
          </cell>
          <cell r="B5114" t="str">
            <v xml:space="preserve">VENTOSA SIMPLES FOFO C/ROSCA PN-25 DN 1 1/2 </v>
          </cell>
          <cell r="C5114" t="str">
            <v>UN</v>
          </cell>
          <cell r="E5114">
            <v>281.48</v>
          </cell>
        </row>
        <row r="5115">
          <cell r="A5115">
            <v>10444</v>
          </cell>
          <cell r="B5115" t="str">
            <v xml:space="preserve">VENTOSA SIMPLES FOFO C/ROSCA PN-25 DN 1 1/4 </v>
          </cell>
          <cell r="C5115" t="str">
            <v>UN</v>
          </cell>
          <cell r="E5115">
            <v>281.48</v>
          </cell>
        </row>
        <row r="5116">
          <cell r="A5116">
            <v>10439</v>
          </cell>
          <cell r="B5116" t="str">
            <v xml:space="preserve">VENTOSA SIMPLES FOFO C/ROSCA PN-25 DN 2 </v>
          </cell>
          <cell r="C5116" t="str">
            <v>UN</v>
          </cell>
          <cell r="E5116">
            <v>276.52999999999997</v>
          </cell>
        </row>
        <row r="5117">
          <cell r="A5117">
            <v>10442</v>
          </cell>
          <cell r="B5117" t="str">
            <v xml:space="preserve">VENTOSA SIMPLES FOFO C/ROSCA PN-25 DN 3/4 </v>
          </cell>
          <cell r="C5117" t="str">
            <v>UN</v>
          </cell>
          <cell r="E5117">
            <v>281.48</v>
          </cell>
        </row>
        <row r="5118">
          <cell r="A5118">
            <v>10438</v>
          </cell>
          <cell r="B5118" t="str">
            <v xml:space="preserve">VENTOSA SIMPLES FOFO COM FLANGES, PN-10/16, DN = 50 MM </v>
          </cell>
          <cell r="C5118" t="str">
            <v>UN</v>
          </cell>
          <cell r="E5118">
            <v>276.52999999999997</v>
          </cell>
        </row>
        <row r="5119">
          <cell r="A5119">
            <v>10459</v>
          </cell>
          <cell r="B5119" t="str">
            <v xml:space="preserve">VENTOSA TRIPLICE FUNCAO FOFO C/ FLANGES PN-10 DN 200 </v>
          </cell>
          <cell r="C5119" t="str">
            <v>UN</v>
          </cell>
          <cell r="E5119">
            <v>3685.52</v>
          </cell>
        </row>
        <row r="5120">
          <cell r="A5120">
            <v>10458</v>
          </cell>
          <cell r="B5120" t="str">
            <v xml:space="preserve">VENTOSA TRIPLICE FUNCAO FOFO C/ FLANGES PN-10/16 DN 100 </v>
          </cell>
          <cell r="C5120" t="str">
            <v>UN</v>
          </cell>
          <cell r="E5120">
            <v>1686.42</v>
          </cell>
        </row>
        <row r="5121">
          <cell r="A5121">
            <v>10451</v>
          </cell>
          <cell r="B5121" t="str">
            <v xml:space="preserve">VENTOSA TRIPLICE FUNCAO FOFO C/ FLANGES PN-10/16 DN 150 </v>
          </cell>
          <cell r="C5121" t="str">
            <v>UN</v>
          </cell>
          <cell r="E5121">
            <v>2416.4</v>
          </cell>
        </row>
        <row r="5122">
          <cell r="A5122">
            <v>10447</v>
          </cell>
          <cell r="B5122" t="str">
            <v xml:space="preserve">VENTOSA TRIPLICE FUNCAO FOFO C/ FLANGES PN-10/16/25 DN 50 </v>
          </cell>
          <cell r="C5122" t="str">
            <v>UN</v>
          </cell>
          <cell r="E5122">
            <v>1010.67</v>
          </cell>
        </row>
        <row r="5123">
          <cell r="A5123">
            <v>10462</v>
          </cell>
          <cell r="B5123" t="str">
            <v xml:space="preserve">VENTOSA TRIPLICE FUNCAO FOFO C/ FLANGES PN-16 DN 200 </v>
          </cell>
          <cell r="C5123" t="str">
            <v>UN</v>
          </cell>
          <cell r="E5123">
            <v>3685.52</v>
          </cell>
        </row>
        <row r="5124">
          <cell r="A5124">
            <v>10448</v>
          </cell>
          <cell r="B5124" t="str">
            <v xml:space="preserve">VENTOSA TRIPLICE FUNCAO FOFO C/ FLANGES PN-25 DN 100 </v>
          </cell>
          <cell r="C5124" t="str">
            <v>UN</v>
          </cell>
          <cell r="E5124">
            <v>1686.42</v>
          </cell>
        </row>
        <row r="5125">
          <cell r="A5125">
            <v>10464</v>
          </cell>
          <cell r="B5125" t="str">
            <v xml:space="preserve">VENTOSA TRIPLICE FUNCAO FOFO C/ FLANGES PN-25 DN 150 </v>
          </cell>
          <cell r="C5125" t="str">
            <v>UN</v>
          </cell>
          <cell r="E5125">
            <v>2416.4</v>
          </cell>
        </row>
        <row r="5126">
          <cell r="A5126">
            <v>10465</v>
          </cell>
          <cell r="B5126" t="str">
            <v xml:space="preserve">VENTOSA TRIPLICE FUNCAO FOFO C/ FLANGES PN-25 DN 200 </v>
          </cell>
          <cell r="C5126" t="str">
            <v>UN</v>
          </cell>
          <cell r="E5126">
            <v>3685.52</v>
          </cell>
        </row>
        <row r="5127">
          <cell r="A5127">
            <v>11169</v>
          </cell>
          <cell r="B5127" t="str">
            <v xml:space="preserve">VERNIZ ACRILICO EM PO </v>
          </cell>
          <cell r="C5127" t="str">
            <v>KG</v>
          </cell>
          <cell r="E5127">
            <v>49.71</v>
          </cell>
        </row>
        <row r="5128">
          <cell r="A5128">
            <v>10476</v>
          </cell>
          <cell r="B5128" t="str">
            <v xml:space="preserve">VERNIZ COPAL </v>
          </cell>
          <cell r="C5128" t="str">
            <v>GL</v>
          </cell>
          <cell r="E5128">
            <v>42.06</v>
          </cell>
        </row>
        <row r="5129">
          <cell r="A5129">
            <v>10475</v>
          </cell>
          <cell r="B5129" t="str">
            <v xml:space="preserve">VERNIZ COPAL </v>
          </cell>
          <cell r="C5129" t="str">
            <v>L</v>
          </cell>
          <cell r="E5129">
            <v>13.38</v>
          </cell>
        </row>
        <row r="5130">
          <cell r="A5130">
            <v>11171</v>
          </cell>
          <cell r="B5130" t="str">
            <v xml:space="preserve">VERNIZ ISOTERPOXI </v>
          </cell>
          <cell r="C5130" t="str">
            <v>L</v>
          </cell>
          <cell r="E5130">
            <v>48.13</v>
          </cell>
        </row>
        <row r="5131">
          <cell r="A5131">
            <v>10478</v>
          </cell>
          <cell r="B5131" t="str">
            <v xml:space="preserve">VERNIZ POLIURETANO BRILHANTE </v>
          </cell>
          <cell r="C5131" t="str">
            <v>L</v>
          </cell>
          <cell r="E5131">
            <v>16.649999999999999</v>
          </cell>
        </row>
        <row r="5132">
          <cell r="A5132">
            <v>10471</v>
          </cell>
          <cell r="B5132" t="str">
            <v xml:space="preserve">VERNIZ POLIURETANO BRILHANTE, INTERIOR-EXTERIOR </v>
          </cell>
          <cell r="C5132" t="str">
            <v>GL</v>
          </cell>
          <cell r="E5132">
            <v>50</v>
          </cell>
        </row>
        <row r="5133">
          <cell r="A5133">
            <v>10480</v>
          </cell>
          <cell r="B5133" t="str">
            <v xml:space="preserve">VERNIZ POLIURETANO FOSCO </v>
          </cell>
          <cell r="C5133" t="str">
            <v>L</v>
          </cell>
          <cell r="E5133">
            <v>18.86</v>
          </cell>
        </row>
        <row r="5134">
          <cell r="A5134">
            <v>10479</v>
          </cell>
          <cell r="B5134" t="str">
            <v xml:space="preserve">VERNIZ POLIURETANO FOSCO </v>
          </cell>
          <cell r="C5134" t="str">
            <v>GL</v>
          </cell>
          <cell r="E5134">
            <v>58.39</v>
          </cell>
        </row>
        <row r="5135">
          <cell r="A5135">
            <v>11628</v>
          </cell>
          <cell r="B5135" t="str">
            <v xml:space="preserve">VERNIZ PROTETOR </v>
          </cell>
          <cell r="C5135" t="str">
            <v>L</v>
          </cell>
          <cell r="E5135">
            <v>23.42</v>
          </cell>
        </row>
        <row r="5136">
          <cell r="A5136">
            <v>10481</v>
          </cell>
          <cell r="B5136" t="str">
            <v xml:space="preserve">VERNIZ SINTETICO BRILHANTE </v>
          </cell>
          <cell r="C5136" t="str">
            <v>L</v>
          </cell>
          <cell r="E5136">
            <v>15.93</v>
          </cell>
        </row>
        <row r="5137">
          <cell r="A5137">
            <v>10472</v>
          </cell>
          <cell r="B5137" t="str">
            <v xml:space="preserve">VERNIZ SINTETICO BRILHANTE </v>
          </cell>
          <cell r="C5137" t="str">
            <v>GL</v>
          </cell>
          <cell r="E5137">
            <v>48.23</v>
          </cell>
        </row>
        <row r="5138">
          <cell r="A5138">
            <v>10482</v>
          </cell>
          <cell r="B5138" t="str">
            <v xml:space="preserve">VERNIZ SINTETICO FOSCO </v>
          </cell>
          <cell r="C5138" t="str">
            <v>L</v>
          </cell>
          <cell r="E5138">
            <v>19.12</v>
          </cell>
        </row>
        <row r="5139">
          <cell r="A5139">
            <v>10473</v>
          </cell>
          <cell r="B5139" t="str">
            <v xml:space="preserve">VERNIZ SINTETICO FOSCO Código Descriçao do Insumo Unid Preço Mediano (R$) </v>
          </cell>
          <cell r="C5139" t="str">
            <v>GL</v>
          </cell>
          <cell r="E5139">
            <v>58.17</v>
          </cell>
        </row>
        <row r="5140">
          <cell r="A5140">
            <v>4031</v>
          </cell>
          <cell r="B5140" t="str">
            <v xml:space="preserve">VEU FIBRA DE VIDRO AEROGLASS/RHODIA OU SIMILAR 0,04 KG/M2 </v>
          </cell>
          <cell r="C5140" t="str">
            <v>M²</v>
          </cell>
          <cell r="E5140">
            <v>3.08</v>
          </cell>
        </row>
        <row r="5141">
          <cell r="A5141">
            <v>4030</v>
          </cell>
          <cell r="B5141" t="str">
            <v xml:space="preserve">VEU POLIESTER </v>
          </cell>
          <cell r="C5141" t="str">
            <v>M²</v>
          </cell>
          <cell r="E5141">
            <v>7.92</v>
          </cell>
        </row>
        <row r="5142">
          <cell r="A5142">
            <v>13475</v>
          </cell>
          <cell r="B5142" t="str">
            <v xml:space="preserve">VIBRADOR DE IMERSAO C/ MOTOR DIESEL OU GASOLINA 4,5 HP DYNAPAC AA548 C/PONTEIRA 48MM**CAIXA** </v>
          </cell>
          <cell r="C5142" t="str">
            <v>UN</v>
          </cell>
          <cell r="E5142">
            <v>1380.15</v>
          </cell>
        </row>
        <row r="5143">
          <cell r="A5143">
            <v>10486</v>
          </cell>
          <cell r="B5143" t="str">
            <v xml:space="preserve">VIBRADOR DE IMERSAO C/ MOTOR DIESEL 4,5HP DIAM 48MM C/ MANGOTE </v>
          </cell>
          <cell r="C5143" t="str">
            <v>H</v>
          </cell>
          <cell r="E5143">
            <v>1.95</v>
          </cell>
        </row>
        <row r="5144">
          <cell r="A5144">
            <v>10485</v>
          </cell>
          <cell r="B5144" t="str">
            <v xml:space="preserve">VIBRADOR DE IMERSAO C/ MOTOR ELETRICO 2HP MONOFASICO QUALQUER DIAM C/ MANGOTE </v>
          </cell>
          <cell r="C5144" t="str">
            <v>H</v>
          </cell>
          <cell r="E5144">
            <v>0.97</v>
          </cell>
        </row>
        <row r="5145">
          <cell r="A5145">
            <v>10487</v>
          </cell>
          <cell r="B5145" t="str">
            <v xml:space="preserve">VIBRADOR DE IMERSAO COM MOTOR ELETRICO TRIFASICO ACIMA DE 2 CV, QUALQUER DIAMETRO, COM MANGOTE DE 35 MM (LOCACAO) </v>
          </cell>
          <cell r="C5145" t="str">
            <v>H</v>
          </cell>
          <cell r="E5145">
            <v>0.86</v>
          </cell>
        </row>
        <row r="5146">
          <cell r="A5146">
            <v>13896</v>
          </cell>
          <cell r="B5146" t="str">
            <v xml:space="preserve">VIBRADOR DE IMERSAO DIAM = 45MM, WACKER MOD H45, C/ MOTOR ELETRICO M2000 DE 1,33KW (1,75HP)**CAIXA** </v>
          </cell>
          <cell r="C5146" t="str">
            <v>UN</v>
          </cell>
          <cell r="E5146">
            <v>1323.43</v>
          </cell>
        </row>
        <row r="5147">
          <cell r="A5147">
            <v>11652</v>
          </cell>
          <cell r="B5147" t="str">
            <v xml:space="preserve">VIBRADOR DE IMERSAO, DIAMETRO DE 25 MM, COM MOTOR A GASOLINA DE 3,5 HP </v>
          </cell>
          <cell r="C5147" t="str">
            <v>UN</v>
          </cell>
          <cell r="E5147">
            <v>1400</v>
          </cell>
        </row>
        <row r="5148">
          <cell r="A5148">
            <v>25970</v>
          </cell>
          <cell r="B5148" t="str">
            <v xml:space="preserve">VIBROACABADORA DE ASFALTO SOBRE ESTEIRA, CIFALI - TEREX MOD. VDA 400, A DIESEL, 76 CV (57 KW), PRODUCAO 400 T/H </v>
          </cell>
          <cell r="C5148" t="str">
            <v>UN</v>
          </cell>
          <cell r="E5148">
            <v>689295.79</v>
          </cell>
        </row>
        <row r="5149">
          <cell r="A5149">
            <v>25971</v>
          </cell>
          <cell r="B5149" t="str">
            <v xml:space="preserve">VIBROACABADORA DE ASFALTO SOBRE ESTEIRA, VÖGELE SUPER AF 5500, A DIESEL, 100 KW, PRODUCAO 600 T/H. (NACIONAL) </v>
          </cell>
          <cell r="C5149" t="str">
            <v>UN</v>
          </cell>
          <cell r="E5149">
            <v>1026011.16</v>
          </cell>
        </row>
        <row r="5150">
          <cell r="A5150">
            <v>10488</v>
          </cell>
          <cell r="B5150" t="str">
            <v xml:space="preserve">VIBROACABADORA DE ASFALTO SOBRE ESTEIRAS, LARGURA DE PAVIMENTACAO = 1,9 A 5,3 M, POTENCIA MAXIMA INTERMITENTE = 105 CV, CAPACIDADE = 450 T/H </v>
          </cell>
          <cell r="C5150" t="str">
            <v>UN</v>
          </cell>
          <cell r="E5150">
            <v>806000</v>
          </cell>
        </row>
        <row r="5151">
          <cell r="A5151">
            <v>13476</v>
          </cell>
          <cell r="B5151" t="str">
            <v xml:space="preserve">VIBROACABADORA DE ASFALTO SOBRE ESTEIRAS, TEREX, MOD. VDA - 600, 117 HP, LARG. PAVIM. 2,6 M A 6,0 M, CAP. 450 T/ H </v>
          </cell>
          <cell r="C5151" t="str">
            <v>UN</v>
          </cell>
          <cell r="E5151">
            <v>754000.02</v>
          </cell>
        </row>
        <row r="5152">
          <cell r="A5152">
            <v>13606</v>
          </cell>
          <cell r="B5152" t="str">
            <v xml:space="preserve">VIBROACABADORA DE ASFALTO, CIBER, MOD. SA 230, POTÊNCIA 31 A 45 CV, CAPACIDADE DE PAVIMENTAÇÃO 100 T/H, LARG. PAV. 2,00 A 3,8 M, DE PNEUS </v>
          </cell>
          <cell r="C5152" t="str">
            <v>UN</v>
          </cell>
          <cell r="E5152">
            <v>400308.69</v>
          </cell>
        </row>
        <row r="5153">
          <cell r="A5153">
            <v>10489</v>
          </cell>
          <cell r="B5153" t="str">
            <v xml:space="preserve">VIDRACEIRO </v>
          </cell>
          <cell r="C5153" t="str">
            <v>H</v>
          </cell>
          <cell r="E5153">
            <v>8.9600000000000009</v>
          </cell>
        </row>
        <row r="5154">
          <cell r="A5154">
            <v>10500</v>
          </cell>
          <cell r="B5154" t="str">
            <v xml:space="preserve">VIDRO CANELADO 4 MM - SEM COLOCACAO </v>
          </cell>
          <cell r="C5154" t="str">
            <v>M²</v>
          </cell>
          <cell r="E5154">
            <v>55</v>
          </cell>
        </row>
        <row r="5155">
          <cell r="A5155">
            <v>10496</v>
          </cell>
          <cell r="B5155" t="str">
            <v xml:space="preserve">VIDRO COMUM LAMINADO LISO INCOLOR DUPLO, ESPESSURA TOTAL 6MM (cada camada de 3MM) - COLOCADO </v>
          </cell>
          <cell r="C5155" t="str">
            <v>M²</v>
          </cell>
          <cell r="E5155">
            <v>271.04000000000002</v>
          </cell>
        </row>
        <row r="5156">
          <cell r="A5156">
            <v>10497</v>
          </cell>
          <cell r="B5156" t="str">
            <v xml:space="preserve">VIDRO COMUM LAMINADO LISO INCOLOR TRIPLO, ESPESSURA TOTAL 12MM (cada camada de 4MM) - COLOCADO </v>
          </cell>
          <cell r="C5156" t="str">
            <v>M²</v>
          </cell>
          <cell r="E5156">
            <v>449.17</v>
          </cell>
        </row>
        <row r="5157">
          <cell r="A5157">
            <v>10504</v>
          </cell>
          <cell r="B5157" t="str">
            <v xml:space="preserve">VIDRO COMUM LAMINADO LISO INCOLOR TRIPLO, ESPESSURA TOTAL 15MM (cada camada de 5MM) - COLOCADO </v>
          </cell>
          <cell r="C5157" t="str">
            <v>M²</v>
          </cell>
          <cell r="E5157">
            <v>586.66999999999996</v>
          </cell>
        </row>
        <row r="5158">
          <cell r="A5158">
            <v>11187</v>
          </cell>
          <cell r="B5158" t="str">
            <v xml:space="preserve">VIDRO LISO FUME E = 4MM - COLOCADO </v>
          </cell>
          <cell r="C5158" t="str">
            <v>M²</v>
          </cell>
          <cell r="E5158">
            <v>123.44</v>
          </cell>
        </row>
        <row r="5159">
          <cell r="A5159">
            <v>11188</v>
          </cell>
          <cell r="B5159" t="str">
            <v xml:space="preserve">VIDRO LISO FUME E = 4MM - SEM COLOCACAO </v>
          </cell>
          <cell r="C5159" t="str">
            <v>M²</v>
          </cell>
          <cell r="E5159">
            <v>99</v>
          </cell>
        </row>
        <row r="5160">
          <cell r="A5160">
            <v>21107</v>
          </cell>
          <cell r="B5160" t="str">
            <v xml:space="preserve">VIDRO LISO FUME E = 5MM - SEM COLOCACAO </v>
          </cell>
          <cell r="C5160" t="str">
            <v>M²</v>
          </cell>
          <cell r="E5160">
            <v>119.13</v>
          </cell>
        </row>
        <row r="5161">
          <cell r="A5161">
            <v>11189</v>
          </cell>
          <cell r="B5161" t="str">
            <v xml:space="preserve">VIDRO LISO FUME E = 6MM - SEM COLOCACAO </v>
          </cell>
          <cell r="C5161" t="str">
            <v>M²</v>
          </cell>
          <cell r="E5161">
            <v>165</v>
          </cell>
        </row>
        <row r="5162">
          <cell r="A5162">
            <v>10494</v>
          </cell>
          <cell r="B5162" t="str">
            <v xml:space="preserve">VIDRO LISO INCOLOR 2MM - SEM COLOCACAO </v>
          </cell>
          <cell r="C5162" t="str">
            <v>M²</v>
          </cell>
          <cell r="E5162">
            <v>40.33</v>
          </cell>
        </row>
        <row r="5163">
          <cell r="A5163">
            <v>10490</v>
          </cell>
          <cell r="B5163" t="str">
            <v xml:space="preserve">VIDRO LISO INCOLOR 3MM - SEM COLOCACAO </v>
          </cell>
          <cell r="C5163" t="str">
            <v>M²</v>
          </cell>
          <cell r="E5163">
            <v>55</v>
          </cell>
        </row>
        <row r="5164">
          <cell r="A5164">
            <v>10492</v>
          </cell>
          <cell r="B5164" t="str">
            <v xml:space="preserve">VIDRO LISO INCOLOR 4MM - SEM COLOCACAO </v>
          </cell>
          <cell r="C5164" t="str">
            <v>M²</v>
          </cell>
          <cell r="E5164">
            <v>73.33</v>
          </cell>
        </row>
        <row r="5165">
          <cell r="A5165">
            <v>10493</v>
          </cell>
          <cell r="B5165" t="str">
            <v xml:space="preserve">VIDRO LISO INCOLOR 5MM - SEM COLOCACAO </v>
          </cell>
          <cell r="C5165" t="str">
            <v>M²</v>
          </cell>
          <cell r="E5165">
            <v>97.17</v>
          </cell>
        </row>
        <row r="5166">
          <cell r="A5166">
            <v>10491</v>
          </cell>
          <cell r="B5166" t="str">
            <v xml:space="preserve">VIDRO LISO INCOLOR 6MM - SEM COLOCACAO </v>
          </cell>
          <cell r="C5166" t="str">
            <v>M²</v>
          </cell>
          <cell r="E5166">
            <v>145.75</v>
          </cell>
        </row>
        <row r="5167">
          <cell r="A5167">
            <v>10499</v>
          </cell>
          <cell r="B5167" t="str">
            <v xml:space="preserve">VIDRO MARTELADO 4 MM - SEM COLOCACAO </v>
          </cell>
          <cell r="C5167" t="str">
            <v>M²</v>
          </cell>
          <cell r="E5167">
            <v>55</v>
          </cell>
        </row>
        <row r="5168">
          <cell r="A5168">
            <v>11185</v>
          </cell>
          <cell r="B5168" t="str">
            <v xml:space="preserve">VIDRO PLANO ARMADO E = 7MM - SEM COLOCACAO </v>
          </cell>
          <cell r="C5168" t="str">
            <v>M²</v>
          </cell>
          <cell r="E5168">
            <v>210.83</v>
          </cell>
        </row>
        <row r="5169">
          <cell r="A5169">
            <v>10507</v>
          </cell>
          <cell r="B5169" t="str">
            <v xml:space="preserve">VIDRO TEMPERADO INCOLOR E=10MM, SEM COLOCAÇÃO </v>
          </cell>
          <cell r="C5169" t="str">
            <v>M²</v>
          </cell>
          <cell r="E5169">
            <v>176.92</v>
          </cell>
        </row>
        <row r="5170">
          <cell r="A5170">
            <v>10505</v>
          </cell>
          <cell r="B5170" t="str">
            <v xml:space="preserve">VIDRO TEMPERADO INCOLOR E=6MM, SEM COLOCAÇÃO </v>
          </cell>
          <cell r="C5170" t="str">
            <v>M²</v>
          </cell>
          <cell r="E5170">
            <v>123.84</v>
          </cell>
        </row>
        <row r="5171">
          <cell r="A5171">
            <v>10506</v>
          </cell>
          <cell r="B5171" t="str">
            <v xml:space="preserve">VIDRO TEMPERADO INCOLOR E=8MM, SEM COLOCAÇÃO </v>
          </cell>
          <cell r="C5171" t="str">
            <v>M²</v>
          </cell>
          <cell r="E5171">
            <v>148.80000000000001</v>
          </cell>
        </row>
        <row r="5172">
          <cell r="A5172">
            <v>5031</v>
          </cell>
          <cell r="B5172" t="str">
            <v xml:space="preserve">VIDRO TEMPERADO INCOLOR PARA PORTA DE ABRIR, E = 10 MM (SEM FERRAGENS E SEM COLOCACAO) - M2 </v>
          </cell>
          <cell r="C5172" t="str">
            <v>M²</v>
          </cell>
          <cell r="E5172">
            <v>210</v>
          </cell>
        </row>
        <row r="5173">
          <cell r="A5173">
            <v>10501</v>
          </cell>
          <cell r="B5173" t="str">
            <v xml:space="preserve">VIDRO TEMPERADO VERDE E= 6MM, SEM COLOCAÇÃO </v>
          </cell>
          <cell r="C5173" t="str">
            <v>M²</v>
          </cell>
          <cell r="E5173">
            <v>138</v>
          </cell>
        </row>
        <row r="5174">
          <cell r="A5174">
            <v>10502</v>
          </cell>
          <cell r="B5174" t="str">
            <v xml:space="preserve">VIDRO TEMPERADO VERDE E=10MM, SEM COLOCAÇÃO </v>
          </cell>
          <cell r="C5174" t="str">
            <v>M²</v>
          </cell>
          <cell r="E5174">
            <v>212.3</v>
          </cell>
        </row>
        <row r="5175">
          <cell r="A5175">
            <v>10503</v>
          </cell>
          <cell r="B5175" t="str">
            <v xml:space="preserve">VIDRO TEMPERADO VERDE E=8MM, SEM COLOCAÇÃO </v>
          </cell>
          <cell r="C5175" t="str">
            <v>M²</v>
          </cell>
          <cell r="E5175">
            <v>176.03</v>
          </cell>
        </row>
        <row r="5176">
          <cell r="A5176">
            <v>4764</v>
          </cell>
          <cell r="B5176" t="str">
            <v xml:space="preserve">VIGA ESTRUTURAL EM ACO, PERFIL TIPO "I", DE 10" X 4.5/8", ESPESSURA DE *7,87* MM E COM *37,8* KG/M </v>
          </cell>
          <cell r="C5176" t="str">
            <v>KG</v>
          </cell>
          <cell r="E5176">
            <v>3.65</v>
          </cell>
        </row>
        <row r="5177">
          <cell r="A5177">
            <v>10508</v>
          </cell>
          <cell r="B5177" t="str">
            <v xml:space="preserve">VIGIA NOTURNO </v>
          </cell>
          <cell r="C5177" t="str">
            <v>H</v>
          </cell>
          <cell r="E5177">
            <v>7.24</v>
          </cell>
        </row>
        <row r="5178">
          <cell r="A5178">
            <v>11643</v>
          </cell>
          <cell r="B5178" t="str">
            <v xml:space="preserve">VIGOTA CONCRETO ARMADO PRE-MOLDADO 0,10X0,10X1,00M </v>
          </cell>
          <cell r="C5178" t="str">
            <v>UN</v>
          </cell>
          <cell r="E5178">
            <v>11.57</v>
          </cell>
        </row>
        <row r="5179">
          <cell r="A5179">
            <v>10615</v>
          </cell>
          <cell r="B5179" t="str">
            <v xml:space="preserve">VOLKSWAGEN GOL 1.0 MOTOR A GASOLINA**CAIXA** </v>
          </cell>
          <cell r="C5179" t="str">
            <v>UN</v>
          </cell>
          <cell r="E5179">
            <v>38182.699999999997</v>
          </cell>
        </row>
        <row r="5180">
          <cell r="A5180">
            <v>13860</v>
          </cell>
          <cell r="B5180" t="str">
            <v xml:space="preserve">VOLKSWAGEN GOL 1.6 A ALCOOL**CAIXA** </v>
          </cell>
          <cell r="C5180" t="str">
            <v>UN</v>
          </cell>
          <cell r="E5180">
            <v>52524.54</v>
          </cell>
        </row>
        <row r="5181">
          <cell r="A5181">
            <v>13440</v>
          </cell>
          <cell r="B5181" t="str">
            <v xml:space="preserve">VOLKSWAGEN GOL 1.6 A GASOLINA**CAIXA** </v>
          </cell>
          <cell r="C5181" t="str">
            <v>UN</v>
          </cell>
          <cell r="E5181">
            <v>52618.16</v>
          </cell>
        </row>
        <row r="5182">
          <cell r="A5182">
            <v>11613</v>
          </cell>
          <cell r="B5182" t="str">
            <v xml:space="preserve">VOLKSWAGEN KOMBI STANDARD PICK UP A GASOLINA REFRIG A AR, 55CV, C/ INJECAO ELETRONICA, CAP 1170KG**CAIXA** </v>
          </cell>
          <cell r="C5182" t="str">
            <v>UN</v>
          </cell>
          <cell r="E5182">
            <v>49131.28</v>
          </cell>
        </row>
        <row r="5183">
          <cell r="A5183">
            <v>11157</v>
          </cell>
          <cell r="B5183" t="str">
            <v xml:space="preserve">WASH PRIMER PARA TINTA AUTOMOTIVA </v>
          </cell>
          <cell r="C5183" t="str">
            <v>GL</v>
          </cell>
          <cell r="E5183">
            <v>121.56</v>
          </cell>
        </row>
        <row r="5184">
          <cell r="A5184">
            <v>4227</v>
          </cell>
          <cell r="B5184" t="str">
            <v xml:space="preserve">ÓLEO LUBRIFICANTE PARA MOTORES DE EQUIPAMENTOS PESADOS (CAMINHÕES, TRATORES, RETROS E ETC...) </v>
          </cell>
          <cell r="C5184" t="str">
            <v>L</v>
          </cell>
          <cell r="E5184">
            <v>17.399999999999999</v>
          </cell>
        </row>
      </sheetData>
      <sheetData sheetId="6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"/>
      <sheetName val="Composições"/>
      <sheetName val="Insumos - Materiais"/>
      <sheetName val="Comp-BDI"/>
      <sheetName val="LEIS SOCIAIS "/>
      <sheetName val="Insumos _ Materiais"/>
    </sheetNames>
    <sheetDataSet>
      <sheetData sheetId="0" refreshError="1"/>
      <sheetData sheetId="1" refreshError="1"/>
      <sheetData sheetId="2" refreshError="1">
        <row r="1">
          <cell r="A1" t="str">
            <v>ITEM</v>
          </cell>
          <cell r="B1" t="str">
            <v>DESCRIÇÃO</v>
          </cell>
          <cell r="C1" t="str">
            <v>UN</v>
          </cell>
          <cell r="D1" t="str">
            <v>VALOR</v>
          </cell>
          <cell r="E1" t="str">
            <v>TIPO</v>
          </cell>
          <cell r="F1" t="str">
            <v>VALOR</v>
          </cell>
        </row>
        <row r="2">
          <cell r="A2">
            <v>78405</v>
          </cell>
        </row>
        <row r="3">
          <cell r="A3">
            <v>56560</v>
          </cell>
        </row>
        <row r="4">
          <cell r="A4">
            <v>11501</v>
          </cell>
        </row>
        <row r="5">
          <cell r="A5">
            <v>11510</v>
          </cell>
        </row>
        <row r="6">
          <cell r="A6">
            <v>11520</v>
          </cell>
        </row>
        <row r="7">
          <cell r="A7">
            <v>39055</v>
          </cell>
        </row>
        <row r="8">
          <cell r="A8">
            <v>14550</v>
          </cell>
        </row>
        <row r="9">
          <cell r="A9">
            <v>38555</v>
          </cell>
        </row>
        <row r="10">
          <cell r="A10">
            <v>38502</v>
          </cell>
        </row>
        <row r="11">
          <cell r="A11">
            <v>26</v>
          </cell>
        </row>
        <row r="12">
          <cell r="A12">
            <v>14</v>
          </cell>
        </row>
        <row r="13">
          <cell r="A13">
            <v>44</v>
          </cell>
        </row>
        <row r="14">
          <cell r="A14">
            <v>36</v>
          </cell>
        </row>
        <row r="15">
          <cell r="A15">
            <v>7</v>
          </cell>
        </row>
        <row r="16">
          <cell r="A16">
            <v>16</v>
          </cell>
        </row>
        <row r="17">
          <cell r="A17">
            <v>86</v>
          </cell>
        </row>
        <row r="18">
          <cell r="A18">
            <v>81</v>
          </cell>
        </row>
        <row r="19">
          <cell r="A19">
            <v>81</v>
          </cell>
        </row>
        <row r="20">
          <cell r="A20">
            <v>76</v>
          </cell>
        </row>
        <row r="21">
          <cell r="A21">
            <v>9</v>
          </cell>
        </row>
        <row r="22">
          <cell r="A22">
            <v>69</v>
          </cell>
        </row>
        <row r="23">
          <cell r="A23">
            <v>46</v>
          </cell>
        </row>
        <row r="24">
          <cell r="A24">
            <v>31</v>
          </cell>
        </row>
        <row r="25">
          <cell r="A25">
            <v>31076</v>
          </cell>
        </row>
        <row r="26">
          <cell r="A26">
            <v>59005</v>
          </cell>
        </row>
        <row r="27">
          <cell r="A27">
            <v>39045</v>
          </cell>
        </row>
        <row r="28">
          <cell r="A28">
            <v>56594</v>
          </cell>
        </row>
        <row r="29">
          <cell r="A29">
            <v>56595</v>
          </cell>
        </row>
        <row r="30">
          <cell r="A30">
            <v>56596</v>
          </cell>
        </row>
        <row r="31">
          <cell r="A31">
            <v>56590</v>
          </cell>
        </row>
        <row r="32">
          <cell r="A32">
            <v>56591</v>
          </cell>
        </row>
        <row r="33">
          <cell r="A33">
            <v>56592</v>
          </cell>
        </row>
        <row r="34">
          <cell r="A34">
            <v>56593</v>
          </cell>
        </row>
        <row r="35">
          <cell r="A35">
            <v>56151</v>
          </cell>
        </row>
        <row r="36">
          <cell r="A36">
            <v>56152</v>
          </cell>
        </row>
        <row r="37">
          <cell r="A37">
            <v>56153</v>
          </cell>
        </row>
        <row r="38">
          <cell r="A38">
            <v>56154</v>
          </cell>
        </row>
        <row r="39">
          <cell r="A39">
            <v>30543</v>
          </cell>
        </row>
        <row r="40">
          <cell r="A40">
            <v>74010</v>
          </cell>
        </row>
        <row r="41">
          <cell r="A41">
            <v>54517</v>
          </cell>
        </row>
        <row r="42">
          <cell r="A42">
            <v>54515</v>
          </cell>
        </row>
        <row r="43">
          <cell r="A43">
            <v>54516</v>
          </cell>
        </row>
        <row r="44">
          <cell r="A44">
            <v>72404</v>
          </cell>
        </row>
        <row r="45">
          <cell r="A45">
            <v>72405</v>
          </cell>
        </row>
        <row r="46">
          <cell r="A46">
            <v>72406</v>
          </cell>
        </row>
        <row r="47">
          <cell r="A47">
            <v>72401</v>
          </cell>
        </row>
        <row r="48">
          <cell r="A48">
            <v>72402</v>
          </cell>
        </row>
        <row r="49">
          <cell r="A49">
            <v>72403</v>
          </cell>
        </row>
        <row r="50">
          <cell r="A50">
            <v>79608</v>
          </cell>
        </row>
        <row r="51">
          <cell r="A51">
            <v>79215</v>
          </cell>
        </row>
        <row r="52">
          <cell r="A52">
            <v>79205</v>
          </cell>
        </row>
        <row r="53">
          <cell r="A53">
            <v>79220</v>
          </cell>
        </row>
        <row r="54">
          <cell r="A54">
            <v>79210</v>
          </cell>
        </row>
        <row r="55">
          <cell r="A55">
            <v>79223</v>
          </cell>
        </row>
        <row r="56">
          <cell r="A56">
            <v>79225</v>
          </cell>
        </row>
        <row r="57">
          <cell r="A57">
            <v>71203</v>
          </cell>
        </row>
        <row r="58">
          <cell r="A58">
            <v>71204</v>
          </cell>
        </row>
        <row r="59">
          <cell r="A59">
            <v>71201</v>
          </cell>
        </row>
        <row r="60">
          <cell r="A60">
            <v>71202</v>
          </cell>
        </row>
        <row r="61">
          <cell r="A61">
            <v>71212</v>
          </cell>
        </row>
        <row r="62">
          <cell r="A62">
            <v>25</v>
          </cell>
        </row>
        <row r="63">
          <cell r="A63">
            <v>56835</v>
          </cell>
        </row>
        <row r="64">
          <cell r="A64">
            <v>78005</v>
          </cell>
        </row>
        <row r="65">
          <cell r="A65">
            <v>56801</v>
          </cell>
        </row>
        <row r="66">
          <cell r="A66">
            <v>56805</v>
          </cell>
        </row>
        <row r="67">
          <cell r="A67">
            <v>17705</v>
          </cell>
        </row>
        <row r="68">
          <cell r="A68">
            <v>17730</v>
          </cell>
        </row>
        <row r="69">
          <cell r="A69">
            <v>17710</v>
          </cell>
        </row>
        <row r="70">
          <cell r="A70">
            <v>17715</v>
          </cell>
        </row>
        <row r="71">
          <cell r="A71">
            <v>17720</v>
          </cell>
        </row>
        <row r="72">
          <cell r="A72">
            <v>17740</v>
          </cell>
        </row>
        <row r="73">
          <cell r="A73">
            <v>55601</v>
          </cell>
        </row>
        <row r="74">
          <cell r="A74">
            <v>38515</v>
          </cell>
        </row>
        <row r="75">
          <cell r="A75">
            <v>38517</v>
          </cell>
        </row>
        <row r="76">
          <cell r="A76">
            <v>10501</v>
          </cell>
        </row>
        <row r="77">
          <cell r="A77">
            <v>36010</v>
          </cell>
        </row>
        <row r="78">
          <cell r="A78">
            <v>10560</v>
          </cell>
        </row>
        <row r="79">
          <cell r="A79">
            <v>10562</v>
          </cell>
        </row>
        <row r="80">
          <cell r="A80">
            <v>10505</v>
          </cell>
        </row>
        <row r="81">
          <cell r="A81">
            <v>59010</v>
          </cell>
        </row>
        <row r="82">
          <cell r="A82">
            <v>59008</v>
          </cell>
        </row>
        <row r="83">
          <cell r="A83">
            <v>59009</v>
          </cell>
        </row>
        <row r="84">
          <cell r="A84">
            <v>59011</v>
          </cell>
        </row>
        <row r="85">
          <cell r="A85">
            <v>30247</v>
          </cell>
        </row>
        <row r="86">
          <cell r="A86">
            <v>30248</v>
          </cell>
        </row>
        <row r="87">
          <cell r="A87">
            <v>30249</v>
          </cell>
        </row>
        <row r="88">
          <cell r="A88">
            <v>30205</v>
          </cell>
        </row>
        <row r="89">
          <cell r="A89">
            <v>30206</v>
          </cell>
        </row>
        <row r="90">
          <cell r="A90">
            <v>30204</v>
          </cell>
        </row>
        <row r="91">
          <cell r="A91">
            <v>30594</v>
          </cell>
        </row>
        <row r="92">
          <cell r="A92">
            <v>30243</v>
          </cell>
        </row>
        <row r="93">
          <cell r="A93">
            <v>30244</v>
          </cell>
        </row>
        <row r="94">
          <cell r="A94">
            <v>30245</v>
          </cell>
        </row>
        <row r="95">
          <cell r="A95">
            <v>30246</v>
          </cell>
        </row>
        <row r="96">
          <cell r="A96">
            <v>30251</v>
          </cell>
        </row>
        <row r="97">
          <cell r="A97">
            <v>30250</v>
          </cell>
        </row>
        <row r="98">
          <cell r="A98">
            <v>30252</v>
          </cell>
        </row>
        <row r="99">
          <cell r="A99">
            <v>30202</v>
          </cell>
        </row>
        <row r="100">
          <cell r="A100">
            <v>30203</v>
          </cell>
        </row>
        <row r="101">
          <cell r="A101">
            <v>30201</v>
          </cell>
        </row>
        <row r="102">
          <cell r="A102">
            <v>38005</v>
          </cell>
        </row>
        <row r="103">
          <cell r="A103">
            <v>38505</v>
          </cell>
        </row>
        <row r="104">
          <cell r="A104">
            <v>38507</v>
          </cell>
        </row>
        <row r="105">
          <cell r="A105">
            <v>36065</v>
          </cell>
        </row>
        <row r="106">
          <cell r="A106">
            <v>14005</v>
          </cell>
        </row>
        <row r="107">
          <cell r="A107">
            <v>79611</v>
          </cell>
        </row>
        <row r="108">
          <cell r="A108">
            <v>59015</v>
          </cell>
        </row>
        <row r="109">
          <cell r="A109">
            <v>134</v>
          </cell>
        </row>
        <row r="110">
          <cell r="A110">
            <v>50</v>
          </cell>
        </row>
        <row r="111">
          <cell r="A111">
            <v>31505</v>
          </cell>
        </row>
        <row r="112">
          <cell r="A112">
            <v>31510</v>
          </cell>
        </row>
        <row r="113">
          <cell r="A113">
            <v>76404</v>
          </cell>
        </row>
        <row r="114">
          <cell r="A114">
            <v>76405</v>
          </cell>
        </row>
        <row r="115">
          <cell r="A115">
            <v>76406</v>
          </cell>
        </row>
        <row r="116">
          <cell r="A116">
            <v>76407</v>
          </cell>
        </row>
        <row r="117">
          <cell r="A117">
            <v>38220</v>
          </cell>
        </row>
        <row r="118">
          <cell r="A118">
            <v>30005</v>
          </cell>
        </row>
        <row r="119">
          <cell r="A119">
            <v>54033</v>
          </cell>
        </row>
        <row r="120">
          <cell r="A120">
            <v>54024</v>
          </cell>
        </row>
        <row r="121">
          <cell r="A121">
            <v>54034</v>
          </cell>
        </row>
        <row r="122">
          <cell r="A122">
            <v>54035</v>
          </cell>
        </row>
        <row r="123">
          <cell r="A123">
            <v>54026</v>
          </cell>
        </row>
        <row r="124">
          <cell r="A124">
            <v>54026</v>
          </cell>
        </row>
        <row r="125">
          <cell r="A125">
            <v>54028</v>
          </cell>
        </row>
        <row r="126">
          <cell r="A126">
            <v>54020</v>
          </cell>
        </row>
        <row r="127">
          <cell r="A127">
            <v>54030</v>
          </cell>
        </row>
        <row r="128">
          <cell r="A128">
            <v>54031</v>
          </cell>
        </row>
        <row r="129">
          <cell r="A129">
            <v>54022</v>
          </cell>
        </row>
        <row r="130">
          <cell r="A130">
            <v>54032</v>
          </cell>
        </row>
        <row r="131">
          <cell r="A131">
            <v>39005</v>
          </cell>
        </row>
        <row r="132">
          <cell r="A132">
            <v>39005</v>
          </cell>
        </row>
        <row r="133">
          <cell r="A133">
            <v>59016</v>
          </cell>
        </row>
        <row r="134">
          <cell r="A134">
            <v>57210</v>
          </cell>
        </row>
        <row r="135">
          <cell r="A135">
            <v>53681</v>
          </cell>
        </row>
        <row r="136">
          <cell r="A136">
            <v>53682</v>
          </cell>
        </row>
        <row r="137">
          <cell r="A137">
            <v>53660</v>
          </cell>
        </row>
        <row r="138">
          <cell r="A138">
            <v>53662</v>
          </cell>
        </row>
        <row r="139">
          <cell r="A139">
            <v>53670</v>
          </cell>
        </row>
        <row r="140">
          <cell r="A140">
            <v>53675</v>
          </cell>
        </row>
        <row r="141">
          <cell r="A141">
            <v>53680</v>
          </cell>
        </row>
        <row r="142">
          <cell r="A142">
            <v>56155</v>
          </cell>
        </row>
        <row r="143">
          <cell r="A143">
            <v>56565</v>
          </cell>
        </row>
        <row r="144">
          <cell r="A144">
            <v>33052</v>
          </cell>
        </row>
        <row r="145">
          <cell r="A145">
            <v>30603</v>
          </cell>
        </row>
        <row r="146">
          <cell r="A146">
            <v>30601</v>
          </cell>
        </row>
        <row r="147">
          <cell r="A147">
            <v>30602</v>
          </cell>
        </row>
        <row r="148">
          <cell r="A148">
            <v>30650</v>
          </cell>
        </row>
        <row r="149">
          <cell r="A149">
            <v>30501</v>
          </cell>
        </row>
        <row r="150">
          <cell r="A150">
            <v>30010</v>
          </cell>
        </row>
        <row r="151">
          <cell r="A151">
            <v>30012</v>
          </cell>
        </row>
        <row r="152">
          <cell r="A152">
            <v>30014</v>
          </cell>
        </row>
        <row r="153">
          <cell r="A153">
            <v>30016</v>
          </cell>
        </row>
        <row r="154">
          <cell r="A154">
            <v>30018</v>
          </cell>
        </row>
        <row r="155">
          <cell r="A155">
            <v>30020</v>
          </cell>
        </row>
        <row r="156">
          <cell r="A156">
            <v>30022</v>
          </cell>
        </row>
        <row r="157">
          <cell r="A157">
            <v>56541</v>
          </cell>
        </row>
        <row r="158">
          <cell r="A158">
            <v>56542</v>
          </cell>
        </row>
        <row r="159">
          <cell r="A159">
            <v>56543</v>
          </cell>
        </row>
        <row r="160">
          <cell r="A160">
            <v>56544</v>
          </cell>
        </row>
        <row r="161">
          <cell r="A161">
            <v>56546</v>
          </cell>
        </row>
        <row r="162">
          <cell r="A162">
            <v>56810</v>
          </cell>
        </row>
        <row r="163">
          <cell r="A163">
            <v>56815</v>
          </cell>
        </row>
        <row r="164">
          <cell r="A164">
            <v>79711</v>
          </cell>
        </row>
        <row r="165">
          <cell r="A165">
            <v>12503</v>
          </cell>
        </row>
        <row r="166">
          <cell r="A166">
            <v>12501</v>
          </cell>
        </row>
        <row r="167">
          <cell r="A167">
            <v>12522</v>
          </cell>
        </row>
        <row r="168">
          <cell r="A168">
            <v>12524</v>
          </cell>
        </row>
        <row r="169">
          <cell r="A169">
            <v>12520</v>
          </cell>
        </row>
        <row r="170">
          <cell r="A170">
            <v>12532</v>
          </cell>
        </row>
        <row r="171">
          <cell r="A171">
            <v>12534</v>
          </cell>
        </row>
        <row r="172">
          <cell r="A172">
            <v>12530</v>
          </cell>
        </row>
        <row r="173">
          <cell r="A173">
            <v>12540</v>
          </cell>
        </row>
        <row r="174">
          <cell r="A174">
            <v>12542</v>
          </cell>
        </row>
        <row r="175">
          <cell r="A175">
            <v>12538</v>
          </cell>
        </row>
        <row r="176">
          <cell r="A176">
            <v>12535</v>
          </cell>
        </row>
        <row r="177">
          <cell r="A177">
            <v>12511</v>
          </cell>
        </row>
        <row r="178">
          <cell r="A178">
            <v>12512</v>
          </cell>
        </row>
        <row r="179">
          <cell r="A179">
            <v>12510</v>
          </cell>
        </row>
        <row r="180">
          <cell r="A180">
            <v>12514</v>
          </cell>
        </row>
        <row r="181">
          <cell r="A181">
            <v>12515</v>
          </cell>
        </row>
        <row r="182">
          <cell r="A182">
            <v>12513</v>
          </cell>
        </row>
        <row r="183">
          <cell r="A183">
            <v>56134</v>
          </cell>
        </row>
        <row r="184">
          <cell r="A184">
            <v>56135</v>
          </cell>
        </row>
        <row r="185">
          <cell r="A185">
            <v>79615</v>
          </cell>
        </row>
        <row r="186">
          <cell r="A186">
            <v>79617</v>
          </cell>
        </row>
        <row r="187">
          <cell r="A187">
            <v>19005</v>
          </cell>
        </row>
        <row r="188">
          <cell r="A188">
            <v>31001</v>
          </cell>
        </row>
        <row r="189">
          <cell r="A189">
            <v>55201</v>
          </cell>
        </row>
        <row r="190">
          <cell r="A190">
            <v>79622</v>
          </cell>
        </row>
        <row r="191">
          <cell r="A191">
            <v>56559</v>
          </cell>
        </row>
        <row r="192">
          <cell r="A192">
            <v>58405</v>
          </cell>
        </row>
        <row r="193">
          <cell r="A193">
            <v>58423</v>
          </cell>
        </row>
        <row r="194">
          <cell r="A194">
            <v>58421</v>
          </cell>
        </row>
        <row r="195">
          <cell r="A195">
            <v>58424</v>
          </cell>
        </row>
        <row r="196">
          <cell r="A196">
            <v>58425</v>
          </cell>
        </row>
        <row r="197">
          <cell r="A197">
            <v>58426</v>
          </cell>
        </row>
        <row r="198">
          <cell r="A198">
            <v>58427</v>
          </cell>
        </row>
        <row r="199">
          <cell r="A199">
            <v>58422</v>
          </cell>
        </row>
        <row r="200">
          <cell r="A200">
            <v>58428</v>
          </cell>
        </row>
        <row r="201">
          <cell r="A201">
            <v>58407</v>
          </cell>
        </row>
        <row r="202">
          <cell r="A202">
            <v>26862</v>
          </cell>
        </row>
        <row r="203">
          <cell r="A203">
            <v>56141</v>
          </cell>
        </row>
        <row r="204">
          <cell r="A204">
            <v>58410</v>
          </cell>
        </row>
        <row r="205">
          <cell r="A205">
            <v>31077</v>
          </cell>
        </row>
        <row r="206">
          <cell r="A206">
            <v>31078</v>
          </cell>
        </row>
        <row r="207">
          <cell r="A207">
            <v>59002</v>
          </cell>
        </row>
        <row r="208">
          <cell r="A208">
            <v>56117</v>
          </cell>
        </row>
        <row r="209">
          <cell r="A209">
            <v>56118</v>
          </cell>
        </row>
        <row r="210">
          <cell r="A210">
            <v>58413</v>
          </cell>
        </row>
        <row r="211">
          <cell r="A211">
            <v>58411</v>
          </cell>
        </row>
        <row r="212">
          <cell r="A212">
            <v>58415</v>
          </cell>
        </row>
        <row r="213">
          <cell r="A213">
            <v>58416</v>
          </cell>
        </row>
        <row r="214">
          <cell r="A214">
            <v>58417</v>
          </cell>
        </row>
        <row r="215">
          <cell r="A215">
            <v>58418</v>
          </cell>
        </row>
        <row r="216">
          <cell r="A216">
            <v>58412</v>
          </cell>
        </row>
        <row r="217">
          <cell r="A217">
            <v>58419</v>
          </cell>
        </row>
        <row r="218">
          <cell r="A218">
            <v>58420</v>
          </cell>
        </row>
        <row r="219">
          <cell r="A219">
            <v>78080</v>
          </cell>
        </row>
        <row r="220">
          <cell r="A220">
            <v>57220</v>
          </cell>
        </row>
        <row r="221">
          <cell r="A221">
            <v>56191</v>
          </cell>
        </row>
        <row r="222">
          <cell r="A222">
            <v>56190</v>
          </cell>
        </row>
        <row r="223">
          <cell r="A223">
            <v>59020</v>
          </cell>
        </row>
        <row r="224">
          <cell r="A224">
            <v>76420</v>
          </cell>
        </row>
        <row r="225">
          <cell r="A225">
            <v>76423</v>
          </cell>
        </row>
        <row r="226">
          <cell r="A226">
            <v>52805</v>
          </cell>
        </row>
        <row r="227">
          <cell r="A227">
            <v>52825</v>
          </cell>
        </row>
        <row r="228">
          <cell r="A228">
            <v>52812</v>
          </cell>
        </row>
        <row r="229">
          <cell r="A229">
            <v>52832</v>
          </cell>
        </row>
        <row r="230">
          <cell r="A230">
            <v>52813</v>
          </cell>
        </row>
        <row r="231">
          <cell r="A231">
            <v>52833</v>
          </cell>
        </row>
        <row r="232">
          <cell r="A232">
            <v>52806</v>
          </cell>
        </row>
        <row r="233">
          <cell r="A233">
            <v>52826</v>
          </cell>
        </row>
        <row r="234">
          <cell r="A234">
            <v>52814</v>
          </cell>
        </row>
        <row r="235">
          <cell r="A235">
            <v>52834</v>
          </cell>
        </row>
        <row r="236">
          <cell r="A236">
            <v>52815</v>
          </cell>
        </row>
        <row r="237">
          <cell r="A237">
            <v>52835</v>
          </cell>
        </row>
        <row r="238">
          <cell r="A238">
            <v>52807</v>
          </cell>
        </row>
        <row r="239">
          <cell r="A239">
            <v>52827</v>
          </cell>
        </row>
        <row r="240">
          <cell r="A240">
            <v>52816</v>
          </cell>
        </row>
        <row r="241">
          <cell r="A241">
            <v>52836</v>
          </cell>
        </row>
        <row r="242">
          <cell r="A242">
            <v>52808</v>
          </cell>
        </row>
        <row r="243">
          <cell r="A243">
            <v>52828</v>
          </cell>
        </row>
        <row r="244">
          <cell r="A244">
            <v>52809</v>
          </cell>
        </row>
        <row r="245">
          <cell r="A245">
            <v>52829</v>
          </cell>
        </row>
        <row r="246">
          <cell r="A246">
            <v>52810</v>
          </cell>
        </row>
        <row r="247">
          <cell r="A247">
            <v>52830</v>
          </cell>
        </row>
        <row r="248">
          <cell r="A248">
            <v>52811</v>
          </cell>
        </row>
        <row r="249">
          <cell r="A249">
            <v>52831</v>
          </cell>
        </row>
        <row r="250">
          <cell r="A250">
            <v>52938</v>
          </cell>
        </row>
        <row r="251">
          <cell r="A251">
            <v>52935</v>
          </cell>
        </row>
        <row r="252">
          <cell r="A252">
            <v>52934</v>
          </cell>
        </row>
        <row r="253">
          <cell r="A253">
            <v>52936</v>
          </cell>
        </row>
        <row r="254">
          <cell r="A254">
            <v>52932</v>
          </cell>
        </row>
        <row r="255">
          <cell r="A255">
            <v>52937</v>
          </cell>
        </row>
        <row r="256">
          <cell r="A256">
            <v>52933</v>
          </cell>
        </row>
        <row r="257">
          <cell r="A257">
            <v>52952</v>
          </cell>
        </row>
        <row r="258">
          <cell r="A258">
            <v>52951</v>
          </cell>
        </row>
        <row r="259">
          <cell r="A259">
            <v>52950</v>
          </cell>
        </row>
        <row r="260">
          <cell r="A260">
            <v>52949</v>
          </cell>
        </row>
        <row r="261">
          <cell r="A261">
            <v>52948</v>
          </cell>
        </row>
        <row r="262">
          <cell r="A262">
            <v>52947</v>
          </cell>
        </row>
        <row r="263">
          <cell r="A263">
            <v>52946</v>
          </cell>
        </row>
        <row r="264">
          <cell r="A264">
            <v>52945</v>
          </cell>
        </row>
        <row r="265">
          <cell r="A265">
            <v>54970</v>
          </cell>
        </row>
        <row r="266">
          <cell r="A266">
            <v>52845</v>
          </cell>
        </row>
        <row r="267">
          <cell r="A267">
            <v>52852</v>
          </cell>
        </row>
        <row r="268">
          <cell r="A268">
            <v>52846</v>
          </cell>
        </row>
        <row r="269">
          <cell r="A269">
            <v>52847</v>
          </cell>
        </row>
        <row r="270">
          <cell r="A270">
            <v>52848</v>
          </cell>
        </row>
        <row r="271">
          <cell r="A271">
            <v>52849</v>
          </cell>
        </row>
        <row r="272">
          <cell r="A272">
            <v>52844</v>
          </cell>
        </row>
        <row r="273">
          <cell r="A273">
            <v>52850</v>
          </cell>
        </row>
        <row r="274">
          <cell r="A274">
            <v>52851</v>
          </cell>
        </row>
        <row r="275">
          <cell r="A275">
            <v>52913</v>
          </cell>
        </row>
        <row r="276">
          <cell r="A276">
            <v>52914</v>
          </cell>
        </row>
        <row r="277">
          <cell r="A277">
            <v>52911</v>
          </cell>
        </row>
        <row r="278">
          <cell r="A278">
            <v>52912</v>
          </cell>
        </row>
        <row r="279">
          <cell r="A279">
            <v>52910</v>
          </cell>
        </row>
        <row r="280">
          <cell r="A280">
            <v>52915</v>
          </cell>
        </row>
        <row r="281">
          <cell r="A281">
            <v>52916</v>
          </cell>
        </row>
        <row r="282">
          <cell r="A282">
            <v>52917</v>
          </cell>
        </row>
        <row r="283">
          <cell r="A283">
            <v>52918</v>
          </cell>
        </row>
        <row r="284">
          <cell r="A284">
            <v>52919</v>
          </cell>
        </row>
        <row r="285">
          <cell r="A285">
            <v>52920</v>
          </cell>
        </row>
        <row r="286">
          <cell r="A286">
            <v>52924</v>
          </cell>
        </row>
        <row r="287">
          <cell r="A287">
            <v>52921</v>
          </cell>
        </row>
        <row r="288">
          <cell r="A288">
            <v>52922</v>
          </cell>
        </row>
        <row r="289">
          <cell r="A289">
            <v>52923</v>
          </cell>
        </row>
        <row r="290">
          <cell r="A290">
            <v>52894</v>
          </cell>
        </row>
        <row r="291">
          <cell r="A291">
            <v>52897</v>
          </cell>
        </row>
        <row r="292">
          <cell r="A292">
            <v>52898</v>
          </cell>
        </row>
        <row r="293">
          <cell r="A293">
            <v>52887</v>
          </cell>
        </row>
        <row r="294">
          <cell r="A294">
            <v>52888</v>
          </cell>
        </row>
        <row r="295">
          <cell r="A295">
            <v>52889</v>
          </cell>
        </row>
        <row r="296">
          <cell r="A296">
            <v>52890</v>
          </cell>
        </row>
        <row r="297">
          <cell r="A297">
            <v>52892</v>
          </cell>
        </row>
        <row r="298">
          <cell r="A298">
            <v>34510</v>
          </cell>
        </row>
        <row r="299">
          <cell r="A299">
            <v>31002</v>
          </cell>
        </row>
        <row r="300">
          <cell r="A300">
            <v>31004</v>
          </cell>
        </row>
        <row r="301">
          <cell r="A301">
            <v>31006</v>
          </cell>
        </row>
        <row r="302">
          <cell r="A302">
            <v>53291</v>
          </cell>
        </row>
        <row r="303">
          <cell r="A303">
            <v>21081</v>
          </cell>
        </row>
        <row r="304">
          <cell r="A304">
            <v>15520</v>
          </cell>
        </row>
        <row r="305">
          <cell r="A305">
            <v>51259</v>
          </cell>
        </row>
        <row r="306">
          <cell r="A306">
            <v>51250</v>
          </cell>
        </row>
        <row r="307">
          <cell r="A307">
            <v>51245</v>
          </cell>
        </row>
        <row r="308">
          <cell r="A308">
            <v>76090</v>
          </cell>
        </row>
        <row r="309">
          <cell r="A309">
            <v>76080</v>
          </cell>
        </row>
        <row r="310">
          <cell r="A310">
            <v>76055</v>
          </cell>
        </row>
        <row r="311">
          <cell r="A311">
            <v>76085</v>
          </cell>
        </row>
        <row r="312">
          <cell r="A312">
            <v>76060</v>
          </cell>
        </row>
        <row r="313">
          <cell r="A313">
            <v>76075</v>
          </cell>
        </row>
        <row r="314">
          <cell r="A314">
            <v>76050</v>
          </cell>
        </row>
        <row r="315">
          <cell r="A315">
            <v>76070</v>
          </cell>
        </row>
        <row r="316">
          <cell r="A316">
            <v>76065</v>
          </cell>
        </row>
        <row r="317">
          <cell r="A317">
            <v>76015</v>
          </cell>
        </row>
        <row r="318">
          <cell r="A318">
            <v>54801</v>
          </cell>
        </row>
        <row r="319">
          <cell r="A319">
            <v>54803</v>
          </cell>
        </row>
        <row r="320">
          <cell r="A320">
            <v>54802</v>
          </cell>
        </row>
        <row r="321">
          <cell r="A321">
            <v>54804</v>
          </cell>
        </row>
        <row r="322">
          <cell r="A322">
            <v>54826</v>
          </cell>
        </row>
        <row r="323">
          <cell r="A323">
            <v>54824</v>
          </cell>
        </row>
        <row r="324">
          <cell r="A324">
            <v>54840</v>
          </cell>
        </row>
        <row r="325">
          <cell r="A325">
            <v>54842</v>
          </cell>
        </row>
        <row r="326">
          <cell r="A326">
            <v>54844</v>
          </cell>
        </row>
        <row r="327">
          <cell r="A327">
            <v>57214</v>
          </cell>
        </row>
        <row r="328">
          <cell r="A328">
            <v>57215</v>
          </cell>
        </row>
        <row r="329">
          <cell r="A329">
            <v>51262</v>
          </cell>
        </row>
        <row r="330">
          <cell r="A330">
            <v>50820</v>
          </cell>
        </row>
        <row r="331">
          <cell r="A331">
            <v>50825</v>
          </cell>
        </row>
        <row r="332">
          <cell r="A332">
            <v>50826</v>
          </cell>
        </row>
        <row r="333">
          <cell r="A333">
            <v>50827</v>
          </cell>
        </row>
        <row r="334">
          <cell r="A334">
            <v>54881</v>
          </cell>
        </row>
        <row r="335">
          <cell r="A335">
            <v>75240</v>
          </cell>
        </row>
        <row r="336">
          <cell r="A336">
            <v>75245</v>
          </cell>
        </row>
        <row r="337">
          <cell r="A337">
            <v>75260</v>
          </cell>
        </row>
        <row r="338">
          <cell r="A338">
            <v>75248</v>
          </cell>
        </row>
        <row r="339">
          <cell r="A339">
            <v>50830</v>
          </cell>
        </row>
        <row r="340">
          <cell r="A340">
            <v>30502</v>
          </cell>
        </row>
        <row r="341">
          <cell r="A341">
            <v>30504</v>
          </cell>
        </row>
        <row r="342">
          <cell r="A342">
            <v>30508</v>
          </cell>
        </row>
        <row r="343">
          <cell r="A343">
            <v>30506</v>
          </cell>
        </row>
        <row r="344">
          <cell r="A344">
            <v>30510</v>
          </cell>
        </row>
        <row r="345">
          <cell r="A345">
            <v>30512</v>
          </cell>
        </row>
        <row r="346">
          <cell r="A346">
            <v>30514</v>
          </cell>
        </row>
        <row r="347">
          <cell r="A347">
            <v>30516</v>
          </cell>
        </row>
        <row r="348">
          <cell r="A348">
            <v>30518</v>
          </cell>
        </row>
        <row r="349">
          <cell r="A349">
            <v>30520</v>
          </cell>
        </row>
        <row r="350">
          <cell r="A350">
            <v>30522</v>
          </cell>
        </row>
        <row r="351">
          <cell r="A351">
            <v>30524</v>
          </cell>
        </row>
        <row r="352">
          <cell r="A352">
            <v>30526</v>
          </cell>
        </row>
        <row r="353">
          <cell r="A353">
            <v>30528</v>
          </cell>
        </row>
        <row r="354">
          <cell r="A354">
            <v>30530</v>
          </cell>
        </row>
        <row r="355">
          <cell r="A355">
            <v>30532</v>
          </cell>
        </row>
        <row r="356">
          <cell r="A356">
            <v>30534</v>
          </cell>
        </row>
        <row r="357">
          <cell r="A357">
            <v>30536</v>
          </cell>
        </row>
        <row r="358">
          <cell r="A358">
            <v>30538</v>
          </cell>
        </row>
        <row r="359">
          <cell r="A359">
            <v>30537</v>
          </cell>
        </row>
        <row r="360">
          <cell r="A360">
            <v>30539</v>
          </cell>
        </row>
        <row r="361">
          <cell r="A361">
            <v>10508</v>
          </cell>
        </row>
        <row r="362">
          <cell r="A362">
            <v>38503</v>
          </cell>
        </row>
        <row r="363">
          <cell r="A363">
            <v>62</v>
          </cell>
        </row>
        <row r="364">
          <cell r="A364">
            <v>17535</v>
          </cell>
        </row>
        <row r="365">
          <cell r="A365">
            <v>78807</v>
          </cell>
        </row>
        <row r="366">
          <cell r="A366">
            <v>78801</v>
          </cell>
        </row>
        <row r="367">
          <cell r="A367">
            <v>78804</v>
          </cell>
        </row>
        <row r="368">
          <cell r="A368">
            <v>78827</v>
          </cell>
        </row>
        <row r="369">
          <cell r="A369">
            <v>78821</v>
          </cell>
        </row>
        <row r="370">
          <cell r="A370">
            <v>78824</v>
          </cell>
        </row>
        <row r="371">
          <cell r="A371">
            <v>78831</v>
          </cell>
        </row>
        <row r="372">
          <cell r="A372">
            <v>78834</v>
          </cell>
        </row>
        <row r="373">
          <cell r="A373">
            <v>74003</v>
          </cell>
        </row>
        <row r="374">
          <cell r="A374">
            <v>74005</v>
          </cell>
        </row>
        <row r="375">
          <cell r="A375">
            <v>74004</v>
          </cell>
        </row>
        <row r="376">
          <cell r="A376">
            <v>74006</v>
          </cell>
        </row>
        <row r="377">
          <cell r="A377">
            <v>74002</v>
          </cell>
        </row>
        <row r="378">
          <cell r="A378">
            <v>91505</v>
          </cell>
        </row>
        <row r="379">
          <cell r="A379">
            <v>91510</v>
          </cell>
        </row>
        <row r="380">
          <cell r="A380">
            <v>91515</v>
          </cell>
        </row>
        <row r="381">
          <cell r="A381">
            <v>91514</v>
          </cell>
        </row>
        <row r="382">
          <cell r="A382">
            <v>91514</v>
          </cell>
        </row>
        <row r="383">
          <cell r="A383">
            <v>56561</v>
          </cell>
        </row>
        <row r="384">
          <cell r="A384">
            <v>56562</v>
          </cell>
        </row>
        <row r="385">
          <cell r="A385">
            <v>79710</v>
          </cell>
        </row>
        <row r="386">
          <cell r="A386">
            <v>79621</v>
          </cell>
        </row>
        <row r="387">
          <cell r="A387">
            <v>79620</v>
          </cell>
        </row>
        <row r="388">
          <cell r="A388">
            <v>33005</v>
          </cell>
        </row>
        <row r="389">
          <cell r="A389">
            <v>33091</v>
          </cell>
        </row>
        <row r="390">
          <cell r="A390">
            <v>33001</v>
          </cell>
        </row>
        <row r="391">
          <cell r="A391">
            <v>33020</v>
          </cell>
        </row>
        <row r="392">
          <cell r="A392">
            <v>73740</v>
          </cell>
        </row>
        <row r="393">
          <cell r="A393">
            <v>56308</v>
          </cell>
        </row>
        <row r="394">
          <cell r="A394">
            <v>56304</v>
          </cell>
        </row>
        <row r="395">
          <cell r="A395">
            <v>56306</v>
          </cell>
        </row>
        <row r="396">
          <cell r="A396">
            <v>56307</v>
          </cell>
        </row>
        <row r="397">
          <cell r="A397">
            <v>56301</v>
          </cell>
        </row>
        <row r="398">
          <cell r="A398">
            <v>56310</v>
          </cell>
        </row>
        <row r="399">
          <cell r="A399">
            <v>56312</v>
          </cell>
        </row>
        <row r="400">
          <cell r="A400">
            <v>56313</v>
          </cell>
        </row>
        <row r="401">
          <cell r="A401">
            <v>56302</v>
          </cell>
        </row>
        <row r="402">
          <cell r="A402">
            <v>56315</v>
          </cell>
        </row>
        <row r="403">
          <cell r="A403">
            <v>56303</v>
          </cell>
        </row>
        <row r="404">
          <cell r="A404">
            <v>56314</v>
          </cell>
        </row>
        <row r="405">
          <cell r="A405">
            <v>56305</v>
          </cell>
        </row>
        <row r="406">
          <cell r="A406">
            <v>56309</v>
          </cell>
        </row>
        <row r="407">
          <cell r="A407">
            <v>56311</v>
          </cell>
        </row>
        <row r="408">
          <cell r="A408">
            <v>13</v>
          </cell>
        </row>
        <row r="409">
          <cell r="A409">
            <v>92005</v>
          </cell>
        </row>
        <row r="410">
          <cell r="A410">
            <v>78006</v>
          </cell>
        </row>
        <row r="411">
          <cell r="A411">
            <v>38205</v>
          </cell>
        </row>
        <row r="412">
          <cell r="A412">
            <v>10510</v>
          </cell>
        </row>
        <row r="413">
          <cell r="A413">
            <v>56551</v>
          </cell>
        </row>
        <row r="414">
          <cell r="A414">
            <v>56552</v>
          </cell>
        </row>
        <row r="415">
          <cell r="A415">
            <v>56553</v>
          </cell>
        </row>
        <row r="416">
          <cell r="A416">
            <v>56512</v>
          </cell>
        </row>
        <row r="417">
          <cell r="A417">
            <v>56513</v>
          </cell>
        </row>
        <row r="418">
          <cell r="A418">
            <v>56510</v>
          </cell>
        </row>
        <row r="419">
          <cell r="A419">
            <v>56516</v>
          </cell>
        </row>
        <row r="420">
          <cell r="A420">
            <v>56517</v>
          </cell>
        </row>
        <row r="421">
          <cell r="A421">
            <v>56518</v>
          </cell>
        </row>
        <row r="422">
          <cell r="A422">
            <v>56520</v>
          </cell>
        </row>
        <row r="423">
          <cell r="A423">
            <v>56521</v>
          </cell>
        </row>
        <row r="424">
          <cell r="A424">
            <v>56522</v>
          </cell>
        </row>
        <row r="425">
          <cell r="A425">
            <v>56515</v>
          </cell>
        </row>
        <row r="426">
          <cell r="A426">
            <v>56519</v>
          </cell>
        </row>
        <row r="427">
          <cell r="A427">
            <v>39010</v>
          </cell>
        </row>
        <row r="428">
          <cell r="A428">
            <v>38010</v>
          </cell>
        </row>
        <row r="429">
          <cell r="A429">
            <v>69667</v>
          </cell>
        </row>
        <row r="430">
          <cell r="A430">
            <v>11010</v>
          </cell>
        </row>
        <row r="431">
          <cell r="A431">
            <v>11011</v>
          </cell>
        </row>
        <row r="432">
          <cell r="A432">
            <v>11020</v>
          </cell>
        </row>
        <row r="433">
          <cell r="A433">
            <v>11021</v>
          </cell>
        </row>
        <row r="434">
          <cell r="A434">
            <v>30595</v>
          </cell>
        </row>
        <row r="435">
          <cell r="A435">
            <v>30597</v>
          </cell>
        </row>
        <row r="436">
          <cell r="A436">
            <v>16504</v>
          </cell>
        </row>
        <row r="437">
          <cell r="A437">
            <v>15050</v>
          </cell>
        </row>
        <row r="438">
          <cell r="A438">
            <v>17003</v>
          </cell>
        </row>
        <row r="439">
          <cell r="A439">
            <v>26865</v>
          </cell>
        </row>
        <row r="440">
          <cell r="A440">
            <v>16506</v>
          </cell>
        </row>
        <row r="441">
          <cell r="A441">
            <v>56119</v>
          </cell>
        </row>
        <row r="442">
          <cell r="A442">
            <v>53282</v>
          </cell>
        </row>
        <row r="443">
          <cell r="A443">
            <v>53272</v>
          </cell>
        </row>
        <row r="444">
          <cell r="A444">
            <v>79629</v>
          </cell>
        </row>
        <row r="445">
          <cell r="A445">
            <v>53215</v>
          </cell>
        </row>
        <row r="446">
          <cell r="A446">
            <v>53217</v>
          </cell>
        </row>
        <row r="447">
          <cell r="A447">
            <v>53219</v>
          </cell>
        </row>
        <row r="448">
          <cell r="A448">
            <v>53211</v>
          </cell>
        </row>
        <row r="449">
          <cell r="A449">
            <v>53221</v>
          </cell>
        </row>
        <row r="450">
          <cell r="A450">
            <v>53213</v>
          </cell>
        </row>
        <row r="451">
          <cell r="A451">
            <v>56126</v>
          </cell>
        </row>
        <row r="452">
          <cell r="A452">
            <v>53250</v>
          </cell>
        </row>
        <row r="453">
          <cell r="A453">
            <v>53266</v>
          </cell>
        </row>
        <row r="454">
          <cell r="A454">
            <v>53261</v>
          </cell>
        </row>
        <row r="455">
          <cell r="A455">
            <v>53263</v>
          </cell>
        </row>
        <row r="456">
          <cell r="A456">
            <v>53265</v>
          </cell>
        </row>
        <row r="457">
          <cell r="A457">
            <v>56160</v>
          </cell>
        </row>
        <row r="458">
          <cell r="A458">
            <v>53277</v>
          </cell>
        </row>
        <row r="459">
          <cell r="A459">
            <v>53275</v>
          </cell>
        </row>
        <row r="460">
          <cell r="A460">
            <v>53279</v>
          </cell>
        </row>
        <row r="461">
          <cell r="A461">
            <v>56161</v>
          </cell>
        </row>
        <row r="462">
          <cell r="A462">
            <v>53273</v>
          </cell>
        </row>
        <row r="463">
          <cell r="A463">
            <v>53280</v>
          </cell>
        </row>
        <row r="464">
          <cell r="A464">
            <v>53274</v>
          </cell>
        </row>
        <row r="465">
          <cell r="A465">
            <v>53292</v>
          </cell>
        </row>
        <row r="466">
          <cell r="A466">
            <v>53285</v>
          </cell>
        </row>
        <row r="467">
          <cell r="A467">
            <v>53286</v>
          </cell>
        </row>
        <row r="468">
          <cell r="A468">
            <v>53287</v>
          </cell>
        </row>
        <row r="469">
          <cell r="A469">
            <v>53288</v>
          </cell>
        </row>
        <row r="470">
          <cell r="A470">
            <v>53289</v>
          </cell>
        </row>
        <row r="471">
          <cell r="A471">
            <v>53290</v>
          </cell>
        </row>
        <row r="472">
          <cell r="A472">
            <v>53284</v>
          </cell>
        </row>
        <row r="473">
          <cell r="A473">
            <v>56163</v>
          </cell>
        </row>
        <row r="474">
          <cell r="A474">
            <v>53283</v>
          </cell>
        </row>
        <row r="475">
          <cell r="A475">
            <v>53267</v>
          </cell>
        </row>
        <row r="476">
          <cell r="A476">
            <v>53270</v>
          </cell>
        </row>
        <row r="477">
          <cell r="A477">
            <v>53269</v>
          </cell>
        </row>
        <row r="478">
          <cell r="A478">
            <v>53268</v>
          </cell>
        </row>
        <row r="479">
          <cell r="A479">
            <v>53271</v>
          </cell>
        </row>
        <row r="480">
          <cell r="A480">
            <v>53281</v>
          </cell>
        </row>
        <row r="481">
          <cell r="A481">
            <v>54966</v>
          </cell>
        </row>
        <row r="482">
          <cell r="A482">
            <v>54967</v>
          </cell>
        </row>
        <row r="483">
          <cell r="A483">
            <v>78008</v>
          </cell>
        </row>
        <row r="484">
          <cell r="A484">
            <v>56820</v>
          </cell>
        </row>
        <row r="485">
          <cell r="A485">
            <v>56825</v>
          </cell>
        </row>
        <row r="486">
          <cell r="A486">
            <v>78014</v>
          </cell>
        </row>
        <row r="487">
          <cell r="A487">
            <v>59025</v>
          </cell>
        </row>
        <row r="488">
          <cell r="A488">
            <v>59025</v>
          </cell>
        </row>
        <row r="489">
          <cell r="A489">
            <v>78081</v>
          </cell>
        </row>
        <row r="490">
          <cell r="A490">
            <v>14007</v>
          </cell>
        </row>
        <row r="491">
          <cell r="A491">
            <v>14008</v>
          </cell>
        </row>
        <row r="492">
          <cell r="A492">
            <v>10515</v>
          </cell>
        </row>
        <row r="493">
          <cell r="A493">
            <v>10517</v>
          </cell>
        </row>
        <row r="494">
          <cell r="A494">
            <v>59021</v>
          </cell>
        </row>
        <row r="495">
          <cell r="A495">
            <v>78060</v>
          </cell>
        </row>
        <row r="496">
          <cell r="A496">
            <v>78062</v>
          </cell>
        </row>
        <row r="497">
          <cell r="A497">
            <v>28006</v>
          </cell>
        </row>
        <row r="498">
          <cell r="A498">
            <v>19015</v>
          </cell>
        </row>
        <row r="499">
          <cell r="A499">
            <v>19020</v>
          </cell>
        </row>
        <row r="500">
          <cell r="A500">
            <v>19070</v>
          </cell>
        </row>
        <row r="501">
          <cell r="A501">
            <v>79630</v>
          </cell>
        </row>
        <row r="502">
          <cell r="A502">
            <v>30540</v>
          </cell>
        </row>
        <row r="503">
          <cell r="A503">
            <v>32512</v>
          </cell>
        </row>
        <row r="504">
          <cell r="A504">
            <v>30133</v>
          </cell>
        </row>
        <row r="505">
          <cell r="A505">
            <v>30134</v>
          </cell>
        </row>
        <row r="506">
          <cell r="A506">
            <v>30135</v>
          </cell>
        </row>
        <row r="507">
          <cell r="A507">
            <v>93090</v>
          </cell>
        </row>
        <row r="508">
          <cell r="A508">
            <v>10520</v>
          </cell>
        </row>
        <row r="509">
          <cell r="A509">
            <v>10530</v>
          </cell>
        </row>
        <row r="510">
          <cell r="A510">
            <v>10522</v>
          </cell>
        </row>
        <row r="511">
          <cell r="A511">
            <v>10532</v>
          </cell>
        </row>
        <row r="512">
          <cell r="A512">
            <v>10532</v>
          </cell>
        </row>
        <row r="513">
          <cell r="A513">
            <v>54860</v>
          </cell>
        </row>
        <row r="514">
          <cell r="A514">
            <v>54864</v>
          </cell>
        </row>
        <row r="515">
          <cell r="A515">
            <v>54862</v>
          </cell>
        </row>
        <row r="516">
          <cell r="A516">
            <v>54866</v>
          </cell>
        </row>
        <row r="517">
          <cell r="A517">
            <v>54865</v>
          </cell>
        </row>
        <row r="518">
          <cell r="A518">
            <v>54867</v>
          </cell>
        </row>
        <row r="519">
          <cell r="A519">
            <v>54868</v>
          </cell>
        </row>
        <row r="520">
          <cell r="A520">
            <v>54869</v>
          </cell>
        </row>
        <row r="521">
          <cell r="A521">
            <v>54870</v>
          </cell>
        </row>
        <row r="522">
          <cell r="A522">
            <v>54863</v>
          </cell>
        </row>
        <row r="523">
          <cell r="A523">
            <v>54871</v>
          </cell>
        </row>
        <row r="524">
          <cell r="A524">
            <v>78844</v>
          </cell>
        </row>
        <row r="525">
          <cell r="A525">
            <v>78841</v>
          </cell>
        </row>
        <row r="526">
          <cell r="A526">
            <v>58005</v>
          </cell>
        </row>
        <row r="527">
          <cell r="A527">
            <v>58012</v>
          </cell>
        </row>
        <row r="528">
          <cell r="A528">
            <v>58013</v>
          </cell>
        </row>
        <row r="529">
          <cell r="A529">
            <v>58006</v>
          </cell>
        </row>
        <row r="530">
          <cell r="A530">
            <v>58014</v>
          </cell>
        </row>
        <row r="531">
          <cell r="A531">
            <v>58015</v>
          </cell>
        </row>
        <row r="532">
          <cell r="A532">
            <v>58008</v>
          </cell>
        </row>
        <row r="533">
          <cell r="A533">
            <v>58009</v>
          </cell>
        </row>
        <row r="534">
          <cell r="A534">
            <v>58010</v>
          </cell>
        </row>
        <row r="535">
          <cell r="A535">
            <v>58011</v>
          </cell>
        </row>
        <row r="536">
          <cell r="A536">
            <v>58004</v>
          </cell>
        </row>
        <row r="537">
          <cell r="A537">
            <v>58007</v>
          </cell>
        </row>
        <row r="538">
          <cell r="A538">
            <v>58016</v>
          </cell>
        </row>
        <row r="539">
          <cell r="A539">
            <v>58433</v>
          </cell>
        </row>
        <row r="540">
          <cell r="A540">
            <v>58435</v>
          </cell>
        </row>
        <row r="541">
          <cell r="A541">
            <v>58432</v>
          </cell>
        </row>
        <row r="542">
          <cell r="A542">
            <v>58431</v>
          </cell>
        </row>
        <row r="543">
          <cell r="A543">
            <v>58434</v>
          </cell>
        </row>
        <row r="544">
          <cell r="A544">
            <v>58430</v>
          </cell>
        </row>
        <row r="545">
          <cell r="A545">
            <v>58020</v>
          </cell>
        </row>
        <row r="546">
          <cell r="A546">
            <v>58039</v>
          </cell>
        </row>
        <row r="547">
          <cell r="A547">
            <v>58035</v>
          </cell>
        </row>
        <row r="548">
          <cell r="A548">
            <v>58036</v>
          </cell>
        </row>
        <row r="549">
          <cell r="A549">
            <v>58037</v>
          </cell>
        </row>
        <row r="550">
          <cell r="A550">
            <v>58037</v>
          </cell>
        </row>
        <row r="551">
          <cell r="A551">
            <v>58038</v>
          </cell>
        </row>
        <row r="552">
          <cell r="A552">
            <v>58024</v>
          </cell>
        </row>
        <row r="553">
          <cell r="A553">
            <v>58025</v>
          </cell>
        </row>
        <row r="554">
          <cell r="A554">
            <v>58030</v>
          </cell>
        </row>
        <row r="555">
          <cell r="A555">
            <v>58031</v>
          </cell>
        </row>
        <row r="556">
          <cell r="A556">
            <v>58034</v>
          </cell>
        </row>
        <row r="557">
          <cell r="A557">
            <v>58023</v>
          </cell>
        </row>
        <row r="558">
          <cell r="A558">
            <v>58032</v>
          </cell>
        </row>
        <row r="559">
          <cell r="A559">
            <v>58033</v>
          </cell>
        </row>
        <row r="560">
          <cell r="A560">
            <v>58053</v>
          </cell>
        </row>
        <row r="561">
          <cell r="A561">
            <v>58051</v>
          </cell>
        </row>
        <row r="562">
          <cell r="A562">
            <v>58052</v>
          </cell>
        </row>
        <row r="563">
          <cell r="A563">
            <v>58050</v>
          </cell>
        </row>
        <row r="564">
          <cell r="A564">
            <v>17005</v>
          </cell>
        </row>
        <row r="565">
          <cell r="A565">
            <v>17008</v>
          </cell>
        </row>
        <row r="566">
          <cell r="A566">
            <v>79666</v>
          </cell>
        </row>
        <row r="567">
          <cell r="A567">
            <v>17012</v>
          </cell>
        </row>
        <row r="568">
          <cell r="A568">
            <v>17010</v>
          </cell>
        </row>
        <row r="569">
          <cell r="A569">
            <v>78023</v>
          </cell>
        </row>
        <row r="570">
          <cell r="A570">
            <v>78021</v>
          </cell>
        </row>
        <row r="571">
          <cell r="A571">
            <v>78020</v>
          </cell>
        </row>
        <row r="572">
          <cell r="A572">
            <v>78026</v>
          </cell>
        </row>
        <row r="573">
          <cell r="A573">
            <v>78028</v>
          </cell>
        </row>
        <row r="574">
          <cell r="A574">
            <v>78022</v>
          </cell>
        </row>
        <row r="575">
          <cell r="A575">
            <v>78030</v>
          </cell>
        </row>
        <row r="576">
          <cell r="A576">
            <v>78032</v>
          </cell>
        </row>
        <row r="577">
          <cell r="A577">
            <v>110</v>
          </cell>
        </row>
        <row r="578">
          <cell r="A578">
            <v>54535</v>
          </cell>
        </row>
        <row r="579">
          <cell r="A579">
            <v>54545</v>
          </cell>
        </row>
        <row r="580">
          <cell r="A580">
            <v>54546</v>
          </cell>
        </row>
        <row r="581">
          <cell r="A581">
            <v>54541</v>
          </cell>
        </row>
        <row r="582">
          <cell r="A582">
            <v>54543</v>
          </cell>
        </row>
        <row r="583">
          <cell r="A583">
            <v>54544</v>
          </cell>
        </row>
        <row r="584">
          <cell r="A584">
            <v>54540</v>
          </cell>
        </row>
        <row r="585">
          <cell r="A585">
            <v>54542</v>
          </cell>
        </row>
        <row r="586">
          <cell r="A586">
            <v>86010</v>
          </cell>
        </row>
        <row r="587">
          <cell r="A587">
            <v>86040</v>
          </cell>
        </row>
        <row r="588">
          <cell r="A588">
            <v>86030</v>
          </cell>
        </row>
        <row r="589">
          <cell r="A589">
            <v>86020</v>
          </cell>
        </row>
        <row r="590">
          <cell r="A590">
            <v>115</v>
          </cell>
        </row>
        <row r="591">
          <cell r="A591">
            <v>35510</v>
          </cell>
        </row>
        <row r="592">
          <cell r="A592">
            <v>19075</v>
          </cell>
        </row>
        <row r="593">
          <cell r="A593">
            <v>54575</v>
          </cell>
        </row>
        <row r="594">
          <cell r="A594">
            <v>39015</v>
          </cell>
        </row>
        <row r="595">
          <cell r="A595">
            <v>10043</v>
          </cell>
        </row>
        <row r="596">
          <cell r="A596">
            <v>10044</v>
          </cell>
        </row>
        <row r="597">
          <cell r="A597">
            <v>26083</v>
          </cell>
        </row>
        <row r="598">
          <cell r="A598">
            <v>10001</v>
          </cell>
        </row>
        <row r="599">
          <cell r="A599">
            <v>10002</v>
          </cell>
        </row>
        <row r="600">
          <cell r="A600">
            <v>10003</v>
          </cell>
        </row>
        <row r="601">
          <cell r="A601">
            <v>10004</v>
          </cell>
        </row>
        <row r="602">
          <cell r="A602">
            <v>10005</v>
          </cell>
        </row>
        <row r="603">
          <cell r="A603">
            <v>10030</v>
          </cell>
        </row>
        <row r="604">
          <cell r="A604">
            <v>10020</v>
          </cell>
        </row>
        <row r="605">
          <cell r="A605">
            <v>10010</v>
          </cell>
        </row>
        <row r="606">
          <cell r="A606">
            <v>10011</v>
          </cell>
        </row>
        <row r="607">
          <cell r="A607">
            <v>10012</v>
          </cell>
        </row>
        <row r="608">
          <cell r="A608">
            <v>10013</v>
          </cell>
        </row>
        <row r="609">
          <cell r="A609">
            <v>10014</v>
          </cell>
        </row>
        <row r="610">
          <cell r="A610">
            <v>31007</v>
          </cell>
        </row>
        <row r="611">
          <cell r="A611">
            <v>59001</v>
          </cell>
        </row>
        <row r="612">
          <cell r="A612">
            <v>59001</v>
          </cell>
        </row>
        <row r="613">
          <cell r="A613">
            <v>56144</v>
          </cell>
        </row>
        <row r="614">
          <cell r="A614">
            <v>76803</v>
          </cell>
        </row>
        <row r="615">
          <cell r="A615">
            <v>76807</v>
          </cell>
        </row>
        <row r="616">
          <cell r="A616">
            <v>76901</v>
          </cell>
        </row>
        <row r="617">
          <cell r="A617">
            <v>76818</v>
          </cell>
        </row>
        <row r="618">
          <cell r="A618">
            <v>76821</v>
          </cell>
        </row>
        <row r="619">
          <cell r="A619">
            <v>76827</v>
          </cell>
        </row>
        <row r="620">
          <cell r="A620">
            <v>76822</v>
          </cell>
        </row>
        <row r="621">
          <cell r="A621">
            <v>76823</v>
          </cell>
        </row>
        <row r="622">
          <cell r="A622">
            <v>76826</v>
          </cell>
        </row>
        <row r="623">
          <cell r="A623">
            <v>16433</v>
          </cell>
        </row>
        <row r="624">
          <cell r="A624">
            <v>16432</v>
          </cell>
        </row>
        <row r="625">
          <cell r="A625">
            <v>16514</v>
          </cell>
        </row>
        <row r="626">
          <cell r="A626">
            <v>16516</v>
          </cell>
        </row>
        <row r="627">
          <cell r="A627">
            <v>16518</v>
          </cell>
        </row>
        <row r="628">
          <cell r="A628">
            <v>16520</v>
          </cell>
        </row>
        <row r="629">
          <cell r="A629">
            <v>16522</v>
          </cell>
        </row>
        <row r="630">
          <cell r="A630">
            <v>16530</v>
          </cell>
        </row>
        <row r="631">
          <cell r="A631">
            <v>16532</v>
          </cell>
        </row>
        <row r="632">
          <cell r="A632">
            <v>16534</v>
          </cell>
        </row>
        <row r="633">
          <cell r="A633">
            <v>16524</v>
          </cell>
        </row>
        <row r="634">
          <cell r="A634">
            <v>16526</v>
          </cell>
        </row>
        <row r="635">
          <cell r="A635">
            <v>16528</v>
          </cell>
        </row>
        <row r="636">
          <cell r="A636">
            <v>16536</v>
          </cell>
        </row>
        <row r="637">
          <cell r="A637">
            <v>16538</v>
          </cell>
        </row>
        <row r="638">
          <cell r="A638">
            <v>16540</v>
          </cell>
        </row>
        <row r="639">
          <cell r="A639">
            <v>16542</v>
          </cell>
        </row>
        <row r="640">
          <cell r="A640">
            <v>16431</v>
          </cell>
        </row>
        <row r="641">
          <cell r="A641">
            <v>16430</v>
          </cell>
        </row>
        <row r="642">
          <cell r="A642">
            <v>16544</v>
          </cell>
        </row>
        <row r="643">
          <cell r="A643">
            <v>69666</v>
          </cell>
        </row>
        <row r="644">
          <cell r="A644">
            <v>52471</v>
          </cell>
        </row>
        <row r="645">
          <cell r="A645">
            <v>51605</v>
          </cell>
        </row>
        <row r="646">
          <cell r="A646">
            <v>51606</v>
          </cell>
        </row>
        <row r="647">
          <cell r="A647">
            <v>51607</v>
          </cell>
        </row>
        <row r="648">
          <cell r="A648">
            <v>51602</v>
          </cell>
        </row>
        <row r="649">
          <cell r="A649">
            <v>51608</v>
          </cell>
        </row>
        <row r="650">
          <cell r="A650">
            <v>51610</v>
          </cell>
        </row>
        <row r="651">
          <cell r="A651">
            <v>51674</v>
          </cell>
        </row>
        <row r="652">
          <cell r="A652">
            <v>51672</v>
          </cell>
        </row>
        <row r="653">
          <cell r="A653">
            <v>51603</v>
          </cell>
        </row>
        <row r="654">
          <cell r="A654">
            <v>51676</v>
          </cell>
        </row>
        <row r="655">
          <cell r="A655">
            <v>51675</v>
          </cell>
        </row>
        <row r="656">
          <cell r="A656">
            <v>51677</v>
          </cell>
        </row>
        <row r="657">
          <cell r="A657">
            <v>51678</v>
          </cell>
        </row>
        <row r="658">
          <cell r="A658">
            <v>71223</v>
          </cell>
        </row>
        <row r="659">
          <cell r="A659">
            <v>71224</v>
          </cell>
        </row>
        <row r="660">
          <cell r="A660">
            <v>71221</v>
          </cell>
        </row>
        <row r="661">
          <cell r="A661">
            <v>71222</v>
          </cell>
        </row>
        <row r="662">
          <cell r="A662">
            <v>51264</v>
          </cell>
        </row>
        <row r="663">
          <cell r="A663">
            <v>54944</v>
          </cell>
        </row>
        <row r="664">
          <cell r="A664">
            <v>54811</v>
          </cell>
        </row>
        <row r="665">
          <cell r="A665">
            <v>54812</v>
          </cell>
        </row>
        <row r="666">
          <cell r="A666">
            <v>54813</v>
          </cell>
        </row>
        <row r="667">
          <cell r="A667">
            <v>54941</v>
          </cell>
        </row>
        <row r="668">
          <cell r="A668">
            <v>54940</v>
          </cell>
        </row>
        <row r="669">
          <cell r="A669">
            <v>54948</v>
          </cell>
        </row>
        <row r="670">
          <cell r="A670">
            <v>54942</v>
          </cell>
        </row>
        <row r="671">
          <cell r="A671">
            <v>54949</v>
          </cell>
        </row>
        <row r="672">
          <cell r="A672">
            <v>54945</v>
          </cell>
        </row>
        <row r="673">
          <cell r="A673">
            <v>54946</v>
          </cell>
        </row>
        <row r="674">
          <cell r="A674">
            <v>54947</v>
          </cell>
        </row>
        <row r="675">
          <cell r="A675">
            <v>54943</v>
          </cell>
        </row>
        <row r="676">
          <cell r="A676">
            <v>54950</v>
          </cell>
        </row>
        <row r="677">
          <cell r="A677">
            <v>56146</v>
          </cell>
        </row>
        <row r="678">
          <cell r="A678">
            <v>56317</v>
          </cell>
        </row>
        <row r="679">
          <cell r="A679">
            <v>56316</v>
          </cell>
        </row>
        <row r="680">
          <cell r="A680">
            <v>51265</v>
          </cell>
        </row>
        <row r="681">
          <cell r="A681">
            <v>51266</v>
          </cell>
        </row>
        <row r="682">
          <cell r="A682">
            <v>51267</v>
          </cell>
        </row>
        <row r="683">
          <cell r="A683">
            <v>51268</v>
          </cell>
        </row>
        <row r="684">
          <cell r="A684">
            <v>51270</v>
          </cell>
        </row>
        <row r="685">
          <cell r="A685">
            <v>51271</v>
          </cell>
        </row>
        <row r="686">
          <cell r="A686">
            <v>51269</v>
          </cell>
        </row>
        <row r="687">
          <cell r="A687">
            <v>35005</v>
          </cell>
        </row>
        <row r="688">
          <cell r="A688">
            <v>35010</v>
          </cell>
        </row>
        <row r="689">
          <cell r="A689">
            <v>35015</v>
          </cell>
        </row>
        <row r="690">
          <cell r="A690">
            <v>35020</v>
          </cell>
        </row>
        <row r="691">
          <cell r="A691">
            <v>34515</v>
          </cell>
        </row>
        <row r="692">
          <cell r="A692">
            <v>34520</v>
          </cell>
        </row>
        <row r="693">
          <cell r="A693">
            <v>34525</v>
          </cell>
        </row>
        <row r="694">
          <cell r="A694">
            <v>34530</v>
          </cell>
        </row>
        <row r="695">
          <cell r="A695">
            <v>34535</v>
          </cell>
        </row>
        <row r="696">
          <cell r="A696">
            <v>20457</v>
          </cell>
        </row>
        <row r="697">
          <cell r="A697">
            <v>20459</v>
          </cell>
        </row>
        <row r="698">
          <cell r="A698">
            <v>20462</v>
          </cell>
        </row>
        <row r="699">
          <cell r="A699">
            <v>20463</v>
          </cell>
        </row>
        <row r="700">
          <cell r="A700">
            <v>163</v>
          </cell>
        </row>
        <row r="701">
          <cell r="A701">
            <v>164</v>
          </cell>
        </row>
        <row r="702">
          <cell r="A702">
            <v>37526</v>
          </cell>
        </row>
        <row r="703">
          <cell r="A703">
            <v>37526</v>
          </cell>
        </row>
        <row r="704">
          <cell r="A704">
            <v>37526</v>
          </cell>
        </row>
        <row r="705">
          <cell r="A705">
            <v>56570</v>
          </cell>
        </row>
        <row r="706">
          <cell r="A706">
            <v>56569</v>
          </cell>
        </row>
        <row r="707">
          <cell r="A707">
            <v>56566</v>
          </cell>
        </row>
        <row r="708">
          <cell r="A708">
            <v>56567</v>
          </cell>
        </row>
        <row r="709">
          <cell r="A709">
            <v>56568</v>
          </cell>
        </row>
        <row r="710">
          <cell r="A710">
            <v>54459</v>
          </cell>
        </row>
        <row r="711">
          <cell r="A711">
            <v>54461</v>
          </cell>
        </row>
        <row r="712">
          <cell r="A712">
            <v>54458</v>
          </cell>
        </row>
        <row r="713">
          <cell r="A713">
            <v>54460</v>
          </cell>
        </row>
        <row r="714">
          <cell r="A714">
            <v>54456</v>
          </cell>
        </row>
        <row r="715">
          <cell r="A715">
            <v>54457</v>
          </cell>
        </row>
        <row r="716">
          <cell r="A716">
            <v>54462</v>
          </cell>
        </row>
        <row r="717">
          <cell r="A717">
            <v>54453</v>
          </cell>
        </row>
        <row r="718">
          <cell r="A718">
            <v>54453</v>
          </cell>
        </row>
        <row r="719">
          <cell r="A719">
            <v>54452</v>
          </cell>
        </row>
        <row r="720">
          <cell r="A720">
            <v>54470</v>
          </cell>
        </row>
        <row r="721">
          <cell r="A721">
            <v>54471</v>
          </cell>
        </row>
        <row r="722">
          <cell r="A722">
            <v>54472</v>
          </cell>
        </row>
        <row r="723">
          <cell r="A723">
            <v>54473</v>
          </cell>
        </row>
        <row r="724">
          <cell r="A724">
            <v>54474</v>
          </cell>
        </row>
        <row r="725">
          <cell r="A725">
            <v>54475</v>
          </cell>
        </row>
        <row r="726">
          <cell r="A726">
            <v>54476</v>
          </cell>
        </row>
        <row r="727">
          <cell r="A727">
            <v>54477</v>
          </cell>
        </row>
        <row r="728">
          <cell r="A728">
            <v>54478</v>
          </cell>
        </row>
        <row r="729">
          <cell r="A729">
            <v>54479</v>
          </cell>
        </row>
        <row r="730">
          <cell r="A730">
            <v>54480</v>
          </cell>
        </row>
        <row r="731">
          <cell r="A731">
            <v>54481</v>
          </cell>
        </row>
        <row r="732">
          <cell r="A732">
            <v>54482</v>
          </cell>
        </row>
        <row r="733">
          <cell r="A733">
            <v>54430</v>
          </cell>
        </row>
        <row r="734">
          <cell r="A734">
            <v>54431</v>
          </cell>
        </row>
        <row r="735">
          <cell r="A735">
            <v>54431</v>
          </cell>
        </row>
        <row r="736">
          <cell r="A736">
            <v>54432</v>
          </cell>
        </row>
        <row r="737">
          <cell r="A737">
            <v>54455</v>
          </cell>
        </row>
        <row r="738">
          <cell r="A738">
            <v>54454</v>
          </cell>
        </row>
        <row r="739">
          <cell r="A739">
            <v>54442</v>
          </cell>
        </row>
        <row r="740">
          <cell r="A740">
            <v>54440</v>
          </cell>
        </row>
        <row r="741">
          <cell r="A741">
            <v>54486</v>
          </cell>
        </row>
        <row r="742">
          <cell r="A742">
            <v>54487</v>
          </cell>
        </row>
        <row r="743">
          <cell r="A743">
            <v>54488</v>
          </cell>
        </row>
        <row r="744">
          <cell r="A744">
            <v>54489</v>
          </cell>
        </row>
        <row r="745">
          <cell r="A745">
            <v>54490</v>
          </cell>
        </row>
        <row r="746">
          <cell r="A746">
            <v>54491</v>
          </cell>
        </row>
        <row r="747">
          <cell r="A747">
            <v>54492</v>
          </cell>
        </row>
        <row r="748">
          <cell r="A748">
            <v>54441</v>
          </cell>
        </row>
        <row r="749">
          <cell r="A749">
            <v>54493</v>
          </cell>
        </row>
        <row r="750">
          <cell r="A750">
            <v>54494</v>
          </cell>
        </row>
        <row r="751">
          <cell r="A751">
            <v>54495</v>
          </cell>
        </row>
        <row r="752">
          <cell r="A752">
            <v>54496</v>
          </cell>
        </row>
        <row r="753">
          <cell r="A753">
            <v>54497</v>
          </cell>
        </row>
        <row r="754">
          <cell r="A754">
            <v>54451</v>
          </cell>
        </row>
        <row r="755">
          <cell r="A755">
            <v>54450</v>
          </cell>
        </row>
        <row r="756">
          <cell r="A756">
            <v>54421</v>
          </cell>
        </row>
        <row r="757">
          <cell r="A757">
            <v>54422</v>
          </cell>
        </row>
        <row r="758">
          <cell r="A758">
            <v>54101</v>
          </cell>
        </row>
        <row r="759">
          <cell r="A759">
            <v>54102</v>
          </cell>
        </row>
        <row r="760">
          <cell r="A760">
            <v>54103</v>
          </cell>
        </row>
        <row r="761">
          <cell r="A761">
            <v>54104</v>
          </cell>
        </row>
        <row r="762">
          <cell r="A762">
            <v>54105</v>
          </cell>
        </row>
        <row r="763">
          <cell r="A763">
            <v>54106</v>
          </cell>
        </row>
        <row r="764">
          <cell r="A764">
            <v>54111</v>
          </cell>
        </row>
        <row r="765">
          <cell r="A765">
            <v>56131</v>
          </cell>
        </row>
        <row r="766">
          <cell r="A766">
            <v>56132</v>
          </cell>
        </row>
        <row r="767">
          <cell r="A767">
            <v>54420</v>
          </cell>
        </row>
        <row r="768">
          <cell r="A768">
            <v>54420</v>
          </cell>
        </row>
        <row r="769">
          <cell r="A769">
            <v>54410</v>
          </cell>
        </row>
        <row r="770">
          <cell r="A770">
            <v>54410</v>
          </cell>
        </row>
        <row r="771">
          <cell r="A771">
            <v>54485</v>
          </cell>
        </row>
        <row r="772">
          <cell r="A772">
            <v>13752</v>
          </cell>
        </row>
        <row r="773">
          <cell r="A773">
            <v>13751</v>
          </cell>
        </row>
        <row r="774">
          <cell r="A774">
            <v>13756</v>
          </cell>
        </row>
        <row r="775">
          <cell r="A775">
            <v>13757</v>
          </cell>
        </row>
        <row r="776">
          <cell r="A776">
            <v>13754</v>
          </cell>
        </row>
        <row r="777">
          <cell r="A777">
            <v>13753</v>
          </cell>
        </row>
        <row r="778">
          <cell r="A778">
            <v>13758</v>
          </cell>
        </row>
        <row r="779">
          <cell r="A779">
            <v>13759</v>
          </cell>
        </row>
        <row r="780">
          <cell r="A780">
            <v>13755</v>
          </cell>
        </row>
        <row r="781">
          <cell r="A781">
            <v>13762</v>
          </cell>
        </row>
        <row r="782">
          <cell r="A782">
            <v>13761</v>
          </cell>
        </row>
        <row r="783">
          <cell r="A783">
            <v>13766</v>
          </cell>
        </row>
        <row r="784">
          <cell r="A784">
            <v>13767</v>
          </cell>
        </row>
        <row r="785">
          <cell r="A785">
            <v>13764</v>
          </cell>
        </row>
        <row r="786">
          <cell r="A786">
            <v>13763</v>
          </cell>
        </row>
        <row r="787">
          <cell r="A787">
            <v>13769</v>
          </cell>
        </row>
        <row r="788">
          <cell r="A788">
            <v>13768</v>
          </cell>
        </row>
        <row r="789">
          <cell r="A789">
            <v>13765</v>
          </cell>
        </row>
        <row r="790">
          <cell r="A790">
            <v>31008</v>
          </cell>
        </row>
        <row r="791">
          <cell r="A791">
            <v>31010</v>
          </cell>
        </row>
        <row r="792">
          <cell r="A792">
            <v>31012</v>
          </cell>
        </row>
        <row r="793">
          <cell r="A793">
            <v>31014</v>
          </cell>
        </row>
        <row r="794">
          <cell r="A794">
            <v>31015</v>
          </cell>
        </row>
        <row r="795">
          <cell r="A795">
            <v>16005</v>
          </cell>
        </row>
        <row r="796">
          <cell r="A796">
            <v>16010</v>
          </cell>
        </row>
        <row r="797">
          <cell r="A797">
            <v>56829</v>
          </cell>
        </row>
        <row r="798">
          <cell r="A798">
            <v>56827</v>
          </cell>
        </row>
        <row r="799">
          <cell r="A799">
            <v>78071</v>
          </cell>
        </row>
        <row r="800">
          <cell r="A800">
            <v>52450</v>
          </cell>
        </row>
        <row r="801">
          <cell r="A801">
            <v>52451</v>
          </cell>
        </row>
        <row r="802">
          <cell r="A802">
            <v>52452</v>
          </cell>
        </row>
        <row r="803">
          <cell r="A803">
            <v>52440</v>
          </cell>
        </row>
        <row r="804">
          <cell r="A804">
            <v>14009</v>
          </cell>
        </row>
        <row r="805">
          <cell r="A805">
            <v>14011</v>
          </cell>
        </row>
        <row r="806">
          <cell r="A806">
            <v>14013</v>
          </cell>
        </row>
        <row r="807">
          <cell r="A807">
            <v>14015</v>
          </cell>
        </row>
        <row r="808">
          <cell r="A808">
            <v>13030</v>
          </cell>
        </row>
        <row r="809">
          <cell r="A809">
            <v>13040</v>
          </cell>
        </row>
        <row r="810">
          <cell r="A810">
            <v>13010</v>
          </cell>
        </row>
        <row r="811">
          <cell r="A811">
            <v>13020</v>
          </cell>
        </row>
        <row r="812">
          <cell r="A812">
            <v>13043</v>
          </cell>
        </row>
        <row r="813">
          <cell r="A813">
            <v>13044</v>
          </cell>
        </row>
        <row r="814">
          <cell r="A814">
            <v>13004</v>
          </cell>
        </row>
        <row r="815">
          <cell r="A815">
            <v>13012</v>
          </cell>
        </row>
        <row r="816">
          <cell r="A816">
            <v>13001</v>
          </cell>
        </row>
        <row r="817">
          <cell r="A817">
            <v>13039</v>
          </cell>
        </row>
        <row r="818">
          <cell r="A818">
            <v>13050</v>
          </cell>
        </row>
        <row r="819">
          <cell r="A819">
            <v>13060</v>
          </cell>
        </row>
        <row r="820">
          <cell r="A820">
            <v>13047</v>
          </cell>
        </row>
        <row r="821">
          <cell r="A821">
            <v>13002</v>
          </cell>
        </row>
        <row r="822">
          <cell r="A822">
            <v>13003</v>
          </cell>
        </row>
        <row r="823">
          <cell r="A823">
            <v>13041</v>
          </cell>
        </row>
        <row r="824">
          <cell r="A824">
            <v>13006</v>
          </cell>
        </row>
        <row r="825">
          <cell r="A825">
            <v>41</v>
          </cell>
        </row>
        <row r="826">
          <cell r="A826">
            <v>55002</v>
          </cell>
        </row>
        <row r="827">
          <cell r="A827">
            <v>55004</v>
          </cell>
        </row>
        <row r="828">
          <cell r="A828">
            <v>55016</v>
          </cell>
        </row>
        <row r="829">
          <cell r="A829">
            <v>55006</v>
          </cell>
        </row>
        <row r="830">
          <cell r="A830">
            <v>55008</v>
          </cell>
        </row>
        <row r="831">
          <cell r="A831">
            <v>55018</v>
          </cell>
        </row>
        <row r="832">
          <cell r="A832">
            <v>55010</v>
          </cell>
        </row>
        <row r="833">
          <cell r="A833">
            <v>55020</v>
          </cell>
        </row>
        <row r="834">
          <cell r="A834">
            <v>55012</v>
          </cell>
        </row>
        <row r="835">
          <cell r="A835">
            <v>55022</v>
          </cell>
        </row>
        <row r="836">
          <cell r="A836">
            <v>55014</v>
          </cell>
        </row>
        <row r="837">
          <cell r="A837">
            <v>55024</v>
          </cell>
        </row>
        <row r="838">
          <cell r="A838">
            <v>55033</v>
          </cell>
        </row>
        <row r="839">
          <cell r="A839">
            <v>55034</v>
          </cell>
        </row>
        <row r="840">
          <cell r="A840">
            <v>55046</v>
          </cell>
        </row>
        <row r="841">
          <cell r="A841">
            <v>55036</v>
          </cell>
        </row>
        <row r="842">
          <cell r="A842">
            <v>55038</v>
          </cell>
        </row>
        <row r="843">
          <cell r="A843">
            <v>55048</v>
          </cell>
        </row>
        <row r="844">
          <cell r="A844">
            <v>55040</v>
          </cell>
        </row>
        <row r="845">
          <cell r="A845">
            <v>55050</v>
          </cell>
        </row>
        <row r="846">
          <cell r="A846">
            <v>55042</v>
          </cell>
        </row>
        <row r="847">
          <cell r="A847">
            <v>55052</v>
          </cell>
        </row>
        <row r="848">
          <cell r="A848">
            <v>55044</v>
          </cell>
        </row>
        <row r="849">
          <cell r="A849">
            <v>55054</v>
          </cell>
        </row>
        <row r="850">
          <cell r="A850">
            <v>51632</v>
          </cell>
        </row>
        <row r="851">
          <cell r="A851">
            <v>51630</v>
          </cell>
        </row>
        <row r="852">
          <cell r="A852">
            <v>51634</v>
          </cell>
        </row>
        <row r="853">
          <cell r="A853">
            <v>51633</v>
          </cell>
        </row>
        <row r="854">
          <cell r="A854">
            <v>51635</v>
          </cell>
        </row>
        <row r="855">
          <cell r="A855">
            <v>51636</v>
          </cell>
        </row>
        <row r="856">
          <cell r="A856">
            <v>51637</v>
          </cell>
        </row>
        <row r="857">
          <cell r="A857">
            <v>51631</v>
          </cell>
        </row>
        <row r="858">
          <cell r="A858">
            <v>51639</v>
          </cell>
        </row>
        <row r="859">
          <cell r="A859">
            <v>51642</v>
          </cell>
        </row>
        <row r="860">
          <cell r="A860">
            <v>51640</v>
          </cell>
        </row>
        <row r="861">
          <cell r="A861">
            <v>51644</v>
          </cell>
        </row>
        <row r="862">
          <cell r="A862">
            <v>51643</v>
          </cell>
        </row>
        <row r="863">
          <cell r="A863">
            <v>51645</v>
          </cell>
        </row>
        <row r="864">
          <cell r="A864">
            <v>51646</v>
          </cell>
        </row>
        <row r="865">
          <cell r="A865">
            <v>51647</v>
          </cell>
        </row>
        <row r="866">
          <cell r="A866">
            <v>51641</v>
          </cell>
        </row>
        <row r="867">
          <cell r="A867">
            <v>51649</v>
          </cell>
        </row>
        <row r="868">
          <cell r="A868">
            <v>52410</v>
          </cell>
        </row>
        <row r="869">
          <cell r="A869">
            <v>52438</v>
          </cell>
        </row>
        <row r="870">
          <cell r="A870">
            <v>52430</v>
          </cell>
        </row>
        <row r="871">
          <cell r="A871">
            <v>52431</v>
          </cell>
        </row>
        <row r="872">
          <cell r="A872">
            <v>52432</v>
          </cell>
        </row>
        <row r="873">
          <cell r="A873">
            <v>52433</v>
          </cell>
        </row>
        <row r="874">
          <cell r="A874">
            <v>52434</v>
          </cell>
        </row>
        <row r="875">
          <cell r="A875">
            <v>52435</v>
          </cell>
        </row>
        <row r="876">
          <cell r="A876">
            <v>52436</v>
          </cell>
        </row>
        <row r="877">
          <cell r="A877">
            <v>52437</v>
          </cell>
        </row>
        <row r="878">
          <cell r="A878">
            <v>37</v>
          </cell>
        </row>
        <row r="879">
          <cell r="A879">
            <v>56127</v>
          </cell>
        </row>
        <row r="880">
          <cell r="A880">
            <v>10060</v>
          </cell>
        </row>
        <row r="881">
          <cell r="A881">
            <v>10061</v>
          </cell>
        </row>
        <row r="882">
          <cell r="A882">
            <v>10062</v>
          </cell>
        </row>
        <row r="883">
          <cell r="A883">
            <v>10063</v>
          </cell>
        </row>
        <row r="884">
          <cell r="A884">
            <v>10064</v>
          </cell>
        </row>
        <row r="885">
          <cell r="A885">
            <v>10045</v>
          </cell>
        </row>
        <row r="886">
          <cell r="A886">
            <v>10046</v>
          </cell>
        </row>
        <row r="887">
          <cell r="A887">
            <v>54937</v>
          </cell>
        </row>
        <row r="888">
          <cell r="A888">
            <v>54930</v>
          </cell>
        </row>
        <row r="889">
          <cell r="A889">
            <v>54931</v>
          </cell>
        </row>
        <row r="890">
          <cell r="A890">
            <v>54934</v>
          </cell>
        </row>
        <row r="891">
          <cell r="A891">
            <v>54935</v>
          </cell>
        </row>
        <row r="892">
          <cell r="A892">
            <v>54936</v>
          </cell>
        </row>
        <row r="893">
          <cell r="A893">
            <v>54932</v>
          </cell>
        </row>
        <row r="894">
          <cell r="A894">
            <v>54933</v>
          </cell>
        </row>
        <row r="895">
          <cell r="A895">
            <v>14019</v>
          </cell>
        </row>
        <row r="896">
          <cell r="A896">
            <v>14017</v>
          </cell>
        </row>
        <row r="897">
          <cell r="A897">
            <v>14017</v>
          </cell>
        </row>
        <row r="898">
          <cell r="A898">
            <v>35</v>
          </cell>
        </row>
        <row r="899">
          <cell r="A899">
            <v>128</v>
          </cell>
        </row>
        <row r="900">
          <cell r="A900">
            <v>124</v>
          </cell>
        </row>
        <row r="901">
          <cell r="A901">
            <v>121</v>
          </cell>
        </row>
        <row r="902">
          <cell r="A902">
            <v>31016</v>
          </cell>
        </row>
        <row r="903">
          <cell r="A903">
            <v>31168</v>
          </cell>
        </row>
        <row r="904">
          <cell r="A904">
            <v>31167</v>
          </cell>
        </row>
        <row r="905">
          <cell r="A905">
            <v>38210</v>
          </cell>
        </row>
        <row r="906">
          <cell r="A906">
            <v>31166</v>
          </cell>
        </row>
        <row r="907">
          <cell r="A907">
            <v>18005</v>
          </cell>
        </row>
        <row r="908">
          <cell r="A908">
            <v>11035</v>
          </cell>
        </row>
        <row r="909">
          <cell r="A909">
            <v>38215</v>
          </cell>
        </row>
        <row r="910">
          <cell r="A910">
            <v>6</v>
          </cell>
        </row>
        <row r="911">
          <cell r="A911">
            <v>78410</v>
          </cell>
        </row>
        <row r="912">
          <cell r="A912">
            <v>78415</v>
          </cell>
        </row>
        <row r="913">
          <cell r="A913">
            <v>37005</v>
          </cell>
        </row>
        <row r="914">
          <cell r="A914">
            <v>77205</v>
          </cell>
        </row>
        <row r="915">
          <cell r="A915">
            <v>77208</v>
          </cell>
        </row>
        <row r="916">
          <cell r="A916">
            <v>77210</v>
          </cell>
        </row>
        <row r="917">
          <cell r="A917">
            <v>77214</v>
          </cell>
        </row>
        <row r="918">
          <cell r="A918">
            <v>36505</v>
          </cell>
        </row>
        <row r="919">
          <cell r="A919">
            <v>36507</v>
          </cell>
        </row>
        <row r="920">
          <cell r="A920">
            <v>55212</v>
          </cell>
        </row>
        <row r="921">
          <cell r="A921">
            <v>55210</v>
          </cell>
        </row>
        <row r="922">
          <cell r="A922">
            <v>55211</v>
          </cell>
        </row>
        <row r="923">
          <cell r="A923">
            <v>31018</v>
          </cell>
        </row>
        <row r="924">
          <cell r="A924">
            <v>16546</v>
          </cell>
        </row>
        <row r="925">
          <cell r="A925">
            <v>16548</v>
          </cell>
        </row>
        <row r="926">
          <cell r="A926">
            <v>14510</v>
          </cell>
        </row>
        <row r="927">
          <cell r="A927">
            <v>10051</v>
          </cell>
        </row>
        <row r="928">
          <cell r="A928">
            <v>10052</v>
          </cell>
        </row>
        <row r="929">
          <cell r="A929">
            <v>10053</v>
          </cell>
        </row>
        <row r="930">
          <cell r="A930">
            <v>10050</v>
          </cell>
        </row>
        <row r="931">
          <cell r="A931">
            <v>56548</v>
          </cell>
        </row>
        <row r="932">
          <cell r="A932">
            <v>56549</v>
          </cell>
        </row>
        <row r="933">
          <cell r="A933">
            <v>79636</v>
          </cell>
        </row>
        <row r="934">
          <cell r="A934">
            <v>56156</v>
          </cell>
        </row>
        <row r="935">
          <cell r="A935">
            <v>17013</v>
          </cell>
        </row>
        <row r="936">
          <cell r="A936">
            <v>15505</v>
          </cell>
        </row>
        <row r="937">
          <cell r="A937">
            <v>56832</v>
          </cell>
        </row>
        <row r="938">
          <cell r="A938">
            <v>56830</v>
          </cell>
        </row>
        <row r="939">
          <cell r="A939">
            <v>10016</v>
          </cell>
        </row>
        <row r="940">
          <cell r="A940">
            <v>10017</v>
          </cell>
        </row>
        <row r="941">
          <cell r="A941">
            <v>10018</v>
          </cell>
        </row>
        <row r="942">
          <cell r="A942">
            <v>10019</v>
          </cell>
        </row>
        <row r="943">
          <cell r="A943">
            <v>78420</v>
          </cell>
        </row>
        <row r="944">
          <cell r="A944">
            <v>78425</v>
          </cell>
        </row>
        <row r="945">
          <cell r="A945">
            <v>78440</v>
          </cell>
        </row>
        <row r="946">
          <cell r="A946">
            <v>78430</v>
          </cell>
        </row>
        <row r="947">
          <cell r="A947">
            <v>78435</v>
          </cell>
        </row>
        <row r="948">
          <cell r="A948">
            <v>78455</v>
          </cell>
        </row>
        <row r="949">
          <cell r="A949">
            <v>78445</v>
          </cell>
        </row>
        <row r="950">
          <cell r="A950">
            <v>78450</v>
          </cell>
        </row>
        <row r="951">
          <cell r="A951">
            <v>36067</v>
          </cell>
        </row>
        <row r="952">
          <cell r="A952">
            <v>36067</v>
          </cell>
        </row>
        <row r="953">
          <cell r="A953">
            <v>30488</v>
          </cell>
        </row>
        <row r="954">
          <cell r="A954">
            <v>30489</v>
          </cell>
        </row>
        <row r="955">
          <cell r="A955">
            <v>36066</v>
          </cell>
        </row>
        <row r="956">
          <cell r="A956">
            <v>36066</v>
          </cell>
        </row>
        <row r="957">
          <cell r="A957">
            <v>54531</v>
          </cell>
        </row>
        <row r="958">
          <cell r="A958">
            <v>54530</v>
          </cell>
        </row>
        <row r="959">
          <cell r="A959">
            <v>31020</v>
          </cell>
        </row>
        <row r="960">
          <cell r="A960">
            <v>31022</v>
          </cell>
        </row>
        <row r="961">
          <cell r="A961">
            <v>31024</v>
          </cell>
        </row>
        <row r="962">
          <cell r="A962">
            <v>31026</v>
          </cell>
        </row>
        <row r="963">
          <cell r="A963">
            <v>31028</v>
          </cell>
        </row>
        <row r="964">
          <cell r="A964">
            <v>31030</v>
          </cell>
        </row>
        <row r="965">
          <cell r="A965">
            <v>31032</v>
          </cell>
        </row>
        <row r="966">
          <cell r="A966">
            <v>31034</v>
          </cell>
        </row>
        <row r="967">
          <cell r="A967">
            <v>31036</v>
          </cell>
        </row>
        <row r="968">
          <cell r="A968">
            <v>31038</v>
          </cell>
        </row>
        <row r="969">
          <cell r="A969">
            <v>31039</v>
          </cell>
        </row>
        <row r="970">
          <cell r="A970">
            <v>31040</v>
          </cell>
        </row>
        <row r="971">
          <cell r="A971">
            <v>31040</v>
          </cell>
        </row>
        <row r="972">
          <cell r="A972">
            <v>31042</v>
          </cell>
        </row>
        <row r="973">
          <cell r="A973">
            <v>31044</v>
          </cell>
        </row>
        <row r="974">
          <cell r="A974">
            <v>28082</v>
          </cell>
        </row>
        <row r="975">
          <cell r="A975">
            <v>17016</v>
          </cell>
        </row>
        <row r="976">
          <cell r="A976">
            <v>15</v>
          </cell>
        </row>
        <row r="977">
          <cell r="A977">
            <v>30542</v>
          </cell>
        </row>
        <row r="978">
          <cell r="A978">
            <v>56158</v>
          </cell>
        </row>
        <row r="979">
          <cell r="A979">
            <v>78040</v>
          </cell>
        </row>
        <row r="980">
          <cell r="A980">
            <v>78042</v>
          </cell>
        </row>
        <row r="981">
          <cell r="A981">
            <v>78045</v>
          </cell>
        </row>
        <row r="982">
          <cell r="A982">
            <v>78046</v>
          </cell>
        </row>
        <row r="983">
          <cell r="A983">
            <v>54968</v>
          </cell>
        </row>
        <row r="984">
          <cell r="A984">
            <v>54969</v>
          </cell>
        </row>
        <row r="985">
          <cell r="A985">
            <v>52862</v>
          </cell>
        </row>
        <row r="986">
          <cell r="A986">
            <v>52863</v>
          </cell>
        </row>
        <row r="987">
          <cell r="A987">
            <v>52864</v>
          </cell>
        </row>
        <row r="988">
          <cell r="A988">
            <v>52874</v>
          </cell>
        </row>
        <row r="989">
          <cell r="A989">
            <v>52865</v>
          </cell>
        </row>
        <row r="990">
          <cell r="A990">
            <v>52875</v>
          </cell>
        </row>
        <row r="991">
          <cell r="A991">
            <v>52866</v>
          </cell>
        </row>
        <row r="992">
          <cell r="A992">
            <v>52876</v>
          </cell>
        </row>
        <row r="993">
          <cell r="A993">
            <v>52867</v>
          </cell>
        </row>
        <row r="994">
          <cell r="A994">
            <v>52877</v>
          </cell>
        </row>
        <row r="995">
          <cell r="A995">
            <v>52883</v>
          </cell>
        </row>
        <row r="996">
          <cell r="A996">
            <v>52882</v>
          </cell>
        </row>
        <row r="997">
          <cell r="A997">
            <v>52885</v>
          </cell>
        </row>
        <row r="998">
          <cell r="A998">
            <v>52886</v>
          </cell>
        </row>
        <row r="999">
          <cell r="A999">
            <v>113</v>
          </cell>
        </row>
        <row r="1000">
          <cell r="A1000">
            <v>28090</v>
          </cell>
        </row>
        <row r="1001">
          <cell r="A1001">
            <v>79641</v>
          </cell>
        </row>
        <row r="1002">
          <cell r="A1002">
            <v>79639</v>
          </cell>
        </row>
        <row r="1003">
          <cell r="A1003">
            <v>79640</v>
          </cell>
        </row>
        <row r="1004">
          <cell r="A1004">
            <v>59026</v>
          </cell>
        </row>
        <row r="1005">
          <cell r="A1005">
            <v>59030</v>
          </cell>
        </row>
        <row r="1006">
          <cell r="A1006">
            <v>17018</v>
          </cell>
        </row>
        <row r="1007">
          <cell r="A1007">
            <v>17018</v>
          </cell>
        </row>
        <row r="1008">
          <cell r="A1008">
            <v>17020</v>
          </cell>
        </row>
        <row r="1009">
          <cell r="A1009">
            <v>70803</v>
          </cell>
        </row>
        <row r="1010">
          <cell r="A1010">
            <v>70806</v>
          </cell>
        </row>
        <row r="1011">
          <cell r="A1011">
            <v>70802</v>
          </cell>
        </row>
        <row r="1012">
          <cell r="A1012">
            <v>78051</v>
          </cell>
        </row>
        <row r="1013">
          <cell r="A1013">
            <v>78052</v>
          </cell>
        </row>
        <row r="1014">
          <cell r="A1014">
            <v>99523</v>
          </cell>
        </row>
        <row r="1015">
          <cell r="A1015">
            <v>10040</v>
          </cell>
        </row>
        <row r="1016">
          <cell r="A1016">
            <v>10041</v>
          </cell>
        </row>
        <row r="1017">
          <cell r="A1017">
            <v>38520</v>
          </cell>
        </row>
        <row r="1018">
          <cell r="A1018">
            <v>38522</v>
          </cell>
        </row>
        <row r="1019">
          <cell r="A1019">
            <v>11040</v>
          </cell>
        </row>
        <row r="1020">
          <cell r="A1020">
            <v>33510</v>
          </cell>
        </row>
        <row r="1021">
          <cell r="A1021">
            <v>33520</v>
          </cell>
        </row>
        <row r="1022">
          <cell r="A1022">
            <v>33530</v>
          </cell>
        </row>
        <row r="1023">
          <cell r="A1023">
            <v>33540</v>
          </cell>
        </row>
        <row r="1024">
          <cell r="A1024">
            <v>33550</v>
          </cell>
        </row>
        <row r="1025">
          <cell r="A1025">
            <v>33560</v>
          </cell>
        </row>
        <row r="1026">
          <cell r="A1026">
            <v>54520</v>
          </cell>
        </row>
        <row r="1027">
          <cell r="A1027">
            <v>54521</v>
          </cell>
        </row>
        <row r="1028">
          <cell r="A1028">
            <v>54522</v>
          </cell>
        </row>
        <row r="1029">
          <cell r="A1029">
            <v>77631</v>
          </cell>
        </row>
        <row r="1030">
          <cell r="A1030">
            <v>77630</v>
          </cell>
        </row>
        <row r="1031">
          <cell r="A1031">
            <v>38007</v>
          </cell>
        </row>
        <row r="1032">
          <cell r="A1032">
            <v>56162</v>
          </cell>
        </row>
        <row r="1033">
          <cell r="A1033">
            <v>56125</v>
          </cell>
        </row>
        <row r="1034">
          <cell r="A1034">
            <v>56130</v>
          </cell>
        </row>
        <row r="1035">
          <cell r="A1035">
            <v>53611</v>
          </cell>
        </row>
        <row r="1036">
          <cell r="A1036">
            <v>53613</v>
          </cell>
        </row>
        <row r="1037">
          <cell r="A1037">
            <v>53614</v>
          </cell>
        </row>
        <row r="1038">
          <cell r="A1038">
            <v>53631</v>
          </cell>
        </row>
        <row r="1039">
          <cell r="A1039">
            <v>53622</v>
          </cell>
        </row>
        <row r="1040">
          <cell r="A1040">
            <v>53632</v>
          </cell>
        </row>
        <row r="1041">
          <cell r="A1041">
            <v>53625</v>
          </cell>
        </row>
        <row r="1042">
          <cell r="A1042">
            <v>53628</v>
          </cell>
        </row>
        <row r="1043">
          <cell r="A1043">
            <v>53633</v>
          </cell>
        </row>
        <row r="1044">
          <cell r="A1044">
            <v>53634</v>
          </cell>
        </row>
        <row r="1045">
          <cell r="A1045">
            <v>53645</v>
          </cell>
        </row>
        <row r="1046">
          <cell r="A1046">
            <v>53645</v>
          </cell>
        </row>
        <row r="1047">
          <cell r="A1047">
            <v>53645</v>
          </cell>
        </row>
        <row r="1048">
          <cell r="A1048">
            <v>53647</v>
          </cell>
        </row>
        <row r="1049">
          <cell r="A1049">
            <v>30254</v>
          </cell>
        </row>
        <row r="1050">
          <cell r="A1050">
            <v>30253</v>
          </cell>
        </row>
        <row r="1051">
          <cell r="A1051">
            <v>38226</v>
          </cell>
        </row>
        <row r="1052">
          <cell r="A1052">
            <v>39020</v>
          </cell>
        </row>
        <row r="1053">
          <cell r="A1053">
            <v>17545</v>
          </cell>
        </row>
        <row r="1054">
          <cell r="A1054">
            <v>17550</v>
          </cell>
        </row>
        <row r="1055">
          <cell r="A1055">
            <v>17555</v>
          </cell>
        </row>
        <row r="1056">
          <cell r="A1056">
            <v>38225</v>
          </cell>
        </row>
        <row r="1057">
          <cell r="A1057">
            <v>30241</v>
          </cell>
        </row>
        <row r="1058">
          <cell r="A1058">
            <v>30242</v>
          </cell>
        </row>
        <row r="1059">
          <cell r="A1059">
            <v>30240</v>
          </cell>
        </row>
        <row r="1060">
          <cell r="A1060">
            <v>55611</v>
          </cell>
        </row>
        <row r="1061">
          <cell r="A1061">
            <v>55610</v>
          </cell>
        </row>
        <row r="1062">
          <cell r="A1062">
            <v>92140</v>
          </cell>
        </row>
        <row r="1063">
          <cell r="A1063">
            <v>30544</v>
          </cell>
        </row>
        <row r="1064">
          <cell r="A1064">
            <v>30546</v>
          </cell>
        </row>
        <row r="1065">
          <cell r="A1065">
            <v>30548</v>
          </cell>
        </row>
        <row r="1066">
          <cell r="A1066">
            <v>30551</v>
          </cell>
        </row>
        <row r="1067">
          <cell r="A1067">
            <v>30589</v>
          </cell>
        </row>
        <row r="1068">
          <cell r="A1068">
            <v>30550</v>
          </cell>
        </row>
        <row r="1069">
          <cell r="A1069">
            <v>30549</v>
          </cell>
        </row>
        <row r="1070">
          <cell r="A1070">
            <v>30701</v>
          </cell>
        </row>
        <row r="1071">
          <cell r="A1071">
            <v>30702</v>
          </cell>
        </row>
        <row r="1072">
          <cell r="A1072">
            <v>38552</v>
          </cell>
        </row>
        <row r="1073">
          <cell r="A1073">
            <v>38554</v>
          </cell>
        </row>
        <row r="1074">
          <cell r="A1074">
            <v>38015</v>
          </cell>
        </row>
        <row r="1075">
          <cell r="A1075">
            <v>17505</v>
          </cell>
        </row>
        <row r="1076">
          <cell r="A1076">
            <v>36015</v>
          </cell>
        </row>
        <row r="1077">
          <cell r="A1077">
            <v>17510</v>
          </cell>
        </row>
        <row r="1078">
          <cell r="A1078">
            <v>75670</v>
          </cell>
        </row>
        <row r="1079">
          <cell r="A1079">
            <v>75602</v>
          </cell>
        </row>
        <row r="1080">
          <cell r="A1080">
            <v>38590</v>
          </cell>
        </row>
        <row r="1081">
          <cell r="A1081">
            <v>75605</v>
          </cell>
        </row>
        <row r="1082">
          <cell r="A1082">
            <v>75613</v>
          </cell>
        </row>
        <row r="1083">
          <cell r="A1083">
            <v>75608</v>
          </cell>
        </row>
        <row r="1084">
          <cell r="A1084">
            <v>75611</v>
          </cell>
        </row>
        <row r="1085">
          <cell r="A1085">
            <v>75617</v>
          </cell>
        </row>
        <row r="1086">
          <cell r="A1086">
            <v>75620</v>
          </cell>
        </row>
        <row r="1087">
          <cell r="A1087">
            <v>75614</v>
          </cell>
        </row>
        <row r="1088">
          <cell r="A1088">
            <v>75642</v>
          </cell>
        </row>
        <row r="1089">
          <cell r="A1089">
            <v>75643</v>
          </cell>
        </row>
        <row r="1090">
          <cell r="A1090">
            <v>75630</v>
          </cell>
        </row>
        <row r="1091">
          <cell r="A1091">
            <v>75631</v>
          </cell>
        </row>
        <row r="1092">
          <cell r="A1092">
            <v>75635</v>
          </cell>
        </row>
        <row r="1093">
          <cell r="A1093">
            <v>75632</v>
          </cell>
        </row>
        <row r="1094">
          <cell r="A1094">
            <v>75638</v>
          </cell>
        </row>
        <row r="1095">
          <cell r="A1095">
            <v>75641</v>
          </cell>
        </row>
        <row r="1096">
          <cell r="A1096">
            <v>56587</v>
          </cell>
        </row>
        <row r="1097">
          <cell r="A1097">
            <v>56585</v>
          </cell>
        </row>
        <row r="1098">
          <cell r="A1098">
            <v>56586</v>
          </cell>
        </row>
        <row r="1099">
          <cell r="A1099">
            <v>56588</v>
          </cell>
        </row>
        <row r="1100">
          <cell r="A1100">
            <v>56581</v>
          </cell>
        </row>
        <row r="1101">
          <cell r="A1101">
            <v>56582</v>
          </cell>
        </row>
        <row r="1102">
          <cell r="A1102">
            <v>56583</v>
          </cell>
        </row>
        <row r="1103">
          <cell r="A1103">
            <v>56584</v>
          </cell>
        </row>
        <row r="1104">
          <cell r="A1104">
            <v>33025</v>
          </cell>
        </row>
        <row r="1105">
          <cell r="A1105">
            <v>33030</v>
          </cell>
        </row>
        <row r="1106">
          <cell r="A1106">
            <v>30030</v>
          </cell>
        </row>
        <row r="1107">
          <cell r="A1107">
            <v>30032</v>
          </cell>
        </row>
        <row r="1108">
          <cell r="A1108">
            <v>30033</v>
          </cell>
        </row>
        <row r="1109">
          <cell r="A1109">
            <v>30031</v>
          </cell>
        </row>
        <row r="1110">
          <cell r="A1110">
            <v>21055</v>
          </cell>
        </row>
        <row r="1111">
          <cell r="A1111">
            <v>21054</v>
          </cell>
        </row>
        <row r="1112">
          <cell r="A1112">
            <v>36020</v>
          </cell>
        </row>
        <row r="1113">
          <cell r="A1113">
            <v>30255</v>
          </cell>
        </row>
        <row r="1114">
          <cell r="A1114">
            <v>92125</v>
          </cell>
        </row>
        <row r="1115">
          <cell r="A1115">
            <v>57611</v>
          </cell>
        </row>
        <row r="1116">
          <cell r="A1116">
            <v>57610</v>
          </cell>
        </row>
        <row r="1117">
          <cell r="A1117">
            <v>57630</v>
          </cell>
        </row>
        <row r="1118">
          <cell r="A1118">
            <v>78460</v>
          </cell>
        </row>
        <row r="1119">
          <cell r="A1119">
            <v>14022</v>
          </cell>
        </row>
        <row r="1120">
          <cell r="A1120">
            <v>14022</v>
          </cell>
        </row>
        <row r="1121">
          <cell r="A1121">
            <v>75606</v>
          </cell>
        </row>
        <row r="1122">
          <cell r="A1122">
            <v>76701</v>
          </cell>
        </row>
        <row r="1123">
          <cell r="A1123">
            <v>56054</v>
          </cell>
        </row>
        <row r="1124">
          <cell r="A1124">
            <v>54123</v>
          </cell>
        </row>
        <row r="1125">
          <cell r="A1125">
            <v>54128</v>
          </cell>
        </row>
        <row r="1126">
          <cell r="A1126">
            <v>54118</v>
          </cell>
        </row>
        <row r="1127">
          <cell r="A1127">
            <v>54133</v>
          </cell>
        </row>
        <row r="1128">
          <cell r="A1128">
            <v>54124</v>
          </cell>
        </row>
        <row r="1129">
          <cell r="A1129">
            <v>54129</v>
          </cell>
        </row>
        <row r="1130">
          <cell r="A1130">
            <v>54119</v>
          </cell>
        </row>
        <row r="1131">
          <cell r="A1131">
            <v>54134</v>
          </cell>
        </row>
        <row r="1132">
          <cell r="A1132">
            <v>54130</v>
          </cell>
        </row>
        <row r="1133">
          <cell r="A1133">
            <v>54120</v>
          </cell>
        </row>
        <row r="1134">
          <cell r="A1134">
            <v>54135</v>
          </cell>
        </row>
        <row r="1135">
          <cell r="A1135">
            <v>54121</v>
          </cell>
        </row>
        <row r="1136">
          <cell r="A1136">
            <v>54126</v>
          </cell>
        </row>
        <row r="1137">
          <cell r="A1137">
            <v>54116</v>
          </cell>
        </row>
        <row r="1138">
          <cell r="A1138">
            <v>54131</v>
          </cell>
        </row>
        <row r="1139">
          <cell r="A1139">
            <v>54122</v>
          </cell>
        </row>
        <row r="1140">
          <cell r="A1140">
            <v>54127</v>
          </cell>
        </row>
        <row r="1141">
          <cell r="A1141">
            <v>54117</v>
          </cell>
        </row>
        <row r="1142">
          <cell r="A1142">
            <v>54132</v>
          </cell>
        </row>
        <row r="1143">
          <cell r="A1143">
            <v>54115</v>
          </cell>
        </row>
        <row r="1144">
          <cell r="A1144">
            <v>55220</v>
          </cell>
        </row>
        <row r="1145">
          <cell r="A1145">
            <v>55220</v>
          </cell>
        </row>
        <row r="1146">
          <cell r="A1146">
            <v>55220</v>
          </cell>
        </row>
        <row r="1147">
          <cell r="A1147">
            <v>55225</v>
          </cell>
        </row>
        <row r="1148">
          <cell r="A1148">
            <v>55230</v>
          </cell>
        </row>
        <row r="1149">
          <cell r="A1149">
            <v>55235</v>
          </cell>
        </row>
        <row r="1150">
          <cell r="A1150">
            <v>55240</v>
          </cell>
        </row>
        <row r="1151">
          <cell r="A1151">
            <v>55245</v>
          </cell>
        </row>
        <row r="1152">
          <cell r="A1152">
            <v>59027</v>
          </cell>
        </row>
        <row r="1153">
          <cell r="A1153">
            <v>59029</v>
          </cell>
        </row>
        <row r="1154">
          <cell r="A1154">
            <v>59028</v>
          </cell>
        </row>
        <row r="1155">
          <cell r="A1155">
            <v>53683</v>
          </cell>
        </row>
        <row r="1156">
          <cell r="A1156">
            <v>53684</v>
          </cell>
        </row>
        <row r="1157">
          <cell r="A1157">
            <v>53685</v>
          </cell>
        </row>
        <row r="1158">
          <cell r="A1158">
            <v>53686</v>
          </cell>
        </row>
        <row r="1159">
          <cell r="A1159">
            <v>56107</v>
          </cell>
        </row>
        <row r="1160">
          <cell r="A1160">
            <v>56106</v>
          </cell>
        </row>
        <row r="1161">
          <cell r="A1161">
            <v>56104</v>
          </cell>
        </row>
        <row r="1162">
          <cell r="A1162">
            <v>56105</v>
          </cell>
        </row>
        <row r="1163">
          <cell r="A1163">
            <v>56102</v>
          </cell>
        </row>
        <row r="1164">
          <cell r="A1164">
            <v>56103</v>
          </cell>
        </row>
        <row r="1165">
          <cell r="A1165">
            <v>56109</v>
          </cell>
        </row>
        <row r="1166">
          <cell r="A1166">
            <v>56108</v>
          </cell>
        </row>
        <row r="1167">
          <cell r="A1167">
            <v>56110</v>
          </cell>
        </row>
        <row r="1168">
          <cell r="A1168">
            <v>56147</v>
          </cell>
        </row>
        <row r="1169">
          <cell r="A1169">
            <v>85</v>
          </cell>
        </row>
        <row r="1170">
          <cell r="A1170">
            <v>37502</v>
          </cell>
        </row>
        <row r="1171">
          <cell r="A1171">
            <v>39029</v>
          </cell>
        </row>
        <row r="1172">
          <cell r="A1172">
            <v>37501</v>
          </cell>
        </row>
        <row r="1173">
          <cell r="A1173">
            <v>77220</v>
          </cell>
        </row>
        <row r="1174">
          <cell r="A1174">
            <v>35515</v>
          </cell>
        </row>
        <row r="1175">
          <cell r="A1175">
            <v>60</v>
          </cell>
        </row>
        <row r="1176">
          <cell r="A1176">
            <v>34005</v>
          </cell>
        </row>
        <row r="1177">
          <cell r="A1177">
            <v>34010</v>
          </cell>
        </row>
        <row r="1178">
          <cell r="A1178">
            <v>34015</v>
          </cell>
        </row>
        <row r="1179">
          <cell r="A1179">
            <v>34020</v>
          </cell>
        </row>
        <row r="1180">
          <cell r="A1180">
            <v>34025</v>
          </cell>
        </row>
        <row r="1181">
          <cell r="A1181">
            <v>36025</v>
          </cell>
        </row>
        <row r="1182">
          <cell r="A1182">
            <v>36035</v>
          </cell>
        </row>
        <row r="1183">
          <cell r="A1183">
            <v>36030</v>
          </cell>
        </row>
        <row r="1184">
          <cell r="A1184">
            <v>34040</v>
          </cell>
        </row>
        <row r="1185">
          <cell r="A1185">
            <v>12003</v>
          </cell>
        </row>
        <row r="1186">
          <cell r="A1186">
            <v>12001</v>
          </cell>
        </row>
        <row r="1187">
          <cell r="A1187">
            <v>12005</v>
          </cell>
        </row>
        <row r="1188">
          <cell r="A1188">
            <v>12007</v>
          </cell>
        </row>
        <row r="1189">
          <cell r="A1189">
            <v>12051</v>
          </cell>
        </row>
        <row r="1190">
          <cell r="A1190">
            <v>12052</v>
          </cell>
        </row>
        <row r="1191">
          <cell r="A1191">
            <v>12053</v>
          </cell>
        </row>
        <row r="1192">
          <cell r="A1192">
            <v>12055</v>
          </cell>
        </row>
        <row r="1193">
          <cell r="A1193">
            <v>12057</v>
          </cell>
        </row>
        <row r="1194">
          <cell r="A1194">
            <v>12050</v>
          </cell>
        </row>
        <row r="1195">
          <cell r="A1195">
            <v>36050</v>
          </cell>
        </row>
        <row r="1196">
          <cell r="A1196">
            <v>36040</v>
          </cell>
        </row>
        <row r="1197">
          <cell r="A1197">
            <v>36045</v>
          </cell>
        </row>
        <row r="1198">
          <cell r="A1198">
            <v>34065</v>
          </cell>
        </row>
        <row r="1199">
          <cell r="A1199">
            <v>34070</v>
          </cell>
        </row>
        <row r="1200">
          <cell r="A1200">
            <v>32505</v>
          </cell>
        </row>
        <row r="1201">
          <cell r="A1201">
            <v>32510</v>
          </cell>
        </row>
        <row r="1202">
          <cell r="A1202">
            <v>32520</v>
          </cell>
        </row>
        <row r="1203">
          <cell r="A1203">
            <v>32530</v>
          </cell>
        </row>
        <row r="1204">
          <cell r="A1204">
            <v>32535</v>
          </cell>
        </row>
        <row r="1205">
          <cell r="A1205">
            <v>56460</v>
          </cell>
        </row>
        <row r="1206">
          <cell r="A1206">
            <v>56462</v>
          </cell>
        </row>
        <row r="1207">
          <cell r="A1207">
            <v>56464</v>
          </cell>
        </row>
        <row r="1208">
          <cell r="A1208">
            <v>56451</v>
          </cell>
        </row>
        <row r="1209">
          <cell r="A1209">
            <v>56452</v>
          </cell>
        </row>
        <row r="1210">
          <cell r="A1210">
            <v>56449</v>
          </cell>
        </row>
        <row r="1211">
          <cell r="A1211">
            <v>56450</v>
          </cell>
        </row>
        <row r="1212">
          <cell r="A1212">
            <v>56418</v>
          </cell>
        </row>
        <row r="1213">
          <cell r="A1213">
            <v>56410</v>
          </cell>
        </row>
        <row r="1214">
          <cell r="A1214">
            <v>56415</v>
          </cell>
        </row>
        <row r="1215">
          <cell r="A1215">
            <v>56416</v>
          </cell>
        </row>
        <row r="1216">
          <cell r="A1216">
            <v>56422</v>
          </cell>
        </row>
        <row r="1217">
          <cell r="A1217">
            <v>56421</v>
          </cell>
        </row>
        <row r="1218">
          <cell r="A1218">
            <v>56423</v>
          </cell>
        </row>
        <row r="1219">
          <cell r="A1219">
            <v>56430</v>
          </cell>
        </row>
        <row r="1220">
          <cell r="A1220">
            <v>56431</v>
          </cell>
        </row>
        <row r="1221">
          <cell r="A1221">
            <v>56432</v>
          </cell>
        </row>
        <row r="1222">
          <cell r="A1222">
            <v>56433</v>
          </cell>
        </row>
        <row r="1223">
          <cell r="A1223">
            <v>56425</v>
          </cell>
        </row>
        <row r="1224">
          <cell r="A1224">
            <v>56434</v>
          </cell>
        </row>
        <row r="1225">
          <cell r="A1225">
            <v>56426</v>
          </cell>
        </row>
        <row r="1226">
          <cell r="A1226">
            <v>56429</v>
          </cell>
        </row>
        <row r="1227">
          <cell r="A1227">
            <v>56427</v>
          </cell>
        </row>
        <row r="1228">
          <cell r="A1228">
            <v>56428</v>
          </cell>
        </row>
        <row r="1229">
          <cell r="A1229">
            <v>56435</v>
          </cell>
        </row>
        <row r="1230">
          <cell r="A1230">
            <v>56436</v>
          </cell>
        </row>
        <row r="1231">
          <cell r="A1231">
            <v>56437</v>
          </cell>
        </row>
        <row r="1232">
          <cell r="A1232">
            <v>56439</v>
          </cell>
        </row>
        <row r="1233">
          <cell r="A1233">
            <v>56441</v>
          </cell>
        </row>
        <row r="1234">
          <cell r="A1234">
            <v>56440</v>
          </cell>
        </row>
        <row r="1235">
          <cell r="A1235">
            <v>56438</v>
          </cell>
        </row>
        <row r="1236">
          <cell r="A1236">
            <v>56453</v>
          </cell>
        </row>
        <row r="1237">
          <cell r="A1237">
            <v>76426</v>
          </cell>
        </row>
        <row r="1238">
          <cell r="A1238">
            <v>76431</v>
          </cell>
        </row>
        <row r="1239">
          <cell r="A1239">
            <v>76429</v>
          </cell>
        </row>
        <row r="1240">
          <cell r="A1240">
            <v>76432</v>
          </cell>
        </row>
        <row r="1241">
          <cell r="A1241">
            <v>76433</v>
          </cell>
        </row>
        <row r="1242">
          <cell r="A1242">
            <v>76434</v>
          </cell>
        </row>
        <row r="1243">
          <cell r="A1243">
            <v>31085</v>
          </cell>
        </row>
        <row r="1244">
          <cell r="A1244">
            <v>81017</v>
          </cell>
        </row>
        <row r="1245">
          <cell r="A1245">
            <v>84050</v>
          </cell>
        </row>
        <row r="1246">
          <cell r="A1246">
            <v>84051</v>
          </cell>
        </row>
        <row r="1247">
          <cell r="A1247">
            <v>84060</v>
          </cell>
        </row>
        <row r="1248">
          <cell r="A1248">
            <v>84061</v>
          </cell>
        </row>
        <row r="1249">
          <cell r="A1249">
            <v>81012</v>
          </cell>
        </row>
        <row r="1250">
          <cell r="A1250">
            <v>37650</v>
          </cell>
        </row>
        <row r="1251">
          <cell r="A1251">
            <v>37650</v>
          </cell>
        </row>
        <row r="1252">
          <cell r="A1252">
            <v>79230</v>
          </cell>
        </row>
        <row r="1253">
          <cell r="A1253">
            <v>20461</v>
          </cell>
        </row>
        <row r="1254">
          <cell r="A1254">
            <v>79235</v>
          </cell>
        </row>
        <row r="1255">
          <cell r="A1255">
            <v>37507</v>
          </cell>
        </row>
        <row r="1256">
          <cell r="A1256">
            <v>37510</v>
          </cell>
        </row>
        <row r="1257">
          <cell r="A1257">
            <v>37515</v>
          </cell>
        </row>
        <row r="1258">
          <cell r="A1258">
            <v>37520</v>
          </cell>
        </row>
        <row r="1259">
          <cell r="A1259">
            <v>37525</v>
          </cell>
        </row>
        <row r="1260">
          <cell r="A1260">
            <v>37530</v>
          </cell>
        </row>
        <row r="1261">
          <cell r="A1261">
            <v>37535</v>
          </cell>
        </row>
        <row r="1262">
          <cell r="A1262">
            <v>37540</v>
          </cell>
        </row>
        <row r="1263">
          <cell r="A1263">
            <v>39031</v>
          </cell>
        </row>
        <row r="1264">
          <cell r="A1264">
            <v>79644</v>
          </cell>
        </row>
        <row r="1265">
          <cell r="A1265">
            <v>55668</v>
          </cell>
        </row>
        <row r="1266">
          <cell r="A1266">
            <v>55661</v>
          </cell>
        </row>
        <row r="1267">
          <cell r="A1267">
            <v>55663</v>
          </cell>
        </row>
        <row r="1268">
          <cell r="A1268">
            <v>55665</v>
          </cell>
        </row>
        <row r="1269">
          <cell r="A1269">
            <v>55666</v>
          </cell>
        </row>
        <row r="1270">
          <cell r="A1270">
            <v>55604</v>
          </cell>
        </row>
        <row r="1271">
          <cell r="A1271">
            <v>55602</v>
          </cell>
        </row>
        <row r="1272">
          <cell r="A1272">
            <v>55603</v>
          </cell>
        </row>
        <row r="1273">
          <cell r="A1273">
            <v>55682</v>
          </cell>
        </row>
        <row r="1274">
          <cell r="A1274">
            <v>55681</v>
          </cell>
        </row>
        <row r="1275">
          <cell r="A1275">
            <v>56539</v>
          </cell>
        </row>
        <row r="1276">
          <cell r="A1276">
            <v>56537</v>
          </cell>
        </row>
        <row r="1277">
          <cell r="A1277">
            <v>56538</v>
          </cell>
        </row>
        <row r="1278">
          <cell r="A1278">
            <v>56536</v>
          </cell>
        </row>
        <row r="1279">
          <cell r="A1279">
            <v>56535</v>
          </cell>
        </row>
        <row r="1280">
          <cell r="A1280">
            <v>56530</v>
          </cell>
        </row>
        <row r="1281">
          <cell r="A1281">
            <v>56531</v>
          </cell>
        </row>
        <row r="1282">
          <cell r="A1282">
            <v>56532</v>
          </cell>
        </row>
        <row r="1283">
          <cell r="A1283">
            <v>55646</v>
          </cell>
        </row>
        <row r="1284">
          <cell r="A1284">
            <v>55648</v>
          </cell>
        </row>
        <row r="1285">
          <cell r="A1285">
            <v>55647</v>
          </cell>
        </row>
        <row r="1286">
          <cell r="A1286">
            <v>55641</v>
          </cell>
        </row>
        <row r="1287">
          <cell r="A1287">
            <v>55643</v>
          </cell>
        </row>
        <row r="1288">
          <cell r="A1288">
            <v>55644</v>
          </cell>
        </row>
        <row r="1289">
          <cell r="A1289">
            <v>55645</v>
          </cell>
        </row>
        <row r="1290">
          <cell r="A1290">
            <v>55653</v>
          </cell>
        </row>
        <row r="1291">
          <cell r="A1291">
            <v>55691</v>
          </cell>
        </row>
        <row r="1292">
          <cell r="A1292">
            <v>55696</v>
          </cell>
        </row>
        <row r="1293">
          <cell r="A1293">
            <v>55698</v>
          </cell>
        </row>
        <row r="1294">
          <cell r="A1294">
            <v>55694</v>
          </cell>
        </row>
        <row r="1295">
          <cell r="A1295">
            <v>55620</v>
          </cell>
        </row>
        <row r="1296">
          <cell r="A1296">
            <v>55623</v>
          </cell>
        </row>
        <row r="1297">
          <cell r="A1297">
            <v>55649</v>
          </cell>
        </row>
        <row r="1298">
          <cell r="A1298">
            <v>55642</v>
          </cell>
        </row>
        <row r="1299">
          <cell r="A1299">
            <v>55630</v>
          </cell>
        </row>
        <row r="1300">
          <cell r="A1300">
            <v>55632</v>
          </cell>
        </row>
        <row r="1301">
          <cell r="A1301">
            <v>55634</v>
          </cell>
        </row>
        <row r="1302">
          <cell r="A1302">
            <v>55636</v>
          </cell>
        </row>
        <row r="1303">
          <cell r="A1303">
            <v>55638</v>
          </cell>
        </row>
        <row r="1304">
          <cell r="A1304">
            <v>55640</v>
          </cell>
        </row>
        <row r="1305">
          <cell r="A1305">
            <v>55650</v>
          </cell>
        </row>
        <row r="1306">
          <cell r="A1306">
            <v>55652</v>
          </cell>
        </row>
        <row r="1307">
          <cell r="A1307">
            <v>55651</v>
          </cell>
        </row>
        <row r="1308">
          <cell r="A1308">
            <v>55660</v>
          </cell>
        </row>
        <row r="1309">
          <cell r="A1309">
            <v>55662</v>
          </cell>
        </row>
        <row r="1310">
          <cell r="A1310">
            <v>51652</v>
          </cell>
        </row>
        <row r="1311">
          <cell r="A1311">
            <v>51654</v>
          </cell>
        </row>
        <row r="1312">
          <cell r="A1312">
            <v>51655</v>
          </cell>
        </row>
        <row r="1313">
          <cell r="A1313">
            <v>51656</v>
          </cell>
        </row>
        <row r="1314">
          <cell r="A1314">
            <v>51651</v>
          </cell>
        </row>
        <row r="1315">
          <cell r="A1315">
            <v>51659</v>
          </cell>
        </row>
        <row r="1316">
          <cell r="A1316">
            <v>56138</v>
          </cell>
        </row>
        <row r="1317">
          <cell r="A1317">
            <v>73730</v>
          </cell>
        </row>
        <row r="1318">
          <cell r="A1318">
            <v>31048</v>
          </cell>
        </row>
        <row r="1319">
          <cell r="A1319">
            <v>15510</v>
          </cell>
        </row>
        <row r="1320">
          <cell r="A1320">
            <v>78465</v>
          </cell>
        </row>
        <row r="1321">
          <cell r="A1321">
            <v>78470</v>
          </cell>
        </row>
        <row r="1322">
          <cell r="A1322">
            <v>78475</v>
          </cell>
        </row>
        <row r="1323">
          <cell r="A1323">
            <v>15060</v>
          </cell>
        </row>
        <row r="1324">
          <cell r="A1324">
            <v>72002</v>
          </cell>
        </row>
        <row r="1325">
          <cell r="A1325">
            <v>72004</v>
          </cell>
        </row>
        <row r="1326">
          <cell r="A1326">
            <v>72006</v>
          </cell>
        </row>
        <row r="1327">
          <cell r="A1327">
            <v>72008</v>
          </cell>
        </row>
        <row r="1328">
          <cell r="A1328">
            <v>72008</v>
          </cell>
        </row>
        <row r="1329">
          <cell r="A1329">
            <v>14037</v>
          </cell>
        </row>
        <row r="1330">
          <cell r="A1330">
            <v>14038</v>
          </cell>
        </row>
        <row r="1331">
          <cell r="A1331">
            <v>14039</v>
          </cell>
        </row>
        <row r="1332">
          <cell r="A1332">
            <v>14515</v>
          </cell>
        </row>
        <row r="1333">
          <cell r="A1333">
            <v>19025</v>
          </cell>
        </row>
        <row r="1334">
          <cell r="A1334">
            <v>35025</v>
          </cell>
        </row>
        <row r="1335">
          <cell r="A1335">
            <v>56145</v>
          </cell>
        </row>
        <row r="1336">
          <cell r="A1336">
            <v>80</v>
          </cell>
        </row>
        <row r="1337">
          <cell r="A1337">
            <v>93095</v>
          </cell>
        </row>
        <row r="1338">
          <cell r="A1338">
            <v>37545</v>
          </cell>
        </row>
        <row r="1339">
          <cell r="A1339">
            <v>37550</v>
          </cell>
        </row>
        <row r="1340">
          <cell r="A1340">
            <v>37555</v>
          </cell>
        </row>
        <row r="1341">
          <cell r="A1341">
            <v>37560</v>
          </cell>
        </row>
        <row r="1342">
          <cell r="A1342">
            <v>19030</v>
          </cell>
        </row>
        <row r="1343">
          <cell r="A1343">
            <v>39050</v>
          </cell>
        </row>
        <row r="1344">
          <cell r="A1344">
            <v>15025</v>
          </cell>
        </row>
        <row r="1345">
          <cell r="A1345">
            <v>15030</v>
          </cell>
        </row>
        <row r="1346">
          <cell r="A1346">
            <v>15040</v>
          </cell>
        </row>
        <row r="1347">
          <cell r="A1347">
            <v>38025</v>
          </cell>
        </row>
        <row r="1348">
          <cell r="A1348">
            <v>38024</v>
          </cell>
        </row>
        <row r="1349">
          <cell r="A1349">
            <v>15005</v>
          </cell>
        </row>
        <row r="1350">
          <cell r="A1350">
            <v>15010</v>
          </cell>
        </row>
        <row r="1351">
          <cell r="A1351">
            <v>15015</v>
          </cell>
        </row>
        <row r="1352">
          <cell r="A1352">
            <v>15020</v>
          </cell>
        </row>
        <row r="1353">
          <cell r="A1353">
            <v>33040</v>
          </cell>
        </row>
        <row r="1354">
          <cell r="A1354">
            <v>33045</v>
          </cell>
        </row>
        <row r="1355">
          <cell r="A1355">
            <v>33050</v>
          </cell>
        </row>
        <row r="1356">
          <cell r="A1356">
            <v>14520</v>
          </cell>
        </row>
        <row r="1357">
          <cell r="A1357">
            <v>14032</v>
          </cell>
        </row>
        <row r="1358">
          <cell r="A1358">
            <v>14032</v>
          </cell>
        </row>
        <row r="1359">
          <cell r="A1359">
            <v>14032</v>
          </cell>
        </row>
        <row r="1360">
          <cell r="A1360">
            <v>14034</v>
          </cell>
        </row>
        <row r="1361">
          <cell r="A1361">
            <v>14036</v>
          </cell>
        </row>
        <row r="1362">
          <cell r="A1362">
            <v>76836</v>
          </cell>
        </row>
        <row r="1363">
          <cell r="A1363">
            <v>76435</v>
          </cell>
        </row>
        <row r="1364">
          <cell r="A1364">
            <v>76441</v>
          </cell>
        </row>
        <row r="1365">
          <cell r="A1365">
            <v>77223</v>
          </cell>
        </row>
        <row r="1366">
          <cell r="A1366">
            <v>77226</v>
          </cell>
        </row>
        <row r="1367">
          <cell r="A1367">
            <v>31050</v>
          </cell>
        </row>
        <row r="1368">
          <cell r="A1368">
            <v>31052</v>
          </cell>
        </row>
        <row r="1369">
          <cell r="A1369">
            <v>31054</v>
          </cell>
        </row>
        <row r="1370">
          <cell r="A1370">
            <v>15512</v>
          </cell>
        </row>
        <row r="1371">
          <cell r="A1371">
            <v>36055</v>
          </cell>
        </row>
        <row r="1372">
          <cell r="A1372">
            <v>92145</v>
          </cell>
        </row>
        <row r="1373">
          <cell r="A1373">
            <v>18010</v>
          </cell>
        </row>
        <row r="1374">
          <cell r="A1374">
            <v>18015</v>
          </cell>
        </row>
        <row r="1375">
          <cell r="A1375">
            <v>18025</v>
          </cell>
        </row>
        <row r="1376">
          <cell r="A1376">
            <v>18030</v>
          </cell>
        </row>
        <row r="1377">
          <cell r="A1377">
            <v>56116</v>
          </cell>
        </row>
        <row r="1378">
          <cell r="A1378">
            <v>56115</v>
          </cell>
        </row>
        <row r="1379">
          <cell r="A1379">
            <v>56114</v>
          </cell>
        </row>
        <row r="1380">
          <cell r="A1380">
            <v>56113</v>
          </cell>
        </row>
        <row r="1381">
          <cell r="A1381">
            <v>37565</v>
          </cell>
        </row>
        <row r="1382">
          <cell r="A1382">
            <v>56101</v>
          </cell>
        </row>
        <row r="1383">
          <cell r="A1383">
            <v>39023</v>
          </cell>
        </row>
        <row r="1384">
          <cell r="A1384">
            <v>92105</v>
          </cell>
        </row>
        <row r="1385">
          <cell r="A1385">
            <v>38510</v>
          </cell>
        </row>
        <row r="1386">
          <cell r="A1386">
            <v>38512</v>
          </cell>
        </row>
        <row r="1387">
          <cell r="A1387">
            <v>14041</v>
          </cell>
        </row>
        <row r="1388">
          <cell r="A1388">
            <v>76444</v>
          </cell>
        </row>
        <row r="1389">
          <cell r="A1389">
            <v>76447</v>
          </cell>
        </row>
        <row r="1390">
          <cell r="A1390">
            <v>56140</v>
          </cell>
        </row>
        <row r="1391">
          <cell r="A1391">
            <v>17058</v>
          </cell>
        </row>
        <row r="1392">
          <cell r="A1392">
            <v>17057</v>
          </cell>
        </row>
        <row r="1393">
          <cell r="A1393">
            <v>17058</v>
          </cell>
        </row>
        <row r="1394">
          <cell r="A1394">
            <v>17040</v>
          </cell>
        </row>
        <row r="1395">
          <cell r="A1395">
            <v>17041</v>
          </cell>
        </row>
        <row r="1396">
          <cell r="A1396">
            <v>17042</v>
          </cell>
        </row>
        <row r="1397">
          <cell r="A1397">
            <v>26861</v>
          </cell>
        </row>
        <row r="1398">
          <cell r="A1398">
            <v>26863</v>
          </cell>
        </row>
        <row r="1399">
          <cell r="A1399">
            <v>17039</v>
          </cell>
        </row>
        <row r="1400">
          <cell r="A1400">
            <v>17043</v>
          </cell>
        </row>
        <row r="1401">
          <cell r="A1401">
            <v>17044</v>
          </cell>
        </row>
        <row r="1402">
          <cell r="A1402">
            <v>17046</v>
          </cell>
        </row>
        <row r="1403">
          <cell r="A1403">
            <v>17048</v>
          </cell>
        </row>
        <row r="1404">
          <cell r="A1404">
            <v>17050</v>
          </cell>
        </row>
        <row r="1405">
          <cell r="A1405">
            <v>17052</v>
          </cell>
        </row>
        <row r="1406">
          <cell r="A1406">
            <v>17054</v>
          </cell>
        </row>
        <row r="1407">
          <cell r="A1407">
            <v>17056</v>
          </cell>
        </row>
        <row r="1408">
          <cell r="A1408">
            <v>36060</v>
          </cell>
        </row>
        <row r="1409">
          <cell r="A1409">
            <v>57165</v>
          </cell>
        </row>
        <row r="1410">
          <cell r="A1410">
            <v>31520</v>
          </cell>
        </row>
        <row r="1411">
          <cell r="A1411">
            <v>31530</v>
          </cell>
        </row>
        <row r="1412">
          <cell r="A1412">
            <v>31535</v>
          </cell>
        </row>
        <row r="1413">
          <cell r="A1413">
            <v>31540</v>
          </cell>
        </row>
        <row r="1414">
          <cell r="A1414">
            <v>51</v>
          </cell>
        </row>
        <row r="1415">
          <cell r="A1415">
            <v>10542</v>
          </cell>
        </row>
        <row r="1416">
          <cell r="A1416">
            <v>10543</v>
          </cell>
        </row>
        <row r="1417">
          <cell r="A1417">
            <v>10544</v>
          </cell>
        </row>
        <row r="1418">
          <cell r="A1418">
            <v>10545</v>
          </cell>
        </row>
        <row r="1419">
          <cell r="A1419">
            <v>10546</v>
          </cell>
        </row>
        <row r="1420">
          <cell r="A1420">
            <v>12545</v>
          </cell>
        </row>
        <row r="1421">
          <cell r="A1421">
            <v>36068</v>
          </cell>
        </row>
        <row r="1422">
          <cell r="A1422">
            <v>20</v>
          </cell>
        </row>
        <row r="1423">
          <cell r="A1423">
            <v>10550</v>
          </cell>
        </row>
        <row r="1424">
          <cell r="A1424">
            <v>33055</v>
          </cell>
        </row>
        <row r="1425">
          <cell r="A1425">
            <v>33060</v>
          </cell>
        </row>
        <row r="1426">
          <cell r="A1426">
            <v>33065</v>
          </cell>
        </row>
        <row r="1427">
          <cell r="A1427">
            <v>33070</v>
          </cell>
        </row>
        <row r="1428">
          <cell r="A1428">
            <v>33075</v>
          </cell>
        </row>
        <row r="1429">
          <cell r="A1429">
            <v>33080</v>
          </cell>
        </row>
        <row r="1430">
          <cell r="A1430">
            <v>17062</v>
          </cell>
        </row>
        <row r="1431">
          <cell r="A1431">
            <v>33085</v>
          </cell>
        </row>
        <row r="1432">
          <cell r="A1432">
            <v>33084</v>
          </cell>
        </row>
        <row r="1433">
          <cell r="A1433">
            <v>33090</v>
          </cell>
        </row>
        <row r="1434">
          <cell r="A1434">
            <v>15055</v>
          </cell>
        </row>
        <row r="1435">
          <cell r="A1435">
            <v>54910</v>
          </cell>
        </row>
        <row r="1436">
          <cell r="A1436">
            <v>54911</v>
          </cell>
        </row>
        <row r="1437">
          <cell r="A1437">
            <v>54912</v>
          </cell>
        </row>
        <row r="1438">
          <cell r="A1438">
            <v>54913</v>
          </cell>
        </row>
        <row r="1439">
          <cell r="A1439">
            <v>54915</v>
          </cell>
        </row>
        <row r="1440">
          <cell r="A1440">
            <v>54916</v>
          </cell>
        </row>
        <row r="1441">
          <cell r="A1441">
            <v>54917</v>
          </cell>
        </row>
        <row r="1442">
          <cell r="A1442">
            <v>54918</v>
          </cell>
        </row>
        <row r="1443">
          <cell r="A1443">
            <v>14525</v>
          </cell>
        </row>
        <row r="1444">
          <cell r="A1444">
            <v>37570</v>
          </cell>
        </row>
        <row r="1445">
          <cell r="A1445">
            <v>74901</v>
          </cell>
        </row>
        <row r="1446">
          <cell r="A1446">
            <v>16554</v>
          </cell>
        </row>
        <row r="1447">
          <cell r="A1447">
            <v>16556</v>
          </cell>
        </row>
        <row r="1448">
          <cell r="A1448">
            <v>16558</v>
          </cell>
        </row>
        <row r="1449">
          <cell r="A1449">
            <v>54971</v>
          </cell>
        </row>
        <row r="1450">
          <cell r="A1450">
            <v>54972</v>
          </cell>
        </row>
        <row r="1451">
          <cell r="A1451">
            <v>31092</v>
          </cell>
        </row>
        <row r="1452">
          <cell r="A1452">
            <v>75</v>
          </cell>
        </row>
        <row r="1453">
          <cell r="A1453">
            <v>35035</v>
          </cell>
        </row>
        <row r="1454">
          <cell r="A1454">
            <v>35030</v>
          </cell>
        </row>
        <row r="1455">
          <cell r="A1455">
            <v>35040</v>
          </cell>
        </row>
        <row r="1456">
          <cell r="A1456">
            <v>35045</v>
          </cell>
        </row>
        <row r="1457">
          <cell r="A1457">
            <v>35050</v>
          </cell>
        </row>
        <row r="1458">
          <cell r="A1458">
            <v>35051</v>
          </cell>
        </row>
        <row r="1459">
          <cell r="A1459">
            <v>35060</v>
          </cell>
        </row>
        <row r="1460">
          <cell r="A1460">
            <v>35055</v>
          </cell>
        </row>
        <row r="1461">
          <cell r="A1461">
            <v>35065</v>
          </cell>
        </row>
        <row r="1462">
          <cell r="A1462">
            <v>34540</v>
          </cell>
        </row>
        <row r="1463">
          <cell r="A1463">
            <v>34545</v>
          </cell>
        </row>
        <row r="1464">
          <cell r="A1464">
            <v>34550</v>
          </cell>
        </row>
        <row r="1465">
          <cell r="A1465">
            <v>34555</v>
          </cell>
        </row>
        <row r="1466">
          <cell r="A1466">
            <v>34560</v>
          </cell>
        </row>
        <row r="1467">
          <cell r="A1467">
            <v>35520</v>
          </cell>
        </row>
        <row r="1468">
          <cell r="A1468">
            <v>56150</v>
          </cell>
        </row>
        <row r="1469">
          <cell r="A1469">
            <v>13515</v>
          </cell>
        </row>
        <row r="1470">
          <cell r="A1470">
            <v>13510</v>
          </cell>
        </row>
        <row r="1471">
          <cell r="A1471">
            <v>13512</v>
          </cell>
        </row>
        <row r="1472">
          <cell r="A1472">
            <v>13513</v>
          </cell>
        </row>
        <row r="1473">
          <cell r="A1473">
            <v>14530</v>
          </cell>
        </row>
        <row r="1474">
          <cell r="A1474">
            <v>16560</v>
          </cell>
        </row>
        <row r="1475">
          <cell r="A1475">
            <v>16562</v>
          </cell>
        </row>
        <row r="1476">
          <cell r="A1476">
            <v>16564</v>
          </cell>
        </row>
        <row r="1477">
          <cell r="A1477">
            <v>16564</v>
          </cell>
        </row>
        <row r="1478">
          <cell r="A1478">
            <v>79802</v>
          </cell>
        </row>
        <row r="1479">
          <cell r="A1479">
            <v>79801</v>
          </cell>
        </row>
        <row r="1480">
          <cell r="A1480">
            <v>16566</v>
          </cell>
        </row>
        <row r="1481">
          <cell r="A1481">
            <v>16568</v>
          </cell>
        </row>
        <row r="1482">
          <cell r="A1482">
            <v>56159</v>
          </cell>
        </row>
        <row r="1483">
          <cell r="A1483">
            <v>55271</v>
          </cell>
        </row>
        <row r="1484">
          <cell r="A1484">
            <v>55272</v>
          </cell>
        </row>
        <row r="1485">
          <cell r="A1485">
            <v>55273</v>
          </cell>
        </row>
        <row r="1486">
          <cell r="A1486">
            <v>75295</v>
          </cell>
        </row>
        <row r="1487">
          <cell r="A1487">
            <v>55270</v>
          </cell>
        </row>
        <row r="1488">
          <cell r="A1488">
            <v>10552</v>
          </cell>
        </row>
        <row r="1489">
          <cell r="A1489">
            <v>8</v>
          </cell>
        </row>
        <row r="1490">
          <cell r="A1490">
            <v>39024</v>
          </cell>
        </row>
        <row r="1491">
          <cell r="A1491">
            <v>39027</v>
          </cell>
        </row>
        <row r="1492">
          <cell r="A1492">
            <v>39033</v>
          </cell>
        </row>
        <row r="1493">
          <cell r="A1493">
            <v>39025</v>
          </cell>
        </row>
        <row r="1494">
          <cell r="A1494">
            <v>39026</v>
          </cell>
        </row>
        <row r="1495">
          <cell r="A1495">
            <v>11046</v>
          </cell>
        </row>
        <row r="1496">
          <cell r="A1496">
            <v>54954</v>
          </cell>
        </row>
        <row r="1497">
          <cell r="A1497">
            <v>54956</v>
          </cell>
        </row>
        <row r="1498">
          <cell r="A1498">
            <v>54955</v>
          </cell>
        </row>
        <row r="1499">
          <cell r="A1499">
            <v>30043</v>
          </cell>
        </row>
        <row r="1500">
          <cell r="A1500">
            <v>30040</v>
          </cell>
        </row>
        <row r="1501">
          <cell r="A1501">
            <v>30041</v>
          </cell>
        </row>
        <row r="1502">
          <cell r="A1502">
            <v>30042</v>
          </cell>
        </row>
        <row r="1503">
          <cell r="A1503">
            <v>30050</v>
          </cell>
        </row>
        <row r="1504">
          <cell r="A1504">
            <v>30051</v>
          </cell>
        </row>
        <row r="1505">
          <cell r="A1505">
            <v>30052</v>
          </cell>
        </row>
        <row r="1506">
          <cell r="A1506">
            <v>30552</v>
          </cell>
        </row>
        <row r="1507">
          <cell r="A1507">
            <v>30554</v>
          </cell>
        </row>
        <row r="1508">
          <cell r="A1508">
            <v>30556</v>
          </cell>
        </row>
        <row r="1509">
          <cell r="A1509">
            <v>30558</v>
          </cell>
        </row>
        <row r="1510">
          <cell r="A1510">
            <v>57211</v>
          </cell>
        </row>
        <row r="1511">
          <cell r="A1511">
            <v>31056</v>
          </cell>
        </row>
        <row r="1512">
          <cell r="A1512">
            <v>31058</v>
          </cell>
        </row>
        <row r="1513">
          <cell r="A1513">
            <v>31058</v>
          </cell>
        </row>
        <row r="1514">
          <cell r="A1514">
            <v>30560</v>
          </cell>
        </row>
        <row r="1515">
          <cell r="A1515">
            <v>30564</v>
          </cell>
        </row>
        <row r="1516">
          <cell r="A1516">
            <v>30566</v>
          </cell>
        </row>
        <row r="1517">
          <cell r="A1517">
            <v>30568</v>
          </cell>
        </row>
        <row r="1518">
          <cell r="A1518">
            <v>30570</v>
          </cell>
        </row>
        <row r="1519">
          <cell r="A1519">
            <v>30572</v>
          </cell>
        </row>
        <row r="1520">
          <cell r="A1520">
            <v>30569</v>
          </cell>
        </row>
        <row r="1521">
          <cell r="A1521">
            <v>30584</v>
          </cell>
        </row>
        <row r="1522">
          <cell r="A1522">
            <v>30574</v>
          </cell>
        </row>
        <row r="1523">
          <cell r="A1523">
            <v>30576</v>
          </cell>
        </row>
        <row r="1524">
          <cell r="A1524">
            <v>30582</v>
          </cell>
        </row>
        <row r="1525">
          <cell r="A1525">
            <v>30578</v>
          </cell>
        </row>
        <row r="1526">
          <cell r="A1526">
            <v>30580</v>
          </cell>
        </row>
        <row r="1527">
          <cell r="A1527">
            <v>30064</v>
          </cell>
        </row>
        <row r="1528">
          <cell r="A1528">
            <v>30060</v>
          </cell>
        </row>
        <row r="1529">
          <cell r="A1529">
            <v>30061</v>
          </cell>
        </row>
        <row r="1530">
          <cell r="A1530">
            <v>30062</v>
          </cell>
        </row>
        <row r="1531">
          <cell r="A1531">
            <v>30063</v>
          </cell>
        </row>
        <row r="1532">
          <cell r="A1532">
            <v>30075</v>
          </cell>
        </row>
        <row r="1533">
          <cell r="A1533">
            <v>30070</v>
          </cell>
        </row>
        <row r="1534">
          <cell r="A1534">
            <v>30071</v>
          </cell>
        </row>
        <row r="1535">
          <cell r="A1535">
            <v>30072</v>
          </cell>
        </row>
        <row r="1536">
          <cell r="A1536">
            <v>30073</v>
          </cell>
        </row>
        <row r="1537">
          <cell r="A1537">
            <v>30074</v>
          </cell>
        </row>
        <row r="1538">
          <cell r="A1538">
            <v>30084</v>
          </cell>
        </row>
        <row r="1539">
          <cell r="A1539">
            <v>30080</v>
          </cell>
        </row>
        <row r="1540">
          <cell r="A1540">
            <v>30081</v>
          </cell>
        </row>
        <row r="1541">
          <cell r="A1541">
            <v>30082</v>
          </cell>
        </row>
        <row r="1542">
          <cell r="A1542">
            <v>30083</v>
          </cell>
        </row>
        <row r="1543">
          <cell r="A1543">
            <v>30586</v>
          </cell>
        </row>
        <row r="1544">
          <cell r="A1544">
            <v>76891</v>
          </cell>
        </row>
        <row r="1545">
          <cell r="A1545">
            <v>30088</v>
          </cell>
        </row>
        <row r="1546">
          <cell r="A1546">
            <v>30089</v>
          </cell>
        </row>
        <row r="1547">
          <cell r="A1547">
            <v>30090</v>
          </cell>
        </row>
        <row r="1548">
          <cell r="A1548">
            <v>30087</v>
          </cell>
        </row>
        <row r="1549">
          <cell r="A1549">
            <v>30093</v>
          </cell>
        </row>
        <row r="1550">
          <cell r="A1550">
            <v>30093</v>
          </cell>
        </row>
        <row r="1551">
          <cell r="A1551">
            <v>30096</v>
          </cell>
        </row>
        <row r="1552">
          <cell r="A1552">
            <v>30095</v>
          </cell>
        </row>
        <row r="1553">
          <cell r="A1553">
            <v>30091</v>
          </cell>
        </row>
        <row r="1554">
          <cell r="A1554">
            <v>30092</v>
          </cell>
        </row>
        <row r="1555">
          <cell r="A1555">
            <v>30094</v>
          </cell>
        </row>
        <row r="1556">
          <cell r="A1556">
            <v>39040</v>
          </cell>
        </row>
        <row r="1557">
          <cell r="A1557">
            <v>30305</v>
          </cell>
        </row>
        <row r="1558">
          <cell r="A1558">
            <v>30301</v>
          </cell>
        </row>
        <row r="1559">
          <cell r="A1559">
            <v>30302</v>
          </cell>
        </row>
        <row r="1560">
          <cell r="A1560">
            <v>30303</v>
          </cell>
        </row>
        <row r="1561">
          <cell r="A1561">
            <v>30304</v>
          </cell>
        </row>
        <row r="1562">
          <cell r="A1562">
            <v>30741</v>
          </cell>
        </row>
        <row r="1563">
          <cell r="A1563">
            <v>30740</v>
          </cell>
        </row>
        <row r="1564">
          <cell r="A1564">
            <v>30743</v>
          </cell>
        </row>
        <row r="1565">
          <cell r="A1565">
            <v>30742</v>
          </cell>
        </row>
        <row r="1566">
          <cell r="A1566">
            <v>30744</v>
          </cell>
        </row>
        <row r="1567">
          <cell r="A1567">
            <v>30745</v>
          </cell>
        </row>
        <row r="1568">
          <cell r="A1568">
            <v>30221</v>
          </cell>
        </row>
        <row r="1569">
          <cell r="A1569">
            <v>30222</v>
          </cell>
        </row>
        <row r="1570">
          <cell r="A1570">
            <v>30220</v>
          </cell>
        </row>
        <row r="1571">
          <cell r="A1571">
            <v>30211</v>
          </cell>
        </row>
        <row r="1572">
          <cell r="A1572">
            <v>30212</v>
          </cell>
        </row>
        <row r="1573">
          <cell r="A1573">
            <v>30210</v>
          </cell>
        </row>
        <row r="1574">
          <cell r="A1574">
            <v>30588</v>
          </cell>
        </row>
        <row r="1575">
          <cell r="A1575">
            <v>50009</v>
          </cell>
        </row>
        <row r="1576">
          <cell r="A1576">
            <v>50008</v>
          </cell>
        </row>
        <row r="1577">
          <cell r="A1577">
            <v>50010</v>
          </cell>
        </row>
        <row r="1578">
          <cell r="A1578">
            <v>57261</v>
          </cell>
        </row>
        <row r="1579">
          <cell r="A1579">
            <v>57262</v>
          </cell>
        </row>
        <row r="1580">
          <cell r="A1580">
            <v>57263</v>
          </cell>
        </row>
        <row r="1581">
          <cell r="A1581">
            <v>58628</v>
          </cell>
        </row>
        <row r="1582">
          <cell r="A1582">
            <v>58633</v>
          </cell>
        </row>
        <row r="1583">
          <cell r="A1583">
            <v>58629</v>
          </cell>
        </row>
        <row r="1584">
          <cell r="A1584">
            <v>58631</v>
          </cell>
        </row>
        <row r="1585">
          <cell r="A1585">
            <v>58632</v>
          </cell>
        </row>
        <row r="1586">
          <cell r="A1586">
            <v>58634</v>
          </cell>
        </row>
        <row r="1587">
          <cell r="A1587">
            <v>58630</v>
          </cell>
        </row>
        <row r="1588">
          <cell r="A1588">
            <v>58622</v>
          </cell>
        </row>
        <row r="1589">
          <cell r="A1589">
            <v>58604</v>
          </cell>
        </row>
        <row r="1590">
          <cell r="A1590">
            <v>58624</v>
          </cell>
        </row>
        <row r="1591">
          <cell r="A1591">
            <v>58606</v>
          </cell>
        </row>
        <row r="1592">
          <cell r="A1592">
            <v>58620</v>
          </cell>
        </row>
        <row r="1593">
          <cell r="A1593">
            <v>58602</v>
          </cell>
        </row>
        <row r="1594">
          <cell r="A1594">
            <v>58601</v>
          </cell>
        </row>
        <row r="1595">
          <cell r="A1595">
            <v>58619</v>
          </cell>
        </row>
        <row r="1596">
          <cell r="A1596">
            <v>50019</v>
          </cell>
        </row>
        <row r="1597">
          <cell r="A1597">
            <v>50020</v>
          </cell>
        </row>
        <row r="1598">
          <cell r="A1598">
            <v>50033</v>
          </cell>
        </row>
        <row r="1599">
          <cell r="A1599">
            <v>50031</v>
          </cell>
        </row>
        <row r="1600">
          <cell r="A1600">
            <v>50030</v>
          </cell>
        </row>
        <row r="1601">
          <cell r="A1601">
            <v>50032</v>
          </cell>
        </row>
        <row r="1602">
          <cell r="A1602">
            <v>38030</v>
          </cell>
        </row>
        <row r="1603">
          <cell r="A1603">
            <v>11050</v>
          </cell>
        </row>
        <row r="1604">
          <cell r="A1604">
            <v>39060</v>
          </cell>
        </row>
        <row r="1605">
          <cell r="A1605">
            <v>39061</v>
          </cell>
        </row>
        <row r="1606">
          <cell r="A1606">
            <v>39062</v>
          </cell>
        </row>
        <row r="1607">
          <cell r="A1607">
            <v>30232</v>
          </cell>
        </row>
        <row r="1608">
          <cell r="A1608">
            <v>30231</v>
          </cell>
        </row>
        <row r="1609">
          <cell r="A1609">
            <v>17515</v>
          </cell>
        </row>
        <row r="1610">
          <cell r="A1610">
            <v>17520</v>
          </cell>
        </row>
        <row r="1611">
          <cell r="A1611">
            <v>17525</v>
          </cell>
        </row>
        <row r="1612">
          <cell r="A1612">
            <v>31060</v>
          </cell>
        </row>
        <row r="1613">
          <cell r="A1613">
            <v>30230</v>
          </cell>
        </row>
        <row r="1614">
          <cell r="A1614">
            <v>55676</v>
          </cell>
        </row>
        <row r="1615">
          <cell r="A1615">
            <v>55675</v>
          </cell>
        </row>
        <row r="1616">
          <cell r="A1616">
            <v>55672</v>
          </cell>
        </row>
        <row r="1617">
          <cell r="A1617">
            <v>55671</v>
          </cell>
        </row>
        <row r="1618">
          <cell r="A1618">
            <v>114</v>
          </cell>
        </row>
        <row r="1619">
          <cell r="A1619">
            <v>57153</v>
          </cell>
        </row>
        <row r="1620">
          <cell r="A1620">
            <v>57154</v>
          </cell>
        </row>
        <row r="1621">
          <cell r="A1621">
            <v>57150</v>
          </cell>
        </row>
        <row r="1622">
          <cell r="A1622">
            <v>57155</v>
          </cell>
        </row>
        <row r="1623">
          <cell r="A1623">
            <v>57151</v>
          </cell>
        </row>
        <row r="1624">
          <cell r="A1624">
            <v>57152</v>
          </cell>
        </row>
        <row r="1625">
          <cell r="A1625">
            <v>57160</v>
          </cell>
        </row>
        <row r="1626">
          <cell r="A1626">
            <v>57161</v>
          </cell>
        </row>
        <row r="1627">
          <cell r="A1627">
            <v>57157</v>
          </cell>
        </row>
        <row r="1628">
          <cell r="A1628">
            <v>57162</v>
          </cell>
        </row>
        <row r="1629">
          <cell r="A1629">
            <v>57158</v>
          </cell>
        </row>
        <row r="1630">
          <cell r="A1630">
            <v>57159</v>
          </cell>
        </row>
        <row r="1631">
          <cell r="A1631">
            <v>31046</v>
          </cell>
        </row>
        <row r="1632">
          <cell r="A1632">
            <v>31061</v>
          </cell>
        </row>
        <row r="1633">
          <cell r="A1633">
            <v>31063</v>
          </cell>
        </row>
        <row r="1634">
          <cell r="A1634">
            <v>31062</v>
          </cell>
        </row>
        <row r="1635">
          <cell r="A1635">
            <v>31064</v>
          </cell>
        </row>
        <row r="1636">
          <cell r="A1636">
            <v>51276</v>
          </cell>
        </row>
        <row r="1637">
          <cell r="A1637">
            <v>51280</v>
          </cell>
        </row>
        <row r="1638">
          <cell r="A1638">
            <v>51275</v>
          </cell>
        </row>
        <row r="1639">
          <cell r="A1639">
            <v>51277</v>
          </cell>
        </row>
        <row r="1640">
          <cell r="A1640">
            <v>51278</v>
          </cell>
        </row>
        <row r="1641">
          <cell r="A1641">
            <v>20456</v>
          </cell>
        </row>
        <row r="1642">
          <cell r="A1642">
            <v>51241</v>
          </cell>
        </row>
        <row r="1643">
          <cell r="A1643">
            <v>51220</v>
          </cell>
        </row>
        <row r="1644">
          <cell r="A1644">
            <v>51224</v>
          </cell>
        </row>
        <row r="1645">
          <cell r="A1645">
            <v>51226</v>
          </cell>
        </row>
        <row r="1646">
          <cell r="A1646">
            <v>51228</v>
          </cell>
        </row>
        <row r="1647">
          <cell r="A1647">
            <v>51232</v>
          </cell>
        </row>
        <row r="1648">
          <cell r="A1648">
            <v>51236</v>
          </cell>
        </row>
        <row r="1649">
          <cell r="A1649">
            <v>51240</v>
          </cell>
        </row>
        <row r="1650">
          <cell r="A1650">
            <v>51204</v>
          </cell>
        </row>
        <row r="1651">
          <cell r="A1651">
            <v>51210</v>
          </cell>
        </row>
        <row r="1652">
          <cell r="A1652">
            <v>51212</v>
          </cell>
        </row>
        <row r="1653">
          <cell r="A1653">
            <v>51216</v>
          </cell>
        </row>
        <row r="1654">
          <cell r="A1654">
            <v>51218</v>
          </cell>
        </row>
        <row r="1655">
          <cell r="A1655">
            <v>75275</v>
          </cell>
        </row>
        <row r="1656">
          <cell r="A1656">
            <v>75280</v>
          </cell>
        </row>
        <row r="1657">
          <cell r="A1657">
            <v>68</v>
          </cell>
        </row>
        <row r="1658">
          <cell r="A1658">
            <v>56005</v>
          </cell>
        </row>
        <row r="1659">
          <cell r="A1659">
            <v>56001</v>
          </cell>
        </row>
        <row r="1660">
          <cell r="A1660">
            <v>56002</v>
          </cell>
        </row>
        <row r="1661">
          <cell r="A1661">
            <v>56004</v>
          </cell>
        </row>
        <row r="1662">
          <cell r="A1662">
            <v>56003</v>
          </cell>
        </row>
        <row r="1663">
          <cell r="A1663">
            <v>56040</v>
          </cell>
        </row>
        <row r="1664">
          <cell r="A1664">
            <v>56041</v>
          </cell>
        </row>
        <row r="1665">
          <cell r="A1665">
            <v>56060</v>
          </cell>
        </row>
        <row r="1666">
          <cell r="A1666">
            <v>56042</v>
          </cell>
        </row>
        <row r="1667">
          <cell r="A1667">
            <v>56043</v>
          </cell>
        </row>
        <row r="1668">
          <cell r="A1668">
            <v>56006</v>
          </cell>
        </row>
        <row r="1669">
          <cell r="A1669">
            <v>56007</v>
          </cell>
        </row>
        <row r="1670">
          <cell r="A1670">
            <v>56009</v>
          </cell>
        </row>
        <row r="1671">
          <cell r="A1671">
            <v>56049</v>
          </cell>
        </row>
        <row r="1672">
          <cell r="A1672">
            <v>56049</v>
          </cell>
        </row>
        <row r="1673">
          <cell r="A1673">
            <v>56050</v>
          </cell>
        </row>
        <row r="1674">
          <cell r="A1674">
            <v>56053</v>
          </cell>
        </row>
        <row r="1675">
          <cell r="A1675">
            <v>56051</v>
          </cell>
        </row>
        <row r="1676">
          <cell r="A1676">
            <v>56052</v>
          </cell>
        </row>
        <row r="1677">
          <cell r="A1677">
            <v>56055</v>
          </cell>
        </row>
        <row r="1678">
          <cell r="A1678">
            <v>56045</v>
          </cell>
        </row>
        <row r="1679">
          <cell r="A1679">
            <v>56046</v>
          </cell>
        </row>
        <row r="1680">
          <cell r="A1680">
            <v>56047</v>
          </cell>
        </row>
        <row r="1681">
          <cell r="A1681">
            <v>56048</v>
          </cell>
        </row>
        <row r="1682">
          <cell r="A1682">
            <v>56008</v>
          </cell>
        </row>
        <row r="1683">
          <cell r="A1683">
            <v>17530</v>
          </cell>
        </row>
        <row r="1684">
          <cell r="A1684">
            <v>78483</v>
          </cell>
        </row>
        <row r="1685">
          <cell r="A1685">
            <v>78484</v>
          </cell>
        </row>
        <row r="1686">
          <cell r="A1686">
            <v>78482</v>
          </cell>
        </row>
        <row r="1687">
          <cell r="A1687">
            <v>78480</v>
          </cell>
        </row>
        <row r="1688">
          <cell r="A1688">
            <v>78481</v>
          </cell>
        </row>
        <row r="1689">
          <cell r="A1689">
            <v>78487</v>
          </cell>
        </row>
        <row r="1690">
          <cell r="A1690">
            <v>78485</v>
          </cell>
        </row>
        <row r="1691">
          <cell r="A1691">
            <v>78486</v>
          </cell>
        </row>
        <row r="1692">
          <cell r="A1692">
            <v>38035</v>
          </cell>
        </row>
        <row r="1693">
          <cell r="A1693">
            <v>38040</v>
          </cell>
        </row>
        <row r="1694">
          <cell r="A1694">
            <v>55670</v>
          </cell>
        </row>
        <row r="1695">
          <cell r="A1695">
            <v>38045</v>
          </cell>
        </row>
        <row r="1696">
          <cell r="A1696">
            <v>74403</v>
          </cell>
        </row>
        <row r="1697">
          <cell r="A1697">
            <v>74401</v>
          </cell>
        </row>
        <row r="1698">
          <cell r="A1698">
            <v>74405</v>
          </cell>
        </row>
        <row r="1699">
          <cell r="A1699">
            <v>74404</v>
          </cell>
        </row>
        <row r="1700">
          <cell r="A1700">
            <v>74406</v>
          </cell>
        </row>
        <row r="1701">
          <cell r="A1701">
            <v>74407</v>
          </cell>
        </row>
        <row r="1702">
          <cell r="A1702">
            <v>74408</v>
          </cell>
        </row>
        <row r="1703">
          <cell r="A1703">
            <v>74402</v>
          </cell>
        </row>
        <row r="1704">
          <cell r="A1704">
            <v>74410</v>
          </cell>
        </row>
        <row r="1705">
          <cell r="A1705">
            <v>74423</v>
          </cell>
        </row>
        <row r="1706">
          <cell r="A1706">
            <v>74421</v>
          </cell>
        </row>
        <row r="1707">
          <cell r="A1707">
            <v>74425</v>
          </cell>
        </row>
        <row r="1708">
          <cell r="A1708">
            <v>74424</v>
          </cell>
        </row>
        <row r="1709">
          <cell r="A1709">
            <v>74422</v>
          </cell>
        </row>
        <row r="1710">
          <cell r="A1710">
            <v>74431</v>
          </cell>
        </row>
        <row r="1711">
          <cell r="A1711">
            <v>74432</v>
          </cell>
        </row>
        <row r="1712">
          <cell r="A1712">
            <v>74441</v>
          </cell>
        </row>
        <row r="1713">
          <cell r="A1713">
            <v>74442</v>
          </cell>
        </row>
        <row r="1714">
          <cell r="A1714">
            <v>74460</v>
          </cell>
        </row>
        <row r="1715">
          <cell r="A1715">
            <v>74457</v>
          </cell>
        </row>
        <row r="1716">
          <cell r="A1716">
            <v>79720</v>
          </cell>
        </row>
        <row r="1717">
          <cell r="A1717">
            <v>79721</v>
          </cell>
        </row>
        <row r="1718">
          <cell r="A1718">
            <v>54551</v>
          </cell>
        </row>
        <row r="1719">
          <cell r="A1719">
            <v>54555</v>
          </cell>
        </row>
        <row r="1720">
          <cell r="A1720">
            <v>54552</v>
          </cell>
        </row>
        <row r="1721">
          <cell r="A1721">
            <v>54553</v>
          </cell>
        </row>
        <row r="1722">
          <cell r="A1722">
            <v>54550</v>
          </cell>
        </row>
        <row r="1723">
          <cell r="A1723">
            <v>54554</v>
          </cell>
        </row>
        <row r="1724">
          <cell r="A1724">
            <v>54560</v>
          </cell>
        </row>
        <row r="1725">
          <cell r="A1725">
            <v>56136</v>
          </cell>
        </row>
        <row r="1726">
          <cell r="A1726">
            <v>59050</v>
          </cell>
        </row>
        <row r="1727">
          <cell r="A1727">
            <v>59051</v>
          </cell>
        </row>
        <row r="1728">
          <cell r="A1728">
            <v>56133</v>
          </cell>
        </row>
        <row r="1729">
          <cell r="A1729">
            <v>37575</v>
          </cell>
        </row>
        <row r="1730">
          <cell r="A1730">
            <v>74805</v>
          </cell>
        </row>
        <row r="1731">
          <cell r="A1731">
            <v>20460</v>
          </cell>
        </row>
        <row r="1732">
          <cell r="A1732">
            <v>20458</v>
          </cell>
        </row>
        <row r="1733">
          <cell r="A1733">
            <v>76030</v>
          </cell>
        </row>
        <row r="1734">
          <cell r="A1734">
            <v>76020</v>
          </cell>
        </row>
        <row r="1735">
          <cell r="A1735">
            <v>76025</v>
          </cell>
        </row>
        <row r="1736">
          <cell r="A1736">
            <v>39030</v>
          </cell>
        </row>
        <row r="1737">
          <cell r="A1737">
            <v>92120</v>
          </cell>
        </row>
        <row r="1738">
          <cell r="A1738">
            <v>32040</v>
          </cell>
        </row>
        <row r="1739">
          <cell r="A1739">
            <v>32010</v>
          </cell>
        </row>
        <row r="1740">
          <cell r="A1740">
            <v>32015</v>
          </cell>
        </row>
        <row r="1741">
          <cell r="A1741">
            <v>32020</v>
          </cell>
        </row>
        <row r="1742">
          <cell r="A1742">
            <v>32025</v>
          </cell>
        </row>
        <row r="1743">
          <cell r="A1743">
            <v>32030</v>
          </cell>
        </row>
        <row r="1744">
          <cell r="A1744">
            <v>32035</v>
          </cell>
        </row>
        <row r="1745">
          <cell r="A1745">
            <v>32045</v>
          </cell>
        </row>
        <row r="1746">
          <cell r="A1746">
            <v>32050</v>
          </cell>
        </row>
        <row r="1747">
          <cell r="A1747">
            <v>32050</v>
          </cell>
        </row>
        <row r="1748">
          <cell r="A1748">
            <v>32055</v>
          </cell>
        </row>
        <row r="1749">
          <cell r="A1749">
            <v>32060</v>
          </cell>
        </row>
        <row r="1750">
          <cell r="A1750">
            <v>78864</v>
          </cell>
        </row>
        <row r="1751">
          <cell r="A1751">
            <v>78867</v>
          </cell>
        </row>
        <row r="1752">
          <cell r="A1752">
            <v>78870</v>
          </cell>
        </row>
        <row r="1753">
          <cell r="A1753">
            <v>78869</v>
          </cell>
        </row>
        <row r="1754">
          <cell r="A1754">
            <v>21052</v>
          </cell>
        </row>
        <row r="1755">
          <cell r="A1755">
            <v>19045</v>
          </cell>
        </row>
        <row r="1756">
          <cell r="A1756">
            <v>15525</v>
          </cell>
        </row>
        <row r="1757">
          <cell r="A1757">
            <v>19050</v>
          </cell>
        </row>
        <row r="1758">
          <cell r="A1758">
            <v>21053</v>
          </cell>
        </row>
        <row r="1759">
          <cell r="A1759">
            <v>35530</v>
          </cell>
        </row>
        <row r="1760">
          <cell r="A1760">
            <v>35535</v>
          </cell>
        </row>
        <row r="1761">
          <cell r="A1761">
            <v>35540</v>
          </cell>
        </row>
        <row r="1762">
          <cell r="A1762">
            <v>35545</v>
          </cell>
        </row>
        <row r="1763">
          <cell r="A1763">
            <v>35550</v>
          </cell>
        </row>
        <row r="1764">
          <cell r="A1764">
            <v>35555</v>
          </cell>
        </row>
        <row r="1765">
          <cell r="A1765">
            <v>35560</v>
          </cell>
        </row>
        <row r="1766">
          <cell r="A1766">
            <v>35565</v>
          </cell>
        </row>
        <row r="1767">
          <cell r="A1767">
            <v>35577</v>
          </cell>
        </row>
        <row r="1768">
          <cell r="A1768">
            <v>35570</v>
          </cell>
        </row>
        <row r="1769">
          <cell r="A1769">
            <v>35575</v>
          </cell>
        </row>
        <row r="1770">
          <cell r="A1770">
            <v>35580</v>
          </cell>
        </row>
        <row r="1771">
          <cell r="A1771">
            <v>35585</v>
          </cell>
        </row>
        <row r="1772">
          <cell r="A1772">
            <v>35590</v>
          </cell>
        </row>
        <row r="1773">
          <cell r="A1773">
            <v>35595</v>
          </cell>
        </row>
        <row r="1774">
          <cell r="A1774">
            <v>31091</v>
          </cell>
        </row>
        <row r="1775">
          <cell r="A1775">
            <v>92118</v>
          </cell>
        </row>
        <row r="1776">
          <cell r="A1776">
            <v>92115</v>
          </cell>
        </row>
        <row r="1777">
          <cell r="A1777">
            <v>97505</v>
          </cell>
        </row>
        <row r="1778">
          <cell r="A1778">
            <v>31066</v>
          </cell>
        </row>
        <row r="1779">
          <cell r="A1779">
            <v>31066</v>
          </cell>
        </row>
        <row r="1780">
          <cell r="A1780">
            <v>78878</v>
          </cell>
        </row>
        <row r="1781">
          <cell r="A1781">
            <v>78871</v>
          </cell>
        </row>
        <row r="1782">
          <cell r="A1782">
            <v>78873</v>
          </cell>
        </row>
        <row r="1783">
          <cell r="A1783">
            <v>78875</v>
          </cell>
        </row>
        <row r="1784">
          <cell r="A1784">
            <v>78877</v>
          </cell>
        </row>
        <row r="1785">
          <cell r="A1785">
            <v>78895</v>
          </cell>
        </row>
        <row r="1786">
          <cell r="A1786">
            <v>78891</v>
          </cell>
        </row>
        <row r="1787">
          <cell r="A1787">
            <v>78892</v>
          </cell>
        </row>
        <row r="1788">
          <cell r="A1788">
            <v>78893</v>
          </cell>
        </row>
        <row r="1789">
          <cell r="A1789">
            <v>78894</v>
          </cell>
        </row>
        <row r="1790">
          <cell r="A1790">
            <v>16570</v>
          </cell>
        </row>
        <row r="1791">
          <cell r="A1791">
            <v>16572</v>
          </cell>
        </row>
        <row r="1792">
          <cell r="A1792">
            <v>16574</v>
          </cell>
        </row>
        <row r="1793">
          <cell r="A1793">
            <v>16576</v>
          </cell>
        </row>
        <row r="1794">
          <cell r="A1794">
            <v>16578</v>
          </cell>
        </row>
        <row r="1795">
          <cell r="A1795">
            <v>76456</v>
          </cell>
        </row>
        <row r="1796">
          <cell r="A1796">
            <v>76459</v>
          </cell>
        </row>
        <row r="1797">
          <cell r="A1797">
            <v>76462</v>
          </cell>
        </row>
        <row r="1798">
          <cell r="A1798">
            <v>76465</v>
          </cell>
        </row>
        <row r="1799">
          <cell r="A1799">
            <v>76896</v>
          </cell>
        </row>
        <row r="1800">
          <cell r="A1800">
            <v>54965</v>
          </cell>
        </row>
        <row r="1801">
          <cell r="A1801">
            <v>19051</v>
          </cell>
        </row>
        <row r="1802">
          <cell r="A1802">
            <v>21051</v>
          </cell>
        </row>
        <row r="1803">
          <cell r="A1803">
            <v>19055</v>
          </cell>
        </row>
        <row r="1804">
          <cell r="A1804">
            <v>19060</v>
          </cell>
        </row>
        <row r="1805">
          <cell r="A1805">
            <v>11068</v>
          </cell>
        </row>
        <row r="1806">
          <cell r="A1806">
            <v>11066</v>
          </cell>
        </row>
        <row r="1807">
          <cell r="A1807">
            <v>11064</v>
          </cell>
        </row>
        <row r="1808">
          <cell r="A1808">
            <v>56143</v>
          </cell>
        </row>
        <row r="1809">
          <cell r="A1809">
            <v>17541</v>
          </cell>
        </row>
        <row r="1810">
          <cell r="A1810">
            <v>45</v>
          </cell>
        </row>
        <row r="1811">
          <cell r="A1811">
            <v>99</v>
          </cell>
        </row>
        <row r="1812">
          <cell r="A1812">
            <v>78407</v>
          </cell>
        </row>
        <row r="1813">
          <cell r="A1813">
            <v>75663</v>
          </cell>
        </row>
        <row r="1814">
          <cell r="A1814">
            <v>75660</v>
          </cell>
        </row>
        <row r="1815">
          <cell r="A1815">
            <v>75659</v>
          </cell>
        </row>
        <row r="1816">
          <cell r="A1816">
            <v>75659</v>
          </cell>
        </row>
        <row r="1817">
          <cell r="A1817">
            <v>75657</v>
          </cell>
        </row>
        <row r="1818">
          <cell r="A1818">
            <v>75653</v>
          </cell>
        </row>
        <row r="1819">
          <cell r="A1819">
            <v>75656</v>
          </cell>
        </row>
        <row r="1820">
          <cell r="A1820">
            <v>57217</v>
          </cell>
        </row>
        <row r="1821">
          <cell r="A1821">
            <v>57216</v>
          </cell>
        </row>
        <row r="1822">
          <cell r="A1822">
            <v>54533</v>
          </cell>
        </row>
        <row r="1823">
          <cell r="A1823">
            <v>54534</v>
          </cell>
        </row>
        <row r="1824">
          <cell r="A1824">
            <v>56564</v>
          </cell>
        </row>
        <row r="1825">
          <cell r="A1825">
            <v>56563</v>
          </cell>
        </row>
        <row r="1826">
          <cell r="A1826">
            <v>35070</v>
          </cell>
        </row>
        <row r="1827">
          <cell r="A1827">
            <v>35075</v>
          </cell>
        </row>
        <row r="1828">
          <cell r="A1828">
            <v>79656</v>
          </cell>
        </row>
        <row r="1829">
          <cell r="A1829">
            <v>79653</v>
          </cell>
        </row>
        <row r="1830">
          <cell r="A1830">
            <v>38001</v>
          </cell>
        </row>
        <row r="1831">
          <cell r="A1831">
            <v>79659</v>
          </cell>
        </row>
        <row r="1832">
          <cell r="A1832">
            <v>82010</v>
          </cell>
        </row>
        <row r="1833">
          <cell r="A1833">
            <v>82015</v>
          </cell>
        </row>
        <row r="1834">
          <cell r="A1834">
            <v>59033</v>
          </cell>
        </row>
        <row r="1835">
          <cell r="A1835">
            <v>59032</v>
          </cell>
        </row>
        <row r="1836">
          <cell r="A1836">
            <v>59035</v>
          </cell>
        </row>
        <row r="1837">
          <cell r="A1837">
            <v>59034</v>
          </cell>
        </row>
        <row r="1838">
          <cell r="A1838">
            <v>59036</v>
          </cell>
        </row>
        <row r="1839">
          <cell r="A1839">
            <v>17065</v>
          </cell>
        </row>
        <row r="1840">
          <cell r="A1840">
            <v>54576</v>
          </cell>
        </row>
        <row r="1841">
          <cell r="A1841">
            <v>57213</v>
          </cell>
        </row>
        <row r="1842">
          <cell r="A1842">
            <v>54927</v>
          </cell>
        </row>
        <row r="1843">
          <cell r="A1843">
            <v>56142</v>
          </cell>
        </row>
        <row r="1844">
          <cell r="A1844">
            <v>79662</v>
          </cell>
        </row>
        <row r="1845">
          <cell r="A1845">
            <v>79662</v>
          </cell>
        </row>
        <row r="1846">
          <cell r="A1846">
            <v>54928</v>
          </cell>
        </row>
        <row r="1847">
          <cell r="A1847">
            <v>54925</v>
          </cell>
        </row>
        <row r="1848">
          <cell r="A1848">
            <v>54926</v>
          </cell>
        </row>
        <row r="1849">
          <cell r="A1849">
            <v>79665</v>
          </cell>
        </row>
        <row r="1850">
          <cell r="A1850">
            <v>57247</v>
          </cell>
        </row>
        <row r="1851">
          <cell r="A1851">
            <v>54960</v>
          </cell>
        </row>
        <row r="1852">
          <cell r="A1852">
            <v>54961</v>
          </cell>
        </row>
        <row r="1853">
          <cell r="A1853">
            <v>38050</v>
          </cell>
        </row>
        <row r="1854">
          <cell r="A1854">
            <v>11070</v>
          </cell>
        </row>
        <row r="1855">
          <cell r="A1855">
            <v>11069</v>
          </cell>
        </row>
        <row r="1856">
          <cell r="A1856">
            <v>35080</v>
          </cell>
        </row>
        <row r="1857">
          <cell r="A1857">
            <v>35080</v>
          </cell>
        </row>
        <row r="1858">
          <cell r="A1858">
            <v>17560</v>
          </cell>
        </row>
        <row r="1859">
          <cell r="A1859">
            <v>75636</v>
          </cell>
        </row>
        <row r="1860">
          <cell r="A1860">
            <v>76940</v>
          </cell>
        </row>
        <row r="1861">
          <cell r="A1861">
            <v>54920</v>
          </cell>
        </row>
        <row r="1862">
          <cell r="A1862">
            <v>54921</v>
          </cell>
        </row>
        <row r="1863">
          <cell r="A1863">
            <v>55025</v>
          </cell>
        </row>
        <row r="1864">
          <cell r="A1864">
            <v>55026</v>
          </cell>
        </row>
        <row r="1865">
          <cell r="A1865">
            <v>55027</v>
          </cell>
        </row>
        <row r="1866">
          <cell r="A1866">
            <v>55028</v>
          </cell>
        </row>
        <row r="1867">
          <cell r="A1867">
            <v>55029</v>
          </cell>
        </row>
        <row r="1868">
          <cell r="A1868">
            <v>55030</v>
          </cell>
        </row>
        <row r="1869">
          <cell r="A1869">
            <v>55031</v>
          </cell>
        </row>
        <row r="1870">
          <cell r="A1870">
            <v>55032</v>
          </cell>
        </row>
        <row r="1871">
          <cell r="A1871">
            <v>79240</v>
          </cell>
        </row>
        <row r="1872">
          <cell r="A1872">
            <v>79245</v>
          </cell>
        </row>
        <row r="1873">
          <cell r="A1873">
            <v>38055</v>
          </cell>
        </row>
        <row r="1874">
          <cell r="A1874">
            <v>79250</v>
          </cell>
        </row>
        <row r="1875">
          <cell r="A1875">
            <v>59040</v>
          </cell>
        </row>
        <row r="1876">
          <cell r="A1876">
            <v>16582</v>
          </cell>
        </row>
        <row r="1877">
          <cell r="A1877">
            <v>79668</v>
          </cell>
        </row>
        <row r="1878">
          <cell r="A1878">
            <v>79670</v>
          </cell>
        </row>
        <row r="1879">
          <cell r="A1879">
            <v>77620</v>
          </cell>
        </row>
        <row r="1880">
          <cell r="A1880">
            <v>77625</v>
          </cell>
        </row>
        <row r="1881">
          <cell r="A1881">
            <v>77624</v>
          </cell>
        </row>
        <row r="1882">
          <cell r="A1882">
            <v>77622</v>
          </cell>
        </row>
        <row r="1883">
          <cell r="A1883">
            <v>77605</v>
          </cell>
        </row>
        <row r="1884">
          <cell r="A1884">
            <v>77610</v>
          </cell>
        </row>
        <row r="1885">
          <cell r="A1885">
            <v>77615</v>
          </cell>
        </row>
        <row r="1886">
          <cell r="A1886">
            <v>76840</v>
          </cell>
        </row>
        <row r="1887">
          <cell r="A1887">
            <v>76472</v>
          </cell>
        </row>
        <row r="1888">
          <cell r="A1888">
            <v>76468</v>
          </cell>
        </row>
        <row r="1889">
          <cell r="A1889">
            <v>56137</v>
          </cell>
        </row>
        <row r="1890">
          <cell r="A1890">
            <v>61</v>
          </cell>
        </row>
        <row r="1891">
          <cell r="A1891">
            <v>31068</v>
          </cell>
        </row>
        <row r="1892">
          <cell r="A1892">
            <v>10055</v>
          </cell>
        </row>
        <row r="1893">
          <cell r="A1893">
            <v>10057</v>
          </cell>
        </row>
        <row r="1894">
          <cell r="A1894">
            <v>10059</v>
          </cell>
        </row>
        <row r="1895">
          <cell r="A1895">
            <v>10056</v>
          </cell>
        </row>
        <row r="1896">
          <cell r="A1896">
            <v>10058</v>
          </cell>
        </row>
        <row r="1897">
          <cell r="A1897">
            <v>73701</v>
          </cell>
        </row>
        <row r="1898">
          <cell r="A1898">
            <v>11530</v>
          </cell>
        </row>
        <row r="1899">
          <cell r="A1899">
            <v>11540</v>
          </cell>
        </row>
        <row r="1900">
          <cell r="A1900">
            <v>27534</v>
          </cell>
        </row>
        <row r="1901">
          <cell r="A1901">
            <v>38042</v>
          </cell>
        </row>
        <row r="1902">
          <cell r="A1902">
            <v>18032</v>
          </cell>
        </row>
        <row r="1903">
          <cell r="A1903">
            <v>18035</v>
          </cell>
        </row>
        <row r="1904">
          <cell r="A1904">
            <v>18040</v>
          </cell>
        </row>
        <row r="1905">
          <cell r="A1905">
            <v>30591</v>
          </cell>
        </row>
        <row r="1906">
          <cell r="A1906">
            <v>30592</v>
          </cell>
        </row>
        <row r="1907">
          <cell r="A1907">
            <v>30590</v>
          </cell>
        </row>
        <row r="1908">
          <cell r="A1908">
            <v>19035</v>
          </cell>
        </row>
        <row r="1909">
          <cell r="A1909">
            <v>16015</v>
          </cell>
        </row>
        <row r="1910">
          <cell r="A1910">
            <v>16020</v>
          </cell>
        </row>
        <row r="1911">
          <cell r="A1911">
            <v>16025</v>
          </cell>
        </row>
        <row r="1912">
          <cell r="A1912">
            <v>16030</v>
          </cell>
        </row>
        <row r="1913">
          <cell r="A1913">
            <v>16035</v>
          </cell>
        </row>
        <row r="1914">
          <cell r="A1914">
            <v>16040</v>
          </cell>
        </row>
        <row r="1915">
          <cell r="A1915">
            <v>16045</v>
          </cell>
        </row>
        <row r="1916">
          <cell r="A1916">
            <v>16050</v>
          </cell>
        </row>
        <row r="1917">
          <cell r="A1917">
            <v>16055</v>
          </cell>
        </row>
        <row r="1918">
          <cell r="A1918">
            <v>16060</v>
          </cell>
        </row>
        <row r="1919">
          <cell r="A1919">
            <v>16065</v>
          </cell>
        </row>
        <row r="1920">
          <cell r="A1920">
            <v>16070</v>
          </cell>
        </row>
        <row r="1921">
          <cell r="A1921">
            <v>16075</v>
          </cell>
        </row>
        <row r="1922">
          <cell r="A1922">
            <v>16080</v>
          </cell>
        </row>
        <row r="1923">
          <cell r="A1923">
            <v>16416</v>
          </cell>
        </row>
        <row r="1924">
          <cell r="A1924">
            <v>16412</v>
          </cell>
        </row>
        <row r="1925">
          <cell r="A1925">
            <v>16085</v>
          </cell>
        </row>
        <row r="1926">
          <cell r="A1926">
            <v>16414</v>
          </cell>
        </row>
        <row r="1927">
          <cell r="A1927">
            <v>16417</v>
          </cell>
        </row>
        <row r="1928">
          <cell r="A1928">
            <v>16413</v>
          </cell>
        </row>
        <row r="1929">
          <cell r="A1929">
            <v>16411</v>
          </cell>
        </row>
        <row r="1930">
          <cell r="A1930">
            <v>30</v>
          </cell>
        </row>
        <row r="1931">
          <cell r="A1931">
            <v>56112</v>
          </cell>
        </row>
        <row r="1932">
          <cell r="A1932">
            <v>57212</v>
          </cell>
        </row>
        <row r="1933">
          <cell r="A1933">
            <v>16584</v>
          </cell>
        </row>
        <row r="1934">
          <cell r="A1934">
            <v>38557</v>
          </cell>
        </row>
        <row r="1935">
          <cell r="A1935">
            <v>56157</v>
          </cell>
        </row>
        <row r="1936">
          <cell r="A1936">
            <v>35596</v>
          </cell>
        </row>
        <row r="1937">
          <cell r="A1937">
            <v>12550</v>
          </cell>
        </row>
        <row r="1938">
          <cell r="A1938">
            <v>12560</v>
          </cell>
        </row>
        <row r="1939">
          <cell r="A1939">
            <v>12570</v>
          </cell>
        </row>
        <row r="1940">
          <cell r="A1940">
            <v>12572</v>
          </cell>
        </row>
        <row r="1941">
          <cell r="A1941">
            <v>12574</v>
          </cell>
        </row>
        <row r="1942">
          <cell r="A1942">
            <v>12580</v>
          </cell>
        </row>
        <row r="1943">
          <cell r="A1943">
            <v>12582</v>
          </cell>
        </row>
        <row r="1944">
          <cell r="A1944">
            <v>37015</v>
          </cell>
        </row>
        <row r="1945">
          <cell r="A1945">
            <v>37020</v>
          </cell>
        </row>
        <row r="1946">
          <cell r="A1946">
            <v>37025</v>
          </cell>
        </row>
        <row r="1947">
          <cell r="A1947">
            <v>37030</v>
          </cell>
        </row>
        <row r="1948">
          <cell r="A1948">
            <v>37035</v>
          </cell>
        </row>
        <row r="1949">
          <cell r="A1949">
            <v>14040</v>
          </cell>
        </row>
        <row r="1950">
          <cell r="A1950">
            <v>37040</v>
          </cell>
        </row>
        <row r="1951">
          <cell r="A1951">
            <v>37045</v>
          </cell>
        </row>
        <row r="1952">
          <cell r="A1952">
            <v>37045</v>
          </cell>
        </row>
        <row r="1953">
          <cell r="A1953">
            <v>37050</v>
          </cell>
        </row>
        <row r="1954">
          <cell r="A1954">
            <v>37055</v>
          </cell>
        </row>
        <row r="1955">
          <cell r="A1955">
            <v>37060</v>
          </cell>
        </row>
        <row r="1956">
          <cell r="A1956">
            <v>17750</v>
          </cell>
        </row>
        <row r="1957">
          <cell r="A1957">
            <v>26864</v>
          </cell>
        </row>
        <row r="1958">
          <cell r="A1958">
            <v>17752</v>
          </cell>
        </row>
        <row r="1959">
          <cell r="A1959">
            <v>55252</v>
          </cell>
        </row>
        <row r="1960">
          <cell r="A1960">
            <v>55253</v>
          </cell>
        </row>
        <row r="1961">
          <cell r="A1961">
            <v>55254</v>
          </cell>
        </row>
        <row r="1962">
          <cell r="A1962">
            <v>55251</v>
          </cell>
        </row>
        <row r="1963">
          <cell r="A1963">
            <v>55250</v>
          </cell>
        </row>
        <row r="1964">
          <cell r="A1964">
            <v>55255</v>
          </cell>
        </row>
        <row r="1965">
          <cell r="A1965">
            <v>55260</v>
          </cell>
        </row>
        <row r="1966">
          <cell r="A1966">
            <v>151</v>
          </cell>
        </row>
        <row r="1967">
          <cell r="A1967">
            <v>79673</v>
          </cell>
        </row>
        <row r="1968">
          <cell r="A1968">
            <v>79675</v>
          </cell>
        </row>
        <row r="1969">
          <cell r="A1969">
            <v>79676</v>
          </cell>
        </row>
        <row r="1970">
          <cell r="A1970">
            <v>79672</v>
          </cell>
        </row>
        <row r="1971">
          <cell r="A1971">
            <v>56840</v>
          </cell>
        </row>
        <row r="1972">
          <cell r="A1972">
            <v>77232</v>
          </cell>
        </row>
        <row r="1973">
          <cell r="A1973">
            <v>77235</v>
          </cell>
        </row>
        <row r="1974">
          <cell r="A1974">
            <v>77236</v>
          </cell>
        </row>
        <row r="1975">
          <cell r="A1975">
            <v>77237</v>
          </cell>
        </row>
        <row r="1976">
          <cell r="A1976">
            <v>77238</v>
          </cell>
        </row>
        <row r="1977">
          <cell r="A1977">
            <v>77238</v>
          </cell>
        </row>
        <row r="1978">
          <cell r="A1978">
            <v>77240</v>
          </cell>
        </row>
        <row r="1979">
          <cell r="A1979">
            <v>57271</v>
          </cell>
        </row>
        <row r="1980">
          <cell r="A1980">
            <v>57272</v>
          </cell>
        </row>
        <row r="1981">
          <cell r="A1981">
            <v>57273</v>
          </cell>
        </row>
        <row r="1982">
          <cell r="A1982">
            <v>57276</v>
          </cell>
        </row>
        <row r="1983">
          <cell r="A1983">
            <v>57277</v>
          </cell>
        </row>
        <row r="1984">
          <cell r="A1984">
            <v>31070</v>
          </cell>
        </row>
        <row r="1985">
          <cell r="A1985">
            <v>54570</v>
          </cell>
        </row>
        <row r="1986">
          <cell r="A1986">
            <v>54571</v>
          </cell>
        </row>
        <row r="1987">
          <cell r="A1987">
            <v>54574</v>
          </cell>
        </row>
        <row r="1988">
          <cell r="A1988">
            <v>54572</v>
          </cell>
        </row>
        <row r="1989">
          <cell r="A1989">
            <v>54573</v>
          </cell>
        </row>
        <row r="1990">
          <cell r="A1990">
            <v>56128</v>
          </cell>
        </row>
        <row r="1991">
          <cell r="A1991">
            <v>56129</v>
          </cell>
        </row>
        <row r="1992">
          <cell r="A1992">
            <v>56207</v>
          </cell>
        </row>
        <row r="1993">
          <cell r="A1993">
            <v>56213</v>
          </cell>
        </row>
        <row r="1994">
          <cell r="A1994">
            <v>56216</v>
          </cell>
        </row>
        <row r="1995">
          <cell r="A1995">
            <v>56205</v>
          </cell>
        </row>
        <row r="1996">
          <cell r="A1996">
            <v>56206</v>
          </cell>
        </row>
        <row r="1997">
          <cell r="A1997">
            <v>56201</v>
          </cell>
        </row>
        <row r="1998">
          <cell r="A1998">
            <v>56208</v>
          </cell>
        </row>
        <row r="1999">
          <cell r="A1999">
            <v>56202</v>
          </cell>
        </row>
        <row r="2000">
          <cell r="A2000">
            <v>56210</v>
          </cell>
        </row>
        <row r="2001">
          <cell r="A2001">
            <v>56211</v>
          </cell>
        </row>
        <row r="2002">
          <cell r="A2002">
            <v>56204</v>
          </cell>
        </row>
        <row r="2003">
          <cell r="A2003">
            <v>56217</v>
          </cell>
        </row>
        <row r="2004">
          <cell r="A2004">
            <v>56212</v>
          </cell>
        </row>
        <row r="2005">
          <cell r="A2005">
            <v>56218</v>
          </cell>
        </row>
        <row r="2006">
          <cell r="A2006">
            <v>56219</v>
          </cell>
        </row>
        <row r="2007">
          <cell r="A2007">
            <v>56214</v>
          </cell>
        </row>
        <row r="2008">
          <cell r="A2008">
            <v>56220</v>
          </cell>
        </row>
        <row r="2009">
          <cell r="A2009">
            <v>56221</v>
          </cell>
        </row>
        <row r="2010">
          <cell r="A2010">
            <v>56215</v>
          </cell>
        </row>
        <row r="2011">
          <cell r="A2011">
            <v>56203</v>
          </cell>
        </row>
        <row r="2012">
          <cell r="A2012">
            <v>92109</v>
          </cell>
        </row>
        <row r="2013">
          <cell r="A2013">
            <v>92109</v>
          </cell>
        </row>
        <row r="2014">
          <cell r="A2014">
            <v>38530</v>
          </cell>
        </row>
        <row r="2015">
          <cell r="A2015">
            <v>31094</v>
          </cell>
        </row>
        <row r="2016">
          <cell r="A2016">
            <v>31090</v>
          </cell>
        </row>
        <row r="2017">
          <cell r="A2017">
            <v>70823</v>
          </cell>
        </row>
        <row r="2018">
          <cell r="A2018">
            <v>70821</v>
          </cell>
        </row>
        <row r="2019">
          <cell r="A2019">
            <v>70825</v>
          </cell>
        </row>
        <row r="2020">
          <cell r="A2020">
            <v>70824</v>
          </cell>
        </row>
        <row r="2021">
          <cell r="A2021">
            <v>70826</v>
          </cell>
        </row>
        <row r="2022">
          <cell r="A2022">
            <v>70827</v>
          </cell>
        </row>
        <row r="2023">
          <cell r="A2023">
            <v>70828</v>
          </cell>
        </row>
        <row r="2024">
          <cell r="A2024">
            <v>70822</v>
          </cell>
        </row>
        <row r="2025">
          <cell r="A2025">
            <v>70830</v>
          </cell>
        </row>
        <row r="2026">
          <cell r="A2026">
            <v>70403</v>
          </cell>
        </row>
        <row r="2027">
          <cell r="A2027">
            <v>70407</v>
          </cell>
        </row>
        <row r="2028">
          <cell r="A2028">
            <v>70405</v>
          </cell>
        </row>
        <row r="2029">
          <cell r="A2029">
            <v>70408</v>
          </cell>
        </row>
        <row r="2030">
          <cell r="A2030">
            <v>70408</v>
          </cell>
        </row>
        <row r="2031">
          <cell r="A2031">
            <v>70410</v>
          </cell>
        </row>
        <row r="2032">
          <cell r="A2032">
            <v>70413</v>
          </cell>
        </row>
        <row r="2033">
          <cell r="A2033">
            <v>72017</v>
          </cell>
        </row>
        <row r="2034">
          <cell r="A2034">
            <v>72015</v>
          </cell>
        </row>
        <row r="2035">
          <cell r="A2035">
            <v>72016</v>
          </cell>
        </row>
        <row r="2036">
          <cell r="A2036">
            <v>72013</v>
          </cell>
        </row>
        <row r="2037">
          <cell r="A2037">
            <v>72823</v>
          </cell>
        </row>
        <row r="2038">
          <cell r="A2038">
            <v>72821</v>
          </cell>
        </row>
        <row r="2039">
          <cell r="A2039">
            <v>72825</v>
          </cell>
        </row>
        <row r="2040">
          <cell r="A2040">
            <v>72824</v>
          </cell>
        </row>
        <row r="2041">
          <cell r="A2041">
            <v>72826</v>
          </cell>
        </row>
        <row r="2042">
          <cell r="A2042">
            <v>72822</v>
          </cell>
        </row>
        <row r="2043">
          <cell r="A2043">
            <v>73801</v>
          </cell>
        </row>
        <row r="2044">
          <cell r="A2044">
            <v>73802</v>
          </cell>
        </row>
        <row r="2045">
          <cell r="A2045">
            <v>70013</v>
          </cell>
        </row>
        <row r="2046">
          <cell r="A2046">
            <v>70013</v>
          </cell>
        </row>
        <row r="2047">
          <cell r="A2047">
            <v>70014</v>
          </cell>
        </row>
        <row r="2048">
          <cell r="A2048">
            <v>70015</v>
          </cell>
        </row>
        <row r="2049">
          <cell r="A2049">
            <v>70002</v>
          </cell>
        </row>
        <row r="2050">
          <cell r="A2050">
            <v>70003</v>
          </cell>
        </row>
        <row r="2051">
          <cell r="A2051">
            <v>70004</v>
          </cell>
        </row>
        <row r="2052">
          <cell r="A2052">
            <v>70005</v>
          </cell>
        </row>
        <row r="2053">
          <cell r="A2053">
            <v>70010</v>
          </cell>
        </row>
        <row r="2054">
          <cell r="A2054">
            <v>70011</v>
          </cell>
        </row>
        <row r="2055">
          <cell r="A2055">
            <v>70012</v>
          </cell>
        </row>
        <row r="2056">
          <cell r="A2056">
            <v>79680</v>
          </cell>
        </row>
        <row r="2057">
          <cell r="A2057">
            <v>79683</v>
          </cell>
        </row>
        <row r="2058">
          <cell r="A2058">
            <v>79684</v>
          </cell>
        </row>
        <row r="2059">
          <cell r="A2059">
            <v>79686</v>
          </cell>
        </row>
        <row r="2060">
          <cell r="A2060">
            <v>71233</v>
          </cell>
        </row>
        <row r="2061">
          <cell r="A2061">
            <v>71234</v>
          </cell>
        </row>
        <row r="2062">
          <cell r="A2062">
            <v>71231</v>
          </cell>
        </row>
        <row r="2063">
          <cell r="A2063">
            <v>71232</v>
          </cell>
        </row>
        <row r="2064">
          <cell r="A2064">
            <v>71232</v>
          </cell>
        </row>
        <row r="2065">
          <cell r="A2065">
            <v>71242</v>
          </cell>
        </row>
        <row r="2066">
          <cell r="A2066">
            <v>69664</v>
          </cell>
        </row>
        <row r="2067">
          <cell r="A2067">
            <v>79681</v>
          </cell>
        </row>
        <row r="2068">
          <cell r="A2068">
            <v>52463</v>
          </cell>
        </row>
        <row r="2069">
          <cell r="A2069">
            <v>52461</v>
          </cell>
        </row>
        <row r="2070">
          <cell r="A2070">
            <v>52462</v>
          </cell>
        </row>
        <row r="2071">
          <cell r="A2071">
            <v>73203</v>
          </cell>
        </row>
        <row r="2072">
          <cell r="A2072">
            <v>73205</v>
          </cell>
        </row>
        <row r="2073">
          <cell r="A2073">
            <v>73204</v>
          </cell>
        </row>
        <row r="2074">
          <cell r="A2074">
            <v>73204</v>
          </cell>
        </row>
        <row r="2075">
          <cell r="A2075">
            <v>73202</v>
          </cell>
        </row>
        <row r="2076">
          <cell r="A2076">
            <v>72442</v>
          </cell>
        </row>
        <row r="2077">
          <cell r="A2077">
            <v>72444</v>
          </cell>
        </row>
        <row r="2078">
          <cell r="A2078">
            <v>72435</v>
          </cell>
        </row>
        <row r="2079">
          <cell r="A2079">
            <v>72435</v>
          </cell>
        </row>
        <row r="2080">
          <cell r="A2080">
            <v>72418</v>
          </cell>
        </row>
        <row r="2081">
          <cell r="A2081">
            <v>72410</v>
          </cell>
        </row>
        <row r="2082">
          <cell r="A2082">
            <v>72411</v>
          </cell>
        </row>
        <row r="2083">
          <cell r="A2083">
            <v>72412</v>
          </cell>
        </row>
        <row r="2084">
          <cell r="A2084">
            <v>72413</v>
          </cell>
        </row>
        <row r="2085">
          <cell r="A2085">
            <v>72414</v>
          </cell>
        </row>
        <row r="2086">
          <cell r="A2086">
            <v>72415</v>
          </cell>
        </row>
        <row r="2087">
          <cell r="A2087">
            <v>72416</v>
          </cell>
        </row>
        <row r="2088">
          <cell r="A2088">
            <v>72417</v>
          </cell>
        </row>
        <row r="2089">
          <cell r="A2089">
            <v>72433</v>
          </cell>
        </row>
        <row r="2090">
          <cell r="A2090">
            <v>72434</v>
          </cell>
        </row>
        <row r="2091">
          <cell r="A2091">
            <v>72430</v>
          </cell>
        </row>
        <row r="2092">
          <cell r="A2092">
            <v>72431</v>
          </cell>
        </row>
        <row r="2093">
          <cell r="A2093">
            <v>72432</v>
          </cell>
        </row>
        <row r="2094">
          <cell r="A2094">
            <v>59045</v>
          </cell>
        </row>
        <row r="2095">
          <cell r="A2095">
            <v>74810</v>
          </cell>
        </row>
        <row r="2096">
          <cell r="A2096">
            <v>74815</v>
          </cell>
        </row>
        <row r="2097">
          <cell r="A2097">
            <v>74820</v>
          </cell>
        </row>
        <row r="2098">
          <cell r="A2098">
            <v>74825</v>
          </cell>
        </row>
        <row r="2099">
          <cell r="A2099">
            <v>74830</v>
          </cell>
        </row>
        <row r="2100">
          <cell r="A2100">
            <v>74832</v>
          </cell>
        </row>
        <row r="2101">
          <cell r="A2101">
            <v>74930</v>
          </cell>
        </row>
        <row r="2102">
          <cell r="A2102">
            <v>74842</v>
          </cell>
        </row>
        <row r="2103">
          <cell r="A2103">
            <v>74950</v>
          </cell>
        </row>
        <row r="2104">
          <cell r="A2104">
            <v>74836</v>
          </cell>
        </row>
        <row r="2105">
          <cell r="A2105">
            <v>74835</v>
          </cell>
        </row>
        <row r="2106">
          <cell r="A2106">
            <v>74840</v>
          </cell>
        </row>
        <row r="2107">
          <cell r="A2107">
            <v>74839</v>
          </cell>
        </row>
        <row r="2108">
          <cell r="A2108">
            <v>74847</v>
          </cell>
        </row>
        <row r="2109">
          <cell r="A2109">
            <v>74863</v>
          </cell>
        </row>
        <row r="2110">
          <cell r="A2110">
            <v>74865</v>
          </cell>
        </row>
        <row r="2111">
          <cell r="A2111">
            <v>74864</v>
          </cell>
        </row>
        <row r="2112">
          <cell r="A2112">
            <v>74866</v>
          </cell>
        </row>
        <row r="2113">
          <cell r="A2113">
            <v>74867</v>
          </cell>
        </row>
        <row r="2114">
          <cell r="A2114">
            <v>74868</v>
          </cell>
        </row>
        <row r="2115">
          <cell r="A2115">
            <v>74862</v>
          </cell>
        </row>
        <row r="2116">
          <cell r="A2116">
            <v>74870</v>
          </cell>
        </row>
        <row r="2117">
          <cell r="A2117">
            <v>74883</v>
          </cell>
        </row>
        <row r="2118">
          <cell r="A2118">
            <v>74885</v>
          </cell>
        </row>
        <row r="2119">
          <cell r="A2119">
            <v>74884</v>
          </cell>
        </row>
        <row r="2120">
          <cell r="A2120">
            <v>74886</v>
          </cell>
        </row>
        <row r="2121">
          <cell r="A2121">
            <v>74887</v>
          </cell>
        </row>
        <row r="2122">
          <cell r="A2122">
            <v>74888</v>
          </cell>
        </row>
        <row r="2123">
          <cell r="A2123">
            <v>74882</v>
          </cell>
        </row>
        <row r="2124">
          <cell r="A2124">
            <v>74890</v>
          </cell>
        </row>
        <row r="2125">
          <cell r="A2125">
            <v>74895</v>
          </cell>
        </row>
        <row r="2126">
          <cell r="A2126">
            <v>74896</v>
          </cell>
        </row>
        <row r="2127">
          <cell r="A2127">
            <v>74897</v>
          </cell>
        </row>
        <row r="2128">
          <cell r="A2128">
            <v>74898</v>
          </cell>
        </row>
        <row r="2129">
          <cell r="A2129">
            <v>56139</v>
          </cell>
        </row>
        <row r="2130">
          <cell r="A2130">
            <v>79701</v>
          </cell>
        </row>
        <row r="2131">
          <cell r="A2131">
            <v>31080</v>
          </cell>
        </row>
        <row r="2132">
          <cell r="A2132">
            <v>15045</v>
          </cell>
        </row>
        <row r="2133">
          <cell r="A2133">
            <v>79692</v>
          </cell>
        </row>
        <row r="2134">
          <cell r="A2134">
            <v>79693</v>
          </cell>
        </row>
        <row r="2135">
          <cell r="A2135">
            <v>54951</v>
          </cell>
        </row>
        <row r="2136">
          <cell r="A2136">
            <v>54953</v>
          </cell>
        </row>
        <row r="2137">
          <cell r="A2137">
            <v>54952</v>
          </cell>
        </row>
        <row r="2138">
          <cell r="A2138">
            <v>56111</v>
          </cell>
        </row>
        <row r="2139">
          <cell r="A2139">
            <v>14535</v>
          </cell>
        </row>
        <row r="2140">
          <cell r="A2140">
            <v>37580</v>
          </cell>
        </row>
        <row r="2141">
          <cell r="A2141">
            <v>37580</v>
          </cell>
        </row>
        <row r="2142">
          <cell r="A2142">
            <v>37585</v>
          </cell>
        </row>
        <row r="2143">
          <cell r="A2143">
            <v>37590</v>
          </cell>
        </row>
        <row r="2144">
          <cell r="A2144">
            <v>37595</v>
          </cell>
        </row>
        <row r="2145">
          <cell r="A2145">
            <v>70</v>
          </cell>
        </row>
        <row r="2146">
          <cell r="A2146">
            <v>36520</v>
          </cell>
        </row>
        <row r="2147">
          <cell r="A2147">
            <v>36525</v>
          </cell>
        </row>
        <row r="2148">
          <cell r="A2148">
            <v>36530</v>
          </cell>
        </row>
        <row r="2149">
          <cell r="A2149">
            <v>36535</v>
          </cell>
        </row>
        <row r="2150">
          <cell r="A2150">
            <v>36540</v>
          </cell>
        </row>
        <row r="2151">
          <cell r="A2151">
            <v>36545</v>
          </cell>
        </row>
        <row r="2152">
          <cell r="A2152">
            <v>36550</v>
          </cell>
        </row>
        <row r="2153">
          <cell r="A2153">
            <v>36551</v>
          </cell>
        </row>
        <row r="2154">
          <cell r="A2154">
            <v>36552</v>
          </cell>
        </row>
        <row r="2155">
          <cell r="A2155">
            <v>36553</v>
          </cell>
        </row>
        <row r="2156">
          <cell r="A2156">
            <v>36560</v>
          </cell>
        </row>
        <row r="2157">
          <cell r="A2157">
            <v>36561</v>
          </cell>
        </row>
        <row r="2158">
          <cell r="A2158">
            <v>15515</v>
          </cell>
        </row>
        <row r="2159">
          <cell r="A2159">
            <v>15516</v>
          </cell>
        </row>
        <row r="2160">
          <cell r="A2160">
            <v>19065</v>
          </cell>
        </row>
        <row r="2161">
          <cell r="A2161">
            <v>74609</v>
          </cell>
        </row>
        <row r="2162">
          <cell r="A2162">
            <v>74603</v>
          </cell>
        </row>
        <row r="2163">
          <cell r="A2163">
            <v>74605</v>
          </cell>
        </row>
        <row r="2164">
          <cell r="A2164">
            <v>74604</v>
          </cell>
        </row>
        <row r="2165">
          <cell r="A2165">
            <v>74601</v>
          </cell>
        </row>
        <row r="2166">
          <cell r="A2166">
            <v>74606</v>
          </cell>
        </row>
        <row r="2167">
          <cell r="A2167">
            <v>74607</v>
          </cell>
        </row>
        <row r="2168">
          <cell r="A2168">
            <v>74608</v>
          </cell>
        </row>
        <row r="2169">
          <cell r="A2169">
            <v>74602</v>
          </cell>
        </row>
        <row r="2170">
          <cell r="A2170">
            <v>74615</v>
          </cell>
        </row>
        <row r="2171">
          <cell r="A2171">
            <v>54512</v>
          </cell>
        </row>
        <row r="2172">
          <cell r="A2172">
            <v>54510</v>
          </cell>
        </row>
        <row r="2173">
          <cell r="A2173">
            <v>54511</v>
          </cell>
        </row>
        <row r="2174">
          <cell r="A2174">
            <v>54526</v>
          </cell>
        </row>
        <row r="2175">
          <cell r="A2175">
            <v>54525</v>
          </cell>
        </row>
        <row r="2176">
          <cell r="A2176">
            <v>37599</v>
          </cell>
        </row>
      </sheetData>
      <sheetData sheetId="3" refreshError="1"/>
      <sheetData sheetId="4" refreshError="1"/>
      <sheetData sheetId="5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EMPRESA"/>
      <sheetName val="CUSTO EMPRESA"/>
      <sheetName val="RESUMO"/>
      <sheetName val="KANAFLEX"/>
      <sheetName val="NOVOTUB"/>
      <sheetName val="MEDIDAS"/>
      <sheetName val="CUSTO ZONA SUL"/>
      <sheetName val="INSUMOS JAN 14 COM DES.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518494.27792361024</v>
          </cell>
          <cell r="C3">
            <v>562145.609613879</v>
          </cell>
          <cell r="D3">
            <v>1080639.8875374892</v>
          </cell>
          <cell r="E3">
            <v>1242735.8706681125</v>
          </cell>
          <cell r="F3">
            <v>56.388719730680833</v>
          </cell>
          <cell r="G3">
            <v>61.136009745935723</v>
          </cell>
          <cell r="H3">
            <v>117.52472947661656</v>
          </cell>
          <cell r="I3">
            <v>64.847027690282957</v>
          </cell>
          <cell r="J3">
            <v>70.306411207826073</v>
          </cell>
          <cell r="K3">
            <v>135.15343889810902</v>
          </cell>
          <cell r="L3">
            <v>68.089379074797108</v>
          </cell>
          <cell r="M3">
            <v>73.821731768217376</v>
          </cell>
          <cell r="N3">
            <v>141.91111084301448</v>
          </cell>
        </row>
        <row r="4">
          <cell r="A4">
            <v>2</v>
          </cell>
          <cell r="B4">
            <v>186254.49299436976</v>
          </cell>
          <cell r="C4">
            <v>184020.52844882343</v>
          </cell>
          <cell r="D4">
            <v>370275.0214431932</v>
          </cell>
          <cell r="E4">
            <v>425816.27465967217</v>
          </cell>
          <cell r="F4">
            <v>49.734177034544665</v>
          </cell>
          <cell r="G4">
            <v>49.137657796748577</v>
          </cell>
          <cell r="H4">
            <v>98.871834831293242</v>
          </cell>
          <cell r="I4">
            <v>57.19430358972636</v>
          </cell>
          <cell r="J4">
            <v>56.508306466260862</v>
          </cell>
          <cell r="K4">
            <v>113.70261005598722</v>
          </cell>
          <cell r="L4">
            <v>60.054018769212682</v>
          </cell>
          <cell r="M4">
            <v>59.333721789573907</v>
          </cell>
          <cell r="N4">
            <v>119.38774055878659</v>
          </cell>
        </row>
        <row r="5">
          <cell r="A5">
            <v>3</v>
          </cell>
          <cell r="B5">
            <v>29480.41258811548</v>
          </cell>
          <cell r="C5">
            <v>28320.395229736103</v>
          </cell>
          <cell r="D5">
            <v>57800.807817851586</v>
          </cell>
          <cell r="E5">
            <v>66470.928990529312</v>
          </cell>
          <cell r="F5">
            <v>47.549052561476579</v>
          </cell>
          <cell r="G5">
            <v>45.678056822155007</v>
          </cell>
          <cell r="H5">
            <v>93.227109383631586</v>
          </cell>
          <cell r="I5">
            <v>54.681410445698063</v>
          </cell>
          <cell r="J5">
            <v>52.529765345478253</v>
          </cell>
          <cell r="K5">
            <v>107.21117579117632</v>
          </cell>
          <cell r="L5">
            <v>57.415480967982965</v>
          </cell>
          <cell r="M5">
            <v>55.156253612752167</v>
          </cell>
          <cell r="N5">
            <v>112.57173458073513</v>
          </cell>
        </row>
        <row r="6">
          <cell r="A6">
            <v>4</v>
          </cell>
          <cell r="B6">
            <v>39865.056278103984</v>
          </cell>
          <cell r="C6">
            <v>36288.611496707745</v>
          </cell>
          <cell r="D6">
            <v>76153.667774811736</v>
          </cell>
          <cell r="E6">
            <v>87576.717941033494</v>
          </cell>
          <cell r="F6">
            <v>42.409634338408495</v>
          </cell>
          <cell r="G6">
            <v>38.604905847561433</v>
          </cell>
          <cell r="H6">
            <v>81.014540185969935</v>
          </cell>
          <cell r="I6">
            <v>48.771079489169765</v>
          </cell>
          <cell r="J6">
            <v>44.395641724695643</v>
          </cell>
          <cell r="K6">
            <v>93.166721213865401</v>
          </cell>
          <cell r="L6">
            <v>51.209633463628258</v>
          </cell>
          <cell r="M6">
            <v>46.61542381093043</v>
          </cell>
          <cell r="N6">
            <v>97.825057274558688</v>
          </cell>
        </row>
        <row r="7">
          <cell r="A7">
            <v>9</v>
          </cell>
          <cell r="B7">
            <v>562517.81878119963</v>
          </cell>
          <cell r="C7">
            <v>527913.33489730232</v>
          </cell>
          <cell r="D7">
            <v>1090431.153678502</v>
          </cell>
          <cell r="E7">
            <v>1253995.8267302772</v>
          </cell>
          <cell r="F7">
            <v>61.176489263860752</v>
          </cell>
          <cell r="G7">
            <v>57.413086992637552</v>
          </cell>
          <cell r="H7">
            <v>118.5895762564983</v>
          </cell>
          <cell r="I7">
            <v>70.35296265343986</v>
          </cell>
          <cell r="J7">
            <v>66.025050041533177</v>
          </cell>
          <cell r="K7">
            <v>136.37801269497305</v>
          </cell>
          <cell r="L7">
            <v>73.870610786111854</v>
          </cell>
          <cell r="M7">
            <v>69.326302543609842</v>
          </cell>
          <cell r="N7">
            <v>143.1969133297217</v>
          </cell>
        </row>
        <row r="8">
          <cell r="A8">
            <v>10</v>
          </cell>
          <cell r="B8">
            <v>184553.81575352681</v>
          </cell>
          <cell r="C8">
            <v>173072.66133394209</v>
          </cell>
          <cell r="D8">
            <v>357626.4770874689</v>
          </cell>
          <cell r="E8">
            <v>411270.44865058921</v>
          </cell>
          <cell r="F8">
            <v>49.280057611088601</v>
          </cell>
          <cell r="G8">
            <v>46.214328794110038</v>
          </cell>
          <cell r="H8">
            <v>95.49438640519864</v>
          </cell>
          <cell r="I8">
            <v>56.67206625275189</v>
          </cell>
          <cell r="J8">
            <v>53.146478113226543</v>
          </cell>
          <cell r="K8">
            <v>109.81854436597843</v>
          </cell>
          <cell r="L8">
            <v>59.505669565389489</v>
          </cell>
          <cell r="M8">
            <v>55.803802018887872</v>
          </cell>
          <cell r="N8">
            <v>115.30947158427736</v>
          </cell>
        </row>
        <row r="9">
          <cell r="A9">
            <v>11</v>
          </cell>
          <cell r="B9">
            <v>29696.756146515567</v>
          </cell>
          <cell r="C9">
            <v>25940.466250804697</v>
          </cell>
          <cell r="D9">
            <v>55637.222397320264</v>
          </cell>
          <cell r="E9">
            <v>63982.8057569183</v>
          </cell>
          <cell r="F9">
            <v>47.897993784702528</v>
          </cell>
          <cell r="G9">
            <v>41.839461694846285</v>
          </cell>
          <cell r="H9">
            <v>89.737455479548814</v>
          </cell>
          <cell r="I9">
            <v>55.082692852407902</v>
          </cell>
          <cell r="J9">
            <v>48.115380949073227</v>
          </cell>
          <cell r="K9">
            <v>103.19807380148113</v>
          </cell>
          <cell r="L9">
            <v>57.836827495028302</v>
          </cell>
          <cell r="M9">
            <v>50.521149996526894</v>
          </cell>
          <cell r="N9">
            <v>108.3579774915552</v>
          </cell>
        </row>
        <row r="10">
          <cell r="A10">
            <v>12</v>
          </cell>
          <cell r="B10">
            <v>41691.192980817468</v>
          </cell>
          <cell r="C10">
            <v>34711.758439847574</v>
          </cell>
          <cell r="D10">
            <v>76402.951420665049</v>
          </cell>
          <cell r="E10">
            <v>87863.394133764799</v>
          </cell>
          <cell r="F10">
            <v>44.352332958316453</v>
          </cell>
          <cell r="G10">
            <v>36.927402595582528</v>
          </cell>
          <cell r="H10">
            <v>81.279735553898973</v>
          </cell>
          <cell r="I10">
            <v>51.005182902063915</v>
          </cell>
          <cell r="J10">
            <v>42.466512984919902</v>
          </cell>
          <cell r="K10">
            <v>93.471695886983809</v>
          </cell>
          <cell r="L10">
            <v>53.555442047167112</v>
          </cell>
          <cell r="M10">
            <v>44.589838634165901</v>
          </cell>
          <cell r="N10">
            <v>98.14528068133302</v>
          </cell>
        </row>
        <row r="14">
          <cell r="D14">
            <v>1584869.384573346</v>
          </cell>
          <cell r="E14">
            <v>1822599.7922593474</v>
          </cell>
        </row>
        <row r="16">
          <cell r="E16">
            <v>237730.40768600139</v>
          </cell>
        </row>
        <row r="18">
          <cell r="E18">
            <v>0.14999999999999969</v>
          </cell>
        </row>
      </sheetData>
      <sheetData sheetId="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 unitários (temporario)"/>
      <sheetName val="Croqui"/>
      <sheetName val="Pato"/>
      <sheetName val="Leis sociais"/>
      <sheetName val="Composição do BDI"/>
      <sheetName val="Preços unitários"/>
      <sheetName val="Resumo dos preços"/>
      <sheetName val="Composição de preços unitários"/>
      <sheetName val="Custo material"/>
      <sheetName val="Cronograma (2)"/>
      <sheetName val="Testes"/>
      <sheetName val="Escala salarial"/>
      <sheetName val="Transp"/>
      <sheetName val="Memorial"/>
      <sheetName val="Memorial II"/>
      <sheetName val="SERV MAT BET"/>
      <sheetName val="CALCULOS AUXILIARES"/>
      <sheetName val="TRANSP FRIO E QUENTE"/>
      <sheetName val="CUSTO EQUIP"/>
      <sheetName val="MOBIL_INST_CANT"/>
      <sheetName val="COMP TRANSP EQUIP"/>
      <sheetName val="Plan1"/>
      <sheetName val="Cronograma or."/>
      <sheetName val="Preços p cronograma"/>
      <sheetName val="Insumos - Materiais"/>
      <sheetName val="Servi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9">
          <cell r="A29" t="str">
            <v>CÓDIGO</v>
          </cell>
          <cell r="B29" t="str">
            <v>CATEGORIA PROFISSIONAL</v>
          </cell>
          <cell r="C29" t="str">
            <v>VALOR</v>
          </cell>
          <cell r="D29" t="str">
            <v>ENCARGOS</v>
          </cell>
          <cell r="E29" t="str">
            <v>PADRÃO SALARIAL</v>
          </cell>
          <cell r="F29" t="str">
            <v>CUSTO HORÁRIO</v>
          </cell>
        </row>
        <row r="30">
          <cell r="C30" t="str">
            <v>MENSAL</v>
          </cell>
        </row>
        <row r="31">
          <cell r="A31" t="str">
            <v>T 000</v>
          </cell>
          <cell r="B31" t="str">
            <v>SALÁRIO MÍNIMO</v>
          </cell>
          <cell r="C31">
            <v>300</v>
          </cell>
          <cell r="D31">
            <v>378.9</v>
          </cell>
          <cell r="E31">
            <v>1</v>
          </cell>
          <cell r="F31">
            <v>3.0859090909090909</v>
          </cell>
        </row>
        <row r="32">
          <cell r="A32" t="str">
            <v>T 301</v>
          </cell>
          <cell r="B32" t="str">
            <v>MOTORISTA DE VEÍCULO LEVE</v>
          </cell>
          <cell r="C32">
            <v>869.99999999999989</v>
          </cell>
          <cell r="D32">
            <v>1098.8099999999997</v>
          </cell>
          <cell r="E32">
            <v>2.9</v>
          </cell>
          <cell r="F32">
            <v>8.9491363636363612</v>
          </cell>
        </row>
        <row r="33">
          <cell r="A33" t="str">
            <v>T 302</v>
          </cell>
          <cell r="B33" t="str">
            <v>MOTORISTA DE CAMINHÃO</v>
          </cell>
          <cell r="C33">
            <v>960</v>
          </cell>
          <cell r="D33">
            <v>1212.48</v>
          </cell>
          <cell r="E33">
            <v>3.2</v>
          </cell>
          <cell r="F33">
            <v>9.8749090909090906</v>
          </cell>
        </row>
        <row r="34">
          <cell r="A34" t="str">
            <v>T 303</v>
          </cell>
          <cell r="B34" t="str">
            <v>MOTORISTA DE VEÍCULO ESPECIAL</v>
          </cell>
          <cell r="C34">
            <v>1019.9999999999999</v>
          </cell>
          <cell r="D34">
            <v>1288.2599999999998</v>
          </cell>
          <cell r="E34">
            <v>3.4</v>
          </cell>
          <cell r="F34">
            <v>10.492090909090908</v>
          </cell>
        </row>
        <row r="35">
          <cell r="A35" t="str">
            <v>T 311</v>
          </cell>
          <cell r="B35" t="str">
            <v>OPERADOR DE EQUIPAMENTO LEVE 1</v>
          </cell>
          <cell r="C35">
            <v>719.99999999999989</v>
          </cell>
          <cell r="D35">
            <v>909.35999999999979</v>
          </cell>
          <cell r="E35">
            <v>2.4</v>
          </cell>
          <cell r="F35">
            <v>7.4061818181818166</v>
          </cell>
        </row>
        <row r="36">
          <cell r="A36" t="str">
            <v xml:space="preserve"> T 312</v>
          </cell>
          <cell r="B36" t="str">
            <v>OPERADOR DE EQUIPAMENTO LEVE 2</v>
          </cell>
          <cell r="C36">
            <v>810</v>
          </cell>
          <cell r="D36">
            <v>1023.03</v>
          </cell>
          <cell r="E36">
            <v>2.7</v>
          </cell>
          <cell r="F36">
            <v>8.3319545454545452</v>
          </cell>
        </row>
        <row r="37">
          <cell r="A37" t="str">
            <v>T 313</v>
          </cell>
          <cell r="B37" t="str">
            <v>OPERADOR DE EQUIPAMENTO PES.</v>
          </cell>
          <cell r="C37">
            <v>1050</v>
          </cell>
          <cell r="D37">
            <v>1326.1499999999999</v>
          </cell>
          <cell r="E37">
            <v>3.5</v>
          </cell>
          <cell r="F37">
            <v>10.800681818181816</v>
          </cell>
        </row>
        <row r="38">
          <cell r="A38" t="str">
            <v>T 314</v>
          </cell>
          <cell r="B38" t="str">
            <v>OPERADOR DE EQUIPAMENTO ESP.</v>
          </cell>
          <cell r="C38">
            <v>1110</v>
          </cell>
          <cell r="D38">
            <v>1401.9299999999998</v>
          </cell>
          <cell r="E38">
            <v>3.7</v>
          </cell>
          <cell r="F38">
            <v>11.417863636363636</v>
          </cell>
        </row>
        <row r="39">
          <cell r="A39" t="str">
            <v>T 401</v>
          </cell>
          <cell r="B39" t="str">
            <v>PRÉ-MARCADOR</v>
          </cell>
          <cell r="C39">
            <v>1110</v>
          </cell>
          <cell r="D39">
            <v>1401.9299999999998</v>
          </cell>
          <cell r="E39">
            <v>3.7</v>
          </cell>
          <cell r="F39">
            <v>11.417863636363636</v>
          </cell>
        </row>
        <row r="40">
          <cell r="A40" t="str">
            <v>T 501</v>
          </cell>
          <cell r="B40" t="str">
            <v>ENCARREGADO DE TURMA</v>
          </cell>
          <cell r="C40">
            <v>990</v>
          </cell>
          <cell r="D40">
            <v>1250.3699999999999</v>
          </cell>
          <cell r="E40">
            <v>3.3000032190756574</v>
          </cell>
          <cell r="F40">
            <v>10.183499999999999</v>
          </cell>
        </row>
        <row r="41">
          <cell r="A41" t="str">
            <v>T 511</v>
          </cell>
          <cell r="B41" t="str">
            <v>ENCARREGADO DE PAVIMENTAÇÃO</v>
          </cell>
          <cell r="C41">
            <v>2100</v>
          </cell>
          <cell r="D41">
            <v>2652.2999999999997</v>
          </cell>
          <cell r="E41">
            <v>7</v>
          </cell>
          <cell r="F41">
            <v>21.601363636363633</v>
          </cell>
        </row>
        <row r="42">
          <cell r="A42" t="str">
            <v>T 512</v>
          </cell>
          <cell r="B42" t="str">
            <v>ENCARREGADO DE BRITAGEM</v>
          </cell>
          <cell r="C42">
            <v>2100</v>
          </cell>
          <cell r="D42">
            <v>2652.2999999999997</v>
          </cell>
          <cell r="E42">
            <v>7</v>
          </cell>
          <cell r="F42">
            <v>21.601363636363633</v>
          </cell>
        </row>
        <row r="43">
          <cell r="A43" t="str">
            <v>T 601</v>
          </cell>
          <cell r="B43" t="str">
            <v>BLASTER</v>
          </cell>
          <cell r="C43">
            <v>1230</v>
          </cell>
          <cell r="D43">
            <v>1553.4899999999998</v>
          </cell>
          <cell r="E43">
            <v>4.1000079013675217</v>
          </cell>
          <cell r="F43">
            <v>12.652227272727272</v>
          </cell>
        </row>
        <row r="44">
          <cell r="A44" t="str">
            <v>T 602</v>
          </cell>
          <cell r="B44" t="str">
            <v>MONTADOR</v>
          </cell>
          <cell r="C44">
            <v>719.99999999999989</v>
          </cell>
          <cell r="D44">
            <v>909.35999999999979</v>
          </cell>
          <cell r="E44">
            <v>2.4000140468755946</v>
          </cell>
          <cell r="F44">
            <v>7.4061818181818166</v>
          </cell>
        </row>
        <row r="45">
          <cell r="A45" t="str">
            <v>T 603</v>
          </cell>
          <cell r="B45" t="str">
            <v>CARPINTEIRO</v>
          </cell>
          <cell r="C45">
            <v>719.99999999999989</v>
          </cell>
          <cell r="D45">
            <v>909.35999999999979</v>
          </cell>
          <cell r="E45">
            <v>2.4000140468755946</v>
          </cell>
          <cell r="F45">
            <v>7.4061818181818166</v>
          </cell>
        </row>
        <row r="46">
          <cell r="A46" t="str">
            <v>T 604</v>
          </cell>
          <cell r="B46" t="str">
            <v>PEDREIRO</v>
          </cell>
          <cell r="C46">
            <v>719.99999999999989</v>
          </cell>
          <cell r="D46">
            <v>909.35999999999979</v>
          </cell>
          <cell r="E46">
            <v>2.4000140468755946</v>
          </cell>
          <cell r="F46">
            <v>7.4061818181818166</v>
          </cell>
        </row>
        <row r="47">
          <cell r="A47" t="str">
            <v>T 605</v>
          </cell>
          <cell r="B47" t="str">
            <v>ARMADOR</v>
          </cell>
          <cell r="C47">
            <v>719.99999999999989</v>
          </cell>
          <cell r="D47">
            <v>909.35999999999979</v>
          </cell>
          <cell r="E47">
            <v>2.4000140468755946</v>
          </cell>
          <cell r="F47">
            <v>7.4061818181818166</v>
          </cell>
        </row>
        <row r="48">
          <cell r="A48" t="str">
            <v>T 606</v>
          </cell>
          <cell r="B48" t="str">
            <v>FERREIRO</v>
          </cell>
          <cell r="C48">
            <v>719.99999999999989</v>
          </cell>
          <cell r="D48">
            <v>909.35999999999979</v>
          </cell>
          <cell r="E48">
            <v>2.4000140468755946</v>
          </cell>
          <cell r="F48">
            <v>7.4061818181818166</v>
          </cell>
        </row>
        <row r="49">
          <cell r="A49" t="str">
            <v>T 607</v>
          </cell>
          <cell r="B49" t="str">
            <v>PINTOR</v>
          </cell>
          <cell r="C49">
            <v>719.99999999999989</v>
          </cell>
          <cell r="D49">
            <v>909.35999999999979</v>
          </cell>
          <cell r="E49">
            <v>2.4000140468755946</v>
          </cell>
          <cell r="F49">
            <v>7.4061818181818166</v>
          </cell>
        </row>
        <row r="50">
          <cell r="A50" t="str">
            <v>T 608</v>
          </cell>
          <cell r="B50" t="str">
            <v>SOLDADOR</v>
          </cell>
          <cell r="C50">
            <v>719.99999999999989</v>
          </cell>
          <cell r="D50">
            <v>909.35999999999979</v>
          </cell>
          <cell r="E50">
            <v>2.4</v>
          </cell>
          <cell r="F50">
            <v>7.4061818181818166</v>
          </cell>
        </row>
        <row r="51">
          <cell r="A51" t="str">
            <v>T 609</v>
          </cell>
          <cell r="B51" t="str">
            <v>JARDINEIRO</v>
          </cell>
          <cell r="C51">
            <v>719.99999999999989</v>
          </cell>
          <cell r="D51">
            <v>909.35999999999979</v>
          </cell>
          <cell r="E51">
            <v>2.4000140468755946</v>
          </cell>
          <cell r="F51">
            <v>7.4061818181818166</v>
          </cell>
        </row>
        <row r="52">
          <cell r="A52" t="str">
            <v>T 610</v>
          </cell>
          <cell r="B52" t="str">
            <v>SERRALHEIRO</v>
          </cell>
          <cell r="C52">
            <v>719.99999999999989</v>
          </cell>
          <cell r="D52">
            <v>909.35999999999979</v>
          </cell>
          <cell r="E52">
            <v>2.4000140468755946</v>
          </cell>
          <cell r="F52">
            <v>7.4061818181818166</v>
          </cell>
        </row>
        <row r="53">
          <cell r="B53" t="str">
            <v>ELETRICISTA</v>
          </cell>
          <cell r="C53">
            <v>719.99999999999989</v>
          </cell>
          <cell r="D53">
            <v>909.35999999999979</v>
          </cell>
          <cell r="E53">
            <v>2.4000140468755946</v>
          </cell>
          <cell r="F53">
            <v>7.4061818181818166</v>
          </cell>
        </row>
        <row r="54">
          <cell r="B54" t="str">
            <v>BOMBEIRO HIDRÁULICO</v>
          </cell>
          <cell r="C54">
            <v>719.99999999999989</v>
          </cell>
          <cell r="D54">
            <v>909.35999999999979</v>
          </cell>
          <cell r="E54">
            <v>2.4000140468755946</v>
          </cell>
          <cell r="F54">
            <v>7.4061818181818166</v>
          </cell>
        </row>
        <row r="55">
          <cell r="A55" t="str">
            <v>T 701</v>
          </cell>
          <cell r="B55" t="str">
            <v>SERVENTE</v>
          </cell>
          <cell r="C55">
            <v>509.99999999999994</v>
          </cell>
          <cell r="D55">
            <v>644.12999999999988</v>
          </cell>
          <cell r="E55">
            <v>1.7</v>
          </cell>
          <cell r="F55">
            <v>5.2460454545454542</v>
          </cell>
        </row>
        <row r="56">
          <cell r="A56" t="str">
            <v>T 702</v>
          </cell>
          <cell r="B56" t="str">
            <v>AJUDANTE</v>
          </cell>
          <cell r="C56">
            <v>600</v>
          </cell>
          <cell r="D56">
            <v>757.8</v>
          </cell>
          <cell r="E56">
            <v>2.0000117057296625</v>
          </cell>
          <cell r="F56">
            <v>6.1718181818181819</v>
          </cell>
        </row>
        <row r="57">
          <cell r="A57" t="str">
            <v>T 801</v>
          </cell>
          <cell r="B57" t="str">
            <v>PERFURADOR DE TUBULÃO</v>
          </cell>
          <cell r="C57">
            <v>719.99999999999989</v>
          </cell>
          <cell r="D57">
            <v>909.35999999999979</v>
          </cell>
          <cell r="E57">
            <v>2.4</v>
          </cell>
          <cell r="F57">
            <v>7.4061818181818166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Revisao"/>
    </sheetNames>
    <sheetDataSet>
      <sheetData sheetId="0" refreshError="1"/>
      <sheetData sheetId="1" refreshError="1">
        <row r="46">
          <cell r="B46">
            <v>6.4</v>
          </cell>
        </row>
        <row r="57">
          <cell r="B57">
            <v>14.4</v>
          </cell>
        </row>
        <row r="60">
          <cell r="B60">
            <v>8.4</v>
          </cell>
        </row>
        <row r="63">
          <cell r="B63">
            <v>245.4</v>
          </cell>
        </row>
      </sheetData>
      <sheetData sheetId="2" refreshError="1"/>
      <sheetData sheetId="3" refreshError="1">
        <row r="1">
          <cell r="N1">
            <v>14</v>
          </cell>
        </row>
      </sheetData>
      <sheetData sheetId="4" refreshError="1"/>
      <sheetData sheetId="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Revisao"/>
      <sheetName val="Peguntas"/>
      <sheetName val="adutora"/>
    </sheetNames>
    <sheetDataSet>
      <sheetData sheetId="0" refreshError="1"/>
      <sheetData sheetId="1" refreshError="1">
        <row r="46">
          <cell r="B46">
            <v>6.4</v>
          </cell>
        </row>
        <row r="57">
          <cell r="B57">
            <v>14.4</v>
          </cell>
        </row>
        <row r="60">
          <cell r="B60">
            <v>8.4</v>
          </cell>
        </row>
        <row r="63">
          <cell r="B63">
            <v>245.4</v>
          </cell>
        </row>
      </sheetData>
      <sheetData sheetId="2" refreshError="1"/>
      <sheetData sheetId="3" refreshError="1">
        <row r="1">
          <cell r="N1">
            <v>14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ResumoGeral"/>
      <sheetName val="Composições"/>
      <sheetName val="Cronograma"/>
      <sheetName val="OrcaRedeDistr"/>
      <sheetName val="CBomba9,31"/>
      <sheetName val="Ligação"/>
      <sheetName val="Equipamentos(nãoimprimir)"/>
      <sheetName val="EQUPAMENTOS (NÃO IMPRIMIR)"/>
    </sheetNames>
    <sheetDataSet>
      <sheetData sheetId="0" refreshError="1">
        <row r="12">
          <cell r="D12">
            <v>2.27</v>
          </cell>
        </row>
        <row r="13">
          <cell r="D13">
            <v>1.82</v>
          </cell>
        </row>
        <row r="14">
          <cell r="D14">
            <v>1.36</v>
          </cell>
        </row>
        <row r="30">
          <cell r="D30">
            <v>0.03</v>
          </cell>
        </row>
        <row r="31">
          <cell r="D31">
            <v>0.04</v>
          </cell>
        </row>
        <row r="54">
          <cell r="D54">
            <v>1140</v>
          </cell>
        </row>
        <row r="55">
          <cell r="D55">
            <v>1940</v>
          </cell>
        </row>
        <row r="56">
          <cell r="D56">
            <v>2600</v>
          </cell>
        </row>
        <row r="57">
          <cell r="D57">
            <v>840</v>
          </cell>
        </row>
        <row r="58">
          <cell r="D58">
            <v>1640</v>
          </cell>
        </row>
        <row r="59">
          <cell r="D59">
            <v>2300</v>
          </cell>
        </row>
        <row r="71">
          <cell r="D71">
            <v>2.99</v>
          </cell>
        </row>
        <row r="72">
          <cell r="D72">
            <v>3.38</v>
          </cell>
        </row>
        <row r="73">
          <cell r="D73">
            <v>4.28</v>
          </cell>
        </row>
        <row r="74">
          <cell r="D74">
            <v>4.88</v>
          </cell>
        </row>
        <row r="75">
          <cell r="D75">
            <v>5.64</v>
          </cell>
        </row>
        <row r="76">
          <cell r="D76">
            <v>7.13</v>
          </cell>
        </row>
        <row r="77">
          <cell r="D77">
            <v>9.51</v>
          </cell>
        </row>
        <row r="78">
          <cell r="D78">
            <v>11.24</v>
          </cell>
        </row>
        <row r="79">
          <cell r="D79">
            <v>14.33</v>
          </cell>
        </row>
        <row r="80">
          <cell r="D80">
            <v>15.620000000000001</v>
          </cell>
        </row>
        <row r="81">
          <cell r="D81">
            <v>18.72</v>
          </cell>
        </row>
        <row r="82">
          <cell r="D82">
            <v>22.51</v>
          </cell>
        </row>
        <row r="83">
          <cell r="D83">
            <v>10.55</v>
          </cell>
        </row>
        <row r="84">
          <cell r="D84">
            <v>6.5</v>
          </cell>
        </row>
        <row r="85">
          <cell r="D85">
            <v>8.6999999999999993</v>
          </cell>
        </row>
        <row r="86">
          <cell r="D86">
            <v>8.48</v>
          </cell>
        </row>
        <row r="87">
          <cell r="D87">
            <v>4</v>
          </cell>
        </row>
        <row r="88">
          <cell r="D88">
            <v>3.43</v>
          </cell>
        </row>
        <row r="89">
          <cell r="D89">
            <v>8.2899999999999991</v>
          </cell>
        </row>
        <row r="90">
          <cell r="D90">
            <v>74</v>
          </cell>
        </row>
        <row r="99">
          <cell r="D99">
            <v>22.64</v>
          </cell>
        </row>
        <row r="106">
          <cell r="D106">
            <v>16.670000000000002</v>
          </cell>
        </row>
        <row r="107">
          <cell r="D107">
            <v>16.670000000000002</v>
          </cell>
        </row>
        <row r="108">
          <cell r="D108">
            <v>333.33</v>
          </cell>
        </row>
        <row r="109">
          <cell r="D109">
            <v>333.33</v>
          </cell>
        </row>
        <row r="110">
          <cell r="D110">
            <v>0.59</v>
          </cell>
        </row>
        <row r="113">
          <cell r="D113">
            <v>0.15</v>
          </cell>
        </row>
        <row r="117">
          <cell r="D117">
            <v>1</v>
          </cell>
        </row>
        <row r="119">
          <cell r="D119">
            <v>0.5</v>
          </cell>
        </row>
        <row r="123">
          <cell r="D123">
            <v>45</v>
          </cell>
        </row>
        <row r="126">
          <cell r="D126">
            <v>3.2</v>
          </cell>
        </row>
        <row r="127">
          <cell r="D127">
            <v>2.8</v>
          </cell>
        </row>
        <row r="128">
          <cell r="D128">
            <v>2.33</v>
          </cell>
        </row>
        <row r="129">
          <cell r="D129">
            <v>3.2</v>
          </cell>
        </row>
        <row r="130">
          <cell r="D130">
            <v>1.6</v>
          </cell>
        </row>
        <row r="131">
          <cell r="D131">
            <v>2.2400000000000002</v>
          </cell>
        </row>
        <row r="132">
          <cell r="D132">
            <v>4.38</v>
          </cell>
        </row>
        <row r="133">
          <cell r="D133">
            <v>3.87</v>
          </cell>
        </row>
        <row r="134">
          <cell r="D134">
            <v>1.96</v>
          </cell>
        </row>
        <row r="135">
          <cell r="D135">
            <v>3</v>
          </cell>
        </row>
        <row r="136">
          <cell r="D136">
            <v>2.4</v>
          </cell>
        </row>
        <row r="137">
          <cell r="D137">
            <v>0.95</v>
          </cell>
        </row>
        <row r="138">
          <cell r="D138">
            <v>0.59</v>
          </cell>
        </row>
        <row r="139">
          <cell r="D139">
            <v>0.39</v>
          </cell>
        </row>
        <row r="140">
          <cell r="D140">
            <v>0.53</v>
          </cell>
        </row>
        <row r="142">
          <cell r="D142">
            <v>11.5</v>
          </cell>
        </row>
        <row r="145">
          <cell r="D145">
            <v>10</v>
          </cell>
        </row>
        <row r="147">
          <cell r="D147">
            <v>5</v>
          </cell>
        </row>
        <row r="150">
          <cell r="D150">
            <v>1</v>
          </cell>
        </row>
        <row r="152">
          <cell r="D152">
            <v>2.65</v>
          </cell>
        </row>
        <row r="155">
          <cell r="D155">
            <v>4.26</v>
          </cell>
        </row>
        <row r="156">
          <cell r="D156">
            <v>4.26</v>
          </cell>
        </row>
        <row r="157">
          <cell r="D157">
            <v>0.52</v>
          </cell>
        </row>
        <row r="158">
          <cell r="D158">
            <v>0.22</v>
          </cell>
        </row>
        <row r="162">
          <cell r="D162">
            <v>2</v>
          </cell>
        </row>
        <row r="166">
          <cell r="D166">
            <v>2.75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3">
          <cell r="N23">
            <v>80.260178309937587</v>
          </cell>
          <cell r="P23">
            <v>30.414178309937579</v>
          </cell>
        </row>
        <row r="24">
          <cell r="N24">
            <v>51.690669001326754</v>
          </cell>
          <cell r="P24">
            <v>20.017469001326752</v>
          </cell>
        </row>
      </sheetData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Qunatidades"/>
      <sheetName val="Orcamento 2"/>
      <sheetName val="Orcamento"/>
      <sheetName val="Memoria"/>
      <sheetName val="RELEVÂNCIA"/>
      <sheetName val="Cron_Ruas"/>
      <sheetName val="secao"/>
      <sheetName val="Parametrizar"/>
      <sheetName val="Material"/>
      <sheetName val="Distancias"/>
      <sheetName val="Transporte"/>
      <sheetName val="Transporte Memoira"/>
      <sheetName val="Memoria (2)"/>
      <sheetName val="Servicos"/>
      <sheetName val="CAPUSER"/>
      <sheetName val="CAPUAUX"/>
      <sheetName val="mapa1"/>
      <sheetName val="mapa2"/>
      <sheetName val="MOMENTO"/>
      <sheetName val="Transp Betume"/>
      <sheetName val="Asfalto"/>
      <sheetName val="Orcamento (3)"/>
      <sheetName val="Projeto"/>
      <sheetName val="Caminhao"/>
      <sheetName val="Insumos"/>
      <sheetName val="sicro2"/>
      <sheetName val="Plan1"/>
      <sheetName val="Orçamento"/>
    </sheetNames>
    <sheetDataSet>
      <sheetData sheetId="0"/>
      <sheetData sheetId="1"/>
      <sheetData sheetId="2"/>
      <sheetData sheetId="3"/>
      <sheetData sheetId="4">
        <row r="1">
          <cell r="D1">
            <v>3</v>
          </cell>
        </row>
        <row r="4">
          <cell r="B4" t="str">
            <v>GOVERNO DO ESTADO DO PIAUÍ</v>
          </cell>
        </row>
        <row r="5">
          <cell r="B5" t="str">
            <v>SECRETARIA DA INFRAESTRUTURA DO ESTADO DO PIAUÍ - SEINFRA</v>
          </cell>
        </row>
        <row r="6">
          <cell r="B6" t="str">
            <v xml:space="preserve">PLANILHA ORÇAMENTÁRIA </v>
          </cell>
        </row>
        <row r="7">
          <cell r="B7" t="str">
            <v>SERVIÇO : LIGAÇÃO DO ENTR. PI (SÃO RAIMUNDO NONATO)/ MUSEU AMERICAN0/UNIVASF</v>
          </cell>
        </row>
        <row r="8">
          <cell r="B8" t="str">
            <v>Extensão: 2,160 km</v>
          </cell>
        </row>
        <row r="9">
          <cell r="B9" t="str">
            <v>Tabela de Referência: Sicro2 Região Nordeste-PI-Novembro-2012 BDI=26,70%.</v>
          </cell>
        </row>
        <row r="11">
          <cell r="B11" t="str">
            <v>ITEM</v>
          </cell>
          <cell r="C11" t="str">
            <v>CÓDIGO</v>
          </cell>
          <cell r="D11" t="str">
            <v>DISCRIMINAÇÃO</v>
          </cell>
          <cell r="E11" t="str">
            <v>UNID.</v>
          </cell>
          <cell r="F11" t="str">
            <v>QUANTIDADE</v>
          </cell>
          <cell r="G11" t="str">
            <v>CUSTO (R$)</v>
          </cell>
        </row>
        <row r="12">
          <cell r="G12" t="str">
            <v>UNITÁRIO</v>
          </cell>
          <cell r="H12" t="str">
            <v>PARCIAL</v>
          </cell>
          <cell r="I12" t="str">
            <v>TOTAL</v>
          </cell>
        </row>
        <row r="13">
          <cell r="B13" t="str">
            <v>1.0</v>
          </cell>
          <cell r="D13" t="str">
            <v>SERVIÇOS PRELIMINARES</v>
          </cell>
          <cell r="I13">
            <v>16041.32</v>
          </cell>
        </row>
        <row r="14">
          <cell r="B14" t="str">
            <v>1.1</v>
          </cell>
          <cell r="C14" t="str">
            <v>Comp 01</v>
          </cell>
          <cell r="D14" t="str">
            <v>Mobilização e desmobilização de equipamentos</v>
          </cell>
          <cell r="E14" t="str">
            <v>und</v>
          </cell>
          <cell r="F14">
            <v>1</v>
          </cell>
          <cell r="G14">
            <v>1</v>
          </cell>
          <cell r="H14">
            <v>1</v>
          </cell>
        </row>
        <row r="15">
          <cell r="B15" t="str">
            <v>1.2</v>
          </cell>
          <cell r="C15" t="str">
            <v>Comp 02</v>
          </cell>
          <cell r="D15" t="str">
            <v>Instalação de canteiro de obra e acampamento</v>
          </cell>
          <cell r="E15" t="str">
            <v>m²</v>
          </cell>
          <cell r="F15">
            <v>72</v>
          </cell>
          <cell r="G15">
            <v>1</v>
          </cell>
          <cell r="H15">
            <v>72</v>
          </cell>
        </row>
        <row r="16">
          <cell r="B16" t="str">
            <v>1.3</v>
          </cell>
          <cell r="C16" t="str">
            <v>Comp 03</v>
          </cell>
          <cell r="D16" t="str">
            <v xml:space="preserve">Placa de identificação da obra (2X3) - modelo DER-PI </v>
          </cell>
          <cell r="E16" t="str">
            <v>m²</v>
          </cell>
          <cell r="F16">
            <v>8</v>
          </cell>
          <cell r="G16">
            <v>1996.04</v>
          </cell>
          <cell r="H16">
            <v>15968.32</v>
          </cell>
        </row>
        <row r="17">
          <cell r="F17">
            <v>0</v>
          </cell>
        </row>
        <row r="18">
          <cell r="B18" t="str">
            <v>2.0</v>
          </cell>
          <cell r="D18" t="str">
            <v>SERVIÇOS DE TERRAPLENAGEM</v>
          </cell>
          <cell r="F18">
            <v>0</v>
          </cell>
          <cell r="I18">
            <v>131549.78</v>
          </cell>
        </row>
        <row r="19">
          <cell r="B19" t="str">
            <v>2.1</v>
          </cell>
          <cell r="C19" t="str">
            <v>2 S 01 100 11</v>
          </cell>
          <cell r="D19" t="str">
            <v>Escavação, carga e transp. de mat. de 1ª cat. com DMT de 400 a 600m com carregadeira</v>
          </cell>
          <cell r="E19" t="str">
            <v>m³</v>
          </cell>
          <cell r="F19">
            <v>457.66</v>
          </cell>
          <cell r="G19">
            <v>8.4</v>
          </cell>
          <cell r="H19">
            <v>3844.34</v>
          </cell>
        </row>
        <row r="20">
          <cell r="B20" t="str">
            <v>2.2</v>
          </cell>
          <cell r="C20" t="str">
            <v>2 S 01 100 12</v>
          </cell>
          <cell r="D20" t="str">
            <v>Escavação, carga e transp. de mat. de 1ª cat. com DMT de 600 a 800m com carregadeira</v>
          </cell>
          <cell r="E20" t="str">
            <v>m³</v>
          </cell>
          <cell r="F20">
            <v>686.49</v>
          </cell>
          <cell r="G20">
            <v>8.7899999999999991</v>
          </cell>
          <cell r="H20">
            <v>6034.24</v>
          </cell>
        </row>
        <row r="21">
          <cell r="B21" t="str">
            <v>2.3</v>
          </cell>
          <cell r="C21" t="str">
            <v>2 S 01 100 13</v>
          </cell>
          <cell r="D21" t="str">
            <v>Escavação, carga e transp. de mat. de 1ª cat. com DMT de 800 a 1000m com carregadeira</v>
          </cell>
          <cell r="E21" t="str">
            <v>m³</v>
          </cell>
          <cell r="F21">
            <v>9935.6879999999983</v>
          </cell>
          <cell r="G21">
            <v>9.4</v>
          </cell>
          <cell r="H21">
            <v>93395.46</v>
          </cell>
        </row>
        <row r="22">
          <cell r="B22" t="str">
            <v>2.4</v>
          </cell>
          <cell r="C22" t="str">
            <v>2 S 01 511 00</v>
          </cell>
          <cell r="D22" t="str">
            <v>Compactação de aterro à 100% do Proctor Normal</v>
          </cell>
          <cell r="E22" t="str">
            <v>m³</v>
          </cell>
          <cell r="F22">
            <v>8863.870399999998</v>
          </cell>
          <cell r="G22">
            <v>3.19</v>
          </cell>
          <cell r="H22">
            <v>28275.74</v>
          </cell>
        </row>
        <row r="23">
          <cell r="B23" t="str">
            <v>2.5</v>
          </cell>
          <cell r="C23" t="str">
            <v>1 A 00 201 70</v>
          </cell>
          <cell r="D23" t="str">
            <v>Transporte Local c/ Caminhão Tanque rod. não pav. c/ DMT = 35,000 Km, p/ água (terraplenagem)</v>
          </cell>
          <cell r="E23" t="str">
            <v>tkm</v>
          </cell>
          <cell r="F23">
            <v>0</v>
          </cell>
          <cell r="G23">
            <v>1.29</v>
          </cell>
          <cell r="H23">
            <v>0</v>
          </cell>
        </row>
        <row r="24">
          <cell r="F24">
            <v>0</v>
          </cell>
        </row>
        <row r="25">
          <cell r="B25" t="str">
            <v>3.0</v>
          </cell>
          <cell r="D25" t="str">
            <v>PAVIMENTAÇÃO</v>
          </cell>
          <cell r="F25">
            <v>0</v>
          </cell>
          <cell r="I25">
            <v>170721.92000000001</v>
          </cell>
        </row>
        <row r="26">
          <cell r="D26" t="str">
            <v>SERVIÇOS</v>
          </cell>
          <cell r="F26">
            <v>0</v>
          </cell>
        </row>
        <row r="27">
          <cell r="B27" t="str">
            <v>3.1</v>
          </cell>
          <cell r="C27" t="str">
            <v>2 S 02 110 00</v>
          </cell>
          <cell r="D27" t="str">
            <v>Regularização do subleito</v>
          </cell>
          <cell r="E27" t="str">
            <v>m²</v>
          </cell>
          <cell r="F27">
            <v>7084</v>
          </cell>
          <cell r="G27">
            <v>0.83</v>
          </cell>
          <cell r="H27">
            <v>5879.72</v>
          </cell>
        </row>
        <row r="28">
          <cell r="B28" t="str">
            <v>3.2</v>
          </cell>
          <cell r="C28" t="str">
            <v>2 S 02 200 00</v>
          </cell>
          <cell r="D28" t="str">
            <v>Base de solo estabilizado granulometricamente sem mistura (e = 20cm)</v>
          </cell>
          <cell r="E28" t="str">
            <v>m³</v>
          </cell>
          <cell r="F28">
            <v>1372.4</v>
          </cell>
          <cell r="G28">
            <v>12</v>
          </cell>
          <cell r="H28">
            <v>16468.8</v>
          </cell>
        </row>
        <row r="29">
          <cell r="B29" t="str">
            <v>3.3</v>
          </cell>
          <cell r="C29" t="str">
            <v>2 S 02 300 00</v>
          </cell>
          <cell r="D29" t="str">
            <v>Imprimação</v>
          </cell>
          <cell r="E29" t="str">
            <v>m²</v>
          </cell>
          <cell r="F29">
            <v>15151.296</v>
          </cell>
          <cell r="G29">
            <v>0.27</v>
          </cell>
          <cell r="H29">
            <v>4090.84</v>
          </cell>
        </row>
        <row r="30">
          <cell r="B30" t="str">
            <v>3.4</v>
          </cell>
          <cell r="C30" t="str">
            <v>2 S 02 500 52 Modif.</v>
          </cell>
          <cell r="D30" t="str">
            <v>Tratamento superficial simple (TSS) com banho final - Acostamento (Brita Adquirida)</v>
          </cell>
          <cell r="E30" t="str">
            <v>m²</v>
          </cell>
          <cell r="F30">
            <v>6160</v>
          </cell>
          <cell r="G30">
            <v>0.84000000000000008</v>
          </cell>
          <cell r="H30">
            <v>5174.3999999999996</v>
          </cell>
        </row>
        <row r="31">
          <cell r="B31" t="str">
            <v>3.5</v>
          </cell>
          <cell r="C31" t="str">
            <v>2 S 02 501 52 Modif.</v>
          </cell>
          <cell r="D31" t="str">
            <v>Tratamento superficial duplo (TSD) com banho final - Pista de Rolamento (Brita Adquirida)</v>
          </cell>
          <cell r="E31" t="str">
            <v>t</v>
          </cell>
          <cell r="F31">
            <v>6160</v>
          </cell>
          <cell r="G31">
            <v>2.46</v>
          </cell>
          <cell r="H31">
            <v>15153.6</v>
          </cell>
        </row>
        <row r="32">
          <cell r="B32" t="str">
            <v>3.6</v>
          </cell>
          <cell r="C32" t="str">
            <v>1 A 00 717 00 Modif.</v>
          </cell>
          <cell r="D32" t="str">
            <v>Brita Comercial</v>
          </cell>
          <cell r="E32" t="str">
            <v>m3</v>
          </cell>
          <cell r="F32">
            <v>18.18</v>
          </cell>
          <cell r="G32">
            <v>72.63</v>
          </cell>
          <cell r="H32">
            <v>1320.41</v>
          </cell>
        </row>
        <row r="33">
          <cell r="B33" t="str">
            <v>3.7</v>
          </cell>
          <cell r="C33" t="str">
            <v>Mat. 01</v>
          </cell>
          <cell r="D33" t="str">
            <v>Aquisição de asfalto diluído CM-30, para imprimação</v>
          </cell>
          <cell r="E33" t="str">
            <v>t</v>
          </cell>
          <cell r="F33">
            <v>20.94</v>
          </cell>
          <cell r="G33">
            <v>2876.18</v>
          </cell>
          <cell r="H33">
            <v>60227.199999999997</v>
          </cell>
        </row>
        <row r="34">
          <cell r="B34" t="str">
            <v>3.8</v>
          </cell>
          <cell r="C34" t="str">
            <v>Mat. 02</v>
          </cell>
          <cell r="D34" t="str">
            <v>Aquisição de emulsão asfáltica RR-2C, para TSS e TSD</v>
          </cell>
          <cell r="E34" t="str">
            <v>t</v>
          </cell>
          <cell r="F34">
            <v>0</v>
          </cell>
          <cell r="G34">
            <v>1667.88</v>
          </cell>
          <cell r="H34">
            <v>0</v>
          </cell>
        </row>
        <row r="35">
          <cell r="B35" t="str">
            <v>3.9</v>
          </cell>
          <cell r="C35" t="str">
            <v>2 S 09 001 05</v>
          </cell>
          <cell r="D35" t="str">
            <v>Transporte Local c/ Caminhão Basculante 10m³ rod. não pav. c/ DMT = 9,800 Km, p/ solo jazida (base)</v>
          </cell>
          <cell r="E35" t="str">
            <v>tkm</v>
          </cell>
          <cell r="F35">
            <v>0</v>
          </cell>
          <cell r="G35">
            <v>0.88</v>
          </cell>
          <cell r="H35">
            <v>0</v>
          </cell>
        </row>
        <row r="36">
          <cell r="B36" t="str">
            <v>3.10</v>
          </cell>
          <cell r="C36" t="str">
            <v>1 A 00 201 70</v>
          </cell>
          <cell r="D36" t="str">
            <v>Transporte Local c/ Caminhão Tanque rod. não pav. c/ DMT = 35,000 Km, p/ água (regularização)</v>
          </cell>
          <cell r="E36" t="str">
            <v>tkm</v>
          </cell>
          <cell r="F36">
            <v>4462.8500000000004</v>
          </cell>
          <cell r="G36">
            <v>1.29</v>
          </cell>
          <cell r="H36">
            <v>5757.07</v>
          </cell>
        </row>
        <row r="37">
          <cell r="B37" t="str">
            <v>3.11</v>
          </cell>
          <cell r="C37" t="str">
            <v>1 A 00 201 70</v>
          </cell>
          <cell r="D37" t="str">
            <v>Transporte Local c/ Caminhão Tanque rod. não pav. c/ DMT = 35,000 Km, p/ água (base)</v>
          </cell>
          <cell r="E37" t="str">
            <v>tkm</v>
          </cell>
          <cell r="F37">
            <v>7685.3</v>
          </cell>
          <cell r="G37">
            <v>1.29</v>
          </cell>
          <cell r="H37">
            <v>9914.0300000000007</v>
          </cell>
        </row>
        <row r="38">
          <cell r="B38" t="str">
            <v>3.12</v>
          </cell>
          <cell r="C38" t="str">
            <v>Transp. 01</v>
          </cell>
          <cell r="D38" t="str">
            <v>Transporte Comercial de Mat. Betuminoso à Frio com  DMT = 904,000 Km, p/ CM-30 (imprimação)</v>
          </cell>
          <cell r="E38" t="str">
            <v>t</v>
          </cell>
          <cell r="F38">
            <v>20.94</v>
          </cell>
          <cell r="G38">
            <v>393.8</v>
          </cell>
          <cell r="H38">
            <v>8246.17</v>
          </cell>
        </row>
        <row r="39">
          <cell r="B39" t="str">
            <v>3.13</v>
          </cell>
          <cell r="C39" t="str">
            <v>Transp. 01</v>
          </cell>
          <cell r="D39" t="str">
            <v>Transporte Comercial de Mat. Betuminoso à Frio com  DMT = 904,000 Km, p/ RR-2C (TSS e TSD)</v>
          </cell>
          <cell r="E39" t="str">
            <v>t</v>
          </cell>
          <cell r="F39">
            <v>0</v>
          </cell>
          <cell r="G39">
            <v>393.8</v>
          </cell>
          <cell r="H39">
            <v>0</v>
          </cell>
        </row>
        <row r="40">
          <cell r="B40" t="str">
            <v>3.14</v>
          </cell>
          <cell r="C40" t="str">
            <v>2 S 09 002 90</v>
          </cell>
          <cell r="D40" t="str">
            <v>Transporte Comercial c/ Caminhão Basculante 10m³ rod. pav. c/ DMT = 281,080 Km, p/ Brita (TSS/TSD)</v>
          </cell>
          <cell r="E40" t="str">
            <v>tkm</v>
          </cell>
          <cell r="F40">
            <v>85532.64</v>
          </cell>
          <cell r="G40">
            <v>0.45</v>
          </cell>
          <cell r="H40">
            <v>38489.68</v>
          </cell>
        </row>
        <row r="41">
          <cell r="B41" t="str">
            <v>3.15</v>
          </cell>
          <cell r="C41" t="str">
            <v>2 S 09 002 91</v>
          </cell>
          <cell r="D41" t="str">
            <v>Transporte Comercial c/ Caminhão Basculante 10m³ rod. pav. c/ DMT = 281,080 Km, p/ Brita (TSS/TSD)</v>
          </cell>
          <cell r="E41" t="str">
            <v>tkm</v>
          </cell>
          <cell r="F41">
            <v>0</v>
          </cell>
          <cell r="G41">
            <v>0.47</v>
          </cell>
          <cell r="H41">
            <v>0</v>
          </cell>
        </row>
        <row r="42">
          <cell r="F42">
            <v>0</v>
          </cell>
        </row>
        <row r="43">
          <cell r="B43" t="str">
            <v>4.0</v>
          </cell>
          <cell r="D43" t="str">
            <v>OBRAS DE ARTE CORRENTES</v>
          </cell>
          <cell r="F43">
            <v>0</v>
          </cell>
          <cell r="I43">
            <v>24305</v>
          </cell>
        </row>
        <row r="44">
          <cell r="B44" t="str">
            <v>4.1</v>
          </cell>
          <cell r="C44" t="str">
            <v>2 S 04 100 53</v>
          </cell>
          <cell r="D44" t="str">
            <v>Corpo BSTC D=1,00 m AC/BC/PC</v>
          </cell>
          <cell r="E44" t="str">
            <v>m</v>
          </cell>
          <cell r="F44">
            <v>14</v>
          </cell>
          <cell r="G44">
            <v>806.37</v>
          </cell>
          <cell r="H44">
            <v>11289.18</v>
          </cell>
        </row>
        <row r="45">
          <cell r="B45" t="str">
            <v>4.2</v>
          </cell>
          <cell r="C45" t="str">
            <v>2 S 04 101 53</v>
          </cell>
          <cell r="D45" t="str">
            <v>Boca BSTC D=1,00 m normal AC/BC/PC</v>
          </cell>
          <cell r="E45" t="str">
            <v>und</v>
          </cell>
          <cell r="F45">
            <v>4</v>
          </cell>
          <cell r="G45">
            <v>2430.1999999999998</v>
          </cell>
          <cell r="H45">
            <v>9720.7999999999993</v>
          </cell>
        </row>
        <row r="46">
          <cell r="B46" t="str">
            <v>4.7</v>
          </cell>
          <cell r="C46" t="str">
            <v>2 S 09 002 91</v>
          </cell>
          <cell r="D46" t="str">
            <v>Transporte Comercial c/ Caminhão Basculante 10m³ rod. pav., p/ Brita (OAC)</v>
          </cell>
          <cell r="E46" t="str">
            <v>tkm</v>
          </cell>
          <cell r="F46">
            <v>3064.26</v>
          </cell>
          <cell r="G46">
            <v>0.47</v>
          </cell>
          <cell r="H46">
            <v>1440.2</v>
          </cell>
        </row>
        <row r="47">
          <cell r="B47" t="str">
            <v>4.8</v>
          </cell>
          <cell r="C47" t="str">
            <v>2 S 09 002 91</v>
          </cell>
          <cell r="D47" t="str">
            <v>Transporte Comercial c/ Caminhão Basculante 10m³ rod. pav., p/ Rachão (OAC)</v>
          </cell>
          <cell r="E47" t="str">
            <v>tkm</v>
          </cell>
          <cell r="F47">
            <v>1005.48</v>
          </cell>
          <cell r="G47">
            <v>0.47</v>
          </cell>
          <cell r="H47">
            <v>472.57</v>
          </cell>
        </row>
        <row r="48">
          <cell r="B48" t="str">
            <v>4.12</v>
          </cell>
          <cell r="C48" t="str">
            <v>2 S 09 001 05</v>
          </cell>
          <cell r="D48" t="str">
            <v>Transporte Comercial c/ Caminhão Basculante 10m³ rod. pav., p/ Areia (OAC)</v>
          </cell>
          <cell r="E48" t="str">
            <v>tkm</v>
          </cell>
          <cell r="F48">
            <v>1570.74</v>
          </cell>
          <cell r="G48">
            <v>0.88</v>
          </cell>
          <cell r="H48">
            <v>1382.25</v>
          </cell>
        </row>
        <row r="50">
          <cell r="B50" t="str">
            <v>5.0</v>
          </cell>
          <cell r="D50" t="str">
            <v>DRENAGEM SUPERFICIAL</v>
          </cell>
          <cell r="I50">
            <v>52598.97</v>
          </cell>
        </row>
        <row r="51">
          <cell r="B51" t="str">
            <v>5.1</v>
          </cell>
          <cell r="C51" t="str">
            <v>2 S 04 910 55</v>
          </cell>
          <cell r="D51" t="str">
            <v>Meio-fio de concreto - MFC 05</v>
          </cell>
          <cell r="E51" t="str">
            <v>m</v>
          </cell>
          <cell r="F51">
            <v>600</v>
          </cell>
          <cell r="G51">
            <v>33.83</v>
          </cell>
          <cell r="H51">
            <v>20298</v>
          </cell>
        </row>
        <row r="52">
          <cell r="B52" t="str">
            <v>5.2</v>
          </cell>
          <cell r="C52" t="str">
            <v>2 S 04 900 52</v>
          </cell>
          <cell r="D52" t="str">
            <v>Sarjeta triangular de concreto - STC 02</v>
          </cell>
          <cell r="E52" t="str">
            <v>m</v>
          </cell>
          <cell r="F52">
            <v>100</v>
          </cell>
          <cell r="G52">
            <v>44.55</v>
          </cell>
          <cell r="H52">
            <v>4455</v>
          </cell>
        </row>
        <row r="53">
          <cell r="B53" t="str">
            <v>5.3</v>
          </cell>
          <cell r="C53" t="str">
            <v>2 S 04 942 52</v>
          </cell>
          <cell r="D53" t="str">
            <v>Entrada d'água - EDA 02</v>
          </cell>
          <cell r="E53" t="str">
            <v>und</v>
          </cell>
          <cell r="F53">
            <v>15</v>
          </cell>
          <cell r="G53">
            <v>57.44</v>
          </cell>
          <cell r="H53">
            <v>861.6</v>
          </cell>
        </row>
        <row r="54">
          <cell r="B54" t="str">
            <v>5.4</v>
          </cell>
          <cell r="C54" t="str">
            <v>2 S 04 940 52</v>
          </cell>
          <cell r="D54" t="str">
            <v>Descida d'água tipo rap.canal retang.- DAR 02</v>
          </cell>
          <cell r="E54" t="str">
            <v>m</v>
          </cell>
          <cell r="F54">
            <v>37.5</v>
          </cell>
          <cell r="G54">
            <v>89.69</v>
          </cell>
          <cell r="H54">
            <v>3363.37</v>
          </cell>
        </row>
        <row r="55">
          <cell r="B55" t="str">
            <v>5.5</v>
          </cell>
          <cell r="C55" t="str">
            <v>2 S 09 002 91</v>
          </cell>
          <cell r="D55" t="str">
            <v>Transporte Comercial c/ Caminhão Basculante 10m³ rod. pav., p/ Brita (Drenagem)</v>
          </cell>
          <cell r="E55" t="str">
            <v>tkm</v>
          </cell>
          <cell r="F55">
            <v>25077.43</v>
          </cell>
          <cell r="G55">
            <v>0.47</v>
          </cell>
          <cell r="H55">
            <v>11786.39</v>
          </cell>
        </row>
        <row r="56">
          <cell r="B56" t="str">
            <v>5.6</v>
          </cell>
          <cell r="C56" t="str">
            <v>2 S 09 002 05</v>
          </cell>
          <cell r="D56" t="str">
            <v>Transporte Comercial c/ Caminhão Basculante 10m³ rod. pav., p/ Areia (Drenagem)</v>
          </cell>
          <cell r="E56" t="str">
            <v>tkm</v>
          </cell>
          <cell r="F56">
            <v>17151.61</v>
          </cell>
          <cell r="G56">
            <v>0.69</v>
          </cell>
          <cell r="H56">
            <v>11834.61</v>
          </cell>
        </row>
        <row r="58">
          <cell r="B58" t="str">
            <v>6.0</v>
          </cell>
          <cell r="D58" t="str">
            <v>SINALIZAÇÃO E OBRAS COMPLEMENTARES</v>
          </cell>
          <cell r="I58">
            <v>76281.08</v>
          </cell>
        </row>
        <row r="59">
          <cell r="B59" t="str">
            <v>6.1</v>
          </cell>
          <cell r="C59" t="str">
            <v>4 S 06 100 21</v>
          </cell>
          <cell r="D59" t="str">
            <v>Pintura faixa - tinta base acrílica p/ 2 anos</v>
          </cell>
          <cell r="E59" t="str">
            <v>m²</v>
          </cell>
          <cell r="F59">
            <v>756</v>
          </cell>
          <cell r="G59">
            <v>18.260000000000002</v>
          </cell>
          <cell r="H59">
            <v>13804.56</v>
          </cell>
        </row>
        <row r="60">
          <cell r="B60" t="str">
            <v>6.2</v>
          </cell>
          <cell r="C60" t="str">
            <v>4 S 06 200 02</v>
          </cell>
          <cell r="D60" t="str">
            <v xml:space="preserve">Forn. e implantação placa sinaliz. tot. refletiva </v>
          </cell>
          <cell r="E60" t="str">
            <v>m²</v>
          </cell>
          <cell r="F60">
            <v>15.12</v>
          </cell>
          <cell r="G60">
            <v>354.74</v>
          </cell>
          <cell r="H60">
            <v>5363.66</v>
          </cell>
        </row>
        <row r="61">
          <cell r="B61" t="str">
            <v>6.3</v>
          </cell>
          <cell r="C61" t="str">
            <v>4 S 06 121 11</v>
          </cell>
          <cell r="D61" t="str">
            <v xml:space="preserve">Forn. e colocação de tachão reflet. bidirecional </v>
          </cell>
          <cell r="E61" t="str">
            <v>und</v>
          </cell>
          <cell r="F61">
            <v>360</v>
          </cell>
          <cell r="G61">
            <v>64.67</v>
          </cell>
          <cell r="H61">
            <v>23281.200000000001</v>
          </cell>
        </row>
        <row r="62">
          <cell r="B62" t="str">
            <v>6.4</v>
          </cell>
          <cell r="C62" t="str">
            <v>4 S 06 121 01</v>
          </cell>
          <cell r="D62" t="str">
            <v xml:space="preserve">Forn. e colocação de tacha reflet. bidirecional </v>
          </cell>
          <cell r="E62" t="str">
            <v>und</v>
          </cell>
          <cell r="F62">
            <v>432</v>
          </cell>
          <cell r="G62">
            <v>24.59</v>
          </cell>
          <cell r="H62">
            <v>10622.88</v>
          </cell>
        </row>
        <row r="63">
          <cell r="B63" t="str">
            <v>6.5</v>
          </cell>
          <cell r="C63" t="str">
            <v>-</v>
          </cell>
          <cell r="D63" t="str">
            <v>Pórtico metálico com placas indicativas</v>
          </cell>
          <cell r="E63" t="str">
            <v>und</v>
          </cell>
          <cell r="F63">
            <v>1</v>
          </cell>
          <cell r="G63">
            <v>15360.78</v>
          </cell>
          <cell r="H63">
            <v>15360.78</v>
          </cell>
        </row>
        <row r="64">
          <cell r="B64" t="str">
            <v>6.6</v>
          </cell>
          <cell r="C64" t="str">
            <v>2 S 06 410 00</v>
          </cell>
          <cell r="D64" t="str">
            <v>Cercas de arame farpado com suportes de madeira</v>
          </cell>
          <cell r="E64" t="str">
            <v>m</v>
          </cell>
          <cell r="F64">
            <v>480</v>
          </cell>
          <cell r="G64">
            <v>16.350000000000001</v>
          </cell>
          <cell r="H64">
            <v>7848</v>
          </cell>
        </row>
        <row r="67">
          <cell r="G67" t="str">
            <v>TOTAL GERAL :</v>
          </cell>
          <cell r="I67">
            <v>471498.07</v>
          </cell>
        </row>
        <row r="68">
          <cell r="C68" t="str">
            <v>ESTE ORÇAMENTO IMPORTA EM R$ 471.498,07 (  ------------------------------------------------------------------- ).</v>
          </cell>
        </row>
        <row r="71">
          <cell r="C71" t="str">
            <v>OBS. : Tabela de Referência: Sicro2 Região Nordeste-PI-Novembro-2012 BDI=26,70%, ANP de Novembro/2012 p/ Material Betumino e IS Nº 2, de 18/01/2011 p/ Transp. Mat. Betuminoso.</v>
          </cell>
        </row>
      </sheetData>
      <sheetData sheetId="5">
        <row r="1">
          <cell r="I1">
            <v>8</v>
          </cell>
        </row>
      </sheetData>
      <sheetData sheetId="6"/>
      <sheetData sheetId="7"/>
      <sheetData sheetId="8"/>
      <sheetData sheetId="9">
        <row r="25">
          <cell r="E25">
            <v>2</v>
          </cell>
        </row>
        <row r="28">
          <cell r="D28" t="str">
            <v>UNIDADES - PARÂMETROS:</v>
          </cell>
        </row>
        <row r="29">
          <cell r="D29" t="str">
            <v>% Área</v>
          </cell>
          <cell r="E29" t="str">
            <v>-</v>
          </cell>
        </row>
        <row r="30">
          <cell r="D30" t="str">
            <v>Área</v>
          </cell>
          <cell r="E30" t="str">
            <v>m²</v>
          </cell>
        </row>
        <row r="31">
          <cell r="D31" t="str">
            <v>Coeficiente</v>
          </cell>
          <cell r="E31" t="str">
            <v>-</v>
          </cell>
        </row>
        <row r="32">
          <cell r="D32" t="str">
            <v>Densidade</v>
          </cell>
          <cell r="E32" t="str">
            <v>t/m³</v>
          </cell>
        </row>
        <row r="33">
          <cell r="D33" t="str">
            <v>DMT</v>
          </cell>
          <cell r="E33" t="str">
            <v>Km</v>
          </cell>
        </row>
        <row r="34">
          <cell r="D34" t="str">
            <v>Empolamento</v>
          </cell>
          <cell r="E34" t="str">
            <v>-</v>
          </cell>
        </row>
        <row r="35">
          <cell r="D35" t="str">
            <v>Entronc.</v>
          </cell>
          <cell r="E35" t="str">
            <v>m²</v>
          </cell>
        </row>
        <row r="36">
          <cell r="D36" t="str">
            <v>Escavação</v>
          </cell>
          <cell r="E36" t="str">
            <v>m³</v>
          </cell>
        </row>
        <row r="37">
          <cell r="D37" t="str">
            <v>Espessura</v>
          </cell>
          <cell r="E37" t="str">
            <v>m</v>
          </cell>
        </row>
        <row r="38">
          <cell r="D38" t="str">
            <v>Extensão</v>
          </cell>
          <cell r="E38" t="str">
            <v>m</v>
          </cell>
        </row>
        <row r="39">
          <cell r="D39" t="str">
            <v>Largura</v>
          </cell>
          <cell r="E39" t="str">
            <v>m</v>
          </cell>
        </row>
        <row r="40">
          <cell r="D40" t="str">
            <v>Largura Acost.</v>
          </cell>
          <cell r="E40" t="str">
            <v>m</v>
          </cell>
        </row>
        <row r="41">
          <cell r="D41" t="str">
            <v>Largura Pista</v>
          </cell>
          <cell r="E41" t="str">
            <v>m</v>
          </cell>
        </row>
        <row r="42">
          <cell r="D42" t="str">
            <v>Transporte</v>
          </cell>
          <cell r="E42" t="str">
            <v>tkm</v>
          </cell>
        </row>
        <row r="43">
          <cell r="D43" t="str">
            <v>Unidade</v>
          </cell>
        </row>
        <row r="44">
          <cell r="D44" t="str">
            <v>Volume</v>
          </cell>
          <cell r="E44" t="str">
            <v>m³</v>
          </cell>
        </row>
        <row r="45">
          <cell r="D45" t="str">
            <v>Volume 1</v>
          </cell>
          <cell r="E45" t="str">
            <v>m³</v>
          </cell>
        </row>
        <row r="46">
          <cell r="D46" t="str">
            <v>Volume 2</v>
          </cell>
          <cell r="E46" t="str">
            <v>m³</v>
          </cell>
        </row>
        <row r="47">
          <cell r="D47" t="str">
            <v>Volume Total</v>
          </cell>
          <cell r="E47" t="str">
            <v>m³</v>
          </cell>
        </row>
        <row r="53">
          <cell r="D53" t="str">
            <v>xxxxxxxxxxxxxxxxxxxxxxxx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Qunatidades"/>
      <sheetName val="Orcamento 2"/>
      <sheetName val="Orcamento"/>
      <sheetName val="Memoria"/>
      <sheetName val="RELEVÂNCIA"/>
      <sheetName val="Cron_Ruas"/>
      <sheetName val="secao"/>
      <sheetName val="Parametrizar"/>
      <sheetName val="Material"/>
      <sheetName val="Distancias"/>
      <sheetName val="Transporte"/>
      <sheetName val="Transporte Memoira"/>
      <sheetName val="Memoria (2)"/>
      <sheetName val="Servicos"/>
      <sheetName val="CAPUSER"/>
      <sheetName val="CAPUAUX"/>
      <sheetName val="mapa1"/>
      <sheetName val="mapa2"/>
      <sheetName val="MOMENTO"/>
      <sheetName val="Transp Betume"/>
      <sheetName val="Asfalto"/>
      <sheetName val="Orcamento (3)"/>
      <sheetName val="Projeto"/>
      <sheetName val="Caminhao"/>
      <sheetName val="Insumos"/>
      <sheetName val="sicro2"/>
      <sheetName val="Plan1"/>
      <sheetName val="Peguntas"/>
    </sheetNames>
    <sheetDataSet>
      <sheetData sheetId="0"/>
      <sheetData sheetId="1"/>
      <sheetData sheetId="2"/>
      <sheetData sheetId="3"/>
      <sheetData sheetId="4">
        <row r="1">
          <cell r="D1">
            <v>3</v>
          </cell>
        </row>
        <row r="4">
          <cell r="B4" t="str">
            <v>GOVERNO DO ESTADO DO PIAUÍ</v>
          </cell>
        </row>
        <row r="5">
          <cell r="B5" t="str">
            <v>SECRETARIA DA INFRAESTRUTURA DO ESTADO DO PIAUÍ - SEINFRA</v>
          </cell>
        </row>
        <row r="6">
          <cell r="B6" t="str">
            <v xml:space="preserve">PLANILHA ORÇAMENTÁRIA </v>
          </cell>
        </row>
        <row r="7">
          <cell r="B7" t="str">
            <v>SERVIÇO : LIGAÇÃO DO ENTR. PI (SÃO RAIMUNDO NONATO)/ MUSEU AMERICAN0/UNIVASF</v>
          </cell>
        </row>
        <row r="8">
          <cell r="B8" t="str">
            <v>Extensão: 2,160 km</v>
          </cell>
        </row>
        <row r="9">
          <cell r="B9" t="str">
            <v>Tabela de Referência: Sicro2 Região Nordeste-PI-Novembro-2012 BDI=26,70%.</v>
          </cell>
        </row>
        <row r="11">
          <cell r="B11" t="str">
            <v>ITEM</v>
          </cell>
          <cell r="C11" t="str">
            <v>CÓDIGO</v>
          </cell>
          <cell r="D11" t="str">
            <v>DISCRIMINAÇÃO</v>
          </cell>
          <cell r="E11" t="str">
            <v>UNID.</v>
          </cell>
          <cell r="F11" t="str">
            <v>QUANTIDADE</v>
          </cell>
          <cell r="G11" t="str">
            <v>CUSTO (R$)</v>
          </cell>
        </row>
        <row r="12">
          <cell r="G12" t="str">
            <v>UNITÁRIO</v>
          </cell>
          <cell r="H12" t="str">
            <v>PARCIAL</v>
          </cell>
          <cell r="I12" t="str">
            <v>TOTAL</v>
          </cell>
        </row>
        <row r="13">
          <cell r="B13" t="str">
            <v>1.0</v>
          </cell>
          <cell r="D13" t="str">
            <v>SERVIÇOS PRELIMINARES</v>
          </cell>
          <cell r="I13">
            <v>16041.32</v>
          </cell>
        </row>
        <row r="14">
          <cell r="B14" t="str">
            <v>1.1</v>
          </cell>
          <cell r="C14" t="str">
            <v>Comp 01</v>
          </cell>
          <cell r="D14" t="str">
            <v>Mobilização e desmobilização de equipamentos</v>
          </cell>
          <cell r="E14" t="str">
            <v>und</v>
          </cell>
          <cell r="F14">
            <v>1</v>
          </cell>
          <cell r="G14">
            <v>1</v>
          </cell>
          <cell r="H14">
            <v>1</v>
          </cell>
        </row>
        <row r="15">
          <cell r="B15" t="str">
            <v>1.2</v>
          </cell>
          <cell r="C15" t="str">
            <v>Comp 02</v>
          </cell>
          <cell r="D15" t="str">
            <v>Instalação de canteiro de obra e acampamento</v>
          </cell>
          <cell r="E15" t="str">
            <v>m²</v>
          </cell>
          <cell r="F15">
            <v>72</v>
          </cell>
          <cell r="G15">
            <v>1</v>
          </cell>
          <cell r="H15">
            <v>72</v>
          </cell>
        </row>
        <row r="16">
          <cell r="B16" t="str">
            <v>1.3</v>
          </cell>
          <cell r="C16" t="str">
            <v>Comp 03</v>
          </cell>
          <cell r="D16" t="str">
            <v xml:space="preserve">Placa de identificação da obra (2X3) - modelo DER-PI </v>
          </cell>
          <cell r="E16" t="str">
            <v>m²</v>
          </cell>
          <cell r="F16">
            <v>8</v>
          </cell>
          <cell r="G16">
            <v>1996.04</v>
          </cell>
          <cell r="H16">
            <v>15968.32</v>
          </cell>
        </row>
        <row r="17">
          <cell r="F17">
            <v>0</v>
          </cell>
        </row>
        <row r="18">
          <cell r="B18" t="str">
            <v>2.0</v>
          </cell>
          <cell r="D18" t="str">
            <v>SERVIÇOS DE TERRAPLENAGEM</v>
          </cell>
          <cell r="F18">
            <v>0</v>
          </cell>
          <cell r="I18">
            <v>131549.78</v>
          </cell>
        </row>
        <row r="19">
          <cell r="B19" t="str">
            <v>2.1</v>
          </cell>
          <cell r="C19" t="str">
            <v>2 S 01 100 11</v>
          </cell>
          <cell r="D19" t="str">
            <v>Escavação, carga e transp. de mat. de 1ª cat. com DMT de 400 a 600m com carregadeira</v>
          </cell>
          <cell r="E19" t="str">
            <v>m³</v>
          </cell>
          <cell r="F19">
            <v>457.66</v>
          </cell>
          <cell r="G19">
            <v>8.4</v>
          </cell>
          <cell r="H19">
            <v>3844.34</v>
          </cell>
        </row>
        <row r="20">
          <cell r="B20" t="str">
            <v>2.2</v>
          </cell>
          <cell r="C20" t="str">
            <v>2 S 01 100 12</v>
          </cell>
          <cell r="D20" t="str">
            <v>Escavação, carga e transp. de mat. de 1ª cat. com DMT de 600 a 800m com carregadeira</v>
          </cell>
          <cell r="E20" t="str">
            <v>m³</v>
          </cell>
          <cell r="F20">
            <v>686.49</v>
          </cell>
          <cell r="G20">
            <v>8.7899999999999991</v>
          </cell>
          <cell r="H20">
            <v>6034.24</v>
          </cell>
        </row>
        <row r="21">
          <cell r="B21" t="str">
            <v>2.3</v>
          </cell>
          <cell r="C21" t="str">
            <v>2 S 01 100 13</v>
          </cell>
          <cell r="D21" t="str">
            <v>Escavação, carga e transp. de mat. de 1ª cat. com DMT de 800 a 1000m com carregadeira</v>
          </cell>
          <cell r="E21" t="str">
            <v>m³</v>
          </cell>
          <cell r="F21">
            <v>9935.6879999999983</v>
          </cell>
          <cell r="G21">
            <v>9.4</v>
          </cell>
          <cell r="H21">
            <v>93395.46</v>
          </cell>
        </row>
        <row r="22">
          <cell r="B22" t="str">
            <v>2.4</v>
          </cell>
          <cell r="C22" t="str">
            <v>2 S 01 511 00</v>
          </cell>
          <cell r="D22" t="str">
            <v>Compactação de aterro à 100% do Proctor Normal</v>
          </cell>
          <cell r="E22" t="str">
            <v>m³</v>
          </cell>
          <cell r="F22">
            <v>8863.870399999998</v>
          </cell>
          <cell r="G22">
            <v>3.19</v>
          </cell>
          <cell r="H22">
            <v>28275.74</v>
          </cell>
        </row>
        <row r="23">
          <cell r="B23" t="str">
            <v>2.5</v>
          </cell>
          <cell r="C23" t="str">
            <v>1 A 00 201 70</v>
          </cell>
          <cell r="D23" t="str">
            <v>Transporte Local c/ Caminhão Tanque rod. não pav. c/ DMT = 35,000 Km, p/ água (terraplenagem)</v>
          </cell>
          <cell r="E23" t="str">
            <v>tkm</v>
          </cell>
          <cell r="F23">
            <v>0</v>
          </cell>
          <cell r="G23">
            <v>1.29</v>
          </cell>
          <cell r="H23">
            <v>0</v>
          </cell>
        </row>
        <row r="24">
          <cell r="F24">
            <v>0</v>
          </cell>
        </row>
        <row r="25">
          <cell r="B25" t="str">
            <v>3.0</v>
          </cell>
          <cell r="D25" t="str">
            <v>PAVIMENTAÇÃO</v>
          </cell>
          <cell r="F25">
            <v>0</v>
          </cell>
          <cell r="I25">
            <v>170721.92000000001</v>
          </cell>
        </row>
        <row r="26">
          <cell r="D26" t="str">
            <v>SERVIÇOS</v>
          </cell>
          <cell r="F26">
            <v>0</v>
          </cell>
        </row>
        <row r="27">
          <cell r="B27" t="str">
            <v>3.1</v>
          </cell>
          <cell r="C27" t="str">
            <v>2 S 02 110 00</v>
          </cell>
          <cell r="D27" t="str">
            <v>Regularização do subleito</v>
          </cell>
          <cell r="E27" t="str">
            <v>m²</v>
          </cell>
          <cell r="F27">
            <v>7084</v>
          </cell>
          <cell r="G27">
            <v>0.83</v>
          </cell>
          <cell r="H27">
            <v>5879.72</v>
          </cell>
        </row>
        <row r="28">
          <cell r="B28" t="str">
            <v>3.2</v>
          </cell>
          <cell r="C28" t="str">
            <v>2 S 02 200 00</v>
          </cell>
          <cell r="D28" t="str">
            <v>Base de solo estabilizado granulometricamente sem mistura (e = 20cm)</v>
          </cell>
          <cell r="E28" t="str">
            <v>m³</v>
          </cell>
          <cell r="F28">
            <v>1372.4</v>
          </cell>
          <cell r="G28">
            <v>12</v>
          </cell>
          <cell r="H28">
            <v>16468.8</v>
          </cell>
        </row>
        <row r="29">
          <cell r="B29" t="str">
            <v>3.3</v>
          </cell>
          <cell r="C29" t="str">
            <v>2 S 02 300 00</v>
          </cell>
          <cell r="D29" t="str">
            <v>Imprimação</v>
          </cell>
          <cell r="E29" t="str">
            <v>m²</v>
          </cell>
          <cell r="F29">
            <v>15151.296</v>
          </cell>
          <cell r="G29">
            <v>0.27</v>
          </cell>
          <cell r="H29">
            <v>4090.84</v>
          </cell>
        </row>
        <row r="30">
          <cell r="B30" t="str">
            <v>3.4</v>
          </cell>
          <cell r="C30" t="str">
            <v>2 S 02 500 52 Modif.</v>
          </cell>
          <cell r="D30" t="str">
            <v>Tratamento superficial simple (TSS) com banho final - Acostamento (Brita Adquirida)</v>
          </cell>
          <cell r="E30" t="str">
            <v>m²</v>
          </cell>
          <cell r="F30">
            <v>6160</v>
          </cell>
          <cell r="G30">
            <v>0.84000000000000008</v>
          </cell>
          <cell r="H30">
            <v>5174.3999999999996</v>
          </cell>
        </row>
        <row r="31">
          <cell r="B31" t="str">
            <v>3.5</v>
          </cell>
          <cell r="C31" t="str">
            <v>2 S 02 501 52 Modif.</v>
          </cell>
          <cell r="D31" t="str">
            <v>Tratamento superficial duplo (TSD) com banho final - Pista de Rolamento (Brita Adquirida)</v>
          </cell>
          <cell r="E31" t="str">
            <v>t</v>
          </cell>
          <cell r="F31">
            <v>6160</v>
          </cell>
          <cell r="G31">
            <v>2.46</v>
          </cell>
          <cell r="H31">
            <v>15153.6</v>
          </cell>
        </row>
        <row r="32">
          <cell r="B32" t="str">
            <v>3.6</v>
          </cell>
          <cell r="C32" t="str">
            <v>1 A 00 717 00 Modif.</v>
          </cell>
          <cell r="D32" t="str">
            <v>Brita Comercial</v>
          </cell>
          <cell r="E32" t="str">
            <v>m3</v>
          </cell>
          <cell r="F32">
            <v>18.18</v>
          </cell>
          <cell r="G32">
            <v>72.63</v>
          </cell>
          <cell r="H32">
            <v>1320.41</v>
          </cell>
        </row>
        <row r="33">
          <cell r="B33" t="str">
            <v>3.7</v>
          </cell>
          <cell r="C33" t="str">
            <v>Mat. 01</v>
          </cell>
          <cell r="D33" t="str">
            <v>Aquisição de asfalto diluído CM-30, para imprimação</v>
          </cell>
          <cell r="E33" t="str">
            <v>t</v>
          </cell>
          <cell r="F33">
            <v>20.94</v>
          </cell>
          <cell r="G33">
            <v>2876.18</v>
          </cell>
          <cell r="H33">
            <v>60227.199999999997</v>
          </cell>
        </row>
        <row r="34">
          <cell r="B34" t="str">
            <v>3.8</v>
          </cell>
          <cell r="C34" t="str">
            <v>Mat. 02</v>
          </cell>
          <cell r="D34" t="str">
            <v>Aquisição de emulsão asfáltica RR-2C, para TSS e TSD</v>
          </cell>
          <cell r="E34" t="str">
            <v>t</v>
          </cell>
          <cell r="F34">
            <v>0</v>
          </cell>
          <cell r="G34">
            <v>1667.88</v>
          </cell>
          <cell r="H34">
            <v>0</v>
          </cell>
        </row>
        <row r="35">
          <cell r="B35" t="str">
            <v>3.9</v>
          </cell>
          <cell r="C35" t="str">
            <v>2 S 09 001 05</v>
          </cell>
          <cell r="D35" t="str">
            <v>Transporte Local c/ Caminhão Basculante 10m³ rod. não pav. c/ DMT = 9,800 Km, p/ solo jazida (base)</v>
          </cell>
          <cell r="E35" t="str">
            <v>tkm</v>
          </cell>
          <cell r="F35">
            <v>0</v>
          </cell>
          <cell r="G35">
            <v>0.88</v>
          </cell>
          <cell r="H35">
            <v>0</v>
          </cell>
        </row>
        <row r="36">
          <cell r="B36" t="str">
            <v>3.10</v>
          </cell>
          <cell r="C36" t="str">
            <v>1 A 00 201 70</v>
          </cell>
          <cell r="D36" t="str">
            <v>Transporte Local c/ Caminhão Tanque rod. não pav. c/ DMT = 35,000 Km, p/ água (regularização)</v>
          </cell>
          <cell r="E36" t="str">
            <v>tkm</v>
          </cell>
          <cell r="F36">
            <v>4462.8500000000004</v>
          </cell>
          <cell r="G36">
            <v>1.29</v>
          </cell>
          <cell r="H36">
            <v>5757.07</v>
          </cell>
        </row>
        <row r="37">
          <cell r="B37" t="str">
            <v>3.11</v>
          </cell>
          <cell r="C37" t="str">
            <v>1 A 00 201 70</v>
          </cell>
          <cell r="D37" t="str">
            <v>Transporte Local c/ Caminhão Tanque rod. não pav. c/ DMT = 35,000 Km, p/ água (base)</v>
          </cell>
          <cell r="E37" t="str">
            <v>tkm</v>
          </cell>
          <cell r="F37">
            <v>7685.3</v>
          </cell>
          <cell r="G37">
            <v>1.29</v>
          </cell>
          <cell r="H37">
            <v>9914.0300000000007</v>
          </cell>
        </row>
        <row r="38">
          <cell r="B38" t="str">
            <v>3.12</v>
          </cell>
          <cell r="C38" t="str">
            <v>Transp. 01</v>
          </cell>
          <cell r="D38" t="str">
            <v>Transporte Comercial de Mat. Betuminoso à Frio com  DMT = 904,000 Km, p/ CM-30 (imprimação)</v>
          </cell>
          <cell r="E38" t="str">
            <v>t</v>
          </cell>
          <cell r="F38">
            <v>20.94</v>
          </cell>
          <cell r="G38">
            <v>393.8</v>
          </cell>
          <cell r="H38">
            <v>8246.17</v>
          </cell>
        </row>
        <row r="39">
          <cell r="B39" t="str">
            <v>3.13</v>
          </cell>
          <cell r="C39" t="str">
            <v>Transp. 01</v>
          </cell>
          <cell r="D39" t="str">
            <v>Transporte Comercial de Mat. Betuminoso à Frio com  DMT = 904,000 Km, p/ RR-2C (TSS e TSD)</v>
          </cell>
          <cell r="E39" t="str">
            <v>t</v>
          </cell>
          <cell r="F39">
            <v>0</v>
          </cell>
          <cell r="G39">
            <v>393.8</v>
          </cell>
          <cell r="H39">
            <v>0</v>
          </cell>
        </row>
        <row r="40">
          <cell r="B40" t="str">
            <v>3.14</v>
          </cell>
          <cell r="C40" t="str">
            <v>2 S 09 002 90</v>
          </cell>
          <cell r="D40" t="str">
            <v>Transporte Comercial c/ Caminhão Basculante 10m³ rod. pav. c/ DMT = 281,080 Km, p/ Brita (TSS/TSD)</v>
          </cell>
          <cell r="E40" t="str">
            <v>tkm</v>
          </cell>
          <cell r="F40">
            <v>85532.64</v>
          </cell>
          <cell r="G40">
            <v>0.45</v>
          </cell>
          <cell r="H40">
            <v>38489.68</v>
          </cell>
        </row>
        <row r="41">
          <cell r="B41" t="str">
            <v>3.15</v>
          </cell>
          <cell r="C41" t="str">
            <v>2 S 09 002 91</v>
          </cell>
          <cell r="D41" t="str">
            <v>Transporte Comercial c/ Caminhão Basculante 10m³ rod. pav. c/ DMT = 281,080 Km, p/ Brita (TSS/TSD)</v>
          </cell>
          <cell r="E41" t="str">
            <v>tkm</v>
          </cell>
          <cell r="F41">
            <v>0</v>
          </cell>
          <cell r="G41">
            <v>0.47</v>
          </cell>
          <cell r="H41">
            <v>0</v>
          </cell>
        </row>
        <row r="42">
          <cell r="F42">
            <v>0</v>
          </cell>
        </row>
        <row r="43">
          <cell r="B43" t="str">
            <v>4.0</v>
          </cell>
          <cell r="D43" t="str">
            <v>OBRAS DE ARTE CORRENTES</v>
          </cell>
          <cell r="F43">
            <v>0</v>
          </cell>
          <cell r="I43">
            <v>24305</v>
          </cell>
        </row>
        <row r="44">
          <cell r="B44" t="str">
            <v>4.1</v>
          </cell>
          <cell r="C44" t="str">
            <v>2 S 04 100 53</v>
          </cell>
          <cell r="D44" t="str">
            <v>Corpo BSTC D=1,00 m AC/BC/PC</v>
          </cell>
          <cell r="E44" t="str">
            <v>m</v>
          </cell>
          <cell r="F44">
            <v>14</v>
          </cell>
          <cell r="G44">
            <v>806.37</v>
          </cell>
          <cell r="H44">
            <v>11289.18</v>
          </cell>
        </row>
        <row r="45">
          <cell r="B45" t="str">
            <v>4.2</v>
          </cell>
          <cell r="C45" t="str">
            <v>2 S 04 101 53</v>
          </cell>
          <cell r="D45" t="str">
            <v>Boca BSTC D=1,00 m normal AC/BC/PC</v>
          </cell>
          <cell r="E45" t="str">
            <v>und</v>
          </cell>
          <cell r="F45">
            <v>4</v>
          </cell>
          <cell r="G45">
            <v>2430.1999999999998</v>
          </cell>
          <cell r="H45">
            <v>9720.7999999999993</v>
          </cell>
        </row>
        <row r="46">
          <cell r="B46" t="str">
            <v>4.7</v>
          </cell>
          <cell r="C46" t="str">
            <v>2 S 09 002 91</v>
          </cell>
          <cell r="D46" t="str">
            <v>Transporte Comercial c/ Caminhão Basculante 10m³ rod. pav., p/ Brita (OAC)</v>
          </cell>
          <cell r="E46" t="str">
            <v>tkm</v>
          </cell>
          <cell r="F46">
            <v>3064.26</v>
          </cell>
          <cell r="G46">
            <v>0.47</v>
          </cell>
          <cell r="H46">
            <v>1440.2</v>
          </cell>
        </row>
        <row r="47">
          <cell r="B47" t="str">
            <v>4.8</v>
          </cell>
          <cell r="C47" t="str">
            <v>2 S 09 002 91</v>
          </cell>
          <cell r="D47" t="str">
            <v>Transporte Comercial c/ Caminhão Basculante 10m³ rod. pav., p/ Rachão (OAC)</v>
          </cell>
          <cell r="E47" t="str">
            <v>tkm</v>
          </cell>
          <cell r="F47">
            <v>1005.48</v>
          </cell>
          <cell r="G47">
            <v>0.47</v>
          </cell>
          <cell r="H47">
            <v>472.57</v>
          </cell>
        </row>
        <row r="48">
          <cell r="B48" t="str">
            <v>4.12</v>
          </cell>
          <cell r="C48" t="str">
            <v>2 S 09 001 05</v>
          </cell>
          <cell r="D48" t="str">
            <v>Transporte Comercial c/ Caminhão Basculante 10m³ rod. pav., p/ Areia (OAC)</v>
          </cell>
          <cell r="E48" t="str">
            <v>tkm</v>
          </cell>
          <cell r="F48">
            <v>1570.74</v>
          </cell>
          <cell r="G48">
            <v>0.88</v>
          </cell>
          <cell r="H48">
            <v>1382.25</v>
          </cell>
        </row>
        <row r="50">
          <cell r="B50" t="str">
            <v>5.0</v>
          </cell>
          <cell r="D50" t="str">
            <v>DRENAGEM SUPERFICIAL</v>
          </cell>
          <cell r="I50">
            <v>52598.97</v>
          </cell>
        </row>
        <row r="51">
          <cell r="B51" t="str">
            <v>5.1</v>
          </cell>
          <cell r="C51" t="str">
            <v>2 S 04 910 55</v>
          </cell>
          <cell r="D51" t="str">
            <v>Meio-fio de concreto - MFC 05</v>
          </cell>
          <cell r="E51" t="str">
            <v>m</v>
          </cell>
          <cell r="F51">
            <v>600</v>
          </cell>
          <cell r="G51">
            <v>33.83</v>
          </cell>
          <cell r="H51">
            <v>20298</v>
          </cell>
        </row>
        <row r="52">
          <cell r="B52" t="str">
            <v>5.2</v>
          </cell>
          <cell r="C52" t="str">
            <v>2 S 04 900 52</v>
          </cell>
          <cell r="D52" t="str">
            <v>Sarjeta triangular de concreto - STC 02</v>
          </cell>
          <cell r="E52" t="str">
            <v>m</v>
          </cell>
          <cell r="F52">
            <v>100</v>
          </cell>
          <cell r="G52">
            <v>44.55</v>
          </cell>
          <cell r="H52">
            <v>4455</v>
          </cell>
        </row>
        <row r="53">
          <cell r="B53" t="str">
            <v>5.3</v>
          </cell>
          <cell r="C53" t="str">
            <v>2 S 04 942 52</v>
          </cell>
          <cell r="D53" t="str">
            <v>Entrada d'água - EDA 02</v>
          </cell>
          <cell r="E53" t="str">
            <v>und</v>
          </cell>
          <cell r="F53">
            <v>15</v>
          </cell>
          <cell r="G53">
            <v>57.44</v>
          </cell>
          <cell r="H53">
            <v>861.6</v>
          </cell>
        </row>
        <row r="54">
          <cell r="B54" t="str">
            <v>5.4</v>
          </cell>
          <cell r="C54" t="str">
            <v>2 S 04 940 52</v>
          </cell>
          <cell r="D54" t="str">
            <v>Descida d'água tipo rap.canal retang.- DAR 02</v>
          </cell>
          <cell r="E54" t="str">
            <v>m</v>
          </cell>
          <cell r="F54">
            <v>37.5</v>
          </cell>
          <cell r="G54">
            <v>89.69</v>
          </cell>
          <cell r="H54">
            <v>3363.37</v>
          </cell>
        </row>
        <row r="55">
          <cell r="B55" t="str">
            <v>5.5</v>
          </cell>
          <cell r="C55" t="str">
            <v>2 S 09 002 91</v>
          </cell>
          <cell r="D55" t="str">
            <v>Transporte Comercial c/ Caminhão Basculante 10m³ rod. pav., p/ Brita (Drenagem)</v>
          </cell>
          <cell r="E55" t="str">
            <v>tkm</v>
          </cell>
          <cell r="F55">
            <v>25077.43</v>
          </cell>
          <cell r="G55">
            <v>0.47</v>
          </cell>
          <cell r="H55">
            <v>11786.39</v>
          </cell>
        </row>
        <row r="56">
          <cell r="B56" t="str">
            <v>5.6</v>
          </cell>
          <cell r="C56" t="str">
            <v>2 S 09 002 05</v>
          </cell>
          <cell r="D56" t="str">
            <v>Transporte Comercial c/ Caminhão Basculante 10m³ rod. pav., p/ Areia (Drenagem)</v>
          </cell>
          <cell r="E56" t="str">
            <v>tkm</v>
          </cell>
          <cell r="F56">
            <v>17151.61</v>
          </cell>
          <cell r="G56">
            <v>0.69</v>
          </cell>
          <cell r="H56">
            <v>11834.61</v>
          </cell>
        </row>
        <row r="58">
          <cell r="B58" t="str">
            <v>6.0</v>
          </cell>
          <cell r="D58" t="str">
            <v>SINALIZAÇÃO E OBRAS COMPLEMENTARES</v>
          </cell>
          <cell r="I58">
            <v>76281.08</v>
          </cell>
        </row>
        <row r="59">
          <cell r="B59" t="str">
            <v>6.1</v>
          </cell>
          <cell r="C59" t="str">
            <v>4 S 06 100 21</v>
          </cell>
          <cell r="D59" t="str">
            <v>Pintura faixa - tinta base acrílica p/ 2 anos</v>
          </cell>
          <cell r="E59" t="str">
            <v>m²</v>
          </cell>
          <cell r="F59">
            <v>756</v>
          </cell>
          <cell r="G59">
            <v>18.260000000000002</v>
          </cell>
          <cell r="H59">
            <v>13804.56</v>
          </cell>
        </row>
        <row r="60">
          <cell r="B60" t="str">
            <v>6.2</v>
          </cell>
          <cell r="C60" t="str">
            <v>4 S 06 200 02</v>
          </cell>
          <cell r="D60" t="str">
            <v xml:space="preserve">Forn. e implantação placa sinaliz. tot. refletiva </v>
          </cell>
          <cell r="E60" t="str">
            <v>m²</v>
          </cell>
          <cell r="F60">
            <v>15.12</v>
          </cell>
          <cell r="G60">
            <v>354.74</v>
          </cell>
          <cell r="H60">
            <v>5363.66</v>
          </cell>
        </row>
        <row r="61">
          <cell r="B61" t="str">
            <v>6.3</v>
          </cell>
          <cell r="C61" t="str">
            <v>4 S 06 121 11</v>
          </cell>
          <cell r="D61" t="str">
            <v xml:space="preserve">Forn. e colocação de tachão reflet. bidirecional </v>
          </cell>
          <cell r="E61" t="str">
            <v>und</v>
          </cell>
          <cell r="F61">
            <v>360</v>
          </cell>
          <cell r="G61">
            <v>64.67</v>
          </cell>
          <cell r="H61">
            <v>23281.200000000001</v>
          </cell>
        </row>
        <row r="62">
          <cell r="B62" t="str">
            <v>6.4</v>
          </cell>
          <cell r="C62" t="str">
            <v>4 S 06 121 01</v>
          </cell>
          <cell r="D62" t="str">
            <v xml:space="preserve">Forn. e colocação de tacha reflet. bidirecional </v>
          </cell>
          <cell r="E62" t="str">
            <v>und</v>
          </cell>
          <cell r="F62">
            <v>432</v>
          </cell>
          <cell r="G62">
            <v>24.59</v>
          </cell>
          <cell r="H62">
            <v>10622.88</v>
          </cell>
        </row>
        <row r="63">
          <cell r="B63" t="str">
            <v>6.5</v>
          </cell>
          <cell r="C63" t="str">
            <v>-</v>
          </cell>
          <cell r="D63" t="str">
            <v>Pórtico metálico com placas indicativas</v>
          </cell>
          <cell r="E63" t="str">
            <v>und</v>
          </cell>
          <cell r="F63">
            <v>1</v>
          </cell>
          <cell r="G63">
            <v>15360.78</v>
          </cell>
          <cell r="H63">
            <v>15360.78</v>
          </cell>
        </row>
        <row r="64">
          <cell r="B64" t="str">
            <v>6.6</v>
          </cell>
          <cell r="C64" t="str">
            <v>2 S 06 410 00</v>
          </cell>
          <cell r="D64" t="str">
            <v>Cercas de arame farpado com suportes de madeira</v>
          </cell>
          <cell r="E64" t="str">
            <v>m</v>
          </cell>
          <cell r="F64">
            <v>480</v>
          </cell>
          <cell r="G64">
            <v>16.350000000000001</v>
          </cell>
          <cell r="H64">
            <v>7848</v>
          </cell>
        </row>
        <row r="67">
          <cell r="G67" t="str">
            <v>TOTAL GERAL :</v>
          </cell>
          <cell r="I67">
            <v>471498.07</v>
          </cell>
        </row>
        <row r="68">
          <cell r="C68" t="str">
            <v>ESTE ORÇAMENTO IMPORTA EM R$ 471.498,07 (  ------------------------------------------------------------------- ).</v>
          </cell>
        </row>
        <row r="71">
          <cell r="C71" t="str">
            <v>OBS. : Tabela de Referência: Sicro2 Região Nordeste-PI-Novembro-2012 BDI=26,70%, ANP de Novembro/2012 p/ Material Betumino e IS Nº 2, de 18/01/2011 p/ Transp. Mat. Betuminoso.</v>
          </cell>
        </row>
      </sheetData>
      <sheetData sheetId="5">
        <row r="1">
          <cell r="I1">
            <v>8</v>
          </cell>
        </row>
      </sheetData>
      <sheetData sheetId="6"/>
      <sheetData sheetId="7"/>
      <sheetData sheetId="8"/>
      <sheetData sheetId="9">
        <row r="25">
          <cell r="E25">
            <v>2</v>
          </cell>
        </row>
        <row r="28">
          <cell r="D28" t="str">
            <v>UNIDADES - PARÂMETROS:</v>
          </cell>
        </row>
        <row r="29">
          <cell r="D29" t="str">
            <v>% Área</v>
          </cell>
          <cell r="E29" t="str">
            <v>-</v>
          </cell>
        </row>
        <row r="30">
          <cell r="D30" t="str">
            <v>Área</v>
          </cell>
          <cell r="E30" t="str">
            <v>m²</v>
          </cell>
        </row>
        <row r="31">
          <cell r="D31" t="str">
            <v>Coeficiente</v>
          </cell>
          <cell r="E31" t="str">
            <v>-</v>
          </cell>
        </row>
        <row r="32">
          <cell r="D32" t="str">
            <v>Densidade</v>
          </cell>
          <cell r="E32" t="str">
            <v>t/m³</v>
          </cell>
        </row>
        <row r="33">
          <cell r="D33" t="str">
            <v>DMT</v>
          </cell>
          <cell r="E33" t="str">
            <v>Km</v>
          </cell>
        </row>
        <row r="34">
          <cell r="D34" t="str">
            <v>Empolamento</v>
          </cell>
          <cell r="E34" t="str">
            <v>-</v>
          </cell>
        </row>
        <row r="35">
          <cell r="D35" t="str">
            <v>Entronc.</v>
          </cell>
          <cell r="E35" t="str">
            <v>m²</v>
          </cell>
        </row>
        <row r="36">
          <cell r="D36" t="str">
            <v>Escavação</v>
          </cell>
          <cell r="E36" t="str">
            <v>m³</v>
          </cell>
        </row>
        <row r="37">
          <cell r="D37" t="str">
            <v>Espessura</v>
          </cell>
          <cell r="E37" t="str">
            <v>m</v>
          </cell>
        </row>
        <row r="38">
          <cell r="D38" t="str">
            <v>Extensão</v>
          </cell>
          <cell r="E38" t="str">
            <v>m</v>
          </cell>
        </row>
        <row r="39">
          <cell r="D39" t="str">
            <v>Largura</v>
          </cell>
          <cell r="E39" t="str">
            <v>m</v>
          </cell>
        </row>
        <row r="40">
          <cell r="D40" t="str">
            <v>Largura Acost.</v>
          </cell>
          <cell r="E40" t="str">
            <v>m</v>
          </cell>
        </row>
        <row r="41">
          <cell r="D41" t="str">
            <v>Largura Pista</v>
          </cell>
          <cell r="E41" t="str">
            <v>m</v>
          </cell>
        </row>
        <row r="42">
          <cell r="D42" t="str">
            <v>Transporte</v>
          </cell>
          <cell r="E42" t="str">
            <v>tkm</v>
          </cell>
        </row>
        <row r="43">
          <cell r="D43" t="str">
            <v>Unidade</v>
          </cell>
        </row>
        <row r="44">
          <cell r="D44" t="str">
            <v>Volume</v>
          </cell>
          <cell r="E44" t="str">
            <v>m³</v>
          </cell>
        </row>
        <row r="45">
          <cell r="D45" t="str">
            <v>Volume 1</v>
          </cell>
          <cell r="E45" t="str">
            <v>m³</v>
          </cell>
        </row>
        <row r="46">
          <cell r="D46" t="str">
            <v>Volume 2</v>
          </cell>
          <cell r="E46" t="str">
            <v>m³</v>
          </cell>
        </row>
        <row r="47">
          <cell r="D47" t="str">
            <v>Volume Total</v>
          </cell>
          <cell r="E47" t="str">
            <v>m³</v>
          </cell>
        </row>
        <row r="53">
          <cell r="D53" t="str">
            <v>xxxxxxxxxxxxxxxxxxxxxxxx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mento S. Deson."/>
      <sheetName val="Orcamento C. Deson."/>
      <sheetName val="Memoria"/>
      <sheetName val="RELEVÂNCIA"/>
      <sheetName val="MOBILIZAÇÃO S. DES"/>
      <sheetName val="CANTEIRO S. DES"/>
      <sheetName val="CANTEIRO C. DES "/>
      <sheetName val="Transp Betume S. DESON."/>
      <sheetName val="ADM DA OBRA S. DES"/>
      <sheetName val="Transp Betume C. DESON."/>
      <sheetName val="MOBILIZAÇÃO C. DES"/>
      <sheetName val="dmt ÁGUA (2)"/>
      <sheetName val="dmt ÁGUA (3)"/>
    </sheetNames>
    <sheetDataSet>
      <sheetData sheetId="0">
        <row r="4">
          <cell r="B4" t="str">
            <v>GOVERNO DO ESTADO DO PIAUÍ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Geral"/>
      <sheetName val="PLANILHA SERVIÇOS"/>
      <sheetName val="PL. MATERIAIS"/>
      <sheetName val="Seccion_Jacaré"/>
      <sheetName val="Seccion_Periquito"/>
      <sheetName val="Seccion_Ilha Grande"/>
      <sheetName val="Seccion_Tourão"/>
      <sheetName val="Seccion_Boqueirão"/>
      <sheetName val="Seccion_Salitre_1"/>
      <sheetName val="Seccion_Salitre_2"/>
      <sheetName val="Seccion_Salitre_3"/>
      <sheetName val="Seccion_Salitre_4"/>
      <sheetName val="Insumos"/>
      <sheetName val="Composições Planilhas"/>
      <sheetName val="MemCálculo_Juazeiro"/>
      <sheetName val="Memoria de Cálculo "/>
      <sheetName val="ORÇAM. CASTELO S. DESO.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1">
          <cell r="E101">
            <v>4.5</v>
          </cell>
        </row>
      </sheetData>
      <sheetData sheetId="13"/>
      <sheetData sheetId="14"/>
      <sheetData sheetId="15" refreshError="1"/>
      <sheetData sheetId="1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omp1"/>
      <sheetName val="comp2"/>
      <sheetName val="comp3"/>
      <sheetName val="comp4"/>
      <sheetName val="comp5"/>
      <sheetName val="comp6"/>
      <sheetName val="comp7"/>
      <sheetName val="comp8"/>
      <sheetName val="comp9"/>
      <sheetName val="comp10"/>
      <sheetName val="Pontes"/>
      <sheetName val="orç"/>
      <sheetName val="Cust_Hor_Eqp_Vtr"/>
      <sheetName val="Custo de materiais"/>
      <sheetName val="custo de mão-de-obra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 95%"/>
      <sheetName val="Compact 100% "/>
      <sheetName val="Regul subleito"/>
      <sheetName val="Subbase de solo est."/>
      <sheetName val="Limp Cam Veg"/>
      <sheetName val="Expurgo de jazida (aux)"/>
      <sheetName val="EC mat jazida (aux)"/>
      <sheetName val="Base de solo est. "/>
      <sheetName val="EC mat jazida (aux) (3)"/>
      <sheetName val="Limp Cam Veg (2)"/>
      <sheetName val="Expurgo de jazida (aux) (2)"/>
      <sheetName val="EC mat jazida (aux) (2)"/>
      <sheetName val="Imprimação"/>
      <sheetName val="TSS"/>
      <sheetName val="TSD"/>
      <sheetName val="Transp Mat jaz"/>
      <sheetName val="Transp de brita"/>
      <sheetName val="Sarjeta STC05"/>
      <sheetName val="Dreno longitudinal DPS"/>
      <sheetName val="Boca de Saida BSD 03"/>
      <sheetName val="Meio Fio "/>
      <sheetName val="Descida d´água DAR 02"/>
      <sheetName val="Compactação manual (aux)"/>
      <sheetName val="Esc. man. vala mat 1a cat (aux)"/>
      <sheetName val="Entrada dágua  EDA02"/>
      <sheetName val="Dissip energia DES 01"/>
      <sheetName val="Dissip energia DES 02"/>
      <sheetName val="Alvenaria pedra argamass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Argamassa ci_ar"/>
      <sheetName val="Escoramento de Bueiro cel."/>
      <sheetName val="Conf e lanç conc magro (aux)"/>
      <sheetName val="Concreto 10MPa Conf Lanc  (aux)"/>
      <sheetName val="Concreto cicl. 12MPa (aux)"/>
      <sheetName val="Concreto 12MPa Conf Lanc (aux)"/>
      <sheetName val="Concreto 15MPa Conf Lanc (aux)"/>
      <sheetName val="Pintura faixa"/>
      <sheetName val="Pintura setas e zeb"/>
      <sheetName val="Tacha reflet"/>
      <sheetName val="Enleivamento"/>
      <sheetName val="Cerca arame"/>
      <sheetName val="Defensa dupla"/>
      <sheetName val="Caiação"/>
      <sheetName val="Passeio concreto"/>
      <sheetName val="Plantio arbustos"/>
      <sheetName val="Revest veg c grama leiva"/>
      <sheetName val="Revest veg c mudas"/>
      <sheetName val="Regul mec faixa dom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Compactação manual"/>
      <sheetName val="Boca de Saida BSD 01"/>
      <sheetName val="Valeta VPC-03"/>
      <sheetName val="Entrada dágua  EDA01"/>
      <sheetName val="Descida d´água DAD 01"/>
      <sheetName val="Sarjeta STC 02"/>
      <sheetName val="Cx colet sarjeta"/>
      <sheetName val="Alv pedra arrum"/>
      <sheetName val="BDCC 2,0x2,0 m 1,0 a 2,5 m"/>
      <sheetName val="BTCC 2,0x2,0 m 1,0 a 2,5 m"/>
      <sheetName val="Boca BDCC 2,0x2,0 m"/>
      <sheetName val="Boca BTCC 2,0x2,0 m"/>
      <sheetName val="Forn prep coloc forma CA-50"/>
      <sheetName val="Fôrma comum de madeira"/>
      <sheetName val="Fôrma de placa resinada"/>
      <sheetName val="Transp comer cimento rod pav"/>
      <sheetName val="Transp comer cimento rod n pav"/>
      <sheetName val="Orçamento Asf"/>
      <sheetName val="fichas de composicao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Vol Terraple"/>
      <sheetName val="secao"/>
      <sheetName val="Servicos"/>
      <sheetName val="Orcamento"/>
      <sheetName val="Memoria"/>
      <sheetName val="MEMORIA PONTE 15"/>
      <sheetName val="DIMENSOES PONTE 15"/>
      <sheetName val="DIMENSOES PONTE 20"/>
      <sheetName val="mapa2"/>
      <sheetName val="mapa1"/>
      <sheetName val="MEMORIA PONTE 20"/>
      <sheetName val="Parametrizar"/>
      <sheetName val="Material"/>
      <sheetName val="Distancias"/>
      <sheetName val="Transporte"/>
      <sheetName val="Transporte Memoira"/>
      <sheetName val="Memoria (2)"/>
      <sheetName val="Cap 1"/>
      <sheetName val="Cap 2"/>
      <sheetName val="Cap 3"/>
      <sheetName val="Cap 4"/>
      <sheetName val="Cap 5"/>
      <sheetName val="Cap 6"/>
      <sheetName val="Cap 7"/>
      <sheetName val="CAPUSER"/>
      <sheetName val="CAPUAUX"/>
      <sheetName val="MOMENTO"/>
      <sheetName val="Transp Betume"/>
      <sheetName val="Asfalto"/>
      <sheetName val="Projeto"/>
      <sheetName val="Caminhao"/>
      <sheetName val="Insumos"/>
      <sheetName val="sicro2"/>
      <sheetName val="Plan1"/>
    </sheetNames>
    <sheetDataSet>
      <sheetData sheetId="0"/>
      <sheetData sheetId="1"/>
      <sheetData sheetId="2"/>
      <sheetData sheetId="3"/>
      <sheetData sheetId="4"/>
      <sheetData sheetId="5">
        <row r="1">
          <cell r="D1">
            <v>3</v>
          </cell>
          <cell r="E1">
            <v>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Dados_memória"/>
      <sheetName val="CRON 1a REV"/>
      <sheetName val="CAPUA"/>
      <sheetName val="CAPUS"/>
      <sheetName val="Memória_ponte_Corrente"/>
      <sheetName val="Preços novos"/>
      <sheetName val="Justifica"/>
      <sheetName val="Justifica (2)"/>
      <sheetName val="Revisão (2)"/>
      <sheetName val="Plan1"/>
      <sheetName val="Revisão"/>
      <sheetName val="Proposta"/>
      <sheetName val="Orcamento S. Deson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A10" t="str">
            <v>ITEM</v>
          </cell>
        </row>
      </sheetData>
      <sheetData sheetId="12"/>
      <sheetData sheetId="1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960887"/>
      <sheetName val="PROJETO"/>
      <sheetName val="Capa"/>
      <sheetName val="Sumário"/>
      <sheetName val="Capa Apres"/>
      <sheetName val="Apres"/>
      <sheetName val="Capa Mapa"/>
      <sheetName val="Mapa"/>
      <sheetName val="Capa Premissas"/>
      <sheetName val="Premissas"/>
      <sheetName val="Capa Caract. Seg."/>
      <sheetName val="Áreas gramadas"/>
      <sheetName val="OAE"/>
      <sheetName val="Drenagem"/>
      <sheetName val="Capa Memória de Calc"/>
      <sheetName val="Características"/>
      <sheetName val="Percentual"/>
      <sheetName val="M2"/>
      <sheetName val="Quantitativos"/>
      <sheetName val="CMB"/>
      <sheetName val="ESP"/>
      <sheetName val="Fresagem"/>
      <sheetName val="Capa Resumo"/>
      <sheetName val="Unifilar"/>
      <sheetName val="Orçamento Total"/>
      <sheetName val="Crono. Financ. (kmf) (2)"/>
      <sheetName val="Orçamento por Kmf"/>
      <sheetName val="Orçamento por solução"/>
      <sheetName val="Orçamento Kmf"/>
      <sheetName val="Orçam. Resumo"/>
      <sheetName val="Crono. Financ."/>
      <sheetName val="Canteiro"/>
      <sheetName val="Capa Documentação"/>
      <sheetName val="Capa Anexo I"/>
      <sheetName val="LVC"/>
      <sheetName val="Capa Anexo II"/>
      <sheetName val="Capa Anexo III"/>
      <sheetName val="Capa Anexo IV"/>
      <sheetName val="AVS"/>
      <sheetName val="Ctr."/>
      <sheetName val="comp1"/>
      <sheetName val="SIIG 2010-Jun"/>
      <sheetName val="Estimativa"/>
      <sheetName val="Orçamento"/>
      <sheetName val="QuQuant"/>
      <sheetName val="DADOS"/>
      <sheetName val="Orçamentária"/>
      <sheetName val="DG"/>
      <sheetName val="Materiais Betuminosos"/>
      <sheetName val="Qd05 Preço"/>
      <sheetName val="Qd06"/>
      <sheetName val="LOTE 6"/>
      <sheetName val="OR960887.XLS"/>
      <sheetName val="Acumulado"/>
      <sheetName val="BR-267_TR01"/>
      <sheetName val="BR-267_TR02"/>
      <sheetName val="BR-267_TR03"/>
      <sheetName val="BR-376"/>
      <sheetName val="BR-463"/>
      <sheetName val="BR-487"/>
      <sheetName val="\\DFBSA00535\dyna01\ClaudioFerr"/>
      <sheetName val="CUSTO ZONA SUL"/>
      <sheetName val="[OR960887.XLS][OR960887.XLS][OR"/>
      <sheetName val="[OR960887.XLS][OR960887.XLS]\\D"/>
      <sheetName val="[OR960887.XLS]\\DFBSA00535\dyna"/>
      <sheetName val="TLMB"/>
      <sheetName val="SERVIÇOS"/>
      <sheetName val="alteração"/>
      <sheetName val="Mat"/>
      <sheetName val="CONS_CORR"/>
      <sheetName val="Mobra"/>
      <sheetName val="PGR"/>
      <sheetName val="Plan1"/>
      <sheetName val="Plan2"/>
      <sheetName val="Plan3"/>
      <sheetName val="Micro Revest MAN"/>
      <sheetName val="Micro Revest REC 1ªMP"/>
      <sheetName val="REM.MEC MAT.BET.MAN"/>
      <sheetName val="TRANSPORTE REC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  <sheetName val="Insumos"/>
      <sheetName val="RELATA VÉIO"/>
      <sheetName val="CUSTO LARANJEIRAS"/>
      <sheetName val="PQ"/>
      <sheetName val="Carimbo de Nota"/>
      <sheetName val="FLUXO - EXECUÇÃO PRÓPRIA"/>
      <sheetName val="RESUMO_AUT1"/>
      <sheetName val="Equipamentos"/>
      <sheetName val="C"/>
      <sheetName val="//localhost/@/DFBSA00535/dyna01"/>
      <sheetName val="__localhost_@_DFBSA00535_dyna01"/>
      <sheetName val="Final"/>
      <sheetName val="Inicio"/>
      <sheetName val="Organiza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SERVIÇOS CUSTO SICRO"/>
      <sheetName val="Materiais"/>
      <sheetName val="Mão de Obra"/>
      <sheetName val="Mapa Localização"/>
      <sheetName val="PATO"/>
      <sheetName val="Valeta"/>
      <sheetName val="Descida"/>
      <sheetName val="Meio-Fio"/>
      <sheetName val="Sarjeta"/>
      <sheetName val="Bueiro"/>
      <sheetName val="Plan.Preç.Unit."/>
      <sheetName val="QUANT E CUSTOS"/>
      <sheetName val="Transportes"/>
      <sheetName val="Referência"/>
      <sheetName val="Cronograma"/>
      <sheetName val="Grafico Dist. Transp"/>
      <sheetName val="Mobilização e Desmob"/>
      <sheetName val="Resumo Inventario"/>
      <sheetName val="Defensa Recompor"/>
      <sheetName val="Pintura Faixa"/>
      <sheetName val="Pintura Setas"/>
      <sheetName val="Tacha"/>
      <sheetName val="Sinalização"/>
      <sheetName val="Lay out canteiro"/>
      <sheetName val="Custo Canteiro"/>
      <sheetName val="Transp com c carroc rodov pav"/>
      <sheetName val="Aquis. CAP-50-70 MBUQ"/>
      <sheetName val="Transp. CAP-50-70 MBUQ"/>
      <sheetName val="Aquis. RR-1C Remendo"/>
      <sheetName val="Transp. RR-1C Remendo"/>
      <sheetName val="Aquis. RR-1C Tapa Buraco"/>
      <sheetName val="Trans. RR-1C Tapa Buraco"/>
      <sheetName val="Aquis. RR-1C Correção"/>
      <sheetName val="Trans. RR-1C Correção"/>
      <sheetName val="E011"/>
      <sheetName val="E016"/>
      <sheetName val="E400"/>
      <sheetName val="E408"/>
      <sheetName val="[OR960887.XLS]//localhost/@/DFB"/>
      <sheetName val="Teor"/>
      <sheetName val="[OR960887.XLS][OR960887.XLS]//l"/>
      <sheetName val="8ª MP_BR_459"/>
      <sheetName val="DSS_04"/>
      <sheetName val="PintLigacao"/>
      <sheetName val="PMQ"/>
      <sheetName val="STC_01"/>
      <sheetName val="P A T O"/>
      <sheetName val="8ª MP_BR-459"/>
      <sheetName val="PLANILHA"/>
      <sheetName val="SICRO"/>
      <sheetName val="#REF"/>
      <sheetName val="RECOMPOSIÇÃO MAN"/>
      <sheetName val="_OR960887.XLS__OR960887.XLS__OR"/>
      <sheetName val="BANCO"/>
      <sheetName val="padrão salarial"/>
      <sheetName val="08-IND. FÍSICOS"/>
      <sheetName val="PLANILHA ATUALIZADA"/>
      <sheetName val="Resumo Financeiro"/>
      <sheetName val="Índices de Reajustamento"/>
      <sheetName val="Cad.Fornecedores"/>
    </sheetNames>
    <definedNames>
      <definedName name="PassaExtenso"/>
    </defined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RONOGRAMA"/>
      <sheetName val="PO.1"/>
      <sheetName val="MC.1"/>
      <sheetName val="PO.2"/>
      <sheetName val="MC.2"/>
      <sheetName val="PO.3"/>
      <sheetName val="MC.3"/>
      <sheetName val="PO.4"/>
      <sheetName val="MC.4"/>
      <sheetName val="PO.5"/>
      <sheetName val="MC.5"/>
      <sheetName val="PO.6"/>
      <sheetName val="MC.6"/>
      <sheetName val="PO.7"/>
      <sheetName val="MC.7"/>
      <sheetName val="PO.8"/>
      <sheetName val="MC.8"/>
      <sheetName val="ADM"/>
      <sheetName val="MOB"/>
      <sheetName val="PRJ"/>
      <sheetName val="BDI"/>
      <sheetName val="LSC"/>
      <sheetName val="COMPOSIÇÕES"/>
      <sheetName val="Insumos"/>
      <sheetName val="Serviços"/>
      <sheetName val="DADOS"/>
      <sheetName val="SEINF_SER"/>
      <sheetName val="SEINF_INS"/>
      <sheetName val="Revis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A1" t="str">
            <v>SERVIÇOS COM DESONERAÇÃO - DEZEMBRO 2013 - SINAPI - PI COM DESONERAÇÃO</v>
          </cell>
        </row>
      </sheetData>
      <sheetData sheetId="26"/>
      <sheetData sheetId="27"/>
      <sheetData sheetId="28">
        <row r="1">
          <cell r="A1">
            <v>0</v>
          </cell>
        </row>
      </sheetData>
      <sheetData sheetId="2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s PGQ"/>
      <sheetName val="Equipamentos"/>
      <sheetName val="Teor"/>
      <sheetName val="QuQuant"/>
      <sheetName val="Tabela Abril 2000"/>
      <sheetName val="TABELA"/>
      <sheetName val="PSCEGERAL"/>
      <sheetName val="Dados"/>
      <sheetName val="Planilha"/>
      <sheetName val="PQ"/>
      <sheetName val="Insumos"/>
      <sheetName val="memo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78">
          <cell r="E78">
            <v>3.84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2">
          <cell r="E92">
            <v>8.6999999999999993</v>
          </cell>
        </row>
        <row r="93">
          <cell r="E93">
            <v>16.8</v>
          </cell>
        </row>
        <row r="95">
          <cell r="E95">
            <v>3.43</v>
          </cell>
        </row>
        <row r="110">
          <cell r="E110">
            <v>20</v>
          </cell>
        </row>
        <row r="111">
          <cell r="E111">
            <v>20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60">
          <cell r="E160">
            <v>3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/>
      <sheetData sheetId="9"/>
      <sheetData sheetId="10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ontrato"/>
      <sheetName val="Memoria 01 (2)"/>
      <sheetName val="Pimenteiras"/>
      <sheetName val="Regeneração"/>
      <sheetName val="S.Gonçalo"/>
      <sheetName val="medicao"/>
      <sheetName val="Resumo Memoria"/>
      <sheetName val="Memoria 01"/>
      <sheetName val="Memoria 02"/>
      <sheetName val="Memoria 03"/>
      <sheetName val="Memoria 04"/>
      <sheetName val="Memoria 05"/>
      <sheetName val="Memoria 06"/>
      <sheetName val="Memoria 07"/>
      <sheetName val="Memoria 08"/>
      <sheetName val="Memoria 09"/>
      <sheetName val="Memoria 10"/>
      <sheetName val="oRCAMENT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</sheetNames>
    <sheetDataSet>
      <sheetData sheetId="0">
        <row r="2">
          <cell r="U2" t="str">
            <v>FOLHA 01</v>
          </cell>
        </row>
        <row r="18">
          <cell r="H18">
            <v>0</v>
          </cell>
        </row>
      </sheetData>
      <sheetData sheetId="1">
        <row r="18">
          <cell r="H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Resumo"/>
      <sheetName val="Gráfico Resumo"/>
      <sheetName val="Fisico"/>
      <sheetName val="Financeiro"/>
      <sheetName val="Faturamento Mensal"/>
      <sheetName val="Faturamento Acumulado"/>
      <sheetName val="Aguarde"/>
      <sheetName val="Insumos"/>
    </sheetNames>
    <sheetDataSet>
      <sheetData sheetId="0">
        <row r="9">
          <cell r="F9">
            <v>0</v>
          </cell>
        </row>
        <row r="58">
          <cell r="F58">
            <v>0</v>
          </cell>
        </row>
        <row r="107">
          <cell r="F107">
            <v>0</v>
          </cell>
        </row>
        <row r="156">
          <cell r="F156">
            <v>0</v>
          </cell>
        </row>
        <row r="205">
          <cell r="F205">
            <v>0</v>
          </cell>
        </row>
        <row r="254">
          <cell r="F254">
            <v>0</v>
          </cell>
        </row>
        <row r="303">
          <cell r="F303">
            <v>0</v>
          </cell>
        </row>
        <row r="352">
          <cell r="F352">
            <v>0</v>
          </cell>
        </row>
        <row r="401">
          <cell r="F401">
            <v>0</v>
          </cell>
        </row>
        <row r="450">
          <cell r="F45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ANEXO I"/>
      <sheetName val="ANEXO II"/>
      <sheetName val="DNIT"/>
      <sheetName val="ORSE"/>
      <sheetName val="Cronograma"/>
      <sheetName val="Memoria de cálculo"/>
      <sheetName val="comp. bdi"/>
      <sheetName val="COMP.PISO TÁTIL "/>
      <sheetName val="COMP. RAMPA"/>
      <sheetName val="Serviços_Mar14"/>
    </sheetNames>
    <definedNames>
      <definedName name="AA" refersTo="#REF!" sheetId="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"/>
      <sheetName val="Jurídico"/>
      <sheetName val="Assin Contratada"/>
      <sheetName val="Terr-preços"/>
      <sheetName val="Assin_Contratada"/>
      <sheetName val="Unit"/>
      <sheetName val="Local"/>
      <sheetName val="tabela DER julho97"/>
      <sheetName val="Plan3"/>
      <sheetName val="AVALIAÇÃO_terreno"/>
      <sheetName val="INCCTOT"/>
      <sheetName val="0040"/>
      <sheetName val="Assin_Contratada1"/>
      <sheetName val="tabela_DER_julho97"/>
      <sheetName val="Proctor BGS 2"/>
      <sheetName val="PLANILHA FONTE"/>
    </sheetNames>
    <sheetDataSet>
      <sheetData sheetId="0" refreshError="1"/>
      <sheetData sheetId="1" refreshError="1">
        <row r="2">
          <cell r="D2" t="str">
            <v>Razão Social</v>
          </cell>
          <cell r="F2" t="str">
            <v>Objeto</v>
          </cell>
          <cell r="G2" t="str">
            <v>Área</v>
          </cell>
          <cell r="H2" t="str">
            <v>Gestor</v>
          </cell>
          <cell r="I2" t="str">
            <v>N.º Contrato</v>
          </cell>
          <cell r="J2" t="str">
            <v>Contrato/Aditivo/Encerr.</v>
          </cell>
          <cell r="K2" t="str">
            <v>Nº Aditivo</v>
          </cell>
        </row>
        <row r="3">
          <cell r="D3" t="str">
            <v>A Integração Recuperadora de Rodovias S/C Ltda</v>
          </cell>
          <cell r="F3" t="str">
            <v>Serviços de conservação civil.</v>
          </cell>
          <cell r="G3" t="str">
            <v>Conservação</v>
          </cell>
          <cell r="H3" t="str">
            <v>Nadalin</v>
          </cell>
          <cell r="I3" t="str">
            <v>ACTUA-CQ-0671/04</v>
          </cell>
          <cell r="J3" t="str">
            <v>Aditivo</v>
          </cell>
          <cell r="K3" t="str">
            <v>1º</v>
          </cell>
        </row>
        <row r="4">
          <cell r="D4" t="str">
            <v>Elena Franco Rosa Resende - ME</v>
          </cell>
          <cell r="F4" t="str">
            <v>Confecção e instalação de Gradil Orsometal de ferro chato 1' x 1/8', para proteção de Pista AVI - 01 do pedágio do km 46 da SP-270, Proteção solicitada pela Comissão da CIPA.</v>
          </cell>
          <cell r="G4" t="str">
            <v>Manutenção</v>
          </cell>
          <cell r="H4" t="str">
            <v>Savietto</v>
          </cell>
          <cell r="J4" t="str">
            <v>Contrato</v>
          </cell>
        </row>
        <row r="5">
          <cell r="D5" t="str">
            <v>Lumafran Consultoria Ltda</v>
          </cell>
          <cell r="F5" t="str">
            <v>Serviços de manutenção e suporte local e remoto de carácter especializado em banco de dados em geral.</v>
          </cell>
          <cell r="G5" t="str">
            <v>Manutenção</v>
          </cell>
          <cell r="H5" t="str">
            <v>Savietto</v>
          </cell>
          <cell r="J5" t="str">
            <v>Contrato</v>
          </cell>
        </row>
        <row r="6">
          <cell r="D6" t="str">
            <v>Marjack Moto Peças Ltda</v>
          </cell>
          <cell r="F6" t="str">
            <v>Fornecimento de peças e materiais em geral para manutenção.</v>
          </cell>
          <cell r="G6" t="str">
            <v>Manutenção</v>
          </cell>
          <cell r="H6" t="str">
            <v>Savietto</v>
          </cell>
          <cell r="J6" t="str">
            <v>Contrato</v>
          </cell>
        </row>
        <row r="7">
          <cell r="D7" t="str">
            <v xml:space="preserve">Álamo Engenharia SA </v>
          </cell>
          <cell r="F7" t="str">
            <v>Serviços de Manutenção de Sistemas Eletro-Eletrônicos para a AutoBAn, conforme os Pacotes abaixo:- Pacote C - Sistemas de emergência, grupos geradores e nobreaks;- Pacote D - Elétrica viária e predial;- Pacote E - Sistemas de climatização;- Pacotes especi</v>
          </cell>
          <cell r="G7" t="str">
            <v>Manutenção</v>
          </cell>
          <cell r="H7" t="str">
            <v>Savietto</v>
          </cell>
          <cell r="J7" t="str">
            <v>Contrato</v>
          </cell>
        </row>
        <row r="8">
          <cell r="D8" t="str">
            <v>Ultraview Sistemas, comércio e serviços Ltda ME</v>
          </cell>
          <cell r="F8" t="str">
            <v xml:space="preserve">Serviços de consultoria  em sistema eletrônicos de ITS para a Concessionária da Ponte Rio-Niterói S.A. </v>
          </cell>
          <cell r="G8" t="str">
            <v>Manutenção</v>
          </cell>
          <cell r="H8" t="str">
            <v>Savietto</v>
          </cell>
          <cell r="J8" t="str">
            <v>Contrato</v>
          </cell>
        </row>
        <row r="9">
          <cell r="D9" t="str">
            <v>Afasa Construções e Comércio Ltda</v>
          </cell>
          <cell r="F9" t="str">
            <v>Venda de equipamentos especializados para execução de selagem de trincas em pavimento asfáltico.</v>
          </cell>
          <cell r="G9" t="str">
            <v>Obras</v>
          </cell>
          <cell r="H9" t="str">
            <v>Herzen</v>
          </cell>
          <cell r="J9" t="str">
            <v>Contrato</v>
          </cell>
        </row>
        <row r="10">
          <cell r="D10" t="str">
            <v>Afasa Construções e Comércio Ltda</v>
          </cell>
          <cell r="F10" t="str">
            <v>Serviços de selagem de trincas com emprego de material asfáltico com polímetro, ao longo do pavimento da Rodovia Presidente Dutra.</v>
          </cell>
          <cell r="G10" t="str">
            <v>Obras</v>
          </cell>
          <cell r="H10" t="str">
            <v>Herzen</v>
          </cell>
          <cell r="I10" t="str">
            <v>ACTUA-CP-0282/05</v>
          </cell>
          <cell r="J10" t="str">
            <v>Contrato</v>
          </cell>
        </row>
        <row r="11">
          <cell r="D11" t="str">
            <v>Lumafran Consultoria Ltda</v>
          </cell>
          <cell r="F11" t="str">
            <v>Serviços de manutenção e suporte local e remoto de carácter especializado em banco de dados em geral.</v>
          </cell>
          <cell r="G11" t="str">
            <v>Manutenção</v>
          </cell>
          <cell r="H11" t="str">
            <v>Savietto</v>
          </cell>
          <cell r="J11" t="str">
            <v>Contrato</v>
          </cell>
        </row>
        <row r="12">
          <cell r="D12" t="str">
            <v>Jofege Pavimentação e Construção Ltda</v>
          </cell>
          <cell r="F12" t="str">
            <v>Serviços de implantação de Marginais na SP-330, Rodovia Anhanguera, entre o km 50+000 e o km 53+550 nas Pistas, Norte e Sul e entre o km 54+158 e o km 58+000 da Pista Norte.</v>
          </cell>
          <cell r="G12" t="str">
            <v>Obras</v>
          </cell>
          <cell r="H12" t="str">
            <v>Moita</v>
          </cell>
          <cell r="J12" t="str">
            <v>Contrato</v>
          </cell>
        </row>
        <row r="13">
          <cell r="D13" t="str">
            <v>Vieceli &amp; Furlan Assossiados Comércio de Serviços Ltda</v>
          </cell>
          <cell r="F13" t="str">
            <v>Desenvolvimento e fornecimento de software para contagem de veículos que utilizam sistemas de identificação automática de veículos e a instalação de duas antenas Amtech em viaduto próximo ao RJ.</v>
          </cell>
          <cell r="G13" t="str">
            <v>Manutenção</v>
          </cell>
          <cell r="H13" t="str">
            <v>Savietto</v>
          </cell>
          <cell r="J13" t="str">
            <v>Contrato</v>
          </cell>
        </row>
        <row r="14">
          <cell r="D14" t="str">
            <v>Terra Brasilis Arquitetura e Consultoria SCL</v>
          </cell>
          <cell r="F14" t="str">
            <v>Plantio de mudas de árvores de espécies nativas, baseado na técnica de sucessão secundária, num total de 4.000 mudas em Guaratinguetá na Rodovia Presidente Dutra.</v>
          </cell>
          <cell r="G14" t="str">
            <v>Ambiente</v>
          </cell>
          <cell r="H14" t="str">
            <v>Nilo</v>
          </cell>
          <cell r="J14" t="str">
            <v>Contrato</v>
          </cell>
        </row>
        <row r="15">
          <cell r="D15" t="str">
            <v>MPMEC Eletro Mecanica Ltda</v>
          </cell>
          <cell r="F15" t="str">
            <v>Serviços de conservação de estruturas metálicas localizadas na Ponte Rio Niterói.</v>
          </cell>
          <cell r="G15" t="str">
            <v>Obras</v>
          </cell>
          <cell r="H15" t="str">
            <v>Nilton</v>
          </cell>
          <cell r="J15" t="str">
            <v>Contrato</v>
          </cell>
        </row>
        <row r="16">
          <cell r="D16" t="str">
            <v>Mapylar Engenharia Ltda</v>
          </cell>
          <cell r="F16" t="str">
            <v>Serviços de Execução de dispositivos de drenagem tais como recuperação de sarjetas e implantação de meio-fio em diversos pontos ao longo da rodovia RJ-124.</v>
          </cell>
          <cell r="G16" t="str">
            <v>Manutenção</v>
          </cell>
          <cell r="H16" t="str">
            <v>Nilton</v>
          </cell>
          <cell r="J16" t="str">
            <v>Contrato</v>
          </cell>
        </row>
        <row r="17">
          <cell r="D17" t="str">
            <v>Engenharia e Construção Mectal Ltda</v>
          </cell>
          <cell r="F17" t="str">
            <v>Serviços de retirada de pórtico bandeira do canteiro de obras da manutenção elétrica,reforma e montagem do mesmo em local a ser definido pela Ponte S/A; Remoção de painel de mensagens variáveis da Av.Jansen de Melo e reinstalação do mesmo no pórtico do it</v>
          </cell>
          <cell r="G17" t="str">
            <v>Obras</v>
          </cell>
          <cell r="H17" t="str">
            <v>Nilton</v>
          </cell>
          <cell r="J17" t="str">
            <v>Contrato</v>
          </cell>
        </row>
        <row r="18">
          <cell r="D18" t="str">
            <v>Sinalta Propista Sinalização, Segurança e Comunicação Visual Ltda</v>
          </cell>
          <cell r="F18" t="str">
            <v>Confecção e implantação de Sinalização Vertical para a Rodovia Presidente Dutra, trechos de São Paulo e Rio de Janeiro.</v>
          </cell>
          <cell r="G18" t="str">
            <v>Obras</v>
          </cell>
          <cell r="H18" t="str">
            <v>Herzen</v>
          </cell>
          <cell r="J18" t="str">
            <v>Contrato</v>
          </cell>
        </row>
        <row r="19">
          <cell r="D19" t="str">
            <v>VCS -Vitória Construções e Serviços Ltda</v>
          </cell>
          <cell r="F19" t="str">
            <v>Serviços de Implantação do Ramo 831 e Acesso Local,localizados no Km 216+700/SP, Pista Norte</v>
          </cell>
          <cell r="G19" t="str">
            <v>Obras</v>
          </cell>
          <cell r="H19" t="str">
            <v>Herzen</v>
          </cell>
          <cell r="J19" t="str">
            <v>Contrato</v>
          </cell>
        </row>
        <row r="21">
          <cell r="I2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Com Deson"/>
      <sheetName val="Orçamento Sem Deson"/>
      <sheetName val="Memoria de cálculo"/>
      <sheetName val="COMPARATIVO"/>
      <sheetName val="RELAÇÃO DE MUNICIPIOS LOTE 01"/>
      <sheetName val="Cronog Físico-financeiro"/>
      <sheetName val="MOBIL com deson"/>
      <sheetName val="COMP CANTEIRO sem deson"/>
      <sheetName val="LAYOUT CANTEIRO"/>
      <sheetName val="Mobilização"/>
      <sheetName val="Comp 02 Mobilização e Desm"/>
      <sheetName val="PLACA"/>
      <sheetName val="COMP CANTEIRO com deson"/>
      <sheetName val="ADMINIST"/>
      <sheetName val="RELEVÂNCIA"/>
      <sheetName val="TRANSP ASFALTO"/>
      <sheetName val="SARJETA"/>
      <sheetName val="RECOMP MEIO FIO"/>
      <sheetName val="VEIC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Resumo detalhado"/>
      <sheetName val="Construção Praça"/>
      <sheetName val="Quiosque"/>
      <sheetName val="Inst elétricas"/>
      <sheetName val="Instalações Hidráulicas"/>
      <sheetName val="Comp1"/>
      <sheetName val="Composições"/>
      <sheetName val="BDI"/>
      <sheetName val="LSO"/>
      <sheetName val="Desembolso"/>
      <sheetName val="QCI"/>
      <sheetName val="CRONOGRAMA"/>
      <sheetName val="Insumos"/>
      <sheetName val="CPU-02-14"/>
      <sheetName val="INS-02-14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6">
          <cell r="E16">
            <v>11.02</v>
          </cell>
        </row>
        <row r="56">
          <cell r="E56">
            <v>90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Resumo detalhado"/>
      <sheetName val="Construção Praça"/>
      <sheetName val="Quiosque"/>
      <sheetName val="Inst elétricas"/>
      <sheetName val="Instalações Hidráulicas"/>
      <sheetName val="Comp1"/>
      <sheetName val="Composições"/>
      <sheetName val="BDI"/>
      <sheetName val="LSO"/>
      <sheetName val="Desembolso"/>
      <sheetName val="QCI"/>
      <sheetName val="CRONOGRAMA"/>
      <sheetName val="Insumos"/>
      <sheetName val="CPU-02-14"/>
      <sheetName val="INS-02-14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6">
          <cell r="E16">
            <v>11.02</v>
          </cell>
        </row>
        <row r="56">
          <cell r="E56">
            <v>90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showOutlineSymbols="0" showWhiteSpace="0" view="pageBreakPreview" zoomScale="90" zoomScaleNormal="100" zoomScaleSheetLayoutView="90" zoomScalePageLayoutView="70" workbookViewId="0">
      <selection activeCell="K20" sqref="K20"/>
    </sheetView>
  </sheetViews>
  <sheetFormatPr defaultColWidth="9.109375" defaultRowHeight="14.4"/>
  <cols>
    <col min="1" max="1" width="12" style="114" customWidth="1"/>
    <col min="2" max="2" width="7.44140625" style="114" customWidth="1"/>
    <col min="3" max="3" width="2" style="114" customWidth="1"/>
    <col min="4" max="4" width="76.5546875" style="114" customWidth="1"/>
    <col min="5" max="5" width="34.33203125" style="114" bestFit="1" customWidth="1"/>
    <col min="6" max="6" width="5.6640625" style="114" bestFit="1" customWidth="1"/>
    <col min="7" max="7" width="5.6640625" style="114" customWidth="1"/>
    <col min="8" max="8" width="9.109375" style="114" customWidth="1"/>
    <col min="9" max="9" width="11.44140625" style="114" hidden="1" customWidth="1"/>
    <col min="10" max="10" width="18.33203125" style="115" bestFit="1" customWidth="1"/>
    <col min="11" max="11" width="39.5546875" style="114" bestFit="1" customWidth="1"/>
    <col min="12" max="12" width="9.109375" style="108"/>
    <col min="13" max="13" width="12.88671875" style="108" bestFit="1" customWidth="1"/>
    <col min="14" max="16384" width="9.109375" style="108"/>
  </cols>
  <sheetData>
    <row r="1" spans="1:13" s="22" customFormat="1" ht="28.5" customHeight="1">
      <c r="A1" s="275" t="s">
        <v>604</v>
      </c>
      <c r="B1" s="275"/>
      <c r="C1" s="275"/>
      <c r="D1" s="275"/>
      <c r="E1" s="276" t="s">
        <v>623</v>
      </c>
      <c r="F1" s="277"/>
      <c r="G1" s="277"/>
      <c r="H1" s="278"/>
      <c r="I1" s="152" t="s">
        <v>67</v>
      </c>
      <c r="J1" s="152" t="s">
        <v>522</v>
      </c>
      <c r="K1" s="188" t="s">
        <v>66</v>
      </c>
    </row>
    <row r="2" spans="1:13" s="22" customFormat="1" ht="24.75" customHeight="1">
      <c r="A2" s="275"/>
      <c r="B2" s="275"/>
      <c r="C2" s="275"/>
      <c r="D2" s="275"/>
      <c r="E2" s="279"/>
      <c r="F2" s="280"/>
      <c r="G2" s="280"/>
      <c r="H2" s="281"/>
      <c r="I2" s="151">
        <f>BDI!F26</f>
        <v>0</v>
      </c>
      <c r="J2" s="151">
        <f>BDI!F23</f>
        <v>26.89</v>
      </c>
      <c r="K2" s="175" t="str">
        <f>'Orçamento Sintético'!J2</f>
        <v>Com Desoneração</v>
      </c>
    </row>
    <row r="3" spans="1:13" ht="22.5" customHeight="1">
      <c r="A3" s="272" t="s">
        <v>421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3" ht="24" customHeight="1">
      <c r="A4" s="274" t="s">
        <v>63</v>
      </c>
      <c r="B4" s="274"/>
      <c r="C4" s="274"/>
      <c r="D4" s="274" t="s">
        <v>60</v>
      </c>
      <c r="E4" s="274"/>
      <c r="F4" s="274"/>
      <c r="G4" s="274"/>
      <c r="H4" s="274"/>
      <c r="I4" s="274"/>
      <c r="J4" s="116" t="s">
        <v>55</v>
      </c>
      <c r="K4" s="117" t="s">
        <v>54</v>
      </c>
    </row>
    <row r="5" spans="1:13" s="47" customFormat="1" ht="24" customHeight="1">
      <c r="A5" s="282" t="s">
        <v>53</v>
      </c>
      <c r="B5" s="282"/>
      <c r="C5" s="282"/>
      <c r="D5" s="283" t="s">
        <v>0</v>
      </c>
      <c r="E5" s="283"/>
      <c r="F5" s="283"/>
      <c r="G5" s="283"/>
      <c r="H5" s="283"/>
      <c r="I5" s="283"/>
      <c r="J5" s="109">
        <f>'Orçamento Sintético'!I5</f>
        <v>38566.629999999997</v>
      </c>
      <c r="K5" s="110">
        <f t="shared" ref="K5:K10" si="0">J5/$I$14</f>
        <v>2.5198809979077995E-2</v>
      </c>
    </row>
    <row r="6" spans="1:13" s="47" customFormat="1" ht="24" customHeight="1">
      <c r="A6" s="282" t="s">
        <v>47</v>
      </c>
      <c r="B6" s="282"/>
      <c r="C6" s="282"/>
      <c r="D6" s="283" t="s">
        <v>46</v>
      </c>
      <c r="E6" s="283"/>
      <c r="F6" s="283"/>
      <c r="G6" s="283"/>
      <c r="H6" s="283"/>
      <c r="I6" s="283"/>
      <c r="J6" s="109">
        <f>'Orçamento Sintético'!I9+'Orçamento Sintético'!I20+'Orçamento Sintético'!I31</f>
        <v>10731.25</v>
      </c>
      <c r="K6" s="110">
        <f t="shared" si="0"/>
        <v>7.0116245466088365E-3</v>
      </c>
    </row>
    <row r="7" spans="1:13" s="47" customFormat="1" ht="24" customHeight="1">
      <c r="A7" s="282" t="s">
        <v>422</v>
      </c>
      <c r="B7" s="282"/>
      <c r="C7" s="282"/>
      <c r="D7" s="283" t="s">
        <v>44</v>
      </c>
      <c r="E7" s="283"/>
      <c r="F7" s="283"/>
      <c r="G7" s="283"/>
      <c r="H7" s="283"/>
      <c r="I7" s="283"/>
      <c r="J7" s="109">
        <f>'Orçamento Sintético'!I11+'Orçamento Sintético'!I22+'Orçamento Sintético'!I33</f>
        <v>954975.00000000012</v>
      </c>
      <c r="K7" s="110">
        <f t="shared" si="0"/>
        <v>0.62396516262297264</v>
      </c>
    </row>
    <row r="8" spans="1:13" s="47" customFormat="1" ht="24" customHeight="1">
      <c r="A8" s="282" t="s">
        <v>423</v>
      </c>
      <c r="B8" s="282"/>
      <c r="C8" s="282"/>
      <c r="D8" s="283" t="s">
        <v>41</v>
      </c>
      <c r="E8" s="283"/>
      <c r="F8" s="283"/>
      <c r="G8" s="283"/>
      <c r="H8" s="283"/>
      <c r="I8" s="283"/>
      <c r="J8" s="109">
        <f>'Orçamento Sintético'!I14+'Orçamento Sintético'!I25+'Orçamento Sintético'!I36</f>
        <v>387984.10000000003</v>
      </c>
      <c r="K8" s="110">
        <f t="shared" si="0"/>
        <v>0.25350251268528251</v>
      </c>
    </row>
    <row r="9" spans="1:13" s="47" customFormat="1" ht="24" customHeight="1">
      <c r="A9" s="282" t="s">
        <v>424</v>
      </c>
      <c r="B9" s="282"/>
      <c r="C9" s="282"/>
      <c r="D9" s="283" t="s">
        <v>37</v>
      </c>
      <c r="E9" s="283"/>
      <c r="F9" s="283"/>
      <c r="G9" s="283"/>
      <c r="H9" s="283"/>
      <c r="I9" s="283"/>
      <c r="J9" s="109">
        <f>'Orçamento Sintético'!I17+'Orçamento Sintético'!I28+'Orçamento Sintético'!I39</f>
        <v>933.24</v>
      </c>
      <c r="K9" s="110">
        <f t="shared" si="0"/>
        <v>6.0976386645332373E-4</v>
      </c>
    </row>
    <row r="10" spans="1:13" s="47" customFormat="1" ht="24" customHeight="1">
      <c r="A10" s="282" t="s">
        <v>425</v>
      </c>
      <c r="B10" s="282"/>
      <c r="C10" s="282"/>
      <c r="D10" s="283" t="s">
        <v>34</v>
      </c>
      <c r="E10" s="283"/>
      <c r="F10" s="283"/>
      <c r="G10" s="283"/>
      <c r="H10" s="283"/>
      <c r="I10" s="283"/>
      <c r="J10" s="109">
        <f>'Orçamento Sintético'!I41</f>
        <v>137303.88</v>
      </c>
      <c r="K10" s="110">
        <f t="shared" si="0"/>
        <v>8.9712126299604816E-2</v>
      </c>
    </row>
    <row r="11" spans="1:13" s="47" customFormat="1">
      <c r="A11" s="111"/>
      <c r="B11" s="111"/>
      <c r="C11" s="111"/>
      <c r="D11" s="111"/>
      <c r="E11" s="111"/>
      <c r="F11" s="111"/>
      <c r="G11" s="111"/>
      <c r="H11" s="111"/>
      <c r="I11" s="111"/>
      <c r="J11" s="111"/>
      <c r="K11" s="111"/>
    </row>
    <row r="12" spans="1:13" s="47" customFormat="1">
      <c r="A12" s="286"/>
      <c r="B12" s="286"/>
      <c r="C12" s="286"/>
      <c r="D12" s="112"/>
      <c r="E12" s="113"/>
      <c r="F12" s="113"/>
      <c r="G12" s="287" t="s">
        <v>30</v>
      </c>
      <c r="H12" s="288"/>
      <c r="I12" s="289">
        <f>'Orçamento Sintético'!L46</f>
        <v>1206887.26</v>
      </c>
      <c r="J12" s="289"/>
      <c r="K12" s="289"/>
    </row>
    <row r="13" spans="1:13" s="47" customFormat="1">
      <c r="A13" s="286"/>
      <c r="B13" s="286"/>
      <c r="C13" s="286"/>
      <c r="D13" s="112"/>
      <c r="E13" s="113"/>
      <c r="F13" s="113"/>
      <c r="G13" s="287" t="s">
        <v>29</v>
      </c>
      <c r="H13" s="288"/>
      <c r="I13" s="289">
        <f>I14-I12</f>
        <v>323606.84000000008</v>
      </c>
      <c r="J13" s="289"/>
      <c r="K13" s="289"/>
    </row>
    <row r="14" spans="1:13" s="47" customFormat="1">
      <c r="A14" s="286"/>
      <c r="B14" s="286"/>
      <c r="C14" s="286"/>
      <c r="D14" s="112"/>
      <c r="E14" s="113"/>
      <c r="F14" s="113"/>
      <c r="G14" s="290" t="s">
        <v>28</v>
      </c>
      <c r="H14" s="291"/>
      <c r="I14" s="292">
        <f>J5+J6+J7+J8+J9+J10</f>
        <v>1530494.1</v>
      </c>
      <c r="J14" s="292"/>
      <c r="K14" s="292"/>
      <c r="M14" s="202"/>
    </row>
    <row r="15" spans="1:13">
      <c r="K15" s="115"/>
    </row>
    <row r="16" spans="1:13">
      <c r="K16" s="293"/>
      <c r="L16" s="293"/>
      <c r="M16" s="293"/>
    </row>
    <row r="17" spans="11:13">
      <c r="K17" s="284"/>
      <c r="L17" s="285"/>
      <c r="M17" s="285"/>
    </row>
    <row r="18" spans="11:13">
      <c r="K18" s="284"/>
      <c r="L18" s="285"/>
      <c r="M18" s="285"/>
    </row>
    <row r="19" spans="11:13">
      <c r="K19" s="115"/>
    </row>
  </sheetData>
  <mergeCells count="29">
    <mergeCell ref="K18:M18"/>
    <mergeCell ref="A12:C12"/>
    <mergeCell ref="G12:H12"/>
    <mergeCell ref="I12:K12"/>
    <mergeCell ref="A13:C13"/>
    <mergeCell ref="G13:H13"/>
    <mergeCell ref="I13:K13"/>
    <mergeCell ref="A14:C14"/>
    <mergeCell ref="G14:H14"/>
    <mergeCell ref="I14:K14"/>
    <mergeCell ref="K16:M16"/>
    <mergeCell ref="K17:M17"/>
    <mergeCell ref="A8:C8"/>
    <mergeCell ref="D8:I8"/>
    <mergeCell ref="A9:C9"/>
    <mergeCell ref="D9:I9"/>
    <mergeCell ref="A10:C10"/>
    <mergeCell ref="D10:I10"/>
    <mergeCell ref="A5:C5"/>
    <mergeCell ref="D5:I5"/>
    <mergeCell ref="A6:C6"/>
    <mergeCell ref="D6:I6"/>
    <mergeCell ref="A7:C7"/>
    <mergeCell ref="D7:I7"/>
    <mergeCell ref="A3:K3"/>
    <mergeCell ref="A4:C4"/>
    <mergeCell ref="D4:I4"/>
    <mergeCell ref="A1:D2"/>
    <mergeCell ref="E1:H2"/>
  </mergeCells>
  <printOptions horizontalCentered="1"/>
  <pageMargins left="0.51181102362204722" right="0.51181102362204722" top="1.5748031496062993" bottom="0.78740157480314965" header="0.31496062992125984" footer="0.31496062992125984"/>
  <pageSetup paperSize="9" scale="65" fitToHeight="0" orientation="landscape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43"/>
  <sheetViews>
    <sheetView showGridLines="0" tabSelected="1" workbookViewId="0">
      <selection activeCell="H9" sqref="H9"/>
    </sheetView>
  </sheetViews>
  <sheetFormatPr defaultRowHeight="15" customHeight="1"/>
  <cols>
    <col min="1" max="1" width="12.44140625" bestFit="1" customWidth="1"/>
    <col min="2" max="2" width="81.88671875" bestFit="1" customWidth="1"/>
    <col min="3" max="6" width="17.109375" bestFit="1" customWidth="1"/>
  </cols>
  <sheetData>
    <row r="1" spans="1:6" ht="15" customHeight="1">
      <c r="A1" s="467" t="s">
        <v>610</v>
      </c>
      <c r="B1" s="467"/>
      <c r="C1" s="467"/>
      <c r="D1" s="467"/>
      <c r="E1" s="467"/>
      <c r="F1" s="467"/>
    </row>
    <row r="2" spans="1:6" ht="15" customHeight="1">
      <c r="A2" s="467" t="str">
        <f>RESUMO!A1</f>
        <v>OBRA: PAVIMENTAÇÃO EM PARALELEPÍPEDO NO MUNICÍPIO DE BARRAS - PI</v>
      </c>
      <c r="B2" s="467"/>
      <c r="C2" s="467"/>
      <c r="D2" s="467"/>
      <c r="E2" s="467"/>
      <c r="F2" s="467"/>
    </row>
    <row r="3" spans="1:6" ht="15" customHeight="1">
      <c r="A3" s="467" t="s">
        <v>521</v>
      </c>
      <c r="B3" s="467"/>
      <c r="C3" s="467"/>
      <c r="D3" s="467"/>
      <c r="E3" s="467"/>
      <c r="F3" s="467"/>
    </row>
    <row r="4" spans="1:6" ht="15" customHeight="1">
      <c r="A4" s="148" t="s">
        <v>520</v>
      </c>
      <c r="B4" s="235" t="s">
        <v>626</v>
      </c>
      <c r="C4" s="148" t="s">
        <v>519</v>
      </c>
      <c r="D4" s="187">
        <f>C42</f>
        <v>0.97959999999999992</v>
      </c>
      <c r="E4" s="148" t="s">
        <v>518</v>
      </c>
      <c r="F4" s="147">
        <f>BDI!F23</f>
        <v>26.89</v>
      </c>
    </row>
    <row r="5" spans="1:6" ht="15" customHeight="1">
      <c r="A5" s="468" t="s">
        <v>517</v>
      </c>
      <c r="B5" s="468" t="s">
        <v>516</v>
      </c>
      <c r="C5" s="470" t="s">
        <v>515</v>
      </c>
      <c r="D5" s="471"/>
      <c r="E5" s="470" t="s">
        <v>514</v>
      </c>
      <c r="F5" s="471"/>
    </row>
    <row r="6" spans="1:6" ht="15" customHeight="1">
      <c r="A6" s="469"/>
      <c r="B6" s="469"/>
      <c r="C6" s="149" t="s">
        <v>513</v>
      </c>
      <c r="D6" s="149" t="s">
        <v>512</v>
      </c>
      <c r="E6" s="149" t="s">
        <v>513</v>
      </c>
      <c r="F6" s="149" t="s">
        <v>512</v>
      </c>
    </row>
    <row r="7" spans="1:6" ht="15" customHeight="1">
      <c r="A7" s="470" t="s">
        <v>511</v>
      </c>
      <c r="B7" s="472"/>
      <c r="C7" s="472"/>
      <c r="D7" s="472"/>
      <c r="E7" s="472"/>
      <c r="F7" s="471"/>
    </row>
    <row r="8" spans="1:6" ht="15" customHeight="1">
      <c r="A8" s="145" t="s">
        <v>510</v>
      </c>
      <c r="B8" s="145" t="s">
        <v>509</v>
      </c>
      <c r="C8" s="270">
        <v>0.1</v>
      </c>
      <c r="D8" s="270">
        <v>0.1</v>
      </c>
      <c r="E8" s="270">
        <v>0.2</v>
      </c>
      <c r="F8" s="270">
        <v>0.2</v>
      </c>
    </row>
    <row r="9" spans="1:6" ht="15" customHeight="1">
      <c r="A9" s="145" t="s">
        <v>508</v>
      </c>
      <c r="B9" s="145" t="s">
        <v>507</v>
      </c>
      <c r="C9" s="270">
        <v>1.4999999999999999E-2</v>
      </c>
      <c r="D9" s="270">
        <v>1.4999999999999999E-2</v>
      </c>
      <c r="E9" s="270">
        <v>1.4999999999999999E-2</v>
      </c>
      <c r="F9" s="270">
        <v>1.4999999999999999E-2</v>
      </c>
    </row>
    <row r="10" spans="1:6" ht="15" customHeight="1">
      <c r="A10" s="145" t="s">
        <v>506</v>
      </c>
      <c r="B10" s="145" t="s">
        <v>505</v>
      </c>
      <c r="C10" s="270">
        <v>0.01</v>
      </c>
      <c r="D10" s="270">
        <v>0.01</v>
      </c>
      <c r="E10" s="270">
        <v>0.01</v>
      </c>
      <c r="F10" s="270">
        <v>0.01</v>
      </c>
    </row>
    <row r="11" spans="1:6" ht="15" customHeight="1">
      <c r="A11" s="145" t="s">
        <v>504</v>
      </c>
      <c r="B11" s="145" t="s">
        <v>503</v>
      </c>
      <c r="C11" s="270">
        <v>2E-3</v>
      </c>
      <c r="D11" s="270">
        <v>2E-3</v>
      </c>
      <c r="E11" s="270">
        <v>2E-3</v>
      </c>
      <c r="F11" s="270">
        <v>2E-3</v>
      </c>
    </row>
    <row r="12" spans="1:6" ht="15" customHeight="1">
      <c r="A12" s="145" t="s">
        <v>502</v>
      </c>
      <c r="B12" s="145" t="s">
        <v>501</v>
      </c>
      <c r="C12" s="270">
        <v>6.0000000000000001E-3</v>
      </c>
      <c r="D12" s="270">
        <v>6.0000000000000001E-3</v>
      </c>
      <c r="E12" s="270">
        <v>6.0000000000000001E-3</v>
      </c>
      <c r="F12" s="270">
        <v>6.0000000000000001E-3</v>
      </c>
    </row>
    <row r="13" spans="1:6" ht="15" customHeight="1">
      <c r="A13" s="145" t="s">
        <v>500</v>
      </c>
      <c r="B13" s="145" t="s">
        <v>499</v>
      </c>
      <c r="C13" s="270">
        <v>2.5000000000000001E-2</v>
      </c>
      <c r="D13" s="270">
        <v>2.5000000000000001E-2</v>
      </c>
      <c r="E13" s="270">
        <v>2.5000000000000001E-2</v>
      </c>
      <c r="F13" s="270">
        <v>2.5000000000000001E-2</v>
      </c>
    </row>
    <row r="14" spans="1:6" ht="15" customHeight="1">
      <c r="A14" s="145" t="s">
        <v>498</v>
      </c>
      <c r="B14" s="145" t="s">
        <v>497</v>
      </c>
      <c r="C14" s="270">
        <v>0.03</v>
      </c>
      <c r="D14" s="270">
        <v>0.03</v>
      </c>
      <c r="E14" s="270">
        <v>0.03</v>
      </c>
      <c r="F14" s="270">
        <v>0.03</v>
      </c>
    </row>
    <row r="15" spans="1:6" ht="15" customHeight="1">
      <c r="A15" s="145" t="s">
        <v>496</v>
      </c>
      <c r="B15" s="145" t="s">
        <v>495</v>
      </c>
      <c r="C15" s="270">
        <v>0.08</v>
      </c>
      <c r="D15" s="270">
        <v>0.08</v>
      </c>
      <c r="E15" s="270">
        <v>0.08</v>
      </c>
      <c r="F15" s="270">
        <v>0.08</v>
      </c>
    </row>
    <row r="16" spans="1:6" ht="15" customHeight="1">
      <c r="A16" s="145" t="s">
        <v>494</v>
      </c>
      <c r="B16" s="145" t="s">
        <v>493</v>
      </c>
      <c r="C16" s="270">
        <v>0</v>
      </c>
      <c r="D16" s="270">
        <v>0</v>
      </c>
      <c r="E16" s="270">
        <v>0</v>
      </c>
      <c r="F16" s="270">
        <v>0</v>
      </c>
    </row>
    <row r="17" spans="1:6" ht="15" customHeight="1">
      <c r="A17" s="145" t="s">
        <v>492</v>
      </c>
      <c r="B17" s="145" t="s">
        <v>387</v>
      </c>
      <c r="C17" s="270">
        <f>SUM(C8:C16)</f>
        <v>0.26800000000000002</v>
      </c>
      <c r="D17" s="270">
        <f>SUM(D8:D16)</f>
        <v>0.26800000000000002</v>
      </c>
      <c r="E17" s="270">
        <f>SUM(E8:E16)</f>
        <v>0.36800000000000005</v>
      </c>
      <c r="F17" s="270">
        <f>SUM(F8:F16)</f>
        <v>0.36800000000000005</v>
      </c>
    </row>
    <row r="18" spans="1:6" ht="15" customHeight="1">
      <c r="A18" s="470" t="s">
        <v>491</v>
      </c>
      <c r="B18" s="472"/>
      <c r="C18" s="472"/>
      <c r="D18" s="472"/>
      <c r="E18" s="472"/>
      <c r="F18" s="471"/>
    </row>
    <row r="19" spans="1:6" ht="15" customHeight="1">
      <c r="A19" s="145" t="s">
        <v>490</v>
      </c>
      <c r="B19" s="145" t="s">
        <v>489</v>
      </c>
      <c r="C19" s="270">
        <v>0.1767</v>
      </c>
      <c r="D19" s="271" t="s">
        <v>476</v>
      </c>
      <c r="E19" s="270">
        <v>0.1767</v>
      </c>
      <c r="F19" s="271" t="s">
        <v>476</v>
      </c>
    </row>
    <row r="20" spans="1:6" ht="15" customHeight="1">
      <c r="A20" s="145" t="s">
        <v>488</v>
      </c>
      <c r="B20" s="145" t="s">
        <v>487</v>
      </c>
      <c r="C20" s="270">
        <v>3.9199999999999999E-2</v>
      </c>
      <c r="D20" s="271" t="s">
        <v>476</v>
      </c>
      <c r="E20" s="270">
        <v>3.9199999999999999E-2</v>
      </c>
      <c r="F20" s="271" t="s">
        <v>476</v>
      </c>
    </row>
    <row r="21" spans="1:6" ht="15" customHeight="1">
      <c r="A21" s="145" t="s">
        <v>486</v>
      </c>
      <c r="B21" s="145" t="s">
        <v>485</v>
      </c>
      <c r="C21" s="270">
        <v>8.8000000000000005E-3</v>
      </c>
      <c r="D21" s="270">
        <v>6.7000000000000002E-3</v>
      </c>
      <c r="E21" s="270">
        <v>8.8000000000000005E-3</v>
      </c>
      <c r="F21" s="270">
        <v>6.7000000000000002E-3</v>
      </c>
    </row>
    <row r="22" spans="1:6" ht="15" customHeight="1">
      <c r="A22" s="145" t="s">
        <v>484</v>
      </c>
      <c r="B22" s="145" t="s">
        <v>483</v>
      </c>
      <c r="C22" s="270">
        <v>0.10929999999999999</v>
      </c>
      <c r="D22" s="270">
        <v>8.3099999999999993E-2</v>
      </c>
      <c r="E22" s="270">
        <v>0.10929999999999999</v>
      </c>
      <c r="F22" s="270">
        <v>8.3099999999999993E-2</v>
      </c>
    </row>
    <row r="23" spans="1:6" ht="15" customHeight="1">
      <c r="A23" s="145" t="s">
        <v>482</v>
      </c>
      <c r="B23" s="145" t="s">
        <v>481</v>
      </c>
      <c r="C23" s="270">
        <v>6.9999999999999999E-4</v>
      </c>
      <c r="D23" s="270">
        <v>5.0000000000000001E-4</v>
      </c>
      <c r="E23" s="270">
        <v>6.9999999999999999E-4</v>
      </c>
      <c r="F23" s="270">
        <v>5.0000000000000001E-4</v>
      </c>
    </row>
    <row r="24" spans="1:6" ht="15" customHeight="1">
      <c r="A24" s="145" t="s">
        <v>480</v>
      </c>
      <c r="B24" s="145" t="s">
        <v>479</v>
      </c>
      <c r="C24" s="270">
        <v>7.3000000000000001E-3</v>
      </c>
      <c r="D24" s="270">
        <v>5.5999999999999999E-3</v>
      </c>
      <c r="E24" s="270">
        <v>7.3000000000000001E-3</v>
      </c>
      <c r="F24" s="270">
        <v>5.5999999999999999E-3</v>
      </c>
    </row>
    <row r="25" spans="1:6" ht="15" customHeight="1">
      <c r="A25" s="145" t="s">
        <v>478</v>
      </c>
      <c r="B25" s="145" t="s">
        <v>477</v>
      </c>
      <c r="C25" s="270">
        <v>1.24E-2</v>
      </c>
      <c r="D25" s="271" t="s">
        <v>476</v>
      </c>
      <c r="E25" s="270">
        <v>1.24E-2</v>
      </c>
      <c r="F25" s="271" t="s">
        <v>476</v>
      </c>
    </row>
    <row r="26" spans="1:6" ht="15" customHeight="1">
      <c r="A26" s="145" t="s">
        <v>475</v>
      </c>
      <c r="B26" s="145" t="s">
        <v>474</v>
      </c>
      <c r="C26" s="270">
        <v>2.9999999999999997E-4</v>
      </c>
      <c r="D26" s="270">
        <v>2.0000000000000001E-4</v>
      </c>
      <c r="E26" s="270">
        <v>2.9999999999999997E-4</v>
      </c>
      <c r="F26" s="270">
        <v>2.0000000000000001E-4</v>
      </c>
    </row>
    <row r="27" spans="1:6" ht="15" customHeight="1">
      <c r="A27" s="145" t="s">
        <v>473</v>
      </c>
      <c r="B27" s="145" t="s">
        <v>472</v>
      </c>
      <c r="C27" s="270">
        <v>0.1152</v>
      </c>
      <c r="D27" s="270">
        <v>8.77E-2</v>
      </c>
      <c r="E27" s="270">
        <v>0.1152</v>
      </c>
      <c r="F27" s="270">
        <v>8.77E-2</v>
      </c>
    </row>
    <row r="28" spans="1:6" ht="15" customHeight="1">
      <c r="A28" s="145" t="s">
        <v>471</v>
      </c>
      <c r="B28" s="145" t="s">
        <v>470</v>
      </c>
      <c r="C28" s="270">
        <v>4.0000000000000002E-4</v>
      </c>
      <c r="D28" s="270">
        <v>2.9999999999999997E-4</v>
      </c>
      <c r="E28" s="270">
        <v>4.0000000000000002E-4</v>
      </c>
      <c r="F28" s="270">
        <v>2.9999999999999997E-4</v>
      </c>
    </row>
    <row r="29" spans="1:6" ht="15" customHeight="1">
      <c r="A29" s="145" t="s">
        <v>469</v>
      </c>
      <c r="B29" s="145" t="s">
        <v>387</v>
      </c>
      <c r="C29" s="270">
        <f>SUM(C19:C28)</f>
        <v>0.4703</v>
      </c>
      <c r="D29" s="270">
        <f>SUM(D19:D28)</f>
        <v>0.18409999999999999</v>
      </c>
      <c r="E29" s="270">
        <f>SUM(E19:E28)</f>
        <v>0.4703</v>
      </c>
      <c r="F29" s="270">
        <f>SUM(F19:F28)</f>
        <v>0.18409999999999999</v>
      </c>
    </row>
    <row r="30" spans="1:6" ht="15" customHeight="1">
      <c r="A30" s="470" t="s">
        <v>468</v>
      </c>
      <c r="B30" s="472"/>
      <c r="C30" s="472"/>
      <c r="D30" s="472"/>
      <c r="E30" s="472"/>
      <c r="F30" s="471"/>
    </row>
    <row r="31" spans="1:6" ht="15" customHeight="1">
      <c r="A31" s="145" t="s">
        <v>467</v>
      </c>
      <c r="B31" s="145" t="s">
        <v>466</v>
      </c>
      <c r="C31" s="270">
        <v>6.0199999999999997E-2</v>
      </c>
      <c r="D31" s="270">
        <v>4.58E-2</v>
      </c>
      <c r="E31" s="270">
        <v>6.0199999999999997E-2</v>
      </c>
      <c r="F31" s="270">
        <v>4.58E-2</v>
      </c>
    </row>
    <row r="32" spans="1:6" ht="15" customHeight="1">
      <c r="A32" s="145" t="s">
        <v>465</v>
      </c>
      <c r="B32" s="145" t="s">
        <v>464</v>
      </c>
      <c r="C32" s="270">
        <v>1.6000000000000001E-3</v>
      </c>
      <c r="D32" s="270">
        <v>1.1999999999999999E-3</v>
      </c>
      <c r="E32" s="270">
        <v>1.6000000000000001E-3</v>
      </c>
      <c r="F32" s="270">
        <v>1.1999999999999999E-3</v>
      </c>
    </row>
    <row r="33" spans="1:6" ht="15" customHeight="1">
      <c r="A33" s="145" t="s">
        <v>463</v>
      </c>
      <c r="B33" s="145" t="s">
        <v>462</v>
      </c>
      <c r="C33" s="270">
        <v>2.8400000000000002E-2</v>
      </c>
      <c r="D33" s="270">
        <v>2.1600000000000001E-2</v>
      </c>
      <c r="E33" s="270">
        <v>2.8400000000000002E-2</v>
      </c>
      <c r="F33" s="270">
        <v>2.1600000000000001E-2</v>
      </c>
    </row>
    <row r="34" spans="1:6" ht="15" customHeight="1">
      <c r="A34" s="145" t="s">
        <v>461</v>
      </c>
      <c r="B34" s="145" t="s">
        <v>460</v>
      </c>
      <c r="C34" s="270">
        <v>2.5700000000000001E-2</v>
      </c>
      <c r="D34" s="270">
        <v>1.95E-2</v>
      </c>
      <c r="E34" s="270">
        <v>2.5700000000000001E-2</v>
      </c>
      <c r="F34" s="270">
        <v>1.95E-2</v>
      </c>
    </row>
    <row r="35" spans="1:6" ht="15" customHeight="1">
      <c r="A35" s="145" t="s">
        <v>459</v>
      </c>
      <c r="B35" s="145" t="s">
        <v>458</v>
      </c>
      <c r="C35" s="270">
        <v>5.1000000000000004E-3</v>
      </c>
      <c r="D35" s="270">
        <v>3.8999999999999998E-3</v>
      </c>
      <c r="E35" s="270">
        <v>5.1000000000000004E-3</v>
      </c>
      <c r="F35" s="270">
        <v>3.8999999999999998E-3</v>
      </c>
    </row>
    <row r="36" spans="1:6" ht="15" customHeight="1">
      <c r="A36" s="145" t="s">
        <v>457</v>
      </c>
      <c r="B36" s="145" t="s">
        <v>387</v>
      </c>
      <c r="C36" s="270">
        <f>SUM(C31:C35)</f>
        <v>0.121</v>
      </c>
      <c r="D36" s="270">
        <f>SUM(D31:D35)</f>
        <v>9.1999999999999998E-2</v>
      </c>
      <c r="E36" s="270">
        <f>SUM(E31:E35)</f>
        <v>0.121</v>
      </c>
      <c r="F36" s="270">
        <f>SUM(F31:F35)</f>
        <v>9.1999999999999998E-2</v>
      </c>
    </row>
    <row r="37" spans="1:6" ht="15" customHeight="1">
      <c r="A37" s="470" t="s">
        <v>456</v>
      </c>
      <c r="B37" s="472"/>
      <c r="C37" s="472"/>
      <c r="D37" s="472"/>
      <c r="E37" s="472"/>
      <c r="F37" s="471"/>
    </row>
    <row r="38" spans="1:6" ht="15" customHeight="1">
      <c r="A38" s="145" t="s">
        <v>455</v>
      </c>
      <c r="B38" t="s">
        <v>454</v>
      </c>
      <c r="C38" s="270">
        <v>0.11509999999999999</v>
      </c>
      <c r="D38" s="270">
        <v>4.1000000000000002E-2</v>
      </c>
      <c r="E38" s="270">
        <v>0.1731</v>
      </c>
      <c r="F38" s="270">
        <v>6.7699999999999996E-2</v>
      </c>
    </row>
    <row r="39" spans="1:6" ht="42" customHeight="1">
      <c r="A39" s="145" t="s">
        <v>453</v>
      </c>
      <c r="B39" s="146" t="s">
        <v>452</v>
      </c>
      <c r="C39" s="270">
        <v>5.1999999999999998E-3</v>
      </c>
      <c r="D39" s="270">
        <v>4.0000000000000001E-3</v>
      </c>
      <c r="E39" s="270">
        <v>5.4000000000000003E-3</v>
      </c>
      <c r="F39" s="270">
        <v>4.1000000000000003E-3</v>
      </c>
    </row>
    <row r="40" spans="1:6" ht="15" customHeight="1">
      <c r="A40" s="145" t="s">
        <v>451</v>
      </c>
      <c r="B40" s="145" t="s">
        <v>387</v>
      </c>
      <c r="C40" s="270">
        <f>SUM(C38:C39)</f>
        <v>0.12029999999999999</v>
      </c>
      <c r="D40" s="270">
        <f>SUM(D38:D39)</f>
        <v>4.4999999999999998E-2</v>
      </c>
      <c r="E40" s="270">
        <f>SUM(E38:E39)</f>
        <v>0.17849999999999999</v>
      </c>
      <c r="F40" s="270">
        <f>SUM(F38:F39)</f>
        <v>7.1800000000000003E-2</v>
      </c>
    </row>
    <row r="41" spans="1:6" ht="15" customHeight="1">
      <c r="A41" s="470" t="s">
        <v>450</v>
      </c>
      <c r="B41" s="472"/>
      <c r="C41" s="472"/>
      <c r="D41" s="472"/>
      <c r="E41" s="472"/>
      <c r="F41" s="471"/>
    </row>
    <row r="42" spans="1:6" ht="15" customHeight="1">
      <c r="A42" s="470" t="s">
        <v>387</v>
      </c>
      <c r="B42" s="471"/>
      <c r="C42" s="150">
        <f>SUM(C17,C29,C36,C40)</f>
        <v>0.97959999999999992</v>
      </c>
      <c r="D42" s="150">
        <f>SUM(D17,D29,D36,D40)</f>
        <v>0.58910000000000007</v>
      </c>
      <c r="E42" s="150">
        <f>SUM(E17,E29,E36,E40)</f>
        <v>1.1377999999999999</v>
      </c>
      <c r="F42" s="150">
        <f>SUM(F17,F29,F36,F40)</f>
        <v>0.71589999999999998</v>
      </c>
    </row>
    <row r="43" spans="1:6" ht="15" customHeight="1">
      <c r="A43" s="144" t="s">
        <v>449</v>
      </c>
    </row>
  </sheetData>
  <mergeCells count="13">
    <mergeCell ref="A42:B42"/>
    <mergeCell ref="A7:F7"/>
    <mergeCell ref="A18:F18"/>
    <mergeCell ref="A30:F30"/>
    <mergeCell ref="A37:F37"/>
    <mergeCell ref="A41:F41"/>
    <mergeCell ref="A1:F1"/>
    <mergeCell ref="A2:F2"/>
    <mergeCell ref="A3:F3"/>
    <mergeCell ref="A5:A6"/>
    <mergeCell ref="B5:B6"/>
    <mergeCell ref="C5:D5"/>
    <mergeCell ref="E5:F5"/>
  </mergeCells>
  <pageMargins left="0.78740157480314965" right="0.39370078740157483" top="1.1811023622047245" bottom="0.78740157480314965" header="0.31496062992125984" footer="0.31496062992125984"/>
  <pageSetup paperSize="9" scale="56" fitToHeight="0" orientation="portrait" r:id="rId1"/>
  <headerFooter>
    <oddHeader>&amp;C&amp;G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1"/>
  <sheetViews>
    <sheetView view="pageBreakPreview" zoomScaleNormal="100" zoomScaleSheetLayoutView="100" zoomScalePageLayoutView="70" workbookViewId="0">
      <selection activeCell="A21" sqref="A21"/>
    </sheetView>
  </sheetViews>
  <sheetFormatPr defaultColWidth="9.109375" defaultRowHeight="13.8"/>
  <cols>
    <col min="1" max="1" width="67.44140625" style="137" customWidth="1"/>
    <col min="2" max="2" width="1.44140625" style="137" customWidth="1"/>
    <col min="3" max="3" width="4.44140625" style="137" hidden="1" customWidth="1"/>
    <col min="4" max="4" width="8.5546875" style="137" customWidth="1"/>
    <col min="5" max="5" width="15.33203125" style="137" bestFit="1" customWidth="1"/>
    <col min="6" max="6" width="15.33203125" style="137" customWidth="1"/>
    <col min="7" max="7" width="14.109375" style="137" customWidth="1"/>
    <col min="8" max="16384" width="9.109375" style="137"/>
  </cols>
  <sheetData>
    <row r="1" spans="1:7">
      <c r="A1" s="473" t="str">
        <f>RESUMO!A1</f>
        <v>OBRA: PAVIMENTAÇÃO EM PARALELEPÍPEDO NO MUNICÍPIO DE BARRAS - PI</v>
      </c>
      <c r="B1" s="473"/>
      <c r="C1" s="473"/>
      <c r="D1" s="473"/>
      <c r="E1" s="473"/>
    </row>
    <row r="2" spans="1:7" ht="18">
      <c r="A2" s="476" t="s">
        <v>448</v>
      </c>
      <c r="B2" s="476"/>
      <c r="C2" s="476"/>
      <c r="D2" s="476"/>
      <c r="E2" s="476"/>
      <c r="F2" s="143"/>
    </row>
    <row r="3" spans="1:7">
      <c r="A3" s="478" t="s">
        <v>447</v>
      </c>
      <c r="B3" s="478"/>
      <c r="C3" s="478"/>
      <c r="D3" s="177" t="s">
        <v>446</v>
      </c>
      <c r="E3" s="178" t="s">
        <v>445</v>
      </c>
      <c r="F3" s="142"/>
    </row>
    <row r="4" spans="1:7" ht="26.4" customHeight="1">
      <c r="A4" s="477" t="s">
        <v>43</v>
      </c>
      <c r="B4" s="477"/>
      <c r="C4" s="477"/>
      <c r="D4" s="179" t="s">
        <v>2</v>
      </c>
      <c r="E4" s="180">
        <f>('Orçamento Sintético'!F12+'Orçamento Sintético'!F23+'Orçamento Sintético'!F34)*0.5</f>
        <v>5312.5</v>
      </c>
      <c r="F4" s="141">
        <f>('Orçamento Sintético'!F12+'Orçamento Sintético'!F23+'Orçamento Sintético'!F34)*0.5</f>
        <v>5312.5</v>
      </c>
      <c r="G4" s="140"/>
    </row>
    <row r="5" spans="1:7" ht="38.25" customHeight="1">
      <c r="A5" s="477" t="s">
        <v>40</v>
      </c>
      <c r="B5" s="477"/>
      <c r="C5" s="477"/>
      <c r="D5" s="179" t="s">
        <v>7</v>
      </c>
      <c r="E5" s="180">
        <f>('Orçamento Sintético'!F15+'Orçamento Sintético'!F26+'Orçamento Sintético'!F37)*0.5</f>
        <v>2140</v>
      </c>
      <c r="F5" s="141">
        <f>('Orçamento Sintético'!F15+'Orçamento Sintético'!F26+'Orçamento Sintético'!F37)*0.5</f>
        <v>2140</v>
      </c>
      <c r="G5" s="140"/>
    </row>
    <row r="6" spans="1:7">
      <c r="A6" s="480" t="s">
        <v>39</v>
      </c>
      <c r="B6" s="481"/>
      <c r="C6" s="185"/>
      <c r="D6" s="179" t="s">
        <v>7</v>
      </c>
      <c r="E6" s="186">
        <f>('Orçamento Sintético'!F16+'Orçamento Sintético'!F27+'Orçamento Sintético'!F38)*0.5</f>
        <v>2125</v>
      </c>
      <c r="F6" s="141">
        <f>('Orçamento Sintético'!F16+'Orçamento Sintético'!F27+'Orçamento Sintético'!F38)*0.5</f>
        <v>2125</v>
      </c>
    </row>
    <row r="7" spans="1:7">
      <c r="A7" s="479" t="s">
        <v>444</v>
      </c>
      <c r="B7" s="479"/>
      <c r="C7" s="479"/>
      <c r="D7" s="479"/>
      <c r="E7" s="479"/>
      <c r="F7" s="138"/>
      <c r="G7" s="140"/>
    </row>
    <row r="8" spans="1:7">
      <c r="A8" s="474" t="s">
        <v>443</v>
      </c>
      <c r="B8" s="474"/>
      <c r="C8" s="474"/>
      <c r="D8" s="474"/>
      <c r="E8" s="474"/>
      <c r="F8" s="139"/>
    </row>
    <row r="9" spans="1:7" ht="25.5" customHeight="1">
      <c r="A9" s="474" t="s">
        <v>442</v>
      </c>
      <c r="B9" s="474"/>
      <c r="C9" s="474"/>
      <c r="D9" s="474"/>
      <c r="E9" s="474"/>
      <c r="F9" s="139"/>
      <c r="G9" s="183"/>
    </row>
    <row r="10" spans="1:7">
      <c r="A10" s="474" t="s">
        <v>598</v>
      </c>
      <c r="B10" s="474"/>
      <c r="C10" s="474"/>
      <c r="D10" s="474"/>
      <c r="E10" s="474"/>
      <c r="F10" s="139"/>
      <c r="G10" s="184"/>
    </row>
    <row r="11" spans="1:7">
      <c r="A11" s="475"/>
      <c r="B11" s="475"/>
      <c r="C11" s="475"/>
      <c r="D11" s="475"/>
      <c r="E11" s="475"/>
      <c r="F11" s="138"/>
    </row>
  </sheetData>
  <mergeCells count="11">
    <mergeCell ref="A1:E1"/>
    <mergeCell ref="A8:E8"/>
    <mergeCell ref="A9:E9"/>
    <mergeCell ref="A10:E10"/>
    <mergeCell ref="A11:E11"/>
    <mergeCell ref="A2:E2"/>
    <mergeCell ref="A4:C4"/>
    <mergeCell ref="A5:C5"/>
    <mergeCell ref="A3:C3"/>
    <mergeCell ref="A7:E7"/>
    <mergeCell ref="A6:B6"/>
  </mergeCells>
  <printOptions horizontalCentered="1"/>
  <pageMargins left="0.51181102362204722" right="0.51181102362204722" top="1.5748031496062993" bottom="0.78740157480314965" header="0.31496062992125984" footer="0.31496062992125984"/>
  <pageSetup paperSize="9" fitToHeight="0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17"/>
  <sheetViews>
    <sheetView view="pageBreakPreview" zoomScaleNormal="100" zoomScaleSheetLayoutView="100" zoomScalePageLayoutView="85" workbookViewId="0">
      <selection activeCell="G13" sqref="G13"/>
    </sheetView>
  </sheetViews>
  <sheetFormatPr defaultColWidth="9.109375" defaultRowHeight="14.4"/>
  <cols>
    <col min="1" max="1" width="12.44140625" style="47" customWidth="1"/>
    <col min="2" max="2" width="36" style="47" bestFit="1" customWidth="1"/>
    <col min="3" max="3" width="19.5546875" style="47" customWidth="1"/>
    <col min="4" max="4" width="17.5546875" style="47" customWidth="1"/>
    <col min="5" max="5" width="20.33203125" style="47" customWidth="1"/>
    <col min="6" max="6" width="15.88671875" style="47" bestFit="1" customWidth="1"/>
    <col min="7" max="7" width="9.5546875" style="47" bestFit="1" customWidth="1"/>
    <col min="8" max="16384" width="9.109375" style="47"/>
  </cols>
  <sheetData>
    <row r="1" spans="1:16384" ht="14.25" customHeight="1">
      <c r="A1" s="174"/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69"/>
      <c r="T1" s="169"/>
      <c r="U1" s="168"/>
      <c r="V1" s="169"/>
      <c r="W1" s="168"/>
      <c r="X1" s="169"/>
      <c r="Y1" s="168"/>
      <c r="Z1" s="169"/>
      <c r="AA1" s="168" t="s">
        <v>367</v>
      </c>
      <c r="AB1" s="169"/>
      <c r="AC1" s="168" t="s">
        <v>367</v>
      </c>
      <c r="AD1" s="169"/>
      <c r="AE1" s="168" t="s">
        <v>367</v>
      </c>
      <c r="AF1" s="169"/>
      <c r="AG1" s="168" t="s">
        <v>367</v>
      </c>
      <c r="AH1" s="169"/>
      <c r="AI1" s="168" t="s">
        <v>367</v>
      </c>
      <c r="AJ1" s="169"/>
      <c r="AK1" s="168" t="s">
        <v>367</v>
      </c>
      <c r="AL1" s="169"/>
      <c r="AM1" s="168" t="s">
        <v>367</v>
      </c>
      <c r="AN1" s="169"/>
      <c r="AO1" s="168" t="s">
        <v>367</v>
      </c>
      <c r="AP1" s="169"/>
      <c r="AQ1" s="168" t="s">
        <v>367</v>
      </c>
      <c r="AR1" s="169"/>
      <c r="AS1" s="168" t="s">
        <v>367</v>
      </c>
      <c r="AT1" s="169"/>
      <c r="AU1" s="168" t="s">
        <v>367</v>
      </c>
      <c r="AV1" s="169"/>
      <c r="AW1" s="168" t="s">
        <v>367</v>
      </c>
      <c r="AX1" s="169"/>
      <c r="AY1" s="168" t="s">
        <v>367</v>
      </c>
      <c r="AZ1" s="169"/>
      <c r="BA1" s="168" t="s">
        <v>367</v>
      </c>
      <c r="BB1" s="169"/>
      <c r="BC1" s="168" t="s">
        <v>367</v>
      </c>
      <c r="BD1" s="169"/>
      <c r="BE1" s="168" t="s">
        <v>367</v>
      </c>
      <c r="BF1" s="169"/>
      <c r="BG1" s="168" t="s">
        <v>367</v>
      </c>
      <c r="BH1" s="169"/>
      <c r="BI1" s="168" t="s">
        <v>367</v>
      </c>
      <c r="BJ1" s="169"/>
      <c r="BK1" s="168" t="s">
        <v>367</v>
      </c>
      <c r="BL1" s="169"/>
      <c r="BM1" s="168" t="s">
        <v>367</v>
      </c>
      <c r="BN1" s="169"/>
      <c r="BO1" s="168" t="s">
        <v>367</v>
      </c>
      <c r="BP1" s="169"/>
      <c r="BQ1" s="168" t="s">
        <v>367</v>
      </c>
      <c r="BR1" s="169"/>
      <c r="BS1" s="168" t="s">
        <v>367</v>
      </c>
      <c r="BT1" s="169"/>
      <c r="BU1" s="168" t="s">
        <v>367</v>
      </c>
      <c r="BV1" s="169"/>
      <c r="BW1" s="168" t="s">
        <v>367</v>
      </c>
      <c r="BX1" s="169"/>
      <c r="BY1" s="168" t="s">
        <v>367</v>
      </c>
      <c r="BZ1" s="169"/>
      <c r="CA1" s="168" t="s">
        <v>367</v>
      </c>
      <c r="CB1" s="169"/>
      <c r="CC1" s="168" t="s">
        <v>367</v>
      </c>
      <c r="CD1" s="169"/>
      <c r="CE1" s="168" t="s">
        <v>367</v>
      </c>
      <c r="CF1" s="169"/>
      <c r="CG1" s="168" t="s">
        <v>367</v>
      </c>
      <c r="CH1" s="169"/>
      <c r="CI1" s="168" t="s">
        <v>367</v>
      </c>
      <c r="CJ1" s="169"/>
      <c r="CK1" s="168" t="s">
        <v>367</v>
      </c>
      <c r="CL1" s="169"/>
      <c r="CM1" s="168" t="s">
        <v>367</v>
      </c>
      <c r="CN1" s="169"/>
      <c r="CO1" s="168" t="s">
        <v>367</v>
      </c>
      <c r="CP1" s="169"/>
      <c r="CQ1" s="168" t="s">
        <v>367</v>
      </c>
      <c r="CR1" s="169"/>
      <c r="CS1" s="168" t="s">
        <v>367</v>
      </c>
      <c r="CT1" s="169"/>
      <c r="CU1" s="168" t="s">
        <v>367</v>
      </c>
      <c r="CV1" s="169"/>
      <c r="CW1" s="168" t="s">
        <v>367</v>
      </c>
      <c r="CX1" s="169"/>
      <c r="CY1" s="168" t="s">
        <v>367</v>
      </c>
      <c r="CZ1" s="169"/>
      <c r="DA1" s="168" t="s">
        <v>367</v>
      </c>
      <c r="DB1" s="169"/>
      <c r="DC1" s="168" t="s">
        <v>367</v>
      </c>
      <c r="DD1" s="169"/>
      <c r="DE1" s="168" t="s">
        <v>367</v>
      </c>
      <c r="DF1" s="169"/>
      <c r="DG1" s="168" t="s">
        <v>367</v>
      </c>
      <c r="DH1" s="169"/>
      <c r="DI1" s="168" t="s">
        <v>367</v>
      </c>
      <c r="DJ1" s="169"/>
      <c r="DK1" s="168" t="s">
        <v>367</v>
      </c>
      <c r="DL1" s="169"/>
      <c r="DM1" s="168" t="s">
        <v>367</v>
      </c>
      <c r="DN1" s="169"/>
      <c r="DO1" s="168" t="s">
        <v>367</v>
      </c>
      <c r="DP1" s="169"/>
      <c r="DQ1" s="168" t="s">
        <v>367</v>
      </c>
      <c r="DR1" s="169"/>
      <c r="DS1" s="168" t="s">
        <v>367</v>
      </c>
      <c r="DT1" s="169"/>
      <c r="DU1" s="168" t="s">
        <v>367</v>
      </c>
      <c r="DV1" s="169"/>
      <c r="DW1" s="168" t="s">
        <v>367</v>
      </c>
      <c r="DX1" s="169"/>
      <c r="DY1" s="168" t="s">
        <v>367</v>
      </c>
      <c r="DZ1" s="169"/>
      <c r="EA1" s="168" t="s">
        <v>367</v>
      </c>
      <c r="EB1" s="169"/>
      <c r="EC1" s="168" t="s">
        <v>367</v>
      </c>
      <c r="ED1" s="169"/>
      <c r="EE1" s="168" t="s">
        <v>367</v>
      </c>
      <c r="EF1" s="169"/>
      <c r="EG1" s="168" t="s">
        <v>367</v>
      </c>
      <c r="EH1" s="169"/>
      <c r="EI1" s="168" t="s">
        <v>367</v>
      </c>
      <c r="EJ1" s="169"/>
      <c r="EK1" s="168" t="s">
        <v>367</v>
      </c>
      <c r="EL1" s="169"/>
      <c r="EM1" s="168" t="s">
        <v>367</v>
      </c>
      <c r="EN1" s="169"/>
      <c r="EO1" s="168" t="s">
        <v>367</v>
      </c>
      <c r="EP1" s="169"/>
      <c r="EQ1" s="168" t="s">
        <v>367</v>
      </c>
      <c r="ER1" s="169"/>
      <c r="ES1" s="168" t="s">
        <v>367</v>
      </c>
      <c r="ET1" s="169"/>
      <c r="EU1" s="168" t="s">
        <v>367</v>
      </c>
      <c r="EV1" s="169"/>
      <c r="EW1" s="168" t="s">
        <v>367</v>
      </c>
      <c r="EX1" s="169"/>
      <c r="EY1" s="168" t="s">
        <v>367</v>
      </c>
      <c r="EZ1" s="169"/>
      <c r="FA1" s="168" t="s">
        <v>367</v>
      </c>
      <c r="FB1" s="169"/>
      <c r="FC1" s="168" t="s">
        <v>367</v>
      </c>
      <c r="FD1" s="169"/>
      <c r="FE1" s="168" t="s">
        <v>367</v>
      </c>
      <c r="FF1" s="169"/>
      <c r="FG1" s="168" t="s">
        <v>367</v>
      </c>
      <c r="FH1" s="169"/>
      <c r="FI1" s="168" t="s">
        <v>367</v>
      </c>
      <c r="FJ1" s="169"/>
      <c r="FK1" s="168" t="s">
        <v>367</v>
      </c>
      <c r="FL1" s="169"/>
      <c r="FM1" s="168" t="s">
        <v>367</v>
      </c>
      <c r="FN1" s="169"/>
      <c r="FO1" s="168" t="s">
        <v>367</v>
      </c>
      <c r="FP1" s="169"/>
      <c r="FQ1" s="168" t="s">
        <v>367</v>
      </c>
      <c r="FR1" s="169"/>
      <c r="FS1" s="168" t="s">
        <v>367</v>
      </c>
      <c r="FT1" s="169"/>
      <c r="FU1" s="168" t="s">
        <v>367</v>
      </c>
      <c r="FV1" s="169"/>
      <c r="FW1" s="168" t="s">
        <v>367</v>
      </c>
      <c r="FX1" s="169"/>
      <c r="FY1" s="168" t="s">
        <v>367</v>
      </c>
      <c r="FZ1" s="169"/>
      <c r="GA1" s="168" t="s">
        <v>367</v>
      </c>
      <c r="GB1" s="169"/>
      <c r="GC1" s="168" t="s">
        <v>367</v>
      </c>
      <c r="GD1" s="169"/>
      <c r="GE1" s="168" t="s">
        <v>367</v>
      </c>
      <c r="GF1" s="169"/>
      <c r="GG1" s="168" t="s">
        <v>367</v>
      </c>
      <c r="GH1" s="169"/>
      <c r="GI1" s="168" t="s">
        <v>367</v>
      </c>
      <c r="GJ1" s="169"/>
      <c r="GK1" s="168" t="s">
        <v>367</v>
      </c>
      <c r="GL1" s="169"/>
      <c r="GM1" s="168" t="s">
        <v>367</v>
      </c>
      <c r="GN1" s="169"/>
      <c r="GO1" s="168" t="s">
        <v>367</v>
      </c>
      <c r="GP1" s="169"/>
      <c r="GQ1" s="168" t="s">
        <v>367</v>
      </c>
      <c r="GR1" s="169"/>
      <c r="GS1" s="168" t="s">
        <v>367</v>
      </c>
      <c r="GT1" s="169"/>
      <c r="GU1" s="168" t="s">
        <v>367</v>
      </c>
      <c r="GV1" s="169"/>
      <c r="GW1" s="168" t="s">
        <v>367</v>
      </c>
      <c r="GX1" s="169"/>
      <c r="GY1" s="168" t="s">
        <v>367</v>
      </c>
      <c r="GZ1" s="169"/>
      <c r="HA1" s="168" t="s">
        <v>367</v>
      </c>
      <c r="HB1" s="169"/>
      <c r="HC1" s="168" t="s">
        <v>367</v>
      </c>
      <c r="HD1" s="169"/>
      <c r="HE1" s="168" t="s">
        <v>367</v>
      </c>
      <c r="HF1" s="169"/>
      <c r="HG1" s="168" t="s">
        <v>367</v>
      </c>
      <c r="HH1" s="169"/>
      <c r="HI1" s="168" t="s">
        <v>367</v>
      </c>
      <c r="HJ1" s="169"/>
      <c r="HK1" s="168" t="s">
        <v>367</v>
      </c>
      <c r="HL1" s="169"/>
      <c r="HM1" s="168" t="s">
        <v>367</v>
      </c>
      <c r="HN1" s="169"/>
      <c r="HO1" s="168" t="s">
        <v>367</v>
      </c>
      <c r="HP1" s="169"/>
      <c r="HQ1" s="168" t="s">
        <v>367</v>
      </c>
      <c r="HR1" s="169"/>
      <c r="HS1" s="168" t="s">
        <v>367</v>
      </c>
      <c r="HT1" s="169"/>
      <c r="HU1" s="168" t="s">
        <v>367</v>
      </c>
      <c r="HV1" s="169"/>
      <c r="HW1" s="168" t="s">
        <v>367</v>
      </c>
      <c r="HX1" s="169"/>
      <c r="HY1" s="168" t="s">
        <v>367</v>
      </c>
      <c r="HZ1" s="169"/>
      <c r="IA1" s="168" t="s">
        <v>367</v>
      </c>
      <c r="IB1" s="169"/>
      <c r="IC1" s="168" t="s">
        <v>367</v>
      </c>
      <c r="ID1" s="169"/>
      <c r="IE1" s="168" t="s">
        <v>367</v>
      </c>
      <c r="IF1" s="169"/>
      <c r="IG1" s="168" t="s">
        <v>367</v>
      </c>
      <c r="IH1" s="169"/>
      <c r="II1" s="168" t="s">
        <v>367</v>
      </c>
      <c r="IJ1" s="169"/>
      <c r="IK1" s="168" t="s">
        <v>367</v>
      </c>
      <c r="IL1" s="169"/>
      <c r="IM1" s="168" t="s">
        <v>367</v>
      </c>
      <c r="IN1" s="169"/>
      <c r="IO1" s="168" t="s">
        <v>367</v>
      </c>
      <c r="IP1" s="169"/>
      <c r="IQ1" s="168" t="s">
        <v>367</v>
      </c>
      <c r="IR1" s="169"/>
      <c r="IS1" s="168" t="s">
        <v>367</v>
      </c>
      <c r="IT1" s="169"/>
      <c r="IU1" s="168" t="s">
        <v>367</v>
      </c>
      <c r="IV1" s="169"/>
      <c r="IW1" s="168" t="s">
        <v>367</v>
      </c>
      <c r="IX1" s="169"/>
      <c r="IY1" s="168" t="s">
        <v>367</v>
      </c>
      <c r="IZ1" s="169"/>
      <c r="JA1" s="168" t="s">
        <v>367</v>
      </c>
      <c r="JB1" s="169"/>
      <c r="JC1" s="168" t="s">
        <v>367</v>
      </c>
      <c r="JD1" s="169"/>
      <c r="JE1" s="168" t="s">
        <v>367</v>
      </c>
      <c r="JF1" s="169"/>
      <c r="JG1" s="168" t="s">
        <v>367</v>
      </c>
      <c r="JH1" s="169"/>
      <c r="JI1" s="168" t="s">
        <v>367</v>
      </c>
      <c r="JJ1" s="169"/>
      <c r="JK1" s="168" t="s">
        <v>367</v>
      </c>
      <c r="JL1" s="169"/>
      <c r="JM1" s="168" t="s">
        <v>367</v>
      </c>
      <c r="JN1" s="169"/>
      <c r="JO1" s="168" t="s">
        <v>367</v>
      </c>
      <c r="JP1" s="169"/>
      <c r="JQ1" s="168" t="s">
        <v>367</v>
      </c>
      <c r="JR1" s="169"/>
      <c r="JS1" s="168" t="s">
        <v>367</v>
      </c>
      <c r="JT1" s="169"/>
      <c r="JU1" s="168" t="s">
        <v>367</v>
      </c>
      <c r="JV1" s="169"/>
      <c r="JW1" s="168" t="s">
        <v>367</v>
      </c>
      <c r="JX1" s="169"/>
      <c r="JY1" s="168" t="s">
        <v>367</v>
      </c>
      <c r="JZ1" s="169"/>
      <c r="KA1" s="168" t="s">
        <v>367</v>
      </c>
      <c r="KB1" s="169"/>
      <c r="KC1" s="168" t="s">
        <v>367</v>
      </c>
      <c r="KD1" s="169"/>
      <c r="KE1" s="168" t="s">
        <v>367</v>
      </c>
      <c r="KF1" s="169"/>
      <c r="KG1" s="168" t="s">
        <v>367</v>
      </c>
      <c r="KH1" s="169"/>
      <c r="KI1" s="168" t="s">
        <v>367</v>
      </c>
      <c r="KJ1" s="169"/>
      <c r="KK1" s="168" t="s">
        <v>367</v>
      </c>
      <c r="KL1" s="169"/>
      <c r="KM1" s="168" t="s">
        <v>367</v>
      </c>
      <c r="KN1" s="169"/>
      <c r="KO1" s="168" t="s">
        <v>367</v>
      </c>
      <c r="KP1" s="169"/>
      <c r="KQ1" s="168" t="s">
        <v>367</v>
      </c>
      <c r="KR1" s="169"/>
      <c r="KS1" s="168" t="s">
        <v>367</v>
      </c>
      <c r="KT1" s="169"/>
      <c r="KU1" s="168" t="s">
        <v>367</v>
      </c>
      <c r="KV1" s="169"/>
      <c r="KW1" s="168" t="s">
        <v>367</v>
      </c>
      <c r="KX1" s="169"/>
      <c r="KY1" s="168" t="s">
        <v>367</v>
      </c>
      <c r="KZ1" s="169"/>
      <c r="LA1" s="168" t="s">
        <v>367</v>
      </c>
      <c r="LB1" s="169"/>
      <c r="LC1" s="168" t="s">
        <v>367</v>
      </c>
      <c r="LD1" s="169"/>
      <c r="LE1" s="168" t="s">
        <v>367</v>
      </c>
      <c r="LF1" s="169"/>
      <c r="LG1" s="168" t="s">
        <v>367</v>
      </c>
      <c r="LH1" s="169"/>
      <c r="LI1" s="168" t="s">
        <v>367</v>
      </c>
      <c r="LJ1" s="169"/>
      <c r="LK1" s="168" t="s">
        <v>367</v>
      </c>
      <c r="LL1" s="169"/>
      <c r="LM1" s="168" t="s">
        <v>367</v>
      </c>
      <c r="LN1" s="169"/>
      <c r="LO1" s="168" t="s">
        <v>367</v>
      </c>
      <c r="LP1" s="169"/>
      <c r="LQ1" s="168" t="s">
        <v>367</v>
      </c>
      <c r="LR1" s="169"/>
      <c r="LS1" s="168" t="s">
        <v>367</v>
      </c>
      <c r="LT1" s="169"/>
      <c r="LU1" s="168" t="s">
        <v>367</v>
      </c>
      <c r="LV1" s="169"/>
      <c r="LW1" s="168" t="s">
        <v>367</v>
      </c>
      <c r="LX1" s="169"/>
      <c r="LY1" s="168" t="s">
        <v>367</v>
      </c>
      <c r="LZ1" s="169"/>
      <c r="MA1" s="168" t="s">
        <v>367</v>
      </c>
      <c r="MB1" s="169"/>
      <c r="MC1" s="168" t="s">
        <v>367</v>
      </c>
      <c r="MD1" s="169"/>
      <c r="ME1" s="168" t="s">
        <v>367</v>
      </c>
      <c r="MF1" s="169"/>
      <c r="MG1" s="168" t="s">
        <v>367</v>
      </c>
      <c r="MH1" s="169"/>
      <c r="MI1" s="168" t="s">
        <v>367</v>
      </c>
      <c r="MJ1" s="169"/>
      <c r="MK1" s="168" t="s">
        <v>367</v>
      </c>
      <c r="ML1" s="169"/>
      <c r="MM1" s="168" t="s">
        <v>367</v>
      </c>
      <c r="MN1" s="169"/>
      <c r="MO1" s="168" t="s">
        <v>367</v>
      </c>
      <c r="MP1" s="169"/>
      <c r="MQ1" s="168" t="s">
        <v>367</v>
      </c>
      <c r="MR1" s="169"/>
      <c r="MS1" s="168" t="s">
        <v>367</v>
      </c>
      <c r="MT1" s="169"/>
      <c r="MU1" s="168" t="s">
        <v>367</v>
      </c>
      <c r="MV1" s="169"/>
      <c r="MW1" s="168" t="s">
        <v>367</v>
      </c>
      <c r="MX1" s="169"/>
      <c r="MY1" s="168" t="s">
        <v>367</v>
      </c>
      <c r="MZ1" s="169"/>
      <c r="NA1" s="168" t="s">
        <v>367</v>
      </c>
      <c r="NB1" s="169"/>
      <c r="NC1" s="168" t="s">
        <v>367</v>
      </c>
      <c r="ND1" s="169"/>
      <c r="NE1" s="168" t="s">
        <v>367</v>
      </c>
      <c r="NF1" s="169"/>
      <c r="NG1" s="168" t="s">
        <v>367</v>
      </c>
      <c r="NH1" s="169"/>
      <c r="NI1" s="168" t="s">
        <v>367</v>
      </c>
      <c r="NJ1" s="169"/>
      <c r="NK1" s="168" t="s">
        <v>367</v>
      </c>
      <c r="NL1" s="169"/>
      <c r="NM1" s="168" t="s">
        <v>367</v>
      </c>
      <c r="NN1" s="169"/>
      <c r="NO1" s="168" t="s">
        <v>367</v>
      </c>
      <c r="NP1" s="169"/>
      <c r="NQ1" s="168" t="s">
        <v>367</v>
      </c>
      <c r="NR1" s="169"/>
      <c r="NS1" s="168" t="s">
        <v>367</v>
      </c>
      <c r="NT1" s="169"/>
      <c r="NU1" s="168" t="s">
        <v>367</v>
      </c>
      <c r="NV1" s="169"/>
      <c r="NW1" s="168" t="s">
        <v>367</v>
      </c>
      <c r="NX1" s="169"/>
      <c r="NY1" s="168" t="s">
        <v>367</v>
      </c>
      <c r="NZ1" s="169"/>
      <c r="OA1" s="168" t="s">
        <v>367</v>
      </c>
      <c r="OB1" s="169"/>
      <c r="OC1" s="168" t="s">
        <v>367</v>
      </c>
      <c r="OD1" s="169"/>
      <c r="OE1" s="168" t="s">
        <v>367</v>
      </c>
      <c r="OF1" s="169"/>
      <c r="OG1" s="168" t="s">
        <v>367</v>
      </c>
      <c r="OH1" s="169"/>
      <c r="OI1" s="168" t="s">
        <v>367</v>
      </c>
      <c r="OJ1" s="169"/>
      <c r="OK1" s="168" t="s">
        <v>367</v>
      </c>
      <c r="OL1" s="169"/>
      <c r="OM1" s="168" t="s">
        <v>367</v>
      </c>
      <c r="ON1" s="169"/>
      <c r="OO1" s="168" t="s">
        <v>367</v>
      </c>
      <c r="OP1" s="169"/>
      <c r="OQ1" s="168" t="s">
        <v>367</v>
      </c>
      <c r="OR1" s="169"/>
      <c r="OS1" s="168" t="s">
        <v>367</v>
      </c>
      <c r="OT1" s="169"/>
      <c r="OU1" s="168" t="s">
        <v>367</v>
      </c>
      <c r="OV1" s="169"/>
      <c r="OW1" s="168" t="s">
        <v>367</v>
      </c>
      <c r="OX1" s="169"/>
      <c r="OY1" s="168" t="s">
        <v>367</v>
      </c>
      <c r="OZ1" s="169"/>
      <c r="PA1" s="168" t="s">
        <v>367</v>
      </c>
      <c r="PB1" s="169"/>
      <c r="PC1" s="168" t="s">
        <v>367</v>
      </c>
      <c r="PD1" s="169"/>
      <c r="PE1" s="168" t="s">
        <v>367</v>
      </c>
      <c r="PF1" s="169"/>
      <c r="PG1" s="168" t="s">
        <v>367</v>
      </c>
      <c r="PH1" s="169"/>
      <c r="PI1" s="168" t="s">
        <v>367</v>
      </c>
      <c r="PJ1" s="169"/>
      <c r="PK1" s="168" t="s">
        <v>367</v>
      </c>
      <c r="PL1" s="169"/>
      <c r="PM1" s="168" t="s">
        <v>367</v>
      </c>
      <c r="PN1" s="169"/>
      <c r="PO1" s="168" t="s">
        <v>367</v>
      </c>
      <c r="PP1" s="169"/>
      <c r="PQ1" s="168" t="s">
        <v>367</v>
      </c>
      <c r="PR1" s="169"/>
      <c r="PS1" s="168" t="s">
        <v>367</v>
      </c>
      <c r="PT1" s="169"/>
      <c r="PU1" s="168" t="s">
        <v>367</v>
      </c>
      <c r="PV1" s="169"/>
      <c r="PW1" s="168" t="s">
        <v>367</v>
      </c>
      <c r="PX1" s="169"/>
      <c r="PY1" s="168" t="s">
        <v>367</v>
      </c>
      <c r="PZ1" s="169"/>
      <c r="QA1" s="168" t="s">
        <v>367</v>
      </c>
      <c r="QB1" s="169"/>
      <c r="QC1" s="168" t="s">
        <v>367</v>
      </c>
      <c r="QD1" s="169"/>
      <c r="QE1" s="168" t="s">
        <v>367</v>
      </c>
      <c r="QF1" s="169"/>
      <c r="QG1" s="168" t="s">
        <v>367</v>
      </c>
      <c r="QH1" s="169"/>
      <c r="QI1" s="168" t="s">
        <v>367</v>
      </c>
      <c r="QJ1" s="169"/>
      <c r="QK1" s="168" t="s">
        <v>367</v>
      </c>
      <c r="QL1" s="169"/>
      <c r="QM1" s="168" t="s">
        <v>367</v>
      </c>
      <c r="QN1" s="169"/>
      <c r="QO1" s="168" t="s">
        <v>367</v>
      </c>
      <c r="QP1" s="169"/>
      <c r="QQ1" s="168" t="s">
        <v>367</v>
      </c>
      <c r="QR1" s="169"/>
      <c r="QS1" s="168" t="s">
        <v>367</v>
      </c>
      <c r="QT1" s="169"/>
      <c r="QU1" s="168" t="s">
        <v>367</v>
      </c>
      <c r="QV1" s="169"/>
      <c r="QW1" s="168" t="s">
        <v>367</v>
      </c>
      <c r="QX1" s="169"/>
      <c r="QY1" s="168" t="s">
        <v>367</v>
      </c>
      <c r="QZ1" s="169"/>
      <c r="RA1" s="168" t="s">
        <v>367</v>
      </c>
      <c r="RB1" s="169"/>
      <c r="RC1" s="168" t="s">
        <v>367</v>
      </c>
      <c r="RD1" s="169"/>
      <c r="RE1" s="168" t="s">
        <v>367</v>
      </c>
      <c r="RF1" s="169"/>
      <c r="RG1" s="168" t="s">
        <v>367</v>
      </c>
      <c r="RH1" s="169"/>
      <c r="RI1" s="168" t="s">
        <v>367</v>
      </c>
      <c r="RJ1" s="169"/>
      <c r="RK1" s="168" t="s">
        <v>367</v>
      </c>
      <c r="RL1" s="169"/>
      <c r="RM1" s="168" t="s">
        <v>367</v>
      </c>
      <c r="RN1" s="169"/>
      <c r="RO1" s="168" t="s">
        <v>367</v>
      </c>
      <c r="RP1" s="169"/>
      <c r="RQ1" s="168" t="s">
        <v>367</v>
      </c>
      <c r="RR1" s="169"/>
      <c r="RS1" s="168" t="s">
        <v>367</v>
      </c>
      <c r="RT1" s="169"/>
      <c r="RU1" s="168" t="s">
        <v>367</v>
      </c>
      <c r="RV1" s="169"/>
      <c r="RW1" s="168" t="s">
        <v>367</v>
      </c>
      <c r="RX1" s="169"/>
      <c r="RY1" s="168" t="s">
        <v>367</v>
      </c>
      <c r="RZ1" s="169"/>
      <c r="SA1" s="168" t="s">
        <v>367</v>
      </c>
      <c r="SB1" s="169"/>
      <c r="SC1" s="168" t="s">
        <v>367</v>
      </c>
      <c r="SD1" s="169"/>
      <c r="SE1" s="168" t="s">
        <v>367</v>
      </c>
      <c r="SF1" s="169"/>
      <c r="SG1" s="168" t="s">
        <v>367</v>
      </c>
      <c r="SH1" s="169"/>
      <c r="SI1" s="168" t="s">
        <v>367</v>
      </c>
      <c r="SJ1" s="169"/>
      <c r="SK1" s="168" t="s">
        <v>367</v>
      </c>
      <c r="SL1" s="169"/>
      <c r="SM1" s="168" t="s">
        <v>367</v>
      </c>
      <c r="SN1" s="169"/>
      <c r="SO1" s="168" t="s">
        <v>367</v>
      </c>
      <c r="SP1" s="169"/>
      <c r="SQ1" s="168" t="s">
        <v>367</v>
      </c>
      <c r="SR1" s="169"/>
      <c r="SS1" s="168" t="s">
        <v>367</v>
      </c>
      <c r="ST1" s="169"/>
      <c r="SU1" s="168" t="s">
        <v>367</v>
      </c>
      <c r="SV1" s="169"/>
      <c r="SW1" s="168" t="s">
        <v>367</v>
      </c>
      <c r="SX1" s="169"/>
      <c r="SY1" s="168" t="s">
        <v>367</v>
      </c>
      <c r="SZ1" s="169"/>
      <c r="TA1" s="168" t="s">
        <v>367</v>
      </c>
      <c r="TB1" s="169"/>
      <c r="TC1" s="168" t="s">
        <v>367</v>
      </c>
      <c r="TD1" s="169"/>
      <c r="TE1" s="168" t="s">
        <v>367</v>
      </c>
      <c r="TF1" s="169"/>
      <c r="TG1" s="168" t="s">
        <v>367</v>
      </c>
      <c r="TH1" s="169"/>
      <c r="TI1" s="168" t="s">
        <v>367</v>
      </c>
      <c r="TJ1" s="169"/>
      <c r="TK1" s="168" t="s">
        <v>367</v>
      </c>
      <c r="TL1" s="169"/>
      <c r="TM1" s="168" t="s">
        <v>367</v>
      </c>
      <c r="TN1" s="169"/>
      <c r="TO1" s="168" t="s">
        <v>367</v>
      </c>
      <c r="TP1" s="169"/>
      <c r="TQ1" s="168" t="s">
        <v>367</v>
      </c>
      <c r="TR1" s="169"/>
      <c r="TS1" s="168" t="s">
        <v>367</v>
      </c>
      <c r="TT1" s="169"/>
      <c r="TU1" s="168" t="s">
        <v>367</v>
      </c>
      <c r="TV1" s="169"/>
      <c r="TW1" s="168" t="s">
        <v>367</v>
      </c>
      <c r="TX1" s="169"/>
      <c r="TY1" s="168" t="s">
        <v>367</v>
      </c>
      <c r="TZ1" s="169"/>
      <c r="UA1" s="168" t="s">
        <v>367</v>
      </c>
      <c r="UB1" s="169"/>
      <c r="UC1" s="168" t="s">
        <v>367</v>
      </c>
      <c r="UD1" s="169"/>
      <c r="UE1" s="168" t="s">
        <v>367</v>
      </c>
      <c r="UF1" s="169"/>
      <c r="UG1" s="168" t="s">
        <v>367</v>
      </c>
      <c r="UH1" s="169"/>
      <c r="UI1" s="168" t="s">
        <v>367</v>
      </c>
      <c r="UJ1" s="169"/>
      <c r="UK1" s="168" t="s">
        <v>367</v>
      </c>
      <c r="UL1" s="169"/>
      <c r="UM1" s="168" t="s">
        <v>367</v>
      </c>
      <c r="UN1" s="169"/>
      <c r="UO1" s="168" t="s">
        <v>367</v>
      </c>
      <c r="UP1" s="169"/>
      <c r="UQ1" s="168" t="s">
        <v>367</v>
      </c>
      <c r="UR1" s="169"/>
      <c r="US1" s="168" t="s">
        <v>367</v>
      </c>
      <c r="UT1" s="169"/>
      <c r="UU1" s="168" t="s">
        <v>367</v>
      </c>
      <c r="UV1" s="169"/>
      <c r="UW1" s="168" t="s">
        <v>367</v>
      </c>
      <c r="UX1" s="169"/>
      <c r="UY1" s="168" t="s">
        <v>367</v>
      </c>
      <c r="UZ1" s="169"/>
      <c r="VA1" s="168" t="s">
        <v>367</v>
      </c>
      <c r="VB1" s="169"/>
      <c r="VC1" s="168" t="s">
        <v>367</v>
      </c>
      <c r="VD1" s="169"/>
      <c r="VE1" s="168" t="s">
        <v>367</v>
      </c>
      <c r="VF1" s="169"/>
      <c r="VG1" s="168" t="s">
        <v>367</v>
      </c>
      <c r="VH1" s="169"/>
      <c r="VI1" s="168" t="s">
        <v>367</v>
      </c>
      <c r="VJ1" s="169"/>
      <c r="VK1" s="168" t="s">
        <v>367</v>
      </c>
      <c r="VL1" s="169"/>
      <c r="VM1" s="168" t="s">
        <v>367</v>
      </c>
      <c r="VN1" s="169"/>
      <c r="VO1" s="168" t="s">
        <v>367</v>
      </c>
      <c r="VP1" s="169"/>
      <c r="VQ1" s="168" t="s">
        <v>367</v>
      </c>
      <c r="VR1" s="169"/>
      <c r="VS1" s="168" t="s">
        <v>367</v>
      </c>
      <c r="VT1" s="169"/>
      <c r="VU1" s="168" t="s">
        <v>367</v>
      </c>
      <c r="VV1" s="169"/>
      <c r="VW1" s="168" t="s">
        <v>367</v>
      </c>
      <c r="VX1" s="169"/>
      <c r="VY1" s="168" t="s">
        <v>367</v>
      </c>
      <c r="VZ1" s="169"/>
      <c r="WA1" s="168" t="s">
        <v>367</v>
      </c>
      <c r="WB1" s="169"/>
      <c r="WC1" s="168" t="s">
        <v>367</v>
      </c>
      <c r="WD1" s="169"/>
      <c r="WE1" s="168" t="s">
        <v>367</v>
      </c>
      <c r="WF1" s="169"/>
      <c r="WG1" s="168" t="s">
        <v>367</v>
      </c>
      <c r="WH1" s="169"/>
      <c r="WI1" s="168" t="s">
        <v>367</v>
      </c>
      <c r="WJ1" s="169"/>
      <c r="WK1" s="168" t="s">
        <v>367</v>
      </c>
      <c r="WL1" s="169"/>
      <c r="WM1" s="168" t="s">
        <v>367</v>
      </c>
      <c r="WN1" s="169"/>
      <c r="WO1" s="168" t="s">
        <v>367</v>
      </c>
      <c r="WP1" s="169"/>
      <c r="WQ1" s="168" t="s">
        <v>367</v>
      </c>
      <c r="WR1" s="169"/>
      <c r="WS1" s="168" t="s">
        <v>367</v>
      </c>
      <c r="WT1" s="169"/>
      <c r="WU1" s="168" t="s">
        <v>367</v>
      </c>
      <c r="WV1" s="169"/>
      <c r="WW1" s="168" t="s">
        <v>367</v>
      </c>
      <c r="WX1" s="169"/>
      <c r="WY1" s="168" t="s">
        <v>367</v>
      </c>
      <c r="WZ1" s="169"/>
      <c r="XA1" s="168" t="s">
        <v>367</v>
      </c>
      <c r="XB1" s="169"/>
      <c r="XC1" s="168" t="s">
        <v>367</v>
      </c>
      <c r="XD1" s="169"/>
      <c r="XE1" s="168" t="s">
        <v>367</v>
      </c>
      <c r="XF1" s="169"/>
      <c r="XG1" s="168" t="s">
        <v>367</v>
      </c>
      <c r="XH1" s="169"/>
      <c r="XI1" s="168" t="s">
        <v>367</v>
      </c>
      <c r="XJ1" s="169"/>
      <c r="XK1" s="168" t="s">
        <v>367</v>
      </c>
      <c r="XL1" s="169"/>
      <c r="XM1" s="168" t="s">
        <v>367</v>
      </c>
      <c r="XN1" s="169"/>
      <c r="XO1" s="168" t="s">
        <v>367</v>
      </c>
      <c r="XP1" s="169"/>
      <c r="XQ1" s="168" t="s">
        <v>367</v>
      </c>
      <c r="XR1" s="169"/>
      <c r="XS1" s="168" t="s">
        <v>367</v>
      </c>
      <c r="XT1" s="169"/>
      <c r="XU1" s="168" t="s">
        <v>367</v>
      </c>
      <c r="XV1" s="169"/>
      <c r="XW1" s="168" t="s">
        <v>367</v>
      </c>
      <c r="XX1" s="169"/>
      <c r="XY1" s="168" t="s">
        <v>367</v>
      </c>
      <c r="XZ1" s="169"/>
      <c r="YA1" s="168" t="s">
        <v>367</v>
      </c>
      <c r="YB1" s="169"/>
      <c r="YC1" s="168" t="s">
        <v>367</v>
      </c>
      <c r="YD1" s="169"/>
      <c r="YE1" s="168" t="s">
        <v>367</v>
      </c>
      <c r="YF1" s="169"/>
      <c r="YG1" s="168" t="s">
        <v>367</v>
      </c>
      <c r="YH1" s="169"/>
      <c r="YI1" s="168" t="s">
        <v>367</v>
      </c>
      <c r="YJ1" s="169"/>
      <c r="YK1" s="168" t="s">
        <v>367</v>
      </c>
      <c r="YL1" s="169"/>
      <c r="YM1" s="168" t="s">
        <v>367</v>
      </c>
      <c r="YN1" s="169"/>
      <c r="YO1" s="168" t="s">
        <v>367</v>
      </c>
      <c r="YP1" s="169"/>
      <c r="YQ1" s="168" t="s">
        <v>367</v>
      </c>
      <c r="YR1" s="169"/>
      <c r="YS1" s="168" t="s">
        <v>367</v>
      </c>
      <c r="YT1" s="169"/>
      <c r="YU1" s="168" t="s">
        <v>367</v>
      </c>
      <c r="YV1" s="169"/>
      <c r="YW1" s="168" t="s">
        <v>367</v>
      </c>
      <c r="YX1" s="169"/>
      <c r="YY1" s="168" t="s">
        <v>367</v>
      </c>
      <c r="YZ1" s="169"/>
      <c r="ZA1" s="168" t="s">
        <v>367</v>
      </c>
      <c r="ZB1" s="169"/>
      <c r="ZC1" s="168" t="s">
        <v>367</v>
      </c>
      <c r="ZD1" s="169"/>
      <c r="ZE1" s="168" t="s">
        <v>367</v>
      </c>
      <c r="ZF1" s="169"/>
      <c r="ZG1" s="168" t="s">
        <v>367</v>
      </c>
      <c r="ZH1" s="169"/>
      <c r="ZI1" s="168" t="s">
        <v>367</v>
      </c>
      <c r="ZJ1" s="169"/>
      <c r="ZK1" s="168" t="s">
        <v>367</v>
      </c>
      <c r="ZL1" s="169"/>
      <c r="ZM1" s="168" t="s">
        <v>367</v>
      </c>
      <c r="ZN1" s="169"/>
      <c r="ZO1" s="168" t="s">
        <v>367</v>
      </c>
      <c r="ZP1" s="169"/>
      <c r="ZQ1" s="168" t="s">
        <v>367</v>
      </c>
      <c r="ZR1" s="169"/>
      <c r="ZS1" s="168" t="s">
        <v>367</v>
      </c>
      <c r="ZT1" s="169"/>
      <c r="ZU1" s="168" t="s">
        <v>367</v>
      </c>
      <c r="ZV1" s="169"/>
      <c r="ZW1" s="168" t="s">
        <v>367</v>
      </c>
      <c r="ZX1" s="169"/>
      <c r="ZY1" s="168" t="s">
        <v>367</v>
      </c>
      <c r="ZZ1" s="169"/>
      <c r="AAA1" s="168" t="s">
        <v>367</v>
      </c>
      <c r="AAB1" s="169"/>
      <c r="AAC1" s="168" t="s">
        <v>367</v>
      </c>
      <c r="AAD1" s="169"/>
      <c r="AAE1" s="168" t="s">
        <v>367</v>
      </c>
      <c r="AAF1" s="169"/>
      <c r="AAG1" s="168" t="s">
        <v>367</v>
      </c>
      <c r="AAH1" s="169"/>
      <c r="AAI1" s="168" t="s">
        <v>367</v>
      </c>
      <c r="AAJ1" s="169"/>
      <c r="AAK1" s="168" t="s">
        <v>367</v>
      </c>
      <c r="AAL1" s="169"/>
      <c r="AAM1" s="168" t="s">
        <v>367</v>
      </c>
      <c r="AAN1" s="169"/>
      <c r="AAO1" s="168" t="s">
        <v>367</v>
      </c>
      <c r="AAP1" s="169"/>
      <c r="AAQ1" s="168" t="s">
        <v>367</v>
      </c>
      <c r="AAR1" s="169"/>
      <c r="AAS1" s="168" t="s">
        <v>367</v>
      </c>
      <c r="AAT1" s="169"/>
      <c r="AAU1" s="168" t="s">
        <v>367</v>
      </c>
      <c r="AAV1" s="169"/>
      <c r="AAW1" s="168" t="s">
        <v>367</v>
      </c>
      <c r="AAX1" s="169"/>
      <c r="AAY1" s="168" t="s">
        <v>367</v>
      </c>
      <c r="AAZ1" s="169"/>
      <c r="ABA1" s="168" t="s">
        <v>367</v>
      </c>
      <c r="ABB1" s="169"/>
      <c r="ABC1" s="168" t="s">
        <v>367</v>
      </c>
      <c r="ABD1" s="169"/>
      <c r="ABE1" s="168" t="s">
        <v>367</v>
      </c>
      <c r="ABF1" s="169"/>
      <c r="ABG1" s="168" t="s">
        <v>367</v>
      </c>
      <c r="ABH1" s="169"/>
      <c r="ABI1" s="168" t="s">
        <v>367</v>
      </c>
      <c r="ABJ1" s="169"/>
      <c r="ABK1" s="168" t="s">
        <v>367</v>
      </c>
      <c r="ABL1" s="169"/>
      <c r="ABM1" s="168" t="s">
        <v>367</v>
      </c>
      <c r="ABN1" s="169"/>
      <c r="ABO1" s="168" t="s">
        <v>367</v>
      </c>
      <c r="ABP1" s="169"/>
      <c r="ABQ1" s="168" t="s">
        <v>367</v>
      </c>
      <c r="ABR1" s="169"/>
      <c r="ABS1" s="168" t="s">
        <v>367</v>
      </c>
      <c r="ABT1" s="169"/>
      <c r="ABU1" s="168" t="s">
        <v>367</v>
      </c>
      <c r="ABV1" s="169"/>
      <c r="ABW1" s="168" t="s">
        <v>367</v>
      </c>
      <c r="ABX1" s="169"/>
      <c r="ABY1" s="168" t="s">
        <v>367</v>
      </c>
      <c r="ABZ1" s="169"/>
      <c r="ACA1" s="168" t="s">
        <v>367</v>
      </c>
      <c r="ACB1" s="169"/>
      <c r="ACC1" s="168" t="s">
        <v>367</v>
      </c>
      <c r="ACD1" s="169"/>
      <c r="ACE1" s="168" t="s">
        <v>367</v>
      </c>
      <c r="ACF1" s="169"/>
      <c r="ACG1" s="168" t="s">
        <v>367</v>
      </c>
      <c r="ACH1" s="169"/>
      <c r="ACI1" s="168" t="s">
        <v>367</v>
      </c>
      <c r="ACJ1" s="169"/>
      <c r="ACK1" s="168" t="s">
        <v>367</v>
      </c>
      <c r="ACL1" s="169"/>
      <c r="ACM1" s="168" t="s">
        <v>367</v>
      </c>
      <c r="ACN1" s="169"/>
      <c r="ACO1" s="168" t="s">
        <v>367</v>
      </c>
      <c r="ACP1" s="169"/>
      <c r="ACQ1" s="168" t="s">
        <v>367</v>
      </c>
      <c r="ACR1" s="169"/>
      <c r="ACS1" s="168" t="s">
        <v>367</v>
      </c>
      <c r="ACT1" s="169"/>
      <c r="ACU1" s="168" t="s">
        <v>367</v>
      </c>
      <c r="ACV1" s="169"/>
      <c r="ACW1" s="168" t="s">
        <v>367</v>
      </c>
      <c r="ACX1" s="169"/>
      <c r="ACY1" s="168" t="s">
        <v>367</v>
      </c>
      <c r="ACZ1" s="169"/>
      <c r="ADA1" s="168" t="s">
        <v>367</v>
      </c>
      <c r="ADB1" s="169"/>
      <c r="ADC1" s="168" t="s">
        <v>367</v>
      </c>
      <c r="ADD1" s="169"/>
      <c r="ADE1" s="168" t="s">
        <v>367</v>
      </c>
      <c r="ADF1" s="169"/>
      <c r="ADG1" s="168" t="s">
        <v>367</v>
      </c>
      <c r="ADH1" s="169"/>
      <c r="ADI1" s="168" t="s">
        <v>367</v>
      </c>
      <c r="ADJ1" s="169"/>
      <c r="ADK1" s="168" t="s">
        <v>367</v>
      </c>
      <c r="ADL1" s="169"/>
      <c r="ADM1" s="168" t="s">
        <v>367</v>
      </c>
      <c r="ADN1" s="169"/>
      <c r="ADO1" s="168" t="s">
        <v>367</v>
      </c>
      <c r="ADP1" s="169"/>
      <c r="ADQ1" s="168" t="s">
        <v>367</v>
      </c>
      <c r="ADR1" s="169"/>
      <c r="ADS1" s="168" t="s">
        <v>367</v>
      </c>
      <c r="ADT1" s="169"/>
      <c r="ADU1" s="168" t="s">
        <v>367</v>
      </c>
      <c r="ADV1" s="169"/>
      <c r="ADW1" s="168" t="s">
        <v>367</v>
      </c>
      <c r="ADX1" s="169"/>
      <c r="ADY1" s="168" t="s">
        <v>367</v>
      </c>
      <c r="ADZ1" s="169"/>
      <c r="AEA1" s="168" t="s">
        <v>367</v>
      </c>
      <c r="AEB1" s="169"/>
      <c r="AEC1" s="168" t="s">
        <v>367</v>
      </c>
      <c r="AED1" s="169"/>
      <c r="AEE1" s="168" t="s">
        <v>367</v>
      </c>
      <c r="AEF1" s="169"/>
      <c r="AEG1" s="168" t="s">
        <v>367</v>
      </c>
      <c r="AEH1" s="169"/>
      <c r="AEI1" s="168" t="s">
        <v>367</v>
      </c>
      <c r="AEJ1" s="169"/>
      <c r="AEK1" s="168" t="s">
        <v>367</v>
      </c>
      <c r="AEL1" s="169"/>
      <c r="AEM1" s="168" t="s">
        <v>367</v>
      </c>
      <c r="AEN1" s="169"/>
      <c r="AEO1" s="168" t="s">
        <v>367</v>
      </c>
      <c r="AEP1" s="169"/>
      <c r="AEQ1" s="168" t="s">
        <v>367</v>
      </c>
      <c r="AER1" s="169"/>
      <c r="AES1" s="168" t="s">
        <v>367</v>
      </c>
      <c r="AET1" s="169"/>
      <c r="AEU1" s="168" t="s">
        <v>367</v>
      </c>
      <c r="AEV1" s="169"/>
      <c r="AEW1" s="168" t="s">
        <v>367</v>
      </c>
      <c r="AEX1" s="169"/>
      <c r="AEY1" s="168" t="s">
        <v>367</v>
      </c>
      <c r="AEZ1" s="169"/>
      <c r="AFA1" s="168" t="s">
        <v>367</v>
      </c>
      <c r="AFB1" s="169"/>
      <c r="AFC1" s="168" t="s">
        <v>367</v>
      </c>
      <c r="AFD1" s="169"/>
      <c r="AFE1" s="168" t="s">
        <v>367</v>
      </c>
      <c r="AFF1" s="169"/>
      <c r="AFG1" s="168" t="s">
        <v>367</v>
      </c>
      <c r="AFH1" s="169"/>
      <c r="AFI1" s="168" t="s">
        <v>367</v>
      </c>
      <c r="AFJ1" s="169"/>
      <c r="AFK1" s="168" t="s">
        <v>367</v>
      </c>
      <c r="AFL1" s="169"/>
      <c r="AFM1" s="168" t="s">
        <v>367</v>
      </c>
      <c r="AFN1" s="169"/>
      <c r="AFO1" s="168" t="s">
        <v>367</v>
      </c>
      <c r="AFP1" s="169"/>
      <c r="AFQ1" s="168" t="s">
        <v>367</v>
      </c>
      <c r="AFR1" s="169"/>
      <c r="AFS1" s="168" t="s">
        <v>367</v>
      </c>
      <c r="AFT1" s="169"/>
      <c r="AFU1" s="168" t="s">
        <v>367</v>
      </c>
      <c r="AFV1" s="169"/>
      <c r="AFW1" s="168" t="s">
        <v>367</v>
      </c>
      <c r="AFX1" s="169"/>
      <c r="AFY1" s="168" t="s">
        <v>367</v>
      </c>
      <c r="AFZ1" s="169"/>
      <c r="AGA1" s="168" t="s">
        <v>367</v>
      </c>
      <c r="AGB1" s="169"/>
      <c r="AGC1" s="168" t="s">
        <v>367</v>
      </c>
      <c r="AGD1" s="169"/>
      <c r="AGE1" s="168" t="s">
        <v>367</v>
      </c>
      <c r="AGF1" s="169"/>
      <c r="AGG1" s="168" t="s">
        <v>367</v>
      </c>
      <c r="AGH1" s="169"/>
      <c r="AGI1" s="168" t="s">
        <v>367</v>
      </c>
      <c r="AGJ1" s="169"/>
      <c r="AGK1" s="168" t="s">
        <v>367</v>
      </c>
      <c r="AGL1" s="169"/>
      <c r="AGM1" s="168" t="s">
        <v>367</v>
      </c>
      <c r="AGN1" s="169"/>
      <c r="AGO1" s="168" t="s">
        <v>367</v>
      </c>
      <c r="AGP1" s="169"/>
      <c r="AGQ1" s="168" t="s">
        <v>367</v>
      </c>
      <c r="AGR1" s="169"/>
      <c r="AGS1" s="168" t="s">
        <v>367</v>
      </c>
      <c r="AGT1" s="169"/>
      <c r="AGU1" s="168" t="s">
        <v>367</v>
      </c>
      <c r="AGV1" s="169"/>
      <c r="AGW1" s="168" t="s">
        <v>367</v>
      </c>
      <c r="AGX1" s="169"/>
      <c r="AGY1" s="168" t="s">
        <v>367</v>
      </c>
      <c r="AGZ1" s="169"/>
      <c r="AHA1" s="168" t="s">
        <v>367</v>
      </c>
      <c r="AHB1" s="169"/>
      <c r="AHC1" s="168" t="s">
        <v>367</v>
      </c>
      <c r="AHD1" s="169"/>
      <c r="AHE1" s="168" t="s">
        <v>367</v>
      </c>
      <c r="AHF1" s="169"/>
      <c r="AHG1" s="168" t="s">
        <v>367</v>
      </c>
      <c r="AHH1" s="169"/>
      <c r="AHI1" s="168" t="s">
        <v>367</v>
      </c>
      <c r="AHJ1" s="169"/>
      <c r="AHK1" s="168" t="s">
        <v>367</v>
      </c>
      <c r="AHL1" s="169"/>
      <c r="AHM1" s="168" t="s">
        <v>367</v>
      </c>
      <c r="AHN1" s="169"/>
      <c r="AHO1" s="168" t="s">
        <v>367</v>
      </c>
      <c r="AHP1" s="169"/>
      <c r="AHQ1" s="168" t="s">
        <v>367</v>
      </c>
      <c r="AHR1" s="169"/>
      <c r="AHS1" s="168" t="s">
        <v>367</v>
      </c>
      <c r="AHT1" s="169"/>
      <c r="AHU1" s="168" t="s">
        <v>367</v>
      </c>
      <c r="AHV1" s="169"/>
      <c r="AHW1" s="168" t="s">
        <v>367</v>
      </c>
      <c r="AHX1" s="169"/>
      <c r="AHY1" s="168" t="s">
        <v>367</v>
      </c>
      <c r="AHZ1" s="169"/>
      <c r="AIA1" s="168" t="s">
        <v>367</v>
      </c>
      <c r="AIB1" s="169"/>
      <c r="AIC1" s="168" t="s">
        <v>367</v>
      </c>
      <c r="AID1" s="169"/>
      <c r="AIE1" s="168" t="s">
        <v>367</v>
      </c>
      <c r="AIF1" s="169"/>
      <c r="AIG1" s="168" t="s">
        <v>367</v>
      </c>
      <c r="AIH1" s="169"/>
      <c r="AII1" s="168" t="s">
        <v>367</v>
      </c>
      <c r="AIJ1" s="169"/>
      <c r="AIK1" s="168" t="s">
        <v>367</v>
      </c>
      <c r="AIL1" s="169"/>
      <c r="AIM1" s="168" t="s">
        <v>367</v>
      </c>
      <c r="AIN1" s="169"/>
      <c r="AIO1" s="168" t="s">
        <v>367</v>
      </c>
      <c r="AIP1" s="169"/>
      <c r="AIQ1" s="168" t="s">
        <v>367</v>
      </c>
      <c r="AIR1" s="169"/>
      <c r="AIS1" s="168" t="s">
        <v>367</v>
      </c>
      <c r="AIT1" s="169"/>
      <c r="AIU1" s="168" t="s">
        <v>367</v>
      </c>
      <c r="AIV1" s="169"/>
      <c r="AIW1" s="168" t="s">
        <v>367</v>
      </c>
      <c r="AIX1" s="169"/>
      <c r="AIY1" s="168" t="s">
        <v>367</v>
      </c>
      <c r="AIZ1" s="169"/>
      <c r="AJA1" s="168" t="s">
        <v>367</v>
      </c>
      <c r="AJB1" s="169"/>
      <c r="AJC1" s="168" t="s">
        <v>367</v>
      </c>
      <c r="AJD1" s="169"/>
      <c r="AJE1" s="168" t="s">
        <v>367</v>
      </c>
      <c r="AJF1" s="169"/>
      <c r="AJG1" s="168" t="s">
        <v>367</v>
      </c>
      <c r="AJH1" s="169"/>
      <c r="AJI1" s="168" t="s">
        <v>367</v>
      </c>
      <c r="AJJ1" s="169"/>
      <c r="AJK1" s="168" t="s">
        <v>367</v>
      </c>
      <c r="AJL1" s="169"/>
      <c r="AJM1" s="168" t="s">
        <v>367</v>
      </c>
      <c r="AJN1" s="169"/>
      <c r="AJO1" s="168" t="s">
        <v>367</v>
      </c>
      <c r="AJP1" s="169"/>
      <c r="AJQ1" s="168" t="s">
        <v>367</v>
      </c>
      <c r="AJR1" s="169"/>
      <c r="AJS1" s="168" t="s">
        <v>367</v>
      </c>
      <c r="AJT1" s="169"/>
      <c r="AJU1" s="168" t="s">
        <v>367</v>
      </c>
      <c r="AJV1" s="169"/>
      <c r="AJW1" s="168" t="s">
        <v>367</v>
      </c>
      <c r="AJX1" s="169"/>
      <c r="AJY1" s="168" t="s">
        <v>367</v>
      </c>
      <c r="AJZ1" s="169"/>
      <c r="AKA1" s="168" t="s">
        <v>367</v>
      </c>
      <c r="AKB1" s="169"/>
      <c r="AKC1" s="168" t="s">
        <v>367</v>
      </c>
      <c r="AKD1" s="169"/>
      <c r="AKE1" s="168" t="s">
        <v>367</v>
      </c>
      <c r="AKF1" s="169"/>
      <c r="AKG1" s="168" t="s">
        <v>367</v>
      </c>
      <c r="AKH1" s="169"/>
      <c r="AKI1" s="168" t="s">
        <v>367</v>
      </c>
      <c r="AKJ1" s="169"/>
      <c r="AKK1" s="168" t="s">
        <v>367</v>
      </c>
      <c r="AKL1" s="169"/>
      <c r="AKM1" s="168" t="s">
        <v>367</v>
      </c>
      <c r="AKN1" s="169"/>
      <c r="AKO1" s="168" t="s">
        <v>367</v>
      </c>
      <c r="AKP1" s="169"/>
      <c r="AKQ1" s="168" t="s">
        <v>367</v>
      </c>
      <c r="AKR1" s="169"/>
      <c r="AKS1" s="168" t="s">
        <v>367</v>
      </c>
      <c r="AKT1" s="169"/>
      <c r="AKU1" s="168" t="s">
        <v>367</v>
      </c>
      <c r="AKV1" s="169"/>
      <c r="AKW1" s="168" t="s">
        <v>367</v>
      </c>
      <c r="AKX1" s="169"/>
      <c r="AKY1" s="168" t="s">
        <v>367</v>
      </c>
      <c r="AKZ1" s="169"/>
      <c r="ALA1" s="168" t="s">
        <v>367</v>
      </c>
      <c r="ALB1" s="169"/>
      <c r="ALC1" s="168" t="s">
        <v>367</v>
      </c>
      <c r="ALD1" s="169"/>
      <c r="ALE1" s="168" t="s">
        <v>367</v>
      </c>
      <c r="ALF1" s="169"/>
      <c r="ALG1" s="168" t="s">
        <v>367</v>
      </c>
      <c r="ALH1" s="169"/>
      <c r="ALI1" s="168" t="s">
        <v>367</v>
      </c>
      <c r="ALJ1" s="169"/>
      <c r="ALK1" s="168" t="s">
        <v>367</v>
      </c>
      <c r="ALL1" s="169"/>
      <c r="ALM1" s="168" t="s">
        <v>367</v>
      </c>
      <c r="ALN1" s="169"/>
      <c r="ALO1" s="168" t="s">
        <v>367</v>
      </c>
      <c r="ALP1" s="169"/>
      <c r="ALQ1" s="168" t="s">
        <v>367</v>
      </c>
      <c r="ALR1" s="169"/>
      <c r="ALS1" s="168" t="s">
        <v>367</v>
      </c>
      <c r="ALT1" s="169"/>
      <c r="ALU1" s="168" t="s">
        <v>367</v>
      </c>
      <c r="ALV1" s="169"/>
      <c r="ALW1" s="168" t="s">
        <v>367</v>
      </c>
      <c r="ALX1" s="169"/>
      <c r="ALY1" s="168" t="s">
        <v>367</v>
      </c>
      <c r="ALZ1" s="169"/>
      <c r="AMA1" s="168" t="s">
        <v>367</v>
      </c>
      <c r="AMB1" s="169"/>
      <c r="AMC1" s="168" t="s">
        <v>367</v>
      </c>
      <c r="AMD1" s="169"/>
      <c r="AME1" s="168" t="s">
        <v>367</v>
      </c>
      <c r="AMF1" s="169"/>
      <c r="AMG1" s="168" t="s">
        <v>367</v>
      </c>
      <c r="AMH1" s="169"/>
      <c r="AMI1" s="168" t="s">
        <v>367</v>
      </c>
      <c r="AMJ1" s="169"/>
      <c r="AMK1" s="168" t="s">
        <v>367</v>
      </c>
      <c r="AML1" s="169"/>
      <c r="AMM1" s="168" t="s">
        <v>367</v>
      </c>
      <c r="AMN1" s="169"/>
      <c r="AMO1" s="168" t="s">
        <v>367</v>
      </c>
      <c r="AMP1" s="169"/>
      <c r="AMQ1" s="168" t="s">
        <v>367</v>
      </c>
      <c r="AMR1" s="169"/>
      <c r="AMS1" s="168" t="s">
        <v>367</v>
      </c>
      <c r="AMT1" s="169"/>
      <c r="AMU1" s="168" t="s">
        <v>367</v>
      </c>
      <c r="AMV1" s="169"/>
      <c r="AMW1" s="168" t="s">
        <v>367</v>
      </c>
      <c r="AMX1" s="169"/>
      <c r="AMY1" s="168" t="s">
        <v>367</v>
      </c>
      <c r="AMZ1" s="169"/>
      <c r="ANA1" s="168" t="s">
        <v>367</v>
      </c>
      <c r="ANB1" s="169"/>
      <c r="ANC1" s="168" t="s">
        <v>367</v>
      </c>
      <c r="AND1" s="169"/>
      <c r="ANE1" s="168" t="s">
        <v>367</v>
      </c>
      <c r="ANF1" s="169"/>
      <c r="ANG1" s="168" t="s">
        <v>367</v>
      </c>
      <c r="ANH1" s="169"/>
      <c r="ANI1" s="168" t="s">
        <v>367</v>
      </c>
      <c r="ANJ1" s="169"/>
      <c r="ANK1" s="168" t="s">
        <v>367</v>
      </c>
      <c r="ANL1" s="169"/>
      <c r="ANM1" s="168" t="s">
        <v>367</v>
      </c>
      <c r="ANN1" s="169"/>
      <c r="ANO1" s="168" t="s">
        <v>367</v>
      </c>
      <c r="ANP1" s="169"/>
      <c r="ANQ1" s="168" t="s">
        <v>367</v>
      </c>
      <c r="ANR1" s="169"/>
      <c r="ANS1" s="168" t="s">
        <v>367</v>
      </c>
      <c r="ANT1" s="169"/>
      <c r="ANU1" s="168" t="s">
        <v>367</v>
      </c>
      <c r="ANV1" s="169"/>
      <c r="ANW1" s="168" t="s">
        <v>367</v>
      </c>
      <c r="ANX1" s="169"/>
      <c r="ANY1" s="168" t="s">
        <v>367</v>
      </c>
      <c r="ANZ1" s="169"/>
      <c r="AOA1" s="168" t="s">
        <v>367</v>
      </c>
      <c r="AOB1" s="169"/>
      <c r="AOC1" s="168" t="s">
        <v>367</v>
      </c>
      <c r="AOD1" s="169"/>
      <c r="AOE1" s="168" t="s">
        <v>367</v>
      </c>
      <c r="AOF1" s="169"/>
      <c r="AOG1" s="168" t="s">
        <v>367</v>
      </c>
      <c r="AOH1" s="169"/>
      <c r="AOI1" s="168" t="s">
        <v>367</v>
      </c>
      <c r="AOJ1" s="169"/>
      <c r="AOK1" s="168" t="s">
        <v>367</v>
      </c>
      <c r="AOL1" s="169"/>
      <c r="AOM1" s="168" t="s">
        <v>367</v>
      </c>
      <c r="AON1" s="169"/>
      <c r="AOO1" s="168" t="s">
        <v>367</v>
      </c>
      <c r="AOP1" s="169"/>
      <c r="AOQ1" s="168" t="s">
        <v>367</v>
      </c>
      <c r="AOR1" s="169"/>
      <c r="AOS1" s="168" t="s">
        <v>367</v>
      </c>
      <c r="AOT1" s="169"/>
      <c r="AOU1" s="168" t="s">
        <v>367</v>
      </c>
      <c r="AOV1" s="169"/>
      <c r="AOW1" s="168" t="s">
        <v>367</v>
      </c>
      <c r="AOX1" s="169"/>
      <c r="AOY1" s="168" t="s">
        <v>367</v>
      </c>
      <c r="AOZ1" s="169"/>
      <c r="APA1" s="168" t="s">
        <v>367</v>
      </c>
      <c r="APB1" s="169"/>
      <c r="APC1" s="168" t="s">
        <v>367</v>
      </c>
      <c r="APD1" s="169"/>
      <c r="APE1" s="168" t="s">
        <v>367</v>
      </c>
      <c r="APF1" s="169"/>
      <c r="APG1" s="168" t="s">
        <v>367</v>
      </c>
      <c r="APH1" s="169"/>
      <c r="API1" s="168" t="s">
        <v>367</v>
      </c>
      <c r="APJ1" s="169"/>
      <c r="APK1" s="168" t="s">
        <v>367</v>
      </c>
      <c r="APL1" s="169"/>
      <c r="APM1" s="168" t="s">
        <v>367</v>
      </c>
      <c r="APN1" s="169"/>
      <c r="APO1" s="168" t="s">
        <v>367</v>
      </c>
      <c r="APP1" s="169"/>
      <c r="APQ1" s="168" t="s">
        <v>367</v>
      </c>
      <c r="APR1" s="169"/>
      <c r="APS1" s="168" t="s">
        <v>367</v>
      </c>
      <c r="APT1" s="169"/>
      <c r="APU1" s="168" t="s">
        <v>367</v>
      </c>
      <c r="APV1" s="169"/>
      <c r="APW1" s="168" t="s">
        <v>367</v>
      </c>
      <c r="APX1" s="169"/>
      <c r="APY1" s="168" t="s">
        <v>367</v>
      </c>
      <c r="APZ1" s="169"/>
      <c r="AQA1" s="168" t="s">
        <v>367</v>
      </c>
      <c r="AQB1" s="169"/>
      <c r="AQC1" s="168" t="s">
        <v>367</v>
      </c>
      <c r="AQD1" s="169"/>
      <c r="AQE1" s="168" t="s">
        <v>367</v>
      </c>
      <c r="AQF1" s="169"/>
      <c r="AQG1" s="168" t="s">
        <v>367</v>
      </c>
      <c r="AQH1" s="169"/>
      <c r="AQI1" s="168" t="s">
        <v>367</v>
      </c>
      <c r="AQJ1" s="169"/>
      <c r="AQK1" s="168" t="s">
        <v>367</v>
      </c>
      <c r="AQL1" s="169"/>
      <c r="AQM1" s="168" t="s">
        <v>367</v>
      </c>
      <c r="AQN1" s="169"/>
      <c r="AQO1" s="168" t="s">
        <v>367</v>
      </c>
      <c r="AQP1" s="169"/>
      <c r="AQQ1" s="168" t="s">
        <v>367</v>
      </c>
      <c r="AQR1" s="169"/>
      <c r="AQS1" s="168" t="s">
        <v>367</v>
      </c>
      <c r="AQT1" s="169"/>
      <c r="AQU1" s="168" t="s">
        <v>367</v>
      </c>
      <c r="AQV1" s="169"/>
      <c r="AQW1" s="168" t="s">
        <v>367</v>
      </c>
      <c r="AQX1" s="169"/>
      <c r="AQY1" s="168" t="s">
        <v>367</v>
      </c>
      <c r="AQZ1" s="169"/>
      <c r="ARA1" s="168" t="s">
        <v>367</v>
      </c>
      <c r="ARB1" s="169"/>
      <c r="ARC1" s="168" t="s">
        <v>367</v>
      </c>
      <c r="ARD1" s="169"/>
      <c r="ARE1" s="168" t="s">
        <v>367</v>
      </c>
      <c r="ARF1" s="169"/>
      <c r="ARG1" s="168" t="s">
        <v>367</v>
      </c>
      <c r="ARH1" s="169"/>
      <c r="ARI1" s="168" t="s">
        <v>367</v>
      </c>
      <c r="ARJ1" s="169"/>
      <c r="ARK1" s="168" t="s">
        <v>367</v>
      </c>
      <c r="ARL1" s="169"/>
      <c r="ARM1" s="168" t="s">
        <v>367</v>
      </c>
      <c r="ARN1" s="169"/>
      <c r="ARO1" s="168" t="s">
        <v>367</v>
      </c>
      <c r="ARP1" s="169"/>
      <c r="ARQ1" s="168" t="s">
        <v>367</v>
      </c>
      <c r="ARR1" s="169"/>
      <c r="ARS1" s="168" t="s">
        <v>367</v>
      </c>
      <c r="ART1" s="169"/>
      <c r="ARU1" s="168" t="s">
        <v>367</v>
      </c>
      <c r="ARV1" s="169"/>
      <c r="ARW1" s="168" t="s">
        <v>367</v>
      </c>
      <c r="ARX1" s="169"/>
      <c r="ARY1" s="168" t="s">
        <v>367</v>
      </c>
      <c r="ARZ1" s="169"/>
      <c r="ASA1" s="168" t="s">
        <v>367</v>
      </c>
      <c r="ASB1" s="169"/>
      <c r="ASC1" s="168" t="s">
        <v>367</v>
      </c>
      <c r="ASD1" s="169"/>
      <c r="ASE1" s="168" t="s">
        <v>367</v>
      </c>
      <c r="ASF1" s="169"/>
      <c r="ASG1" s="168" t="s">
        <v>367</v>
      </c>
      <c r="ASH1" s="169"/>
      <c r="ASI1" s="168" t="s">
        <v>367</v>
      </c>
      <c r="ASJ1" s="169"/>
      <c r="ASK1" s="168" t="s">
        <v>367</v>
      </c>
      <c r="ASL1" s="169"/>
      <c r="ASM1" s="168" t="s">
        <v>367</v>
      </c>
      <c r="ASN1" s="169"/>
      <c r="ASO1" s="168" t="s">
        <v>367</v>
      </c>
      <c r="ASP1" s="169"/>
      <c r="ASQ1" s="168" t="s">
        <v>367</v>
      </c>
      <c r="ASR1" s="169"/>
      <c r="ASS1" s="168" t="s">
        <v>367</v>
      </c>
      <c r="AST1" s="169"/>
      <c r="ASU1" s="168" t="s">
        <v>367</v>
      </c>
      <c r="ASV1" s="169"/>
      <c r="ASW1" s="168" t="s">
        <v>367</v>
      </c>
      <c r="ASX1" s="169"/>
      <c r="ASY1" s="168" t="s">
        <v>367</v>
      </c>
      <c r="ASZ1" s="169"/>
      <c r="ATA1" s="168" t="s">
        <v>367</v>
      </c>
      <c r="ATB1" s="169"/>
      <c r="ATC1" s="168" t="s">
        <v>367</v>
      </c>
      <c r="ATD1" s="169"/>
      <c r="ATE1" s="168" t="s">
        <v>367</v>
      </c>
      <c r="ATF1" s="169"/>
      <c r="ATG1" s="168" t="s">
        <v>367</v>
      </c>
      <c r="ATH1" s="169"/>
      <c r="ATI1" s="168" t="s">
        <v>367</v>
      </c>
      <c r="ATJ1" s="169"/>
      <c r="ATK1" s="168" t="s">
        <v>367</v>
      </c>
      <c r="ATL1" s="169"/>
      <c r="ATM1" s="168" t="s">
        <v>367</v>
      </c>
      <c r="ATN1" s="169"/>
      <c r="ATO1" s="168" t="s">
        <v>367</v>
      </c>
      <c r="ATP1" s="169"/>
      <c r="ATQ1" s="168" t="s">
        <v>367</v>
      </c>
      <c r="ATR1" s="169"/>
      <c r="ATS1" s="168" t="s">
        <v>367</v>
      </c>
      <c r="ATT1" s="169"/>
      <c r="ATU1" s="168" t="s">
        <v>367</v>
      </c>
      <c r="ATV1" s="169"/>
      <c r="ATW1" s="168" t="s">
        <v>367</v>
      </c>
      <c r="ATX1" s="169"/>
      <c r="ATY1" s="168" t="s">
        <v>367</v>
      </c>
      <c r="ATZ1" s="169"/>
      <c r="AUA1" s="168" t="s">
        <v>367</v>
      </c>
      <c r="AUB1" s="169"/>
      <c r="AUC1" s="168" t="s">
        <v>367</v>
      </c>
      <c r="AUD1" s="169"/>
      <c r="AUE1" s="168" t="s">
        <v>367</v>
      </c>
      <c r="AUF1" s="169"/>
      <c r="AUG1" s="168" t="s">
        <v>367</v>
      </c>
      <c r="AUH1" s="169"/>
      <c r="AUI1" s="168" t="s">
        <v>367</v>
      </c>
      <c r="AUJ1" s="169"/>
      <c r="AUK1" s="168" t="s">
        <v>367</v>
      </c>
      <c r="AUL1" s="169"/>
      <c r="AUM1" s="168" t="s">
        <v>367</v>
      </c>
      <c r="AUN1" s="169"/>
      <c r="AUO1" s="168" t="s">
        <v>367</v>
      </c>
      <c r="AUP1" s="169"/>
      <c r="AUQ1" s="168" t="s">
        <v>367</v>
      </c>
      <c r="AUR1" s="169"/>
      <c r="AUS1" s="168" t="s">
        <v>367</v>
      </c>
      <c r="AUT1" s="169"/>
      <c r="AUU1" s="168" t="s">
        <v>367</v>
      </c>
      <c r="AUV1" s="169"/>
      <c r="AUW1" s="168" t="s">
        <v>367</v>
      </c>
      <c r="AUX1" s="169"/>
      <c r="AUY1" s="168" t="s">
        <v>367</v>
      </c>
      <c r="AUZ1" s="169"/>
      <c r="AVA1" s="168" t="s">
        <v>367</v>
      </c>
      <c r="AVB1" s="169"/>
      <c r="AVC1" s="168" t="s">
        <v>367</v>
      </c>
      <c r="AVD1" s="169"/>
      <c r="AVE1" s="168" t="s">
        <v>367</v>
      </c>
      <c r="AVF1" s="169"/>
      <c r="AVG1" s="168" t="s">
        <v>367</v>
      </c>
      <c r="AVH1" s="169"/>
      <c r="AVI1" s="168" t="s">
        <v>367</v>
      </c>
      <c r="AVJ1" s="169"/>
      <c r="AVK1" s="168" t="s">
        <v>367</v>
      </c>
      <c r="AVL1" s="169"/>
      <c r="AVM1" s="168" t="s">
        <v>367</v>
      </c>
      <c r="AVN1" s="169"/>
      <c r="AVO1" s="168" t="s">
        <v>367</v>
      </c>
      <c r="AVP1" s="169"/>
      <c r="AVQ1" s="168" t="s">
        <v>367</v>
      </c>
      <c r="AVR1" s="169"/>
      <c r="AVS1" s="168" t="s">
        <v>367</v>
      </c>
      <c r="AVT1" s="169"/>
      <c r="AVU1" s="168" t="s">
        <v>367</v>
      </c>
      <c r="AVV1" s="169"/>
      <c r="AVW1" s="168" t="s">
        <v>367</v>
      </c>
      <c r="AVX1" s="169"/>
      <c r="AVY1" s="168" t="s">
        <v>367</v>
      </c>
      <c r="AVZ1" s="169"/>
      <c r="AWA1" s="168" t="s">
        <v>367</v>
      </c>
      <c r="AWB1" s="169"/>
      <c r="AWC1" s="168" t="s">
        <v>367</v>
      </c>
      <c r="AWD1" s="169"/>
      <c r="AWE1" s="168" t="s">
        <v>367</v>
      </c>
      <c r="AWF1" s="169"/>
      <c r="AWG1" s="168" t="s">
        <v>367</v>
      </c>
      <c r="AWH1" s="169"/>
      <c r="AWI1" s="168" t="s">
        <v>367</v>
      </c>
      <c r="AWJ1" s="169"/>
      <c r="AWK1" s="168" t="s">
        <v>367</v>
      </c>
      <c r="AWL1" s="169"/>
      <c r="AWM1" s="168" t="s">
        <v>367</v>
      </c>
      <c r="AWN1" s="169"/>
      <c r="AWO1" s="168" t="s">
        <v>367</v>
      </c>
      <c r="AWP1" s="169"/>
      <c r="AWQ1" s="168" t="s">
        <v>367</v>
      </c>
      <c r="AWR1" s="169"/>
      <c r="AWS1" s="168" t="s">
        <v>367</v>
      </c>
      <c r="AWT1" s="169"/>
      <c r="AWU1" s="168" t="s">
        <v>367</v>
      </c>
      <c r="AWV1" s="169"/>
      <c r="AWW1" s="168" t="s">
        <v>367</v>
      </c>
      <c r="AWX1" s="169"/>
      <c r="AWY1" s="168" t="s">
        <v>367</v>
      </c>
      <c r="AWZ1" s="169"/>
      <c r="AXA1" s="168" t="s">
        <v>367</v>
      </c>
      <c r="AXB1" s="169"/>
      <c r="AXC1" s="168" t="s">
        <v>367</v>
      </c>
      <c r="AXD1" s="169"/>
      <c r="AXE1" s="168" t="s">
        <v>367</v>
      </c>
      <c r="AXF1" s="169"/>
      <c r="AXG1" s="168" t="s">
        <v>367</v>
      </c>
      <c r="AXH1" s="169"/>
      <c r="AXI1" s="168" t="s">
        <v>367</v>
      </c>
      <c r="AXJ1" s="169"/>
      <c r="AXK1" s="168" t="s">
        <v>367</v>
      </c>
      <c r="AXL1" s="169"/>
      <c r="AXM1" s="168" t="s">
        <v>367</v>
      </c>
      <c r="AXN1" s="169"/>
      <c r="AXO1" s="168" t="s">
        <v>367</v>
      </c>
      <c r="AXP1" s="169"/>
      <c r="AXQ1" s="168" t="s">
        <v>367</v>
      </c>
      <c r="AXR1" s="169"/>
      <c r="AXS1" s="168" t="s">
        <v>367</v>
      </c>
      <c r="AXT1" s="169"/>
      <c r="AXU1" s="168" t="s">
        <v>367</v>
      </c>
      <c r="AXV1" s="169"/>
      <c r="AXW1" s="168" t="s">
        <v>367</v>
      </c>
      <c r="AXX1" s="169"/>
      <c r="AXY1" s="168" t="s">
        <v>367</v>
      </c>
      <c r="AXZ1" s="169"/>
      <c r="AYA1" s="168" t="s">
        <v>367</v>
      </c>
      <c r="AYB1" s="169"/>
      <c r="AYC1" s="168" t="s">
        <v>367</v>
      </c>
      <c r="AYD1" s="169"/>
      <c r="AYE1" s="168" t="s">
        <v>367</v>
      </c>
      <c r="AYF1" s="169"/>
      <c r="AYG1" s="168" t="s">
        <v>367</v>
      </c>
      <c r="AYH1" s="169"/>
      <c r="AYI1" s="168" t="s">
        <v>367</v>
      </c>
      <c r="AYJ1" s="169"/>
      <c r="AYK1" s="168" t="s">
        <v>367</v>
      </c>
      <c r="AYL1" s="169"/>
      <c r="AYM1" s="168" t="s">
        <v>367</v>
      </c>
      <c r="AYN1" s="169"/>
      <c r="AYO1" s="168" t="s">
        <v>367</v>
      </c>
      <c r="AYP1" s="169"/>
      <c r="AYQ1" s="168" t="s">
        <v>367</v>
      </c>
      <c r="AYR1" s="169"/>
      <c r="AYS1" s="168" t="s">
        <v>367</v>
      </c>
      <c r="AYT1" s="169"/>
      <c r="AYU1" s="168" t="s">
        <v>367</v>
      </c>
      <c r="AYV1" s="169"/>
      <c r="AYW1" s="168" t="s">
        <v>367</v>
      </c>
      <c r="AYX1" s="169"/>
      <c r="AYY1" s="168" t="s">
        <v>367</v>
      </c>
      <c r="AYZ1" s="169"/>
      <c r="AZA1" s="168" t="s">
        <v>367</v>
      </c>
      <c r="AZB1" s="169"/>
      <c r="AZC1" s="168" t="s">
        <v>367</v>
      </c>
      <c r="AZD1" s="169"/>
      <c r="AZE1" s="168" t="s">
        <v>367</v>
      </c>
      <c r="AZF1" s="169"/>
      <c r="AZG1" s="168" t="s">
        <v>367</v>
      </c>
      <c r="AZH1" s="169"/>
      <c r="AZI1" s="168" t="s">
        <v>367</v>
      </c>
      <c r="AZJ1" s="169"/>
      <c r="AZK1" s="168" t="s">
        <v>367</v>
      </c>
      <c r="AZL1" s="169"/>
      <c r="AZM1" s="168" t="s">
        <v>367</v>
      </c>
      <c r="AZN1" s="169"/>
      <c r="AZO1" s="168" t="s">
        <v>367</v>
      </c>
      <c r="AZP1" s="169"/>
      <c r="AZQ1" s="168" t="s">
        <v>367</v>
      </c>
      <c r="AZR1" s="169"/>
      <c r="AZS1" s="168" t="s">
        <v>367</v>
      </c>
      <c r="AZT1" s="169"/>
      <c r="AZU1" s="168" t="s">
        <v>367</v>
      </c>
      <c r="AZV1" s="169"/>
      <c r="AZW1" s="168" t="s">
        <v>367</v>
      </c>
      <c r="AZX1" s="169"/>
      <c r="AZY1" s="168" t="s">
        <v>367</v>
      </c>
      <c r="AZZ1" s="169"/>
      <c r="BAA1" s="168" t="s">
        <v>367</v>
      </c>
      <c r="BAB1" s="169"/>
      <c r="BAC1" s="168" t="s">
        <v>367</v>
      </c>
      <c r="BAD1" s="169"/>
      <c r="BAE1" s="168" t="s">
        <v>367</v>
      </c>
      <c r="BAF1" s="169"/>
      <c r="BAG1" s="168" t="s">
        <v>367</v>
      </c>
      <c r="BAH1" s="169"/>
      <c r="BAI1" s="168" t="s">
        <v>367</v>
      </c>
      <c r="BAJ1" s="169"/>
      <c r="BAK1" s="168" t="s">
        <v>367</v>
      </c>
      <c r="BAL1" s="169"/>
      <c r="BAM1" s="168" t="s">
        <v>367</v>
      </c>
      <c r="BAN1" s="169"/>
      <c r="BAO1" s="168" t="s">
        <v>367</v>
      </c>
      <c r="BAP1" s="169"/>
      <c r="BAQ1" s="168" t="s">
        <v>367</v>
      </c>
      <c r="BAR1" s="169"/>
      <c r="BAS1" s="168" t="s">
        <v>367</v>
      </c>
      <c r="BAT1" s="169"/>
      <c r="BAU1" s="168" t="s">
        <v>367</v>
      </c>
      <c r="BAV1" s="169"/>
      <c r="BAW1" s="168" t="s">
        <v>367</v>
      </c>
      <c r="BAX1" s="169"/>
      <c r="BAY1" s="168" t="s">
        <v>367</v>
      </c>
      <c r="BAZ1" s="169"/>
      <c r="BBA1" s="168" t="s">
        <v>367</v>
      </c>
      <c r="BBB1" s="169"/>
      <c r="BBC1" s="168" t="s">
        <v>367</v>
      </c>
      <c r="BBD1" s="169"/>
      <c r="BBE1" s="168" t="s">
        <v>367</v>
      </c>
      <c r="BBF1" s="169"/>
      <c r="BBG1" s="168" t="s">
        <v>367</v>
      </c>
      <c r="BBH1" s="169"/>
      <c r="BBI1" s="168" t="s">
        <v>367</v>
      </c>
      <c r="BBJ1" s="169"/>
      <c r="BBK1" s="168" t="s">
        <v>367</v>
      </c>
      <c r="BBL1" s="169"/>
      <c r="BBM1" s="168" t="s">
        <v>367</v>
      </c>
      <c r="BBN1" s="169"/>
      <c r="BBO1" s="168" t="s">
        <v>367</v>
      </c>
      <c r="BBP1" s="169"/>
      <c r="BBQ1" s="168" t="s">
        <v>367</v>
      </c>
      <c r="BBR1" s="169"/>
      <c r="BBS1" s="168" t="s">
        <v>367</v>
      </c>
      <c r="BBT1" s="169"/>
      <c r="BBU1" s="168" t="s">
        <v>367</v>
      </c>
      <c r="BBV1" s="169"/>
      <c r="BBW1" s="168" t="s">
        <v>367</v>
      </c>
      <c r="BBX1" s="169"/>
      <c r="BBY1" s="168" t="s">
        <v>367</v>
      </c>
      <c r="BBZ1" s="169"/>
      <c r="BCA1" s="168" t="s">
        <v>367</v>
      </c>
      <c r="BCB1" s="169"/>
      <c r="BCC1" s="168" t="s">
        <v>367</v>
      </c>
      <c r="BCD1" s="169"/>
      <c r="BCE1" s="168" t="s">
        <v>367</v>
      </c>
      <c r="BCF1" s="169"/>
      <c r="BCG1" s="168" t="s">
        <v>367</v>
      </c>
      <c r="BCH1" s="169"/>
      <c r="BCI1" s="168" t="s">
        <v>367</v>
      </c>
      <c r="BCJ1" s="169"/>
      <c r="BCK1" s="168" t="s">
        <v>367</v>
      </c>
      <c r="BCL1" s="169"/>
      <c r="BCM1" s="168" t="s">
        <v>367</v>
      </c>
      <c r="BCN1" s="169"/>
      <c r="BCO1" s="168" t="s">
        <v>367</v>
      </c>
      <c r="BCP1" s="169"/>
      <c r="BCQ1" s="168" t="s">
        <v>367</v>
      </c>
      <c r="BCR1" s="169"/>
      <c r="BCS1" s="168" t="s">
        <v>367</v>
      </c>
      <c r="BCT1" s="169"/>
      <c r="BCU1" s="168" t="s">
        <v>367</v>
      </c>
      <c r="BCV1" s="169"/>
      <c r="BCW1" s="168" t="s">
        <v>367</v>
      </c>
      <c r="BCX1" s="169"/>
      <c r="BCY1" s="168" t="s">
        <v>367</v>
      </c>
      <c r="BCZ1" s="169"/>
      <c r="BDA1" s="168" t="s">
        <v>367</v>
      </c>
      <c r="BDB1" s="169"/>
      <c r="BDC1" s="168" t="s">
        <v>367</v>
      </c>
      <c r="BDD1" s="169"/>
      <c r="BDE1" s="168" t="s">
        <v>367</v>
      </c>
      <c r="BDF1" s="169"/>
      <c r="BDG1" s="168" t="s">
        <v>367</v>
      </c>
      <c r="BDH1" s="169"/>
      <c r="BDI1" s="168" t="s">
        <v>367</v>
      </c>
      <c r="BDJ1" s="169"/>
      <c r="BDK1" s="168" t="s">
        <v>367</v>
      </c>
      <c r="BDL1" s="169"/>
      <c r="BDM1" s="168" t="s">
        <v>367</v>
      </c>
      <c r="BDN1" s="169"/>
      <c r="BDO1" s="168" t="s">
        <v>367</v>
      </c>
      <c r="BDP1" s="169"/>
      <c r="BDQ1" s="168" t="s">
        <v>367</v>
      </c>
      <c r="BDR1" s="169"/>
      <c r="BDS1" s="168" t="s">
        <v>367</v>
      </c>
      <c r="BDT1" s="169"/>
      <c r="BDU1" s="168" t="s">
        <v>367</v>
      </c>
      <c r="BDV1" s="169"/>
      <c r="BDW1" s="168" t="s">
        <v>367</v>
      </c>
      <c r="BDX1" s="169"/>
      <c r="BDY1" s="168" t="s">
        <v>367</v>
      </c>
      <c r="BDZ1" s="169"/>
      <c r="BEA1" s="168" t="s">
        <v>367</v>
      </c>
      <c r="BEB1" s="169"/>
      <c r="BEC1" s="168" t="s">
        <v>367</v>
      </c>
      <c r="BED1" s="169"/>
      <c r="BEE1" s="168" t="s">
        <v>367</v>
      </c>
      <c r="BEF1" s="169"/>
      <c r="BEG1" s="168" t="s">
        <v>367</v>
      </c>
      <c r="BEH1" s="169"/>
      <c r="BEI1" s="168" t="s">
        <v>367</v>
      </c>
      <c r="BEJ1" s="169"/>
      <c r="BEK1" s="168" t="s">
        <v>367</v>
      </c>
      <c r="BEL1" s="169"/>
      <c r="BEM1" s="168" t="s">
        <v>367</v>
      </c>
      <c r="BEN1" s="169"/>
      <c r="BEO1" s="168" t="s">
        <v>367</v>
      </c>
      <c r="BEP1" s="169"/>
      <c r="BEQ1" s="168" t="s">
        <v>367</v>
      </c>
      <c r="BER1" s="169"/>
      <c r="BES1" s="168" t="s">
        <v>367</v>
      </c>
      <c r="BET1" s="169"/>
      <c r="BEU1" s="168" t="s">
        <v>367</v>
      </c>
      <c r="BEV1" s="169"/>
      <c r="BEW1" s="168" t="s">
        <v>367</v>
      </c>
      <c r="BEX1" s="169"/>
      <c r="BEY1" s="168" t="s">
        <v>367</v>
      </c>
      <c r="BEZ1" s="169"/>
      <c r="BFA1" s="168" t="s">
        <v>367</v>
      </c>
      <c r="BFB1" s="169"/>
      <c r="BFC1" s="168" t="s">
        <v>367</v>
      </c>
      <c r="BFD1" s="169"/>
      <c r="BFE1" s="168" t="s">
        <v>367</v>
      </c>
      <c r="BFF1" s="169"/>
      <c r="BFG1" s="168" t="s">
        <v>367</v>
      </c>
      <c r="BFH1" s="169"/>
      <c r="BFI1" s="168" t="s">
        <v>367</v>
      </c>
      <c r="BFJ1" s="169"/>
      <c r="BFK1" s="168" t="s">
        <v>367</v>
      </c>
      <c r="BFL1" s="169"/>
      <c r="BFM1" s="168" t="s">
        <v>367</v>
      </c>
      <c r="BFN1" s="169"/>
      <c r="BFO1" s="168" t="s">
        <v>367</v>
      </c>
      <c r="BFP1" s="169"/>
      <c r="BFQ1" s="168" t="s">
        <v>367</v>
      </c>
      <c r="BFR1" s="169"/>
      <c r="BFS1" s="168" t="s">
        <v>367</v>
      </c>
      <c r="BFT1" s="169"/>
      <c r="BFU1" s="168" t="s">
        <v>367</v>
      </c>
      <c r="BFV1" s="169"/>
      <c r="BFW1" s="168" t="s">
        <v>367</v>
      </c>
      <c r="BFX1" s="169"/>
      <c r="BFY1" s="168" t="s">
        <v>367</v>
      </c>
      <c r="BFZ1" s="169"/>
      <c r="BGA1" s="168" t="s">
        <v>367</v>
      </c>
      <c r="BGB1" s="169"/>
      <c r="BGC1" s="168" t="s">
        <v>367</v>
      </c>
      <c r="BGD1" s="169"/>
      <c r="BGE1" s="168" t="s">
        <v>367</v>
      </c>
      <c r="BGF1" s="169"/>
      <c r="BGG1" s="168" t="s">
        <v>367</v>
      </c>
      <c r="BGH1" s="169"/>
      <c r="BGI1" s="168" t="s">
        <v>367</v>
      </c>
      <c r="BGJ1" s="169"/>
      <c r="BGK1" s="168" t="s">
        <v>367</v>
      </c>
      <c r="BGL1" s="169"/>
      <c r="BGM1" s="168" t="s">
        <v>367</v>
      </c>
      <c r="BGN1" s="169"/>
      <c r="BGO1" s="168" t="s">
        <v>367</v>
      </c>
      <c r="BGP1" s="169"/>
      <c r="BGQ1" s="168" t="s">
        <v>367</v>
      </c>
      <c r="BGR1" s="169"/>
      <c r="BGS1" s="168" t="s">
        <v>367</v>
      </c>
      <c r="BGT1" s="169"/>
      <c r="BGU1" s="168" t="s">
        <v>367</v>
      </c>
      <c r="BGV1" s="169"/>
      <c r="BGW1" s="168" t="s">
        <v>367</v>
      </c>
      <c r="BGX1" s="169"/>
      <c r="BGY1" s="168" t="s">
        <v>367</v>
      </c>
      <c r="BGZ1" s="169"/>
      <c r="BHA1" s="168" t="s">
        <v>367</v>
      </c>
      <c r="BHB1" s="169"/>
      <c r="BHC1" s="168" t="s">
        <v>367</v>
      </c>
      <c r="BHD1" s="169"/>
      <c r="BHE1" s="168" t="s">
        <v>367</v>
      </c>
      <c r="BHF1" s="169"/>
      <c r="BHG1" s="168" t="s">
        <v>367</v>
      </c>
      <c r="BHH1" s="169"/>
      <c r="BHI1" s="168" t="s">
        <v>367</v>
      </c>
      <c r="BHJ1" s="169"/>
      <c r="BHK1" s="168" t="s">
        <v>367</v>
      </c>
      <c r="BHL1" s="169"/>
      <c r="BHM1" s="168" t="s">
        <v>367</v>
      </c>
      <c r="BHN1" s="169"/>
      <c r="BHO1" s="168" t="s">
        <v>367</v>
      </c>
      <c r="BHP1" s="169"/>
      <c r="BHQ1" s="168" t="s">
        <v>367</v>
      </c>
      <c r="BHR1" s="169"/>
      <c r="BHS1" s="168" t="s">
        <v>367</v>
      </c>
      <c r="BHT1" s="169"/>
      <c r="BHU1" s="168" t="s">
        <v>367</v>
      </c>
      <c r="BHV1" s="169"/>
      <c r="BHW1" s="168" t="s">
        <v>367</v>
      </c>
      <c r="BHX1" s="169"/>
      <c r="BHY1" s="168" t="s">
        <v>367</v>
      </c>
      <c r="BHZ1" s="169"/>
      <c r="BIA1" s="168" t="s">
        <v>367</v>
      </c>
      <c r="BIB1" s="169"/>
      <c r="BIC1" s="168" t="s">
        <v>367</v>
      </c>
      <c r="BID1" s="169"/>
      <c r="BIE1" s="168" t="s">
        <v>367</v>
      </c>
      <c r="BIF1" s="169"/>
      <c r="BIG1" s="168" t="s">
        <v>367</v>
      </c>
      <c r="BIH1" s="169"/>
      <c r="BII1" s="168" t="s">
        <v>367</v>
      </c>
      <c r="BIJ1" s="169"/>
      <c r="BIK1" s="168" t="s">
        <v>367</v>
      </c>
      <c r="BIL1" s="169"/>
      <c r="BIM1" s="168" t="s">
        <v>367</v>
      </c>
      <c r="BIN1" s="169"/>
      <c r="BIO1" s="168" t="s">
        <v>367</v>
      </c>
      <c r="BIP1" s="169"/>
      <c r="BIQ1" s="168" t="s">
        <v>367</v>
      </c>
      <c r="BIR1" s="169"/>
      <c r="BIS1" s="168" t="s">
        <v>367</v>
      </c>
      <c r="BIT1" s="169"/>
      <c r="BIU1" s="168" t="s">
        <v>367</v>
      </c>
      <c r="BIV1" s="169"/>
      <c r="BIW1" s="168" t="s">
        <v>367</v>
      </c>
      <c r="BIX1" s="169"/>
      <c r="BIY1" s="168" t="s">
        <v>367</v>
      </c>
      <c r="BIZ1" s="169"/>
      <c r="BJA1" s="168" t="s">
        <v>367</v>
      </c>
      <c r="BJB1" s="169"/>
      <c r="BJC1" s="168" t="s">
        <v>367</v>
      </c>
      <c r="BJD1" s="169"/>
      <c r="BJE1" s="168" t="s">
        <v>367</v>
      </c>
      <c r="BJF1" s="169"/>
      <c r="BJG1" s="168" t="s">
        <v>367</v>
      </c>
      <c r="BJH1" s="169"/>
      <c r="BJI1" s="168" t="s">
        <v>367</v>
      </c>
      <c r="BJJ1" s="169"/>
      <c r="BJK1" s="168" t="s">
        <v>367</v>
      </c>
      <c r="BJL1" s="169"/>
      <c r="BJM1" s="168" t="s">
        <v>367</v>
      </c>
      <c r="BJN1" s="169"/>
      <c r="BJO1" s="168" t="s">
        <v>367</v>
      </c>
      <c r="BJP1" s="169"/>
      <c r="BJQ1" s="168" t="s">
        <v>367</v>
      </c>
      <c r="BJR1" s="169"/>
      <c r="BJS1" s="168" t="s">
        <v>367</v>
      </c>
      <c r="BJT1" s="169"/>
      <c r="BJU1" s="168" t="s">
        <v>367</v>
      </c>
      <c r="BJV1" s="169"/>
      <c r="BJW1" s="168" t="s">
        <v>367</v>
      </c>
      <c r="BJX1" s="169"/>
      <c r="BJY1" s="168" t="s">
        <v>367</v>
      </c>
      <c r="BJZ1" s="169"/>
      <c r="BKA1" s="168" t="s">
        <v>367</v>
      </c>
      <c r="BKB1" s="169"/>
      <c r="BKC1" s="168" t="s">
        <v>367</v>
      </c>
      <c r="BKD1" s="169"/>
      <c r="BKE1" s="168" t="s">
        <v>367</v>
      </c>
      <c r="BKF1" s="169"/>
      <c r="BKG1" s="168" t="s">
        <v>367</v>
      </c>
      <c r="BKH1" s="169"/>
      <c r="BKI1" s="168" t="s">
        <v>367</v>
      </c>
      <c r="BKJ1" s="169"/>
      <c r="BKK1" s="168" t="s">
        <v>367</v>
      </c>
      <c r="BKL1" s="169"/>
      <c r="BKM1" s="168" t="s">
        <v>367</v>
      </c>
      <c r="BKN1" s="169"/>
      <c r="BKO1" s="168" t="s">
        <v>367</v>
      </c>
      <c r="BKP1" s="169"/>
      <c r="BKQ1" s="168" t="s">
        <v>367</v>
      </c>
      <c r="BKR1" s="169"/>
      <c r="BKS1" s="168" t="s">
        <v>367</v>
      </c>
      <c r="BKT1" s="169"/>
      <c r="BKU1" s="168" t="s">
        <v>367</v>
      </c>
      <c r="BKV1" s="169"/>
      <c r="BKW1" s="168" t="s">
        <v>367</v>
      </c>
      <c r="BKX1" s="169"/>
      <c r="BKY1" s="168" t="s">
        <v>367</v>
      </c>
      <c r="BKZ1" s="169"/>
      <c r="BLA1" s="168" t="s">
        <v>367</v>
      </c>
      <c r="BLB1" s="169"/>
      <c r="BLC1" s="168" t="s">
        <v>367</v>
      </c>
      <c r="BLD1" s="169"/>
      <c r="BLE1" s="168" t="s">
        <v>367</v>
      </c>
      <c r="BLF1" s="169"/>
      <c r="BLG1" s="168" t="s">
        <v>367</v>
      </c>
      <c r="BLH1" s="169"/>
      <c r="BLI1" s="168" t="s">
        <v>367</v>
      </c>
      <c r="BLJ1" s="169"/>
      <c r="BLK1" s="168" t="s">
        <v>367</v>
      </c>
      <c r="BLL1" s="169"/>
      <c r="BLM1" s="168" t="s">
        <v>367</v>
      </c>
      <c r="BLN1" s="169"/>
      <c r="BLO1" s="168" t="s">
        <v>367</v>
      </c>
      <c r="BLP1" s="169"/>
      <c r="BLQ1" s="168" t="s">
        <v>367</v>
      </c>
      <c r="BLR1" s="169"/>
      <c r="BLS1" s="168" t="s">
        <v>367</v>
      </c>
      <c r="BLT1" s="169"/>
      <c r="BLU1" s="168" t="s">
        <v>367</v>
      </c>
      <c r="BLV1" s="169"/>
      <c r="BLW1" s="168" t="s">
        <v>367</v>
      </c>
      <c r="BLX1" s="169"/>
      <c r="BLY1" s="168" t="s">
        <v>367</v>
      </c>
      <c r="BLZ1" s="169"/>
      <c r="BMA1" s="168" t="s">
        <v>367</v>
      </c>
      <c r="BMB1" s="169"/>
      <c r="BMC1" s="168" t="s">
        <v>367</v>
      </c>
      <c r="BMD1" s="169"/>
      <c r="BME1" s="168" t="s">
        <v>367</v>
      </c>
      <c r="BMF1" s="169"/>
      <c r="BMG1" s="168" t="s">
        <v>367</v>
      </c>
      <c r="BMH1" s="169"/>
      <c r="BMI1" s="168" t="s">
        <v>367</v>
      </c>
      <c r="BMJ1" s="169"/>
      <c r="BMK1" s="168" t="s">
        <v>367</v>
      </c>
      <c r="BML1" s="169"/>
      <c r="BMM1" s="168" t="s">
        <v>367</v>
      </c>
      <c r="BMN1" s="169"/>
      <c r="BMO1" s="168" t="s">
        <v>367</v>
      </c>
      <c r="BMP1" s="169"/>
      <c r="BMQ1" s="168" t="s">
        <v>367</v>
      </c>
      <c r="BMR1" s="169"/>
      <c r="BMS1" s="168" t="s">
        <v>367</v>
      </c>
      <c r="BMT1" s="169"/>
      <c r="BMU1" s="168" t="s">
        <v>367</v>
      </c>
      <c r="BMV1" s="169"/>
      <c r="BMW1" s="168" t="s">
        <v>367</v>
      </c>
      <c r="BMX1" s="169"/>
      <c r="BMY1" s="168" t="s">
        <v>367</v>
      </c>
      <c r="BMZ1" s="169"/>
      <c r="BNA1" s="168" t="s">
        <v>367</v>
      </c>
      <c r="BNB1" s="169"/>
      <c r="BNC1" s="168" t="s">
        <v>367</v>
      </c>
      <c r="BND1" s="169"/>
      <c r="BNE1" s="168" t="s">
        <v>367</v>
      </c>
      <c r="BNF1" s="169"/>
      <c r="BNG1" s="168" t="s">
        <v>367</v>
      </c>
      <c r="BNH1" s="169"/>
      <c r="BNI1" s="168" t="s">
        <v>367</v>
      </c>
      <c r="BNJ1" s="169"/>
      <c r="BNK1" s="168" t="s">
        <v>367</v>
      </c>
      <c r="BNL1" s="169"/>
      <c r="BNM1" s="168" t="s">
        <v>367</v>
      </c>
      <c r="BNN1" s="169"/>
      <c r="BNO1" s="168" t="s">
        <v>367</v>
      </c>
      <c r="BNP1" s="169"/>
      <c r="BNQ1" s="168" t="s">
        <v>367</v>
      </c>
      <c r="BNR1" s="169"/>
      <c r="BNS1" s="168" t="s">
        <v>367</v>
      </c>
      <c r="BNT1" s="169"/>
      <c r="BNU1" s="168" t="s">
        <v>367</v>
      </c>
      <c r="BNV1" s="169"/>
      <c r="BNW1" s="168" t="s">
        <v>367</v>
      </c>
      <c r="BNX1" s="169"/>
      <c r="BNY1" s="168" t="s">
        <v>367</v>
      </c>
      <c r="BNZ1" s="169"/>
      <c r="BOA1" s="168" t="s">
        <v>367</v>
      </c>
      <c r="BOB1" s="169"/>
      <c r="BOC1" s="168" t="s">
        <v>367</v>
      </c>
      <c r="BOD1" s="169"/>
      <c r="BOE1" s="168" t="s">
        <v>367</v>
      </c>
      <c r="BOF1" s="169"/>
      <c r="BOG1" s="168" t="s">
        <v>367</v>
      </c>
      <c r="BOH1" s="169"/>
      <c r="BOI1" s="168" t="s">
        <v>367</v>
      </c>
      <c r="BOJ1" s="169"/>
      <c r="BOK1" s="168" t="s">
        <v>367</v>
      </c>
      <c r="BOL1" s="169"/>
      <c r="BOM1" s="168" t="s">
        <v>367</v>
      </c>
      <c r="BON1" s="169"/>
      <c r="BOO1" s="168" t="s">
        <v>367</v>
      </c>
      <c r="BOP1" s="169"/>
      <c r="BOQ1" s="168" t="s">
        <v>367</v>
      </c>
      <c r="BOR1" s="169"/>
      <c r="BOS1" s="168" t="s">
        <v>367</v>
      </c>
      <c r="BOT1" s="169"/>
      <c r="BOU1" s="168" t="s">
        <v>367</v>
      </c>
      <c r="BOV1" s="169"/>
      <c r="BOW1" s="168" t="s">
        <v>367</v>
      </c>
      <c r="BOX1" s="169"/>
      <c r="BOY1" s="168" t="s">
        <v>367</v>
      </c>
      <c r="BOZ1" s="169"/>
      <c r="BPA1" s="168" t="s">
        <v>367</v>
      </c>
      <c r="BPB1" s="169"/>
      <c r="BPC1" s="168" t="s">
        <v>367</v>
      </c>
      <c r="BPD1" s="169"/>
      <c r="BPE1" s="168" t="s">
        <v>367</v>
      </c>
      <c r="BPF1" s="169"/>
      <c r="BPG1" s="168" t="s">
        <v>367</v>
      </c>
      <c r="BPH1" s="169"/>
      <c r="BPI1" s="168" t="s">
        <v>367</v>
      </c>
      <c r="BPJ1" s="169"/>
      <c r="BPK1" s="168" t="s">
        <v>367</v>
      </c>
      <c r="BPL1" s="169"/>
      <c r="BPM1" s="168" t="s">
        <v>367</v>
      </c>
      <c r="BPN1" s="169"/>
      <c r="BPO1" s="168" t="s">
        <v>367</v>
      </c>
      <c r="BPP1" s="169"/>
      <c r="BPQ1" s="168" t="s">
        <v>367</v>
      </c>
      <c r="BPR1" s="169"/>
      <c r="BPS1" s="168" t="s">
        <v>367</v>
      </c>
      <c r="BPT1" s="169"/>
      <c r="BPU1" s="168" t="s">
        <v>367</v>
      </c>
      <c r="BPV1" s="169"/>
      <c r="BPW1" s="168" t="s">
        <v>367</v>
      </c>
      <c r="BPX1" s="169"/>
      <c r="BPY1" s="168" t="s">
        <v>367</v>
      </c>
      <c r="BPZ1" s="169"/>
      <c r="BQA1" s="168" t="s">
        <v>367</v>
      </c>
      <c r="BQB1" s="169"/>
      <c r="BQC1" s="168" t="s">
        <v>367</v>
      </c>
      <c r="BQD1" s="169"/>
      <c r="BQE1" s="168" t="s">
        <v>367</v>
      </c>
      <c r="BQF1" s="169"/>
      <c r="BQG1" s="168" t="s">
        <v>367</v>
      </c>
      <c r="BQH1" s="169"/>
      <c r="BQI1" s="168" t="s">
        <v>367</v>
      </c>
      <c r="BQJ1" s="169"/>
      <c r="BQK1" s="168" t="s">
        <v>367</v>
      </c>
      <c r="BQL1" s="169"/>
      <c r="BQM1" s="168" t="s">
        <v>367</v>
      </c>
      <c r="BQN1" s="169"/>
      <c r="BQO1" s="168" t="s">
        <v>367</v>
      </c>
      <c r="BQP1" s="169"/>
      <c r="BQQ1" s="168" t="s">
        <v>367</v>
      </c>
      <c r="BQR1" s="169"/>
      <c r="BQS1" s="168" t="s">
        <v>367</v>
      </c>
      <c r="BQT1" s="169"/>
      <c r="BQU1" s="168" t="s">
        <v>367</v>
      </c>
      <c r="BQV1" s="169"/>
      <c r="BQW1" s="168" t="s">
        <v>367</v>
      </c>
      <c r="BQX1" s="169"/>
      <c r="BQY1" s="168" t="s">
        <v>367</v>
      </c>
      <c r="BQZ1" s="169"/>
      <c r="BRA1" s="168" t="s">
        <v>367</v>
      </c>
      <c r="BRB1" s="169"/>
      <c r="BRC1" s="168" t="s">
        <v>367</v>
      </c>
      <c r="BRD1" s="169"/>
      <c r="BRE1" s="168" t="s">
        <v>367</v>
      </c>
      <c r="BRF1" s="169"/>
      <c r="BRG1" s="168" t="s">
        <v>367</v>
      </c>
      <c r="BRH1" s="169"/>
      <c r="BRI1" s="168" t="s">
        <v>367</v>
      </c>
      <c r="BRJ1" s="169"/>
      <c r="BRK1" s="168" t="s">
        <v>367</v>
      </c>
      <c r="BRL1" s="169"/>
      <c r="BRM1" s="168" t="s">
        <v>367</v>
      </c>
      <c r="BRN1" s="169"/>
      <c r="BRO1" s="168" t="s">
        <v>367</v>
      </c>
      <c r="BRP1" s="169"/>
      <c r="BRQ1" s="168" t="s">
        <v>367</v>
      </c>
      <c r="BRR1" s="169"/>
      <c r="BRS1" s="168" t="s">
        <v>367</v>
      </c>
      <c r="BRT1" s="169"/>
      <c r="BRU1" s="168" t="s">
        <v>367</v>
      </c>
      <c r="BRV1" s="169"/>
      <c r="BRW1" s="168" t="s">
        <v>367</v>
      </c>
      <c r="BRX1" s="169"/>
      <c r="BRY1" s="168" t="s">
        <v>367</v>
      </c>
      <c r="BRZ1" s="169"/>
      <c r="BSA1" s="168" t="s">
        <v>367</v>
      </c>
      <c r="BSB1" s="169"/>
      <c r="BSC1" s="168" t="s">
        <v>367</v>
      </c>
      <c r="BSD1" s="169"/>
      <c r="BSE1" s="168" t="s">
        <v>367</v>
      </c>
      <c r="BSF1" s="169"/>
      <c r="BSG1" s="168" t="s">
        <v>367</v>
      </c>
      <c r="BSH1" s="169"/>
      <c r="BSI1" s="168" t="s">
        <v>367</v>
      </c>
      <c r="BSJ1" s="169"/>
      <c r="BSK1" s="168" t="s">
        <v>367</v>
      </c>
      <c r="BSL1" s="169"/>
      <c r="BSM1" s="168" t="s">
        <v>367</v>
      </c>
      <c r="BSN1" s="169"/>
      <c r="BSO1" s="168" t="s">
        <v>367</v>
      </c>
      <c r="BSP1" s="169"/>
      <c r="BSQ1" s="168" t="s">
        <v>367</v>
      </c>
      <c r="BSR1" s="169"/>
      <c r="BSS1" s="168" t="s">
        <v>367</v>
      </c>
      <c r="BST1" s="169"/>
      <c r="BSU1" s="168" t="s">
        <v>367</v>
      </c>
      <c r="BSV1" s="169"/>
      <c r="BSW1" s="168" t="s">
        <v>367</v>
      </c>
      <c r="BSX1" s="169"/>
      <c r="BSY1" s="168" t="s">
        <v>367</v>
      </c>
      <c r="BSZ1" s="169"/>
      <c r="BTA1" s="168" t="s">
        <v>367</v>
      </c>
      <c r="BTB1" s="169"/>
      <c r="BTC1" s="168" t="s">
        <v>367</v>
      </c>
      <c r="BTD1" s="169"/>
      <c r="BTE1" s="168" t="s">
        <v>367</v>
      </c>
      <c r="BTF1" s="169"/>
      <c r="BTG1" s="168" t="s">
        <v>367</v>
      </c>
      <c r="BTH1" s="169"/>
      <c r="BTI1" s="168" t="s">
        <v>367</v>
      </c>
      <c r="BTJ1" s="169"/>
      <c r="BTK1" s="168" t="s">
        <v>367</v>
      </c>
      <c r="BTL1" s="169"/>
      <c r="BTM1" s="168" t="s">
        <v>367</v>
      </c>
      <c r="BTN1" s="169"/>
      <c r="BTO1" s="168" t="s">
        <v>367</v>
      </c>
      <c r="BTP1" s="169"/>
      <c r="BTQ1" s="168" t="s">
        <v>367</v>
      </c>
      <c r="BTR1" s="169"/>
      <c r="BTS1" s="168" t="s">
        <v>367</v>
      </c>
      <c r="BTT1" s="169"/>
      <c r="BTU1" s="168" t="s">
        <v>367</v>
      </c>
      <c r="BTV1" s="169"/>
      <c r="BTW1" s="168" t="s">
        <v>367</v>
      </c>
      <c r="BTX1" s="169"/>
      <c r="BTY1" s="168" t="s">
        <v>367</v>
      </c>
      <c r="BTZ1" s="169"/>
      <c r="BUA1" s="168" t="s">
        <v>367</v>
      </c>
      <c r="BUB1" s="169"/>
      <c r="BUC1" s="168" t="s">
        <v>367</v>
      </c>
      <c r="BUD1" s="169"/>
      <c r="BUE1" s="168" t="s">
        <v>367</v>
      </c>
      <c r="BUF1" s="169"/>
      <c r="BUG1" s="168" t="s">
        <v>367</v>
      </c>
      <c r="BUH1" s="169"/>
      <c r="BUI1" s="168" t="s">
        <v>367</v>
      </c>
      <c r="BUJ1" s="169"/>
      <c r="BUK1" s="168" t="s">
        <v>367</v>
      </c>
      <c r="BUL1" s="169"/>
      <c r="BUM1" s="168" t="s">
        <v>367</v>
      </c>
      <c r="BUN1" s="169"/>
      <c r="BUO1" s="168" t="s">
        <v>367</v>
      </c>
      <c r="BUP1" s="169"/>
      <c r="BUQ1" s="168" t="s">
        <v>367</v>
      </c>
      <c r="BUR1" s="169"/>
      <c r="BUS1" s="168" t="s">
        <v>367</v>
      </c>
      <c r="BUT1" s="169"/>
      <c r="BUU1" s="168" t="s">
        <v>367</v>
      </c>
      <c r="BUV1" s="169"/>
      <c r="BUW1" s="168" t="s">
        <v>367</v>
      </c>
      <c r="BUX1" s="169"/>
      <c r="BUY1" s="168" t="s">
        <v>367</v>
      </c>
      <c r="BUZ1" s="169"/>
      <c r="BVA1" s="168" t="s">
        <v>367</v>
      </c>
      <c r="BVB1" s="169"/>
      <c r="BVC1" s="168" t="s">
        <v>367</v>
      </c>
      <c r="BVD1" s="169"/>
      <c r="BVE1" s="168" t="s">
        <v>367</v>
      </c>
      <c r="BVF1" s="169"/>
      <c r="BVG1" s="168" t="s">
        <v>367</v>
      </c>
      <c r="BVH1" s="169"/>
      <c r="BVI1" s="168" t="s">
        <v>367</v>
      </c>
      <c r="BVJ1" s="169"/>
      <c r="BVK1" s="168" t="s">
        <v>367</v>
      </c>
      <c r="BVL1" s="169"/>
      <c r="BVM1" s="168" t="s">
        <v>367</v>
      </c>
      <c r="BVN1" s="169"/>
      <c r="BVO1" s="168" t="s">
        <v>367</v>
      </c>
      <c r="BVP1" s="169"/>
      <c r="BVQ1" s="168" t="s">
        <v>367</v>
      </c>
      <c r="BVR1" s="169"/>
      <c r="BVS1" s="168" t="s">
        <v>367</v>
      </c>
      <c r="BVT1" s="169"/>
      <c r="BVU1" s="168" t="s">
        <v>367</v>
      </c>
      <c r="BVV1" s="169"/>
      <c r="BVW1" s="168" t="s">
        <v>367</v>
      </c>
      <c r="BVX1" s="169"/>
      <c r="BVY1" s="168" t="s">
        <v>367</v>
      </c>
      <c r="BVZ1" s="169"/>
      <c r="BWA1" s="168" t="s">
        <v>367</v>
      </c>
      <c r="BWB1" s="169"/>
      <c r="BWC1" s="168" t="s">
        <v>367</v>
      </c>
      <c r="BWD1" s="169"/>
      <c r="BWE1" s="168" t="s">
        <v>367</v>
      </c>
      <c r="BWF1" s="169"/>
      <c r="BWG1" s="168" t="s">
        <v>367</v>
      </c>
      <c r="BWH1" s="169"/>
      <c r="BWI1" s="168" t="s">
        <v>367</v>
      </c>
      <c r="BWJ1" s="169"/>
      <c r="BWK1" s="168" t="s">
        <v>367</v>
      </c>
      <c r="BWL1" s="169"/>
      <c r="BWM1" s="168" t="s">
        <v>367</v>
      </c>
      <c r="BWN1" s="169"/>
      <c r="BWO1" s="168" t="s">
        <v>367</v>
      </c>
      <c r="BWP1" s="169"/>
      <c r="BWQ1" s="168" t="s">
        <v>367</v>
      </c>
      <c r="BWR1" s="169"/>
      <c r="BWS1" s="168" t="s">
        <v>367</v>
      </c>
      <c r="BWT1" s="169"/>
      <c r="BWU1" s="168" t="s">
        <v>367</v>
      </c>
      <c r="BWV1" s="169"/>
      <c r="BWW1" s="168" t="s">
        <v>367</v>
      </c>
      <c r="BWX1" s="169"/>
      <c r="BWY1" s="168" t="s">
        <v>367</v>
      </c>
      <c r="BWZ1" s="169"/>
      <c r="BXA1" s="168" t="s">
        <v>367</v>
      </c>
      <c r="BXB1" s="169"/>
      <c r="BXC1" s="168" t="s">
        <v>367</v>
      </c>
      <c r="BXD1" s="169"/>
      <c r="BXE1" s="168" t="s">
        <v>367</v>
      </c>
      <c r="BXF1" s="169"/>
      <c r="BXG1" s="168" t="s">
        <v>367</v>
      </c>
      <c r="BXH1" s="169"/>
      <c r="BXI1" s="168" t="s">
        <v>367</v>
      </c>
      <c r="BXJ1" s="169"/>
      <c r="BXK1" s="168" t="s">
        <v>367</v>
      </c>
      <c r="BXL1" s="169"/>
      <c r="BXM1" s="168" t="s">
        <v>367</v>
      </c>
      <c r="BXN1" s="169"/>
      <c r="BXO1" s="168" t="s">
        <v>367</v>
      </c>
      <c r="BXP1" s="169"/>
      <c r="BXQ1" s="168" t="s">
        <v>367</v>
      </c>
      <c r="BXR1" s="169"/>
      <c r="BXS1" s="168" t="s">
        <v>367</v>
      </c>
      <c r="BXT1" s="169"/>
      <c r="BXU1" s="168" t="s">
        <v>367</v>
      </c>
      <c r="BXV1" s="169"/>
      <c r="BXW1" s="168" t="s">
        <v>367</v>
      </c>
      <c r="BXX1" s="169"/>
      <c r="BXY1" s="168" t="s">
        <v>367</v>
      </c>
      <c r="BXZ1" s="169"/>
      <c r="BYA1" s="168" t="s">
        <v>367</v>
      </c>
      <c r="BYB1" s="169"/>
      <c r="BYC1" s="168" t="s">
        <v>367</v>
      </c>
      <c r="BYD1" s="169"/>
      <c r="BYE1" s="168" t="s">
        <v>367</v>
      </c>
      <c r="BYF1" s="169"/>
      <c r="BYG1" s="168" t="s">
        <v>367</v>
      </c>
      <c r="BYH1" s="169"/>
      <c r="BYI1" s="168" t="s">
        <v>367</v>
      </c>
      <c r="BYJ1" s="169"/>
      <c r="BYK1" s="168" t="s">
        <v>367</v>
      </c>
      <c r="BYL1" s="169"/>
      <c r="BYM1" s="168" t="s">
        <v>367</v>
      </c>
      <c r="BYN1" s="169"/>
      <c r="BYO1" s="168" t="s">
        <v>367</v>
      </c>
      <c r="BYP1" s="169"/>
      <c r="BYQ1" s="168" t="s">
        <v>367</v>
      </c>
      <c r="BYR1" s="169"/>
      <c r="BYS1" s="168" t="s">
        <v>367</v>
      </c>
      <c r="BYT1" s="169"/>
      <c r="BYU1" s="168" t="s">
        <v>367</v>
      </c>
      <c r="BYV1" s="169"/>
      <c r="BYW1" s="168" t="s">
        <v>367</v>
      </c>
      <c r="BYX1" s="169"/>
      <c r="BYY1" s="168" t="s">
        <v>367</v>
      </c>
      <c r="BYZ1" s="169"/>
      <c r="BZA1" s="168" t="s">
        <v>367</v>
      </c>
      <c r="BZB1" s="169"/>
      <c r="BZC1" s="168" t="s">
        <v>367</v>
      </c>
      <c r="BZD1" s="169"/>
      <c r="BZE1" s="168" t="s">
        <v>367</v>
      </c>
      <c r="BZF1" s="169"/>
      <c r="BZG1" s="168" t="s">
        <v>367</v>
      </c>
      <c r="BZH1" s="169"/>
      <c r="BZI1" s="168" t="s">
        <v>367</v>
      </c>
      <c r="BZJ1" s="169"/>
      <c r="BZK1" s="168" t="s">
        <v>367</v>
      </c>
      <c r="BZL1" s="169"/>
      <c r="BZM1" s="168" t="s">
        <v>367</v>
      </c>
      <c r="BZN1" s="169"/>
      <c r="BZO1" s="168" t="s">
        <v>367</v>
      </c>
      <c r="BZP1" s="169"/>
      <c r="BZQ1" s="168" t="s">
        <v>367</v>
      </c>
      <c r="BZR1" s="169"/>
      <c r="BZS1" s="168" t="s">
        <v>367</v>
      </c>
      <c r="BZT1" s="169"/>
      <c r="BZU1" s="168" t="s">
        <v>367</v>
      </c>
      <c r="BZV1" s="169"/>
      <c r="BZW1" s="168" t="s">
        <v>367</v>
      </c>
      <c r="BZX1" s="169"/>
      <c r="BZY1" s="168" t="s">
        <v>367</v>
      </c>
      <c r="BZZ1" s="169"/>
      <c r="CAA1" s="168" t="s">
        <v>367</v>
      </c>
      <c r="CAB1" s="169"/>
      <c r="CAC1" s="168" t="s">
        <v>367</v>
      </c>
      <c r="CAD1" s="169"/>
      <c r="CAE1" s="168" t="s">
        <v>367</v>
      </c>
      <c r="CAF1" s="169"/>
      <c r="CAG1" s="168" t="s">
        <v>367</v>
      </c>
      <c r="CAH1" s="169"/>
      <c r="CAI1" s="168" t="s">
        <v>367</v>
      </c>
      <c r="CAJ1" s="169"/>
      <c r="CAK1" s="168" t="s">
        <v>367</v>
      </c>
      <c r="CAL1" s="169"/>
      <c r="CAM1" s="168" t="s">
        <v>367</v>
      </c>
      <c r="CAN1" s="169"/>
      <c r="CAO1" s="168" t="s">
        <v>367</v>
      </c>
      <c r="CAP1" s="169"/>
      <c r="CAQ1" s="168" t="s">
        <v>367</v>
      </c>
      <c r="CAR1" s="169"/>
      <c r="CAS1" s="168" t="s">
        <v>367</v>
      </c>
      <c r="CAT1" s="169"/>
      <c r="CAU1" s="168" t="s">
        <v>367</v>
      </c>
      <c r="CAV1" s="169"/>
      <c r="CAW1" s="168" t="s">
        <v>367</v>
      </c>
      <c r="CAX1" s="169"/>
      <c r="CAY1" s="168" t="s">
        <v>367</v>
      </c>
      <c r="CAZ1" s="169"/>
      <c r="CBA1" s="168" t="s">
        <v>367</v>
      </c>
      <c r="CBB1" s="169"/>
      <c r="CBC1" s="168" t="s">
        <v>367</v>
      </c>
      <c r="CBD1" s="169"/>
      <c r="CBE1" s="168" t="s">
        <v>367</v>
      </c>
      <c r="CBF1" s="169"/>
      <c r="CBG1" s="168" t="s">
        <v>367</v>
      </c>
      <c r="CBH1" s="169"/>
      <c r="CBI1" s="168" t="s">
        <v>367</v>
      </c>
      <c r="CBJ1" s="169"/>
      <c r="CBK1" s="168" t="s">
        <v>367</v>
      </c>
      <c r="CBL1" s="169"/>
      <c r="CBM1" s="168" t="s">
        <v>367</v>
      </c>
      <c r="CBN1" s="169"/>
      <c r="CBO1" s="168" t="s">
        <v>367</v>
      </c>
      <c r="CBP1" s="169"/>
      <c r="CBQ1" s="168" t="s">
        <v>367</v>
      </c>
      <c r="CBR1" s="169"/>
      <c r="CBS1" s="168" t="s">
        <v>367</v>
      </c>
      <c r="CBT1" s="169"/>
      <c r="CBU1" s="168" t="s">
        <v>367</v>
      </c>
      <c r="CBV1" s="169"/>
      <c r="CBW1" s="168" t="s">
        <v>367</v>
      </c>
      <c r="CBX1" s="169"/>
      <c r="CBY1" s="168" t="s">
        <v>367</v>
      </c>
      <c r="CBZ1" s="169"/>
      <c r="CCA1" s="168" t="s">
        <v>367</v>
      </c>
      <c r="CCB1" s="169"/>
      <c r="CCC1" s="168" t="s">
        <v>367</v>
      </c>
      <c r="CCD1" s="169"/>
      <c r="CCE1" s="168" t="s">
        <v>367</v>
      </c>
      <c r="CCF1" s="169"/>
      <c r="CCG1" s="168" t="s">
        <v>367</v>
      </c>
      <c r="CCH1" s="169"/>
      <c r="CCI1" s="168" t="s">
        <v>367</v>
      </c>
      <c r="CCJ1" s="169"/>
      <c r="CCK1" s="168" t="s">
        <v>367</v>
      </c>
      <c r="CCL1" s="169"/>
      <c r="CCM1" s="168" t="s">
        <v>367</v>
      </c>
      <c r="CCN1" s="169"/>
      <c r="CCO1" s="168" t="s">
        <v>367</v>
      </c>
      <c r="CCP1" s="169"/>
      <c r="CCQ1" s="168" t="s">
        <v>367</v>
      </c>
      <c r="CCR1" s="169"/>
      <c r="CCS1" s="168" t="s">
        <v>367</v>
      </c>
      <c r="CCT1" s="169"/>
      <c r="CCU1" s="168" t="s">
        <v>367</v>
      </c>
      <c r="CCV1" s="169"/>
      <c r="CCW1" s="168" t="s">
        <v>367</v>
      </c>
      <c r="CCX1" s="169"/>
      <c r="CCY1" s="168" t="s">
        <v>367</v>
      </c>
      <c r="CCZ1" s="169"/>
      <c r="CDA1" s="168" t="s">
        <v>367</v>
      </c>
      <c r="CDB1" s="169"/>
      <c r="CDC1" s="168" t="s">
        <v>367</v>
      </c>
      <c r="CDD1" s="169"/>
      <c r="CDE1" s="168" t="s">
        <v>367</v>
      </c>
      <c r="CDF1" s="169"/>
      <c r="CDG1" s="168" t="s">
        <v>367</v>
      </c>
      <c r="CDH1" s="169"/>
      <c r="CDI1" s="168" t="s">
        <v>367</v>
      </c>
      <c r="CDJ1" s="169"/>
      <c r="CDK1" s="168" t="s">
        <v>367</v>
      </c>
      <c r="CDL1" s="169"/>
      <c r="CDM1" s="168" t="s">
        <v>367</v>
      </c>
      <c r="CDN1" s="169"/>
      <c r="CDO1" s="168" t="s">
        <v>367</v>
      </c>
      <c r="CDP1" s="169"/>
      <c r="CDQ1" s="168" t="s">
        <v>367</v>
      </c>
      <c r="CDR1" s="169"/>
      <c r="CDS1" s="168" t="s">
        <v>367</v>
      </c>
      <c r="CDT1" s="169"/>
      <c r="CDU1" s="168" t="s">
        <v>367</v>
      </c>
      <c r="CDV1" s="169"/>
      <c r="CDW1" s="168" t="s">
        <v>367</v>
      </c>
      <c r="CDX1" s="169"/>
      <c r="CDY1" s="168" t="s">
        <v>367</v>
      </c>
      <c r="CDZ1" s="169"/>
      <c r="CEA1" s="168" t="s">
        <v>367</v>
      </c>
      <c r="CEB1" s="169"/>
      <c r="CEC1" s="168" t="s">
        <v>367</v>
      </c>
      <c r="CED1" s="169"/>
      <c r="CEE1" s="168" t="s">
        <v>367</v>
      </c>
      <c r="CEF1" s="169"/>
      <c r="CEG1" s="168" t="s">
        <v>367</v>
      </c>
      <c r="CEH1" s="169"/>
      <c r="CEI1" s="168" t="s">
        <v>367</v>
      </c>
      <c r="CEJ1" s="169"/>
      <c r="CEK1" s="168" t="s">
        <v>367</v>
      </c>
      <c r="CEL1" s="169"/>
      <c r="CEM1" s="168" t="s">
        <v>367</v>
      </c>
      <c r="CEN1" s="169"/>
      <c r="CEO1" s="168" t="s">
        <v>367</v>
      </c>
      <c r="CEP1" s="169"/>
      <c r="CEQ1" s="168" t="s">
        <v>367</v>
      </c>
      <c r="CER1" s="169"/>
      <c r="CES1" s="168" t="s">
        <v>367</v>
      </c>
      <c r="CET1" s="169"/>
      <c r="CEU1" s="168" t="s">
        <v>367</v>
      </c>
      <c r="CEV1" s="169"/>
      <c r="CEW1" s="168" t="s">
        <v>367</v>
      </c>
      <c r="CEX1" s="169"/>
      <c r="CEY1" s="168" t="s">
        <v>367</v>
      </c>
      <c r="CEZ1" s="169"/>
      <c r="CFA1" s="168" t="s">
        <v>367</v>
      </c>
      <c r="CFB1" s="169"/>
      <c r="CFC1" s="168" t="s">
        <v>367</v>
      </c>
      <c r="CFD1" s="169"/>
      <c r="CFE1" s="168" t="s">
        <v>367</v>
      </c>
      <c r="CFF1" s="169"/>
      <c r="CFG1" s="168" t="s">
        <v>367</v>
      </c>
      <c r="CFH1" s="169"/>
      <c r="CFI1" s="168" t="s">
        <v>367</v>
      </c>
      <c r="CFJ1" s="169"/>
      <c r="CFK1" s="168" t="s">
        <v>367</v>
      </c>
      <c r="CFL1" s="169"/>
      <c r="CFM1" s="168" t="s">
        <v>367</v>
      </c>
      <c r="CFN1" s="169"/>
      <c r="CFO1" s="168" t="s">
        <v>367</v>
      </c>
      <c r="CFP1" s="169"/>
      <c r="CFQ1" s="168" t="s">
        <v>367</v>
      </c>
      <c r="CFR1" s="169"/>
      <c r="CFS1" s="168" t="s">
        <v>367</v>
      </c>
      <c r="CFT1" s="169"/>
      <c r="CFU1" s="168" t="s">
        <v>367</v>
      </c>
      <c r="CFV1" s="169"/>
      <c r="CFW1" s="168" t="s">
        <v>367</v>
      </c>
      <c r="CFX1" s="169"/>
      <c r="CFY1" s="168" t="s">
        <v>367</v>
      </c>
      <c r="CFZ1" s="169"/>
      <c r="CGA1" s="168" t="s">
        <v>367</v>
      </c>
      <c r="CGB1" s="169"/>
      <c r="CGC1" s="168" t="s">
        <v>367</v>
      </c>
      <c r="CGD1" s="169"/>
      <c r="CGE1" s="168" t="s">
        <v>367</v>
      </c>
      <c r="CGF1" s="169"/>
      <c r="CGG1" s="168" t="s">
        <v>367</v>
      </c>
      <c r="CGH1" s="169"/>
      <c r="CGI1" s="168" t="s">
        <v>367</v>
      </c>
      <c r="CGJ1" s="169"/>
      <c r="CGK1" s="168" t="s">
        <v>367</v>
      </c>
      <c r="CGL1" s="169"/>
      <c r="CGM1" s="168" t="s">
        <v>367</v>
      </c>
      <c r="CGN1" s="169"/>
      <c r="CGO1" s="168" t="s">
        <v>367</v>
      </c>
      <c r="CGP1" s="169"/>
      <c r="CGQ1" s="168" t="s">
        <v>367</v>
      </c>
      <c r="CGR1" s="169"/>
      <c r="CGS1" s="168" t="s">
        <v>367</v>
      </c>
      <c r="CGT1" s="169"/>
      <c r="CGU1" s="168" t="s">
        <v>367</v>
      </c>
      <c r="CGV1" s="169"/>
      <c r="CGW1" s="168" t="s">
        <v>367</v>
      </c>
      <c r="CGX1" s="169"/>
      <c r="CGY1" s="168" t="s">
        <v>367</v>
      </c>
      <c r="CGZ1" s="169"/>
      <c r="CHA1" s="168" t="s">
        <v>367</v>
      </c>
      <c r="CHB1" s="169"/>
      <c r="CHC1" s="168" t="s">
        <v>367</v>
      </c>
      <c r="CHD1" s="169"/>
      <c r="CHE1" s="168" t="s">
        <v>367</v>
      </c>
      <c r="CHF1" s="169"/>
      <c r="CHG1" s="168" t="s">
        <v>367</v>
      </c>
      <c r="CHH1" s="169"/>
      <c r="CHI1" s="168" t="s">
        <v>367</v>
      </c>
      <c r="CHJ1" s="169"/>
      <c r="CHK1" s="168" t="s">
        <v>367</v>
      </c>
      <c r="CHL1" s="169"/>
      <c r="CHM1" s="168" t="s">
        <v>367</v>
      </c>
      <c r="CHN1" s="169"/>
      <c r="CHO1" s="168" t="s">
        <v>367</v>
      </c>
      <c r="CHP1" s="169"/>
      <c r="CHQ1" s="168" t="s">
        <v>367</v>
      </c>
      <c r="CHR1" s="169"/>
      <c r="CHS1" s="168" t="s">
        <v>367</v>
      </c>
      <c r="CHT1" s="169"/>
      <c r="CHU1" s="168" t="s">
        <v>367</v>
      </c>
      <c r="CHV1" s="169"/>
      <c r="CHW1" s="168" t="s">
        <v>367</v>
      </c>
      <c r="CHX1" s="169"/>
      <c r="CHY1" s="168" t="s">
        <v>367</v>
      </c>
      <c r="CHZ1" s="169"/>
      <c r="CIA1" s="168" t="s">
        <v>367</v>
      </c>
      <c r="CIB1" s="169"/>
      <c r="CIC1" s="168" t="s">
        <v>367</v>
      </c>
      <c r="CID1" s="169"/>
      <c r="CIE1" s="168" t="s">
        <v>367</v>
      </c>
      <c r="CIF1" s="169"/>
      <c r="CIG1" s="168" t="s">
        <v>367</v>
      </c>
      <c r="CIH1" s="169"/>
      <c r="CII1" s="168" t="s">
        <v>367</v>
      </c>
      <c r="CIJ1" s="169"/>
      <c r="CIK1" s="168" t="s">
        <v>367</v>
      </c>
      <c r="CIL1" s="169"/>
      <c r="CIM1" s="168" t="s">
        <v>367</v>
      </c>
      <c r="CIN1" s="169"/>
      <c r="CIO1" s="168" t="s">
        <v>367</v>
      </c>
      <c r="CIP1" s="169"/>
      <c r="CIQ1" s="168" t="s">
        <v>367</v>
      </c>
      <c r="CIR1" s="169"/>
      <c r="CIS1" s="168" t="s">
        <v>367</v>
      </c>
      <c r="CIT1" s="169"/>
      <c r="CIU1" s="168" t="s">
        <v>367</v>
      </c>
      <c r="CIV1" s="169"/>
      <c r="CIW1" s="168" t="s">
        <v>367</v>
      </c>
      <c r="CIX1" s="169"/>
      <c r="CIY1" s="168" t="s">
        <v>367</v>
      </c>
      <c r="CIZ1" s="169"/>
      <c r="CJA1" s="168" t="s">
        <v>367</v>
      </c>
      <c r="CJB1" s="169"/>
      <c r="CJC1" s="168" t="s">
        <v>367</v>
      </c>
      <c r="CJD1" s="169"/>
      <c r="CJE1" s="168" t="s">
        <v>367</v>
      </c>
      <c r="CJF1" s="169"/>
      <c r="CJG1" s="168" t="s">
        <v>367</v>
      </c>
      <c r="CJH1" s="169"/>
      <c r="CJI1" s="168" t="s">
        <v>367</v>
      </c>
      <c r="CJJ1" s="169"/>
      <c r="CJK1" s="168" t="s">
        <v>367</v>
      </c>
      <c r="CJL1" s="169"/>
      <c r="CJM1" s="168" t="s">
        <v>367</v>
      </c>
      <c r="CJN1" s="169"/>
      <c r="CJO1" s="168" t="s">
        <v>367</v>
      </c>
      <c r="CJP1" s="169"/>
      <c r="CJQ1" s="168" t="s">
        <v>367</v>
      </c>
      <c r="CJR1" s="169"/>
      <c r="CJS1" s="168" t="s">
        <v>367</v>
      </c>
      <c r="CJT1" s="169"/>
      <c r="CJU1" s="168" t="s">
        <v>367</v>
      </c>
      <c r="CJV1" s="169"/>
      <c r="CJW1" s="168" t="s">
        <v>367</v>
      </c>
      <c r="CJX1" s="169"/>
      <c r="CJY1" s="168" t="s">
        <v>367</v>
      </c>
      <c r="CJZ1" s="169"/>
      <c r="CKA1" s="168" t="s">
        <v>367</v>
      </c>
      <c r="CKB1" s="169"/>
      <c r="CKC1" s="168" t="s">
        <v>367</v>
      </c>
      <c r="CKD1" s="169"/>
      <c r="CKE1" s="168" t="s">
        <v>367</v>
      </c>
      <c r="CKF1" s="169"/>
      <c r="CKG1" s="168" t="s">
        <v>367</v>
      </c>
      <c r="CKH1" s="169"/>
      <c r="CKI1" s="168" t="s">
        <v>367</v>
      </c>
      <c r="CKJ1" s="169"/>
      <c r="CKK1" s="168" t="s">
        <v>367</v>
      </c>
      <c r="CKL1" s="169"/>
      <c r="CKM1" s="168" t="s">
        <v>367</v>
      </c>
      <c r="CKN1" s="169"/>
      <c r="CKO1" s="168" t="s">
        <v>367</v>
      </c>
      <c r="CKP1" s="169"/>
      <c r="CKQ1" s="168" t="s">
        <v>367</v>
      </c>
      <c r="CKR1" s="169"/>
      <c r="CKS1" s="168" t="s">
        <v>367</v>
      </c>
      <c r="CKT1" s="169"/>
      <c r="CKU1" s="168" t="s">
        <v>367</v>
      </c>
      <c r="CKV1" s="169"/>
      <c r="CKW1" s="168" t="s">
        <v>367</v>
      </c>
      <c r="CKX1" s="169"/>
      <c r="CKY1" s="168" t="s">
        <v>367</v>
      </c>
      <c r="CKZ1" s="169"/>
      <c r="CLA1" s="168" t="s">
        <v>367</v>
      </c>
      <c r="CLB1" s="169"/>
      <c r="CLC1" s="168" t="s">
        <v>367</v>
      </c>
      <c r="CLD1" s="169"/>
      <c r="CLE1" s="168" t="s">
        <v>367</v>
      </c>
      <c r="CLF1" s="169"/>
      <c r="CLG1" s="168" t="s">
        <v>367</v>
      </c>
      <c r="CLH1" s="169"/>
      <c r="CLI1" s="168" t="s">
        <v>367</v>
      </c>
      <c r="CLJ1" s="169"/>
      <c r="CLK1" s="168" t="s">
        <v>367</v>
      </c>
      <c r="CLL1" s="169"/>
      <c r="CLM1" s="168" t="s">
        <v>367</v>
      </c>
      <c r="CLN1" s="169"/>
      <c r="CLO1" s="168" t="s">
        <v>367</v>
      </c>
      <c r="CLP1" s="169"/>
      <c r="CLQ1" s="168" t="s">
        <v>367</v>
      </c>
      <c r="CLR1" s="169"/>
      <c r="CLS1" s="168" t="s">
        <v>367</v>
      </c>
      <c r="CLT1" s="169"/>
      <c r="CLU1" s="168" t="s">
        <v>367</v>
      </c>
      <c r="CLV1" s="169"/>
      <c r="CLW1" s="168" t="s">
        <v>367</v>
      </c>
      <c r="CLX1" s="169"/>
      <c r="CLY1" s="168" t="s">
        <v>367</v>
      </c>
      <c r="CLZ1" s="169"/>
      <c r="CMA1" s="168" t="s">
        <v>367</v>
      </c>
      <c r="CMB1" s="169"/>
      <c r="CMC1" s="168" t="s">
        <v>367</v>
      </c>
      <c r="CMD1" s="169"/>
      <c r="CME1" s="168" t="s">
        <v>367</v>
      </c>
      <c r="CMF1" s="169"/>
      <c r="CMG1" s="168" t="s">
        <v>367</v>
      </c>
      <c r="CMH1" s="169"/>
      <c r="CMI1" s="168" t="s">
        <v>367</v>
      </c>
      <c r="CMJ1" s="169"/>
      <c r="CMK1" s="168" t="s">
        <v>367</v>
      </c>
      <c r="CML1" s="169"/>
      <c r="CMM1" s="168" t="s">
        <v>367</v>
      </c>
      <c r="CMN1" s="169"/>
      <c r="CMO1" s="168" t="s">
        <v>367</v>
      </c>
      <c r="CMP1" s="169"/>
      <c r="CMQ1" s="168" t="s">
        <v>367</v>
      </c>
      <c r="CMR1" s="169"/>
      <c r="CMS1" s="168" t="s">
        <v>367</v>
      </c>
      <c r="CMT1" s="169"/>
      <c r="CMU1" s="168" t="s">
        <v>367</v>
      </c>
      <c r="CMV1" s="169"/>
      <c r="CMW1" s="168" t="s">
        <v>367</v>
      </c>
      <c r="CMX1" s="169"/>
      <c r="CMY1" s="168" t="s">
        <v>367</v>
      </c>
      <c r="CMZ1" s="169"/>
      <c r="CNA1" s="168" t="s">
        <v>367</v>
      </c>
      <c r="CNB1" s="169"/>
      <c r="CNC1" s="168" t="s">
        <v>367</v>
      </c>
      <c r="CND1" s="169"/>
      <c r="CNE1" s="168" t="s">
        <v>367</v>
      </c>
      <c r="CNF1" s="169"/>
      <c r="CNG1" s="168" t="s">
        <v>367</v>
      </c>
      <c r="CNH1" s="169"/>
      <c r="CNI1" s="168" t="s">
        <v>367</v>
      </c>
      <c r="CNJ1" s="169"/>
      <c r="CNK1" s="168" t="s">
        <v>367</v>
      </c>
      <c r="CNL1" s="169"/>
      <c r="CNM1" s="168" t="s">
        <v>367</v>
      </c>
      <c r="CNN1" s="169"/>
      <c r="CNO1" s="168" t="s">
        <v>367</v>
      </c>
      <c r="CNP1" s="169"/>
      <c r="CNQ1" s="168" t="s">
        <v>367</v>
      </c>
      <c r="CNR1" s="169"/>
      <c r="CNS1" s="168" t="s">
        <v>367</v>
      </c>
      <c r="CNT1" s="169"/>
      <c r="CNU1" s="168" t="s">
        <v>367</v>
      </c>
      <c r="CNV1" s="169"/>
      <c r="CNW1" s="168" t="s">
        <v>367</v>
      </c>
      <c r="CNX1" s="169"/>
      <c r="CNY1" s="168" t="s">
        <v>367</v>
      </c>
      <c r="CNZ1" s="169"/>
      <c r="COA1" s="168" t="s">
        <v>367</v>
      </c>
      <c r="COB1" s="169"/>
      <c r="COC1" s="168" t="s">
        <v>367</v>
      </c>
      <c r="COD1" s="169"/>
      <c r="COE1" s="168" t="s">
        <v>367</v>
      </c>
      <c r="COF1" s="169"/>
      <c r="COG1" s="168" t="s">
        <v>367</v>
      </c>
      <c r="COH1" s="169"/>
      <c r="COI1" s="168" t="s">
        <v>367</v>
      </c>
      <c r="COJ1" s="169"/>
      <c r="COK1" s="168" t="s">
        <v>367</v>
      </c>
      <c r="COL1" s="169"/>
      <c r="COM1" s="168" t="s">
        <v>367</v>
      </c>
      <c r="CON1" s="169"/>
      <c r="COO1" s="168" t="s">
        <v>367</v>
      </c>
      <c r="COP1" s="169"/>
      <c r="COQ1" s="168" t="s">
        <v>367</v>
      </c>
      <c r="COR1" s="169"/>
      <c r="COS1" s="168" t="s">
        <v>367</v>
      </c>
      <c r="COT1" s="169"/>
      <c r="COU1" s="168" t="s">
        <v>367</v>
      </c>
      <c r="COV1" s="169"/>
      <c r="COW1" s="168" t="s">
        <v>367</v>
      </c>
      <c r="COX1" s="169"/>
      <c r="COY1" s="168" t="s">
        <v>367</v>
      </c>
      <c r="COZ1" s="169"/>
      <c r="CPA1" s="168" t="s">
        <v>367</v>
      </c>
      <c r="CPB1" s="169"/>
      <c r="CPC1" s="168" t="s">
        <v>367</v>
      </c>
      <c r="CPD1" s="169"/>
      <c r="CPE1" s="168" t="s">
        <v>367</v>
      </c>
      <c r="CPF1" s="169"/>
      <c r="CPG1" s="168" t="s">
        <v>367</v>
      </c>
      <c r="CPH1" s="169"/>
      <c r="CPI1" s="168" t="s">
        <v>367</v>
      </c>
      <c r="CPJ1" s="169"/>
      <c r="CPK1" s="168" t="s">
        <v>367</v>
      </c>
      <c r="CPL1" s="169"/>
      <c r="CPM1" s="168" t="s">
        <v>367</v>
      </c>
      <c r="CPN1" s="169"/>
      <c r="CPO1" s="168" t="s">
        <v>367</v>
      </c>
      <c r="CPP1" s="169"/>
      <c r="CPQ1" s="168" t="s">
        <v>367</v>
      </c>
      <c r="CPR1" s="169"/>
      <c r="CPS1" s="168" t="s">
        <v>367</v>
      </c>
      <c r="CPT1" s="169"/>
      <c r="CPU1" s="168" t="s">
        <v>367</v>
      </c>
      <c r="CPV1" s="169"/>
      <c r="CPW1" s="168" t="s">
        <v>367</v>
      </c>
      <c r="CPX1" s="169"/>
      <c r="CPY1" s="168" t="s">
        <v>367</v>
      </c>
      <c r="CPZ1" s="169"/>
      <c r="CQA1" s="168" t="s">
        <v>367</v>
      </c>
      <c r="CQB1" s="169"/>
      <c r="CQC1" s="168" t="s">
        <v>367</v>
      </c>
      <c r="CQD1" s="169"/>
      <c r="CQE1" s="168" t="s">
        <v>367</v>
      </c>
      <c r="CQF1" s="169"/>
      <c r="CQG1" s="168" t="s">
        <v>367</v>
      </c>
      <c r="CQH1" s="169"/>
      <c r="CQI1" s="168" t="s">
        <v>367</v>
      </c>
      <c r="CQJ1" s="169"/>
      <c r="CQK1" s="168" t="s">
        <v>367</v>
      </c>
      <c r="CQL1" s="169"/>
      <c r="CQM1" s="168" t="s">
        <v>367</v>
      </c>
      <c r="CQN1" s="169"/>
      <c r="CQO1" s="168" t="s">
        <v>367</v>
      </c>
      <c r="CQP1" s="169"/>
      <c r="CQQ1" s="168" t="s">
        <v>367</v>
      </c>
      <c r="CQR1" s="169"/>
      <c r="CQS1" s="168" t="s">
        <v>367</v>
      </c>
      <c r="CQT1" s="169"/>
      <c r="CQU1" s="168" t="s">
        <v>367</v>
      </c>
      <c r="CQV1" s="169"/>
      <c r="CQW1" s="168" t="s">
        <v>367</v>
      </c>
      <c r="CQX1" s="169"/>
      <c r="CQY1" s="168" t="s">
        <v>367</v>
      </c>
      <c r="CQZ1" s="169"/>
      <c r="CRA1" s="168" t="s">
        <v>367</v>
      </c>
      <c r="CRB1" s="169"/>
      <c r="CRC1" s="168" t="s">
        <v>367</v>
      </c>
      <c r="CRD1" s="169"/>
      <c r="CRE1" s="168" t="s">
        <v>367</v>
      </c>
      <c r="CRF1" s="169"/>
      <c r="CRG1" s="168" t="s">
        <v>367</v>
      </c>
      <c r="CRH1" s="169"/>
      <c r="CRI1" s="168" t="s">
        <v>367</v>
      </c>
      <c r="CRJ1" s="169"/>
      <c r="CRK1" s="168" t="s">
        <v>367</v>
      </c>
      <c r="CRL1" s="169"/>
      <c r="CRM1" s="168" t="s">
        <v>367</v>
      </c>
      <c r="CRN1" s="169"/>
      <c r="CRO1" s="168" t="s">
        <v>367</v>
      </c>
      <c r="CRP1" s="169"/>
      <c r="CRQ1" s="168" t="s">
        <v>367</v>
      </c>
      <c r="CRR1" s="169"/>
      <c r="CRS1" s="168" t="s">
        <v>367</v>
      </c>
      <c r="CRT1" s="169"/>
      <c r="CRU1" s="168" t="s">
        <v>367</v>
      </c>
      <c r="CRV1" s="169"/>
      <c r="CRW1" s="168" t="s">
        <v>367</v>
      </c>
      <c r="CRX1" s="169"/>
      <c r="CRY1" s="168" t="s">
        <v>367</v>
      </c>
      <c r="CRZ1" s="169"/>
      <c r="CSA1" s="168" t="s">
        <v>367</v>
      </c>
      <c r="CSB1" s="169"/>
      <c r="CSC1" s="168" t="s">
        <v>367</v>
      </c>
      <c r="CSD1" s="169"/>
      <c r="CSE1" s="168" t="s">
        <v>367</v>
      </c>
      <c r="CSF1" s="169"/>
      <c r="CSG1" s="168" t="s">
        <v>367</v>
      </c>
      <c r="CSH1" s="169"/>
      <c r="CSI1" s="168" t="s">
        <v>367</v>
      </c>
      <c r="CSJ1" s="169"/>
      <c r="CSK1" s="168" t="s">
        <v>367</v>
      </c>
      <c r="CSL1" s="169"/>
      <c r="CSM1" s="168" t="s">
        <v>367</v>
      </c>
      <c r="CSN1" s="169"/>
      <c r="CSO1" s="168" t="s">
        <v>367</v>
      </c>
      <c r="CSP1" s="169"/>
      <c r="CSQ1" s="168" t="s">
        <v>367</v>
      </c>
      <c r="CSR1" s="169"/>
      <c r="CSS1" s="168" t="s">
        <v>367</v>
      </c>
      <c r="CST1" s="169"/>
      <c r="CSU1" s="168" t="s">
        <v>367</v>
      </c>
      <c r="CSV1" s="169"/>
      <c r="CSW1" s="168" t="s">
        <v>367</v>
      </c>
      <c r="CSX1" s="169"/>
      <c r="CSY1" s="168" t="s">
        <v>367</v>
      </c>
      <c r="CSZ1" s="169"/>
      <c r="CTA1" s="168" t="s">
        <v>367</v>
      </c>
      <c r="CTB1" s="169"/>
      <c r="CTC1" s="168" t="s">
        <v>367</v>
      </c>
      <c r="CTD1" s="169"/>
      <c r="CTE1" s="168" t="s">
        <v>367</v>
      </c>
      <c r="CTF1" s="169"/>
      <c r="CTG1" s="168" t="s">
        <v>367</v>
      </c>
      <c r="CTH1" s="169"/>
      <c r="CTI1" s="168" t="s">
        <v>367</v>
      </c>
      <c r="CTJ1" s="169"/>
      <c r="CTK1" s="168" t="s">
        <v>367</v>
      </c>
      <c r="CTL1" s="169"/>
      <c r="CTM1" s="168" t="s">
        <v>367</v>
      </c>
      <c r="CTN1" s="169"/>
      <c r="CTO1" s="168" t="s">
        <v>367</v>
      </c>
      <c r="CTP1" s="169"/>
      <c r="CTQ1" s="168" t="s">
        <v>367</v>
      </c>
      <c r="CTR1" s="169"/>
      <c r="CTS1" s="168" t="s">
        <v>367</v>
      </c>
      <c r="CTT1" s="169"/>
      <c r="CTU1" s="168" t="s">
        <v>367</v>
      </c>
      <c r="CTV1" s="169"/>
      <c r="CTW1" s="168" t="s">
        <v>367</v>
      </c>
      <c r="CTX1" s="169"/>
      <c r="CTY1" s="168" t="s">
        <v>367</v>
      </c>
      <c r="CTZ1" s="169"/>
      <c r="CUA1" s="168" t="s">
        <v>367</v>
      </c>
      <c r="CUB1" s="169"/>
      <c r="CUC1" s="168" t="s">
        <v>367</v>
      </c>
      <c r="CUD1" s="169"/>
      <c r="CUE1" s="168" t="s">
        <v>367</v>
      </c>
      <c r="CUF1" s="169"/>
      <c r="CUG1" s="168" t="s">
        <v>367</v>
      </c>
      <c r="CUH1" s="169"/>
      <c r="CUI1" s="168" t="s">
        <v>367</v>
      </c>
      <c r="CUJ1" s="169"/>
      <c r="CUK1" s="168" t="s">
        <v>367</v>
      </c>
      <c r="CUL1" s="169"/>
      <c r="CUM1" s="168" t="s">
        <v>367</v>
      </c>
      <c r="CUN1" s="169"/>
      <c r="CUO1" s="168" t="s">
        <v>367</v>
      </c>
      <c r="CUP1" s="169"/>
      <c r="CUQ1" s="168" t="s">
        <v>367</v>
      </c>
      <c r="CUR1" s="169"/>
      <c r="CUS1" s="168" t="s">
        <v>367</v>
      </c>
      <c r="CUT1" s="169"/>
      <c r="CUU1" s="168" t="s">
        <v>367</v>
      </c>
      <c r="CUV1" s="169"/>
      <c r="CUW1" s="168" t="s">
        <v>367</v>
      </c>
      <c r="CUX1" s="169"/>
      <c r="CUY1" s="168" t="s">
        <v>367</v>
      </c>
      <c r="CUZ1" s="169"/>
      <c r="CVA1" s="168" t="s">
        <v>367</v>
      </c>
      <c r="CVB1" s="169"/>
      <c r="CVC1" s="168" t="s">
        <v>367</v>
      </c>
      <c r="CVD1" s="169"/>
      <c r="CVE1" s="168" t="s">
        <v>367</v>
      </c>
      <c r="CVF1" s="169"/>
      <c r="CVG1" s="168" t="s">
        <v>367</v>
      </c>
      <c r="CVH1" s="169"/>
      <c r="CVI1" s="168" t="s">
        <v>367</v>
      </c>
      <c r="CVJ1" s="169"/>
      <c r="CVK1" s="168" t="s">
        <v>367</v>
      </c>
      <c r="CVL1" s="169"/>
      <c r="CVM1" s="168" t="s">
        <v>367</v>
      </c>
      <c r="CVN1" s="169"/>
      <c r="CVO1" s="168" t="s">
        <v>367</v>
      </c>
      <c r="CVP1" s="169"/>
      <c r="CVQ1" s="168" t="s">
        <v>367</v>
      </c>
      <c r="CVR1" s="169"/>
      <c r="CVS1" s="168" t="s">
        <v>367</v>
      </c>
      <c r="CVT1" s="169"/>
      <c r="CVU1" s="168" t="s">
        <v>367</v>
      </c>
      <c r="CVV1" s="169"/>
      <c r="CVW1" s="168" t="s">
        <v>367</v>
      </c>
      <c r="CVX1" s="169"/>
      <c r="CVY1" s="168" t="s">
        <v>367</v>
      </c>
      <c r="CVZ1" s="169"/>
      <c r="CWA1" s="168" t="s">
        <v>367</v>
      </c>
      <c r="CWB1" s="169"/>
      <c r="CWC1" s="168" t="s">
        <v>367</v>
      </c>
      <c r="CWD1" s="169"/>
      <c r="CWE1" s="168" t="s">
        <v>367</v>
      </c>
      <c r="CWF1" s="169"/>
      <c r="CWG1" s="168" t="s">
        <v>367</v>
      </c>
      <c r="CWH1" s="169"/>
      <c r="CWI1" s="168" t="s">
        <v>367</v>
      </c>
      <c r="CWJ1" s="169"/>
      <c r="CWK1" s="168" t="s">
        <v>367</v>
      </c>
      <c r="CWL1" s="169"/>
      <c r="CWM1" s="168" t="s">
        <v>367</v>
      </c>
      <c r="CWN1" s="169"/>
      <c r="CWO1" s="168" t="s">
        <v>367</v>
      </c>
      <c r="CWP1" s="169"/>
      <c r="CWQ1" s="168" t="s">
        <v>367</v>
      </c>
      <c r="CWR1" s="169"/>
      <c r="CWS1" s="168" t="s">
        <v>367</v>
      </c>
      <c r="CWT1" s="169"/>
      <c r="CWU1" s="168" t="s">
        <v>367</v>
      </c>
      <c r="CWV1" s="169"/>
      <c r="CWW1" s="168" t="s">
        <v>367</v>
      </c>
      <c r="CWX1" s="169"/>
      <c r="CWY1" s="168" t="s">
        <v>367</v>
      </c>
      <c r="CWZ1" s="169"/>
      <c r="CXA1" s="168" t="s">
        <v>367</v>
      </c>
      <c r="CXB1" s="169"/>
      <c r="CXC1" s="168" t="s">
        <v>367</v>
      </c>
      <c r="CXD1" s="169"/>
      <c r="CXE1" s="168" t="s">
        <v>367</v>
      </c>
      <c r="CXF1" s="169"/>
      <c r="CXG1" s="168" t="s">
        <v>367</v>
      </c>
      <c r="CXH1" s="169"/>
      <c r="CXI1" s="168" t="s">
        <v>367</v>
      </c>
      <c r="CXJ1" s="169"/>
      <c r="CXK1" s="168" t="s">
        <v>367</v>
      </c>
      <c r="CXL1" s="169"/>
      <c r="CXM1" s="168" t="s">
        <v>367</v>
      </c>
      <c r="CXN1" s="169"/>
      <c r="CXO1" s="168" t="s">
        <v>367</v>
      </c>
      <c r="CXP1" s="169"/>
      <c r="CXQ1" s="168" t="s">
        <v>367</v>
      </c>
      <c r="CXR1" s="169"/>
      <c r="CXS1" s="168" t="s">
        <v>367</v>
      </c>
      <c r="CXT1" s="169"/>
      <c r="CXU1" s="168" t="s">
        <v>367</v>
      </c>
      <c r="CXV1" s="169"/>
      <c r="CXW1" s="168" t="s">
        <v>367</v>
      </c>
      <c r="CXX1" s="169"/>
      <c r="CXY1" s="168" t="s">
        <v>367</v>
      </c>
      <c r="CXZ1" s="169"/>
      <c r="CYA1" s="168" t="s">
        <v>367</v>
      </c>
      <c r="CYB1" s="169"/>
      <c r="CYC1" s="168" t="s">
        <v>367</v>
      </c>
      <c r="CYD1" s="169"/>
      <c r="CYE1" s="168" t="s">
        <v>367</v>
      </c>
      <c r="CYF1" s="169"/>
      <c r="CYG1" s="168" t="s">
        <v>367</v>
      </c>
      <c r="CYH1" s="169"/>
      <c r="CYI1" s="168" t="s">
        <v>367</v>
      </c>
      <c r="CYJ1" s="169"/>
      <c r="CYK1" s="168" t="s">
        <v>367</v>
      </c>
      <c r="CYL1" s="169"/>
      <c r="CYM1" s="168" t="s">
        <v>367</v>
      </c>
      <c r="CYN1" s="169"/>
      <c r="CYO1" s="168" t="s">
        <v>367</v>
      </c>
      <c r="CYP1" s="169"/>
      <c r="CYQ1" s="168" t="s">
        <v>367</v>
      </c>
      <c r="CYR1" s="169"/>
      <c r="CYS1" s="168" t="s">
        <v>367</v>
      </c>
      <c r="CYT1" s="169"/>
      <c r="CYU1" s="168" t="s">
        <v>367</v>
      </c>
      <c r="CYV1" s="169"/>
      <c r="CYW1" s="168" t="s">
        <v>367</v>
      </c>
      <c r="CYX1" s="169"/>
      <c r="CYY1" s="168" t="s">
        <v>367</v>
      </c>
      <c r="CYZ1" s="169"/>
      <c r="CZA1" s="168" t="s">
        <v>367</v>
      </c>
      <c r="CZB1" s="169"/>
      <c r="CZC1" s="168" t="s">
        <v>367</v>
      </c>
      <c r="CZD1" s="169"/>
      <c r="CZE1" s="168" t="s">
        <v>367</v>
      </c>
      <c r="CZF1" s="169"/>
      <c r="CZG1" s="168" t="s">
        <v>367</v>
      </c>
      <c r="CZH1" s="169"/>
      <c r="CZI1" s="168" t="s">
        <v>367</v>
      </c>
      <c r="CZJ1" s="169"/>
      <c r="CZK1" s="168" t="s">
        <v>367</v>
      </c>
      <c r="CZL1" s="169"/>
      <c r="CZM1" s="168" t="s">
        <v>367</v>
      </c>
      <c r="CZN1" s="169"/>
      <c r="CZO1" s="168" t="s">
        <v>367</v>
      </c>
      <c r="CZP1" s="169"/>
      <c r="CZQ1" s="168" t="s">
        <v>367</v>
      </c>
      <c r="CZR1" s="169"/>
      <c r="CZS1" s="168" t="s">
        <v>367</v>
      </c>
      <c r="CZT1" s="169"/>
      <c r="CZU1" s="168" t="s">
        <v>367</v>
      </c>
      <c r="CZV1" s="169"/>
      <c r="CZW1" s="168" t="s">
        <v>367</v>
      </c>
      <c r="CZX1" s="169"/>
      <c r="CZY1" s="168" t="s">
        <v>367</v>
      </c>
      <c r="CZZ1" s="169"/>
      <c r="DAA1" s="168" t="s">
        <v>367</v>
      </c>
      <c r="DAB1" s="169"/>
      <c r="DAC1" s="168" t="s">
        <v>367</v>
      </c>
      <c r="DAD1" s="169"/>
      <c r="DAE1" s="168" t="s">
        <v>367</v>
      </c>
      <c r="DAF1" s="169"/>
      <c r="DAG1" s="168" t="s">
        <v>367</v>
      </c>
      <c r="DAH1" s="169"/>
      <c r="DAI1" s="168" t="s">
        <v>367</v>
      </c>
      <c r="DAJ1" s="169"/>
      <c r="DAK1" s="168" t="s">
        <v>367</v>
      </c>
      <c r="DAL1" s="169"/>
      <c r="DAM1" s="168" t="s">
        <v>367</v>
      </c>
      <c r="DAN1" s="169"/>
      <c r="DAO1" s="168" t="s">
        <v>367</v>
      </c>
      <c r="DAP1" s="169"/>
      <c r="DAQ1" s="168" t="s">
        <v>367</v>
      </c>
      <c r="DAR1" s="169"/>
      <c r="DAS1" s="168" t="s">
        <v>367</v>
      </c>
      <c r="DAT1" s="169"/>
      <c r="DAU1" s="168" t="s">
        <v>367</v>
      </c>
      <c r="DAV1" s="169"/>
      <c r="DAW1" s="168" t="s">
        <v>367</v>
      </c>
      <c r="DAX1" s="169"/>
      <c r="DAY1" s="168" t="s">
        <v>367</v>
      </c>
      <c r="DAZ1" s="169"/>
      <c r="DBA1" s="168" t="s">
        <v>367</v>
      </c>
      <c r="DBB1" s="169"/>
      <c r="DBC1" s="168" t="s">
        <v>367</v>
      </c>
      <c r="DBD1" s="169"/>
      <c r="DBE1" s="168" t="s">
        <v>367</v>
      </c>
      <c r="DBF1" s="169"/>
      <c r="DBG1" s="168" t="s">
        <v>367</v>
      </c>
      <c r="DBH1" s="169"/>
      <c r="DBI1" s="168" t="s">
        <v>367</v>
      </c>
      <c r="DBJ1" s="169"/>
      <c r="DBK1" s="168" t="s">
        <v>367</v>
      </c>
      <c r="DBL1" s="169"/>
      <c r="DBM1" s="168" t="s">
        <v>367</v>
      </c>
      <c r="DBN1" s="169"/>
      <c r="DBO1" s="168" t="s">
        <v>367</v>
      </c>
      <c r="DBP1" s="169"/>
      <c r="DBQ1" s="168" t="s">
        <v>367</v>
      </c>
      <c r="DBR1" s="169"/>
      <c r="DBS1" s="168" t="s">
        <v>367</v>
      </c>
      <c r="DBT1" s="169"/>
      <c r="DBU1" s="168" t="s">
        <v>367</v>
      </c>
      <c r="DBV1" s="169"/>
      <c r="DBW1" s="168" t="s">
        <v>367</v>
      </c>
      <c r="DBX1" s="169"/>
      <c r="DBY1" s="168" t="s">
        <v>367</v>
      </c>
      <c r="DBZ1" s="169"/>
      <c r="DCA1" s="168" t="s">
        <v>367</v>
      </c>
      <c r="DCB1" s="169"/>
      <c r="DCC1" s="168" t="s">
        <v>367</v>
      </c>
      <c r="DCD1" s="169"/>
      <c r="DCE1" s="168" t="s">
        <v>367</v>
      </c>
      <c r="DCF1" s="169"/>
      <c r="DCG1" s="168" t="s">
        <v>367</v>
      </c>
      <c r="DCH1" s="169"/>
      <c r="DCI1" s="168" t="s">
        <v>367</v>
      </c>
      <c r="DCJ1" s="169"/>
      <c r="DCK1" s="168" t="s">
        <v>367</v>
      </c>
      <c r="DCL1" s="169"/>
      <c r="DCM1" s="168" t="s">
        <v>367</v>
      </c>
      <c r="DCN1" s="169"/>
      <c r="DCO1" s="168" t="s">
        <v>367</v>
      </c>
      <c r="DCP1" s="169"/>
      <c r="DCQ1" s="168" t="s">
        <v>367</v>
      </c>
      <c r="DCR1" s="169"/>
      <c r="DCS1" s="168" t="s">
        <v>367</v>
      </c>
      <c r="DCT1" s="169"/>
      <c r="DCU1" s="168" t="s">
        <v>367</v>
      </c>
      <c r="DCV1" s="169"/>
      <c r="DCW1" s="168" t="s">
        <v>367</v>
      </c>
      <c r="DCX1" s="169"/>
      <c r="DCY1" s="168" t="s">
        <v>367</v>
      </c>
      <c r="DCZ1" s="169"/>
      <c r="DDA1" s="168" t="s">
        <v>367</v>
      </c>
      <c r="DDB1" s="169"/>
      <c r="DDC1" s="168" t="s">
        <v>367</v>
      </c>
      <c r="DDD1" s="169"/>
      <c r="DDE1" s="168" t="s">
        <v>367</v>
      </c>
      <c r="DDF1" s="169"/>
      <c r="DDG1" s="168" t="s">
        <v>367</v>
      </c>
      <c r="DDH1" s="169"/>
      <c r="DDI1" s="168" t="s">
        <v>367</v>
      </c>
      <c r="DDJ1" s="169"/>
      <c r="DDK1" s="168" t="s">
        <v>367</v>
      </c>
      <c r="DDL1" s="169"/>
      <c r="DDM1" s="168" t="s">
        <v>367</v>
      </c>
      <c r="DDN1" s="169"/>
      <c r="DDO1" s="168" t="s">
        <v>367</v>
      </c>
      <c r="DDP1" s="169"/>
      <c r="DDQ1" s="168" t="s">
        <v>367</v>
      </c>
      <c r="DDR1" s="169"/>
      <c r="DDS1" s="168" t="s">
        <v>367</v>
      </c>
      <c r="DDT1" s="169"/>
      <c r="DDU1" s="168" t="s">
        <v>367</v>
      </c>
      <c r="DDV1" s="169"/>
      <c r="DDW1" s="168" t="s">
        <v>367</v>
      </c>
      <c r="DDX1" s="169"/>
      <c r="DDY1" s="168" t="s">
        <v>367</v>
      </c>
      <c r="DDZ1" s="169"/>
      <c r="DEA1" s="168" t="s">
        <v>367</v>
      </c>
      <c r="DEB1" s="169"/>
      <c r="DEC1" s="168" t="s">
        <v>367</v>
      </c>
      <c r="DED1" s="169"/>
      <c r="DEE1" s="168" t="s">
        <v>367</v>
      </c>
      <c r="DEF1" s="169"/>
      <c r="DEG1" s="168" t="s">
        <v>367</v>
      </c>
      <c r="DEH1" s="169"/>
      <c r="DEI1" s="168" t="s">
        <v>367</v>
      </c>
      <c r="DEJ1" s="169"/>
      <c r="DEK1" s="168" t="s">
        <v>367</v>
      </c>
      <c r="DEL1" s="169"/>
      <c r="DEM1" s="168" t="s">
        <v>367</v>
      </c>
      <c r="DEN1" s="169"/>
      <c r="DEO1" s="168" t="s">
        <v>367</v>
      </c>
      <c r="DEP1" s="169"/>
      <c r="DEQ1" s="168" t="s">
        <v>367</v>
      </c>
      <c r="DER1" s="169"/>
      <c r="DES1" s="168" t="s">
        <v>367</v>
      </c>
      <c r="DET1" s="169"/>
      <c r="DEU1" s="168" t="s">
        <v>367</v>
      </c>
      <c r="DEV1" s="169"/>
      <c r="DEW1" s="168" t="s">
        <v>367</v>
      </c>
      <c r="DEX1" s="169"/>
      <c r="DEY1" s="168" t="s">
        <v>367</v>
      </c>
      <c r="DEZ1" s="169"/>
      <c r="DFA1" s="168" t="s">
        <v>367</v>
      </c>
      <c r="DFB1" s="169"/>
      <c r="DFC1" s="168" t="s">
        <v>367</v>
      </c>
      <c r="DFD1" s="169"/>
      <c r="DFE1" s="168" t="s">
        <v>367</v>
      </c>
      <c r="DFF1" s="169"/>
      <c r="DFG1" s="168" t="s">
        <v>367</v>
      </c>
      <c r="DFH1" s="169"/>
      <c r="DFI1" s="168" t="s">
        <v>367</v>
      </c>
      <c r="DFJ1" s="169"/>
      <c r="DFK1" s="168" t="s">
        <v>367</v>
      </c>
      <c r="DFL1" s="169"/>
      <c r="DFM1" s="168" t="s">
        <v>367</v>
      </c>
      <c r="DFN1" s="169"/>
      <c r="DFO1" s="168" t="s">
        <v>367</v>
      </c>
      <c r="DFP1" s="169"/>
      <c r="DFQ1" s="168" t="s">
        <v>367</v>
      </c>
      <c r="DFR1" s="169"/>
      <c r="DFS1" s="168" t="s">
        <v>367</v>
      </c>
      <c r="DFT1" s="169"/>
      <c r="DFU1" s="168" t="s">
        <v>367</v>
      </c>
      <c r="DFV1" s="169"/>
      <c r="DFW1" s="168" t="s">
        <v>367</v>
      </c>
      <c r="DFX1" s="169"/>
      <c r="DFY1" s="168" t="s">
        <v>367</v>
      </c>
      <c r="DFZ1" s="169"/>
      <c r="DGA1" s="168" t="s">
        <v>367</v>
      </c>
      <c r="DGB1" s="169"/>
      <c r="DGC1" s="168" t="s">
        <v>367</v>
      </c>
      <c r="DGD1" s="169"/>
      <c r="DGE1" s="168" t="s">
        <v>367</v>
      </c>
      <c r="DGF1" s="169"/>
      <c r="DGG1" s="168" t="s">
        <v>367</v>
      </c>
      <c r="DGH1" s="169"/>
      <c r="DGI1" s="168" t="s">
        <v>367</v>
      </c>
      <c r="DGJ1" s="169"/>
      <c r="DGK1" s="168" t="s">
        <v>367</v>
      </c>
      <c r="DGL1" s="169"/>
      <c r="DGM1" s="168" t="s">
        <v>367</v>
      </c>
      <c r="DGN1" s="169"/>
      <c r="DGO1" s="168" t="s">
        <v>367</v>
      </c>
      <c r="DGP1" s="169"/>
      <c r="DGQ1" s="168" t="s">
        <v>367</v>
      </c>
      <c r="DGR1" s="169"/>
      <c r="DGS1" s="168" t="s">
        <v>367</v>
      </c>
      <c r="DGT1" s="169"/>
      <c r="DGU1" s="168" t="s">
        <v>367</v>
      </c>
      <c r="DGV1" s="169"/>
      <c r="DGW1" s="168" t="s">
        <v>367</v>
      </c>
      <c r="DGX1" s="169"/>
      <c r="DGY1" s="168" t="s">
        <v>367</v>
      </c>
      <c r="DGZ1" s="169"/>
      <c r="DHA1" s="168" t="s">
        <v>367</v>
      </c>
      <c r="DHB1" s="169"/>
      <c r="DHC1" s="168" t="s">
        <v>367</v>
      </c>
      <c r="DHD1" s="169"/>
      <c r="DHE1" s="168" t="s">
        <v>367</v>
      </c>
      <c r="DHF1" s="169"/>
      <c r="DHG1" s="168" t="s">
        <v>367</v>
      </c>
      <c r="DHH1" s="169"/>
      <c r="DHI1" s="168" t="s">
        <v>367</v>
      </c>
      <c r="DHJ1" s="169"/>
      <c r="DHK1" s="168" t="s">
        <v>367</v>
      </c>
      <c r="DHL1" s="169"/>
      <c r="DHM1" s="168" t="s">
        <v>367</v>
      </c>
      <c r="DHN1" s="169"/>
      <c r="DHO1" s="168" t="s">
        <v>367</v>
      </c>
      <c r="DHP1" s="169"/>
      <c r="DHQ1" s="168" t="s">
        <v>367</v>
      </c>
      <c r="DHR1" s="169"/>
      <c r="DHS1" s="168" t="s">
        <v>367</v>
      </c>
      <c r="DHT1" s="169"/>
      <c r="DHU1" s="168" t="s">
        <v>367</v>
      </c>
      <c r="DHV1" s="169"/>
      <c r="DHW1" s="168" t="s">
        <v>367</v>
      </c>
      <c r="DHX1" s="169"/>
      <c r="DHY1" s="168" t="s">
        <v>367</v>
      </c>
      <c r="DHZ1" s="169"/>
      <c r="DIA1" s="168" t="s">
        <v>367</v>
      </c>
      <c r="DIB1" s="169"/>
      <c r="DIC1" s="168" t="s">
        <v>367</v>
      </c>
      <c r="DID1" s="169"/>
      <c r="DIE1" s="168" t="s">
        <v>367</v>
      </c>
      <c r="DIF1" s="169"/>
      <c r="DIG1" s="168" t="s">
        <v>367</v>
      </c>
      <c r="DIH1" s="169"/>
      <c r="DII1" s="168" t="s">
        <v>367</v>
      </c>
      <c r="DIJ1" s="169"/>
      <c r="DIK1" s="168" t="s">
        <v>367</v>
      </c>
      <c r="DIL1" s="169"/>
      <c r="DIM1" s="168" t="s">
        <v>367</v>
      </c>
      <c r="DIN1" s="169"/>
      <c r="DIO1" s="168" t="s">
        <v>367</v>
      </c>
      <c r="DIP1" s="169"/>
      <c r="DIQ1" s="168" t="s">
        <v>367</v>
      </c>
      <c r="DIR1" s="169"/>
      <c r="DIS1" s="168" t="s">
        <v>367</v>
      </c>
      <c r="DIT1" s="169"/>
      <c r="DIU1" s="168" t="s">
        <v>367</v>
      </c>
      <c r="DIV1" s="169"/>
      <c r="DIW1" s="168" t="s">
        <v>367</v>
      </c>
      <c r="DIX1" s="169"/>
      <c r="DIY1" s="168" t="s">
        <v>367</v>
      </c>
      <c r="DIZ1" s="169"/>
      <c r="DJA1" s="168" t="s">
        <v>367</v>
      </c>
      <c r="DJB1" s="169"/>
      <c r="DJC1" s="168" t="s">
        <v>367</v>
      </c>
      <c r="DJD1" s="169"/>
      <c r="DJE1" s="168" t="s">
        <v>367</v>
      </c>
      <c r="DJF1" s="169"/>
      <c r="DJG1" s="168" t="s">
        <v>367</v>
      </c>
      <c r="DJH1" s="169"/>
      <c r="DJI1" s="168" t="s">
        <v>367</v>
      </c>
      <c r="DJJ1" s="169"/>
      <c r="DJK1" s="168" t="s">
        <v>367</v>
      </c>
      <c r="DJL1" s="169"/>
      <c r="DJM1" s="168" t="s">
        <v>367</v>
      </c>
      <c r="DJN1" s="169"/>
      <c r="DJO1" s="168" t="s">
        <v>367</v>
      </c>
      <c r="DJP1" s="169"/>
      <c r="DJQ1" s="168" t="s">
        <v>367</v>
      </c>
      <c r="DJR1" s="169"/>
      <c r="DJS1" s="168" t="s">
        <v>367</v>
      </c>
      <c r="DJT1" s="169"/>
      <c r="DJU1" s="168" t="s">
        <v>367</v>
      </c>
      <c r="DJV1" s="169"/>
      <c r="DJW1" s="168" t="s">
        <v>367</v>
      </c>
      <c r="DJX1" s="169"/>
      <c r="DJY1" s="168" t="s">
        <v>367</v>
      </c>
      <c r="DJZ1" s="169"/>
      <c r="DKA1" s="168" t="s">
        <v>367</v>
      </c>
      <c r="DKB1" s="169"/>
      <c r="DKC1" s="168" t="s">
        <v>367</v>
      </c>
      <c r="DKD1" s="169"/>
      <c r="DKE1" s="168" t="s">
        <v>367</v>
      </c>
      <c r="DKF1" s="169"/>
      <c r="DKG1" s="168" t="s">
        <v>367</v>
      </c>
      <c r="DKH1" s="169"/>
      <c r="DKI1" s="168" t="s">
        <v>367</v>
      </c>
      <c r="DKJ1" s="169"/>
      <c r="DKK1" s="168" t="s">
        <v>367</v>
      </c>
      <c r="DKL1" s="169"/>
      <c r="DKM1" s="168" t="s">
        <v>367</v>
      </c>
      <c r="DKN1" s="169"/>
      <c r="DKO1" s="168" t="s">
        <v>367</v>
      </c>
      <c r="DKP1" s="169"/>
      <c r="DKQ1" s="168" t="s">
        <v>367</v>
      </c>
      <c r="DKR1" s="169"/>
      <c r="DKS1" s="168" t="s">
        <v>367</v>
      </c>
      <c r="DKT1" s="169"/>
      <c r="DKU1" s="168" t="s">
        <v>367</v>
      </c>
      <c r="DKV1" s="169"/>
      <c r="DKW1" s="168" t="s">
        <v>367</v>
      </c>
      <c r="DKX1" s="169"/>
      <c r="DKY1" s="168" t="s">
        <v>367</v>
      </c>
      <c r="DKZ1" s="169"/>
      <c r="DLA1" s="168" t="s">
        <v>367</v>
      </c>
      <c r="DLB1" s="169"/>
      <c r="DLC1" s="168" t="s">
        <v>367</v>
      </c>
      <c r="DLD1" s="169"/>
      <c r="DLE1" s="168" t="s">
        <v>367</v>
      </c>
      <c r="DLF1" s="169"/>
      <c r="DLG1" s="168" t="s">
        <v>367</v>
      </c>
      <c r="DLH1" s="169"/>
      <c r="DLI1" s="168" t="s">
        <v>367</v>
      </c>
      <c r="DLJ1" s="169"/>
      <c r="DLK1" s="168" t="s">
        <v>367</v>
      </c>
      <c r="DLL1" s="169"/>
      <c r="DLM1" s="168" t="s">
        <v>367</v>
      </c>
      <c r="DLN1" s="169"/>
      <c r="DLO1" s="168" t="s">
        <v>367</v>
      </c>
      <c r="DLP1" s="169"/>
      <c r="DLQ1" s="168" t="s">
        <v>367</v>
      </c>
      <c r="DLR1" s="169"/>
      <c r="DLS1" s="168" t="s">
        <v>367</v>
      </c>
      <c r="DLT1" s="169"/>
      <c r="DLU1" s="168" t="s">
        <v>367</v>
      </c>
      <c r="DLV1" s="169"/>
      <c r="DLW1" s="168" t="s">
        <v>367</v>
      </c>
      <c r="DLX1" s="169"/>
      <c r="DLY1" s="168" t="s">
        <v>367</v>
      </c>
      <c r="DLZ1" s="169"/>
      <c r="DMA1" s="168" t="s">
        <v>367</v>
      </c>
      <c r="DMB1" s="169"/>
      <c r="DMC1" s="168" t="s">
        <v>367</v>
      </c>
      <c r="DMD1" s="169"/>
      <c r="DME1" s="168" t="s">
        <v>367</v>
      </c>
      <c r="DMF1" s="169"/>
      <c r="DMG1" s="168" t="s">
        <v>367</v>
      </c>
      <c r="DMH1" s="169"/>
      <c r="DMI1" s="168" t="s">
        <v>367</v>
      </c>
      <c r="DMJ1" s="169"/>
      <c r="DMK1" s="168" t="s">
        <v>367</v>
      </c>
      <c r="DML1" s="169"/>
      <c r="DMM1" s="168" t="s">
        <v>367</v>
      </c>
      <c r="DMN1" s="169"/>
      <c r="DMO1" s="168" t="s">
        <v>367</v>
      </c>
      <c r="DMP1" s="169"/>
      <c r="DMQ1" s="168" t="s">
        <v>367</v>
      </c>
      <c r="DMR1" s="169"/>
      <c r="DMS1" s="168" t="s">
        <v>367</v>
      </c>
      <c r="DMT1" s="169"/>
      <c r="DMU1" s="168" t="s">
        <v>367</v>
      </c>
      <c r="DMV1" s="169"/>
      <c r="DMW1" s="168" t="s">
        <v>367</v>
      </c>
      <c r="DMX1" s="169"/>
      <c r="DMY1" s="168" t="s">
        <v>367</v>
      </c>
      <c r="DMZ1" s="169"/>
      <c r="DNA1" s="168" t="s">
        <v>367</v>
      </c>
      <c r="DNB1" s="169"/>
      <c r="DNC1" s="168" t="s">
        <v>367</v>
      </c>
      <c r="DND1" s="169"/>
      <c r="DNE1" s="168" t="s">
        <v>367</v>
      </c>
      <c r="DNF1" s="169"/>
      <c r="DNG1" s="168" t="s">
        <v>367</v>
      </c>
      <c r="DNH1" s="169"/>
      <c r="DNI1" s="168" t="s">
        <v>367</v>
      </c>
      <c r="DNJ1" s="169"/>
      <c r="DNK1" s="168" t="s">
        <v>367</v>
      </c>
      <c r="DNL1" s="169"/>
      <c r="DNM1" s="168" t="s">
        <v>367</v>
      </c>
      <c r="DNN1" s="169"/>
      <c r="DNO1" s="168" t="s">
        <v>367</v>
      </c>
      <c r="DNP1" s="169"/>
      <c r="DNQ1" s="168" t="s">
        <v>367</v>
      </c>
      <c r="DNR1" s="169"/>
      <c r="DNS1" s="168" t="s">
        <v>367</v>
      </c>
      <c r="DNT1" s="169"/>
      <c r="DNU1" s="168" t="s">
        <v>367</v>
      </c>
      <c r="DNV1" s="169"/>
      <c r="DNW1" s="168" t="s">
        <v>367</v>
      </c>
      <c r="DNX1" s="169"/>
      <c r="DNY1" s="168" t="s">
        <v>367</v>
      </c>
      <c r="DNZ1" s="169"/>
      <c r="DOA1" s="168" t="s">
        <v>367</v>
      </c>
      <c r="DOB1" s="169"/>
      <c r="DOC1" s="168" t="s">
        <v>367</v>
      </c>
      <c r="DOD1" s="169"/>
      <c r="DOE1" s="168" t="s">
        <v>367</v>
      </c>
      <c r="DOF1" s="169"/>
      <c r="DOG1" s="168" t="s">
        <v>367</v>
      </c>
      <c r="DOH1" s="169"/>
      <c r="DOI1" s="168" t="s">
        <v>367</v>
      </c>
      <c r="DOJ1" s="169"/>
      <c r="DOK1" s="168" t="s">
        <v>367</v>
      </c>
      <c r="DOL1" s="169"/>
      <c r="DOM1" s="168" t="s">
        <v>367</v>
      </c>
      <c r="DON1" s="169"/>
      <c r="DOO1" s="168" t="s">
        <v>367</v>
      </c>
      <c r="DOP1" s="169"/>
      <c r="DOQ1" s="168" t="s">
        <v>367</v>
      </c>
      <c r="DOR1" s="169"/>
      <c r="DOS1" s="168" t="s">
        <v>367</v>
      </c>
      <c r="DOT1" s="169"/>
      <c r="DOU1" s="168" t="s">
        <v>367</v>
      </c>
      <c r="DOV1" s="169"/>
      <c r="DOW1" s="168" t="s">
        <v>367</v>
      </c>
      <c r="DOX1" s="169"/>
      <c r="DOY1" s="168" t="s">
        <v>367</v>
      </c>
      <c r="DOZ1" s="169"/>
      <c r="DPA1" s="168" t="s">
        <v>367</v>
      </c>
      <c r="DPB1" s="169"/>
      <c r="DPC1" s="168" t="s">
        <v>367</v>
      </c>
      <c r="DPD1" s="169"/>
      <c r="DPE1" s="168" t="s">
        <v>367</v>
      </c>
      <c r="DPF1" s="169"/>
      <c r="DPG1" s="168" t="s">
        <v>367</v>
      </c>
      <c r="DPH1" s="169"/>
      <c r="DPI1" s="168" t="s">
        <v>367</v>
      </c>
      <c r="DPJ1" s="169"/>
      <c r="DPK1" s="168" t="s">
        <v>367</v>
      </c>
      <c r="DPL1" s="169"/>
      <c r="DPM1" s="168" t="s">
        <v>367</v>
      </c>
      <c r="DPN1" s="169"/>
      <c r="DPO1" s="168" t="s">
        <v>367</v>
      </c>
      <c r="DPP1" s="169"/>
      <c r="DPQ1" s="168" t="s">
        <v>367</v>
      </c>
      <c r="DPR1" s="169"/>
      <c r="DPS1" s="168" t="s">
        <v>367</v>
      </c>
      <c r="DPT1" s="169"/>
      <c r="DPU1" s="168" t="s">
        <v>367</v>
      </c>
      <c r="DPV1" s="169"/>
      <c r="DPW1" s="168" t="s">
        <v>367</v>
      </c>
      <c r="DPX1" s="169"/>
      <c r="DPY1" s="168" t="s">
        <v>367</v>
      </c>
      <c r="DPZ1" s="169"/>
      <c r="DQA1" s="168" t="s">
        <v>367</v>
      </c>
      <c r="DQB1" s="169"/>
      <c r="DQC1" s="168" t="s">
        <v>367</v>
      </c>
      <c r="DQD1" s="169"/>
      <c r="DQE1" s="168" t="s">
        <v>367</v>
      </c>
      <c r="DQF1" s="169"/>
      <c r="DQG1" s="168" t="s">
        <v>367</v>
      </c>
      <c r="DQH1" s="169"/>
      <c r="DQI1" s="168" t="s">
        <v>367</v>
      </c>
      <c r="DQJ1" s="169"/>
      <c r="DQK1" s="168" t="s">
        <v>367</v>
      </c>
      <c r="DQL1" s="169"/>
      <c r="DQM1" s="168" t="s">
        <v>367</v>
      </c>
      <c r="DQN1" s="169"/>
      <c r="DQO1" s="168" t="s">
        <v>367</v>
      </c>
      <c r="DQP1" s="169"/>
      <c r="DQQ1" s="168" t="s">
        <v>367</v>
      </c>
      <c r="DQR1" s="169"/>
      <c r="DQS1" s="168" t="s">
        <v>367</v>
      </c>
      <c r="DQT1" s="169"/>
      <c r="DQU1" s="168" t="s">
        <v>367</v>
      </c>
      <c r="DQV1" s="169"/>
      <c r="DQW1" s="168" t="s">
        <v>367</v>
      </c>
      <c r="DQX1" s="169"/>
      <c r="DQY1" s="168" t="s">
        <v>367</v>
      </c>
      <c r="DQZ1" s="169"/>
      <c r="DRA1" s="168" t="s">
        <v>367</v>
      </c>
      <c r="DRB1" s="169"/>
      <c r="DRC1" s="168" t="s">
        <v>367</v>
      </c>
      <c r="DRD1" s="169"/>
      <c r="DRE1" s="168" t="s">
        <v>367</v>
      </c>
      <c r="DRF1" s="169"/>
      <c r="DRG1" s="168" t="s">
        <v>367</v>
      </c>
      <c r="DRH1" s="169"/>
      <c r="DRI1" s="168" t="s">
        <v>367</v>
      </c>
      <c r="DRJ1" s="169"/>
      <c r="DRK1" s="168" t="s">
        <v>367</v>
      </c>
      <c r="DRL1" s="169"/>
      <c r="DRM1" s="168" t="s">
        <v>367</v>
      </c>
      <c r="DRN1" s="169"/>
      <c r="DRO1" s="168" t="s">
        <v>367</v>
      </c>
      <c r="DRP1" s="169"/>
      <c r="DRQ1" s="168" t="s">
        <v>367</v>
      </c>
      <c r="DRR1" s="169"/>
      <c r="DRS1" s="168" t="s">
        <v>367</v>
      </c>
      <c r="DRT1" s="169"/>
      <c r="DRU1" s="168" t="s">
        <v>367</v>
      </c>
      <c r="DRV1" s="169"/>
      <c r="DRW1" s="168" t="s">
        <v>367</v>
      </c>
      <c r="DRX1" s="169"/>
      <c r="DRY1" s="168" t="s">
        <v>367</v>
      </c>
      <c r="DRZ1" s="169"/>
      <c r="DSA1" s="168" t="s">
        <v>367</v>
      </c>
      <c r="DSB1" s="169"/>
      <c r="DSC1" s="168" t="s">
        <v>367</v>
      </c>
      <c r="DSD1" s="169"/>
      <c r="DSE1" s="168" t="s">
        <v>367</v>
      </c>
      <c r="DSF1" s="169"/>
      <c r="DSG1" s="168" t="s">
        <v>367</v>
      </c>
      <c r="DSH1" s="169"/>
      <c r="DSI1" s="168" t="s">
        <v>367</v>
      </c>
      <c r="DSJ1" s="169"/>
      <c r="DSK1" s="168" t="s">
        <v>367</v>
      </c>
      <c r="DSL1" s="169"/>
      <c r="DSM1" s="168" t="s">
        <v>367</v>
      </c>
      <c r="DSN1" s="169"/>
      <c r="DSO1" s="168" t="s">
        <v>367</v>
      </c>
      <c r="DSP1" s="169"/>
      <c r="DSQ1" s="168" t="s">
        <v>367</v>
      </c>
      <c r="DSR1" s="169"/>
      <c r="DSS1" s="168" t="s">
        <v>367</v>
      </c>
      <c r="DST1" s="169"/>
      <c r="DSU1" s="168" t="s">
        <v>367</v>
      </c>
      <c r="DSV1" s="169"/>
      <c r="DSW1" s="168" t="s">
        <v>367</v>
      </c>
      <c r="DSX1" s="169"/>
      <c r="DSY1" s="168" t="s">
        <v>367</v>
      </c>
      <c r="DSZ1" s="169"/>
      <c r="DTA1" s="168" t="s">
        <v>367</v>
      </c>
      <c r="DTB1" s="169"/>
      <c r="DTC1" s="168" t="s">
        <v>367</v>
      </c>
      <c r="DTD1" s="169"/>
      <c r="DTE1" s="168" t="s">
        <v>367</v>
      </c>
      <c r="DTF1" s="169"/>
      <c r="DTG1" s="168" t="s">
        <v>367</v>
      </c>
      <c r="DTH1" s="169"/>
      <c r="DTI1" s="168" t="s">
        <v>367</v>
      </c>
      <c r="DTJ1" s="169"/>
      <c r="DTK1" s="168" t="s">
        <v>367</v>
      </c>
      <c r="DTL1" s="169"/>
      <c r="DTM1" s="168" t="s">
        <v>367</v>
      </c>
      <c r="DTN1" s="169"/>
      <c r="DTO1" s="168" t="s">
        <v>367</v>
      </c>
      <c r="DTP1" s="169"/>
      <c r="DTQ1" s="168" t="s">
        <v>367</v>
      </c>
      <c r="DTR1" s="169"/>
      <c r="DTS1" s="168" t="s">
        <v>367</v>
      </c>
      <c r="DTT1" s="169"/>
      <c r="DTU1" s="168" t="s">
        <v>367</v>
      </c>
      <c r="DTV1" s="169"/>
      <c r="DTW1" s="168" t="s">
        <v>367</v>
      </c>
      <c r="DTX1" s="169"/>
      <c r="DTY1" s="168" t="s">
        <v>367</v>
      </c>
      <c r="DTZ1" s="169"/>
      <c r="DUA1" s="168" t="s">
        <v>367</v>
      </c>
      <c r="DUB1" s="169"/>
      <c r="DUC1" s="168" t="s">
        <v>367</v>
      </c>
      <c r="DUD1" s="169"/>
      <c r="DUE1" s="168" t="s">
        <v>367</v>
      </c>
      <c r="DUF1" s="169"/>
      <c r="DUG1" s="168" t="s">
        <v>367</v>
      </c>
      <c r="DUH1" s="169"/>
      <c r="DUI1" s="168" t="s">
        <v>367</v>
      </c>
      <c r="DUJ1" s="169"/>
      <c r="DUK1" s="168" t="s">
        <v>367</v>
      </c>
      <c r="DUL1" s="169"/>
      <c r="DUM1" s="168" t="s">
        <v>367</v>
      </c>
      <c r="DUN1" s="169"/>
      <c r="DUO1" s="168" t="s">
        <v>367</v>
      </c>
      <c r="DUP1" s="169"/>
      <c r="DUQ1" s="168" t="s">
        <v>367</v>
      </c>
      <c r="DUR1" s="169"/>
      <c r="DUS1" s="168" t="s">
        <v>367</v>
      </c>
      <c r="DUT1" s="169"/>
      <c r="DUU1" s="168" t="s">
        <v>367</v>
      </c>
      <c r="DUV1" s="169"/>
      <c r="DUW1" s="168" t="s">
        <v>367</v>
      </c>
      <c r="DUX1" s="169"/>
      <c r="DUY1" s="168" t="s">
        <v>367</v>
      </c>
      <c r="DUZ1" s="169"/>
      <c r="DVA1" s="168" t="s">
        <v>367</v>
      </c>
      <c r="DVB1" s="169"/>
      <c r="DVC1" s="168" t="s">
        <v>367</v>
      </c>
      <c r="DVD1" s="169"/>
      <c r="DVE1" s="168" t="s">
        <v>367</v>
      </c>
      <c r="DVF1" s="169"/>
      <c r="DVG1" s="168" t="s">
        <v>367</v>
      </c>
      <c r="DVH1" s="169"/>
      <c r="DVI1" s="168" t="s">
        <v>367</v>
      </c>
      <c r="DVJ1" s="169"/>
      <c r="DVK1" s="168" t="s">
        <v>367</v>
      </c>
      <c r="DVL1" s="169"/>
      <c r="DVM1" s="168" t="s">
        <v>367</v>
      </c>
      <c r="DVN1" s="169"/>
      <c r="DVO1" s="168" t="s">
        <v>367</v>
      </c>
      <c r="DVP1" s="169"/>
      <c r="DVQ1" s="168" t="s">
        <v>367</v>
      </c>
      <c r="DVR1" s="169"/>
      <c r="DVS1" s="168" t="s">
        <v>367</v>
      </c>
      <c r="DVT1" s="169"/>
      <c r="DVU1" s="168" t="s">
        <v>367</v>
      </c>
      <c r="DVV1" s="169"/>
      <c r="DVW1" s="168" t="s">
        <v>367</v>
      </c>
      <c r="DVX1" s="169"/>
      <c r="DVY1" s="168" t="s">
        <v>367</v>
      </c>
      <c r="DVZ1" s="169"/>
      <c r="DWA1" s="168" t="s">
        <v>367</v>
      </c>
      <c r="DWB1" s="169"/>
      <c r="DWC1" s="168" t="s">
        <v>367</v>
      </c>
      <c r="DWD1" s="169"/>
      <c r="DWE1" s="168" t="s">
        <v>367</v>
      </c>
      <c r="DWF1" s="169"/>
      <c r="DWG1" s="168" t="s">
        <v>367</v>
      </c>
      <c r="DWH1" s="169"/>
      <c r="DWI1" s="168" t="s">
        <v>367</v>
      </c>
      <c r="DWJ1" s="169"/>
      <c r="DWK1" s="168" t="s">
        <v>367</v>
      </c>
      <c r="DWL1" s="169"/>
      <c r="DWM1" s="168" t="s">
        <v>367</v>
      </c>
      <c r="DWN1" s="169"/>
      <c r="DWO1" s="168" t="s">
        <v>367</v>
      </c>
      <c r="DWP1" s="169"/>
      <c r="DWQ1" s="168" t="s">
        <v>367</v>
      </c>
      <c r="DWR1" s="169"/>
      <c r="DWS1" s="168" t="s">
        <v>367</v>
      </c>
      <c r="DWT1" s="169"/>
      <c r="DWU1" s="168" t="s">
        <v>367</v>
      </c>
      <c r="DWV1" s="169"/>
      <c r="DWW1" s="168" t="s">
        <v>367</v>
      </c>
      <c r="DWX1" s="169"/>
      <c r="DWY1" s="168" t="s">
        <v>367</v>
      </c>
      <c r="DWZ1" s="169"/>
      <c r="DXA1" s="168" t="s">
        <v>367</v>
      </c>
      <c r="DXB1" s="169"/>
      <c r="DXC1" s="168" t="s">
        <v>367</v>
      </c>
      <c r="DXD1" s="169"/>
      <c r="DXE1" s="168" t="s">
        <v>367</v>
      </c>
      <c r="DXF1" s="169"/>
      <c r="DXG1" s="168" t="s">
        <v>367</v>
      </c>
      <c r="DXH1" s="169"/>
      <c r="DXI1" s="168" t="s">
        <v>367</v>
      </c>
      <c r="DXJ1" s="169"/>
      <c r="DXK1" s="168" t="s">
        <v>367</v>
      </c>
      <c r="DXL1" s="169"/>
      <c r="DXM1" s="168" t="s">
        <v>367</v>
      </c>
      <c r="DXN1" s="169"/>
      <c r="DXO1" s="168" t="s">
        <v>367</v>
      </c>
      <c r="DXP1" s="169"/>
      <c r="DXQ1" s="168" t="s">
        <v>367</v>
      </c>
      <c r="DXR1" s="169"/>
      <c r="DXS1" s="168" t="s">
        <v>367</v>
      </c>
      <c r="DXT1" s="169"/>
      <c r="DXU1" s="168" t="s">
        <v>367</v>
      </c>
      <c r="DXV1" s="169"/>
      <c r="DXW1" s="168" t="s">
        <v>367</v>
      </c>
      <c r="DXX1" s="169"/>
      <c r="DXY1" s="168" t="s">
        <v>367</v>
      </c>
      <c r="DXZ1" s="169"/>
      <c r="DYA1" s="168" t="s">
        <v>367</v>
      </c>
      <c r="DYB1" s="169"/>
      <c r="DYC1" s="168" t="s">
        <v>367</v>
      </c>
      <c r="DYD1" s="169"/>
      <c r="DYE1" s="168" t="s">
        <v>367</v>
      </c>
      <c r="DYF1" s="169"/>
      <c r="DYG1" s="168" t="s">
        <v>367</v>
      </c>
      <c r="DYH1" s="169"/>
      <c r="DYI1" s="168" t="s">
        <v>367</v>
      </c>
      <c r="DYJ1" s="169"/>
      <c r="DYK1" s="168" t="s">
        <v>367</v>
      </c>
      <c r="DYL1" s="169"/>
      <c r="DYM1" s="168" t="s">
        <v>367</v>
      </c>
      <c r="DYN1" s="169"/>
      <c r="DYO1" s="168" t="s">
        <v>367</v>
      </c>
      <c r="DYP1" s="169"/>
      <c r="DYQ1" s="168" t="s">
        <v>367</v>
      </c>
      <c r="DYR1" s="169"/>
      <c r="DYS1" s="168" t="s">
        <v>367</v>
      </c>
      <c r="DYT1" s="169"/>
      <c r="DYU1" s="168" t="s">
        <v>367</v>
      </c>
      <c r="DYV1" s="169"/>
      <c r="DYW1" s="168" t="s">
        <v>367</v>
      </c>
      <c r="DYX1" s="169"/>
      <c r="DYY1" s="168" t="s">
        <v>367</v>
      </c>
      <c r="DYZ1" s="169"/>
      <c r="DZA1" s="168" t="s">
        <v>367</v>
      </c>
      <c r="DZB1" s="169"/>
      <c r="DZC1" s="168" t="s">
        <v>367</v>
      </c>
      <c r="DZD1" s="169"/>
      <c r="DZE1" s="168" t="s">
        <v>367</v>
      </c>
      <c r="DZF1" s="169"/>
      <c r="DZG1" s="168" t="s">
        <v>367</v>
      </c>
      <c r="DZH1" s="169"/>
      <c r="DZI1" s="168" t="s">
        <v>367</v>
      </c>
      <c r="DZJ1" s="169"/>
      <c r="DZK1" s="168" t="s">
        <v>367</v>
      </c>
      <c r="DZL1" s="169"/>
      <c r="DZM1" s="168" t="s">
        <v>367</v>
      </c>
      <c r="DZN1" s="169"/>
      <c r="DZO1" s="168" t="s">
        <v>367</v>
      </c>
      <c r="DZP1" s="169"/>
      <c r="DZQ1" s="168" t="s">
        <v>367</v>
      </c>
      <c r="DZR1" s="169"/>
      <c r="DZS1" s="168" t="s">
        <v>367</v>
      </c>
      <c r="DZT1" s="169"/>
      <c r="DZU1" s="168" t="s">
        <v>367</v>
      </c>
      <c r="DZV1" s="169"/>
      <c r="DZW1" s="168" t="s">
        <v>367</v>
      </c>
      <c r="DZX1" s="169"/>
      <c r="DZY1" s="168" t="s">
        <v>367</v>
      </c>
      <c r="DZZ1" s="169"/>
      <c r="EAA1" s="168" t="s">
        <v>367</v>
      </c>
      <c r="EAB1" s="169"/>
      <c r="EAC1" s="168" t="s">
        <v>367</v>
      </c>
      <c r="EAD1" s="169"/>
      <c r="EAE1" s="168" t="s">
        <v>367</v>
      </c>
      <c r="EAF1" s="169"/>
      <c r="EAG1" s="168" t="s">
        <v>367</v>
      </c>
      <c r="EAH1" s="169"/>
      <c r="EAI1" s="168" t="s">
        <v>367</v>
      </c>
      <c r="EAJ1" s="169"/>
      <c r="EAK1" s="168" t="s">
        <v>367</v>
      </c>
      <c r="EAL1" s="169"/>
      <c r="EAM1" s="168" t="s">
        <v>367</v>
      </c>
      <c r="EAN1" s="169"/>
      <c r="EAO1" s="168" t="s">
        <v>367</v>
      </c>
      <c r="EAP1" s="169"/>
      <c r="EAQ1" s="168" t="s">
        <v>367</v>
      </c>
      <c r="EAR1" s="169"/>
      <c r="EAS1" s="168" t="s">
        <v>367</v>
      </c>
      <c r="EAT1" s="169"/>
      <c r="EAU1" s="168" t="s">
        <v>367</v>
      </c>
      <c r="EAV1" s="169"/>
      <c r="EAW1" s="168" t="s">
        <v>367</v>
      </c>
      <c r="EAX1" s="169"/>
      <c r="EAY1" s="168" t="s">
        <v>367</v>
      </c>
      <c r="EAZ1" s="169"/>
      <c r="EBA1" s="168" t="s">
        <v>367</v>
      </c>
      <c r="EBB1" s="169"/>
      <c r="EBC1" s="168" t="s">
        <v>367</v>
      </c>
      <c r="EBD1" s="169"/>
      <c r="EBE1" s="168" t="s">
        <v>367</v>
      </c>
      <c r="EBF1" s="169"/>
      <c r="EBG1" s="168" t="s">
        <v>367</v>
      </c>
      <c r="EBH1" s="169"/>
      <c r="EBI1" s="168" t="s">
        <v>367</v>
      </c>
      <c r="EBJ1" s="169"/>
      <c r="EBK1" s="168" t="s">
        <v>367</v>
      </c>
      <c r="EBL1" s="169"/>
      <c r="EBM1" s="168" t="s">
        <v>367</v>
      </c>
      <c r="EBN1" s="169"/>
      <c r="EBO1" s="168" t="s">
        <v>367</v>
      </c>
      <c r="EBP1" s="169"/>
      <c r="EBQ1" s="168" t="s">
        <v>367</v>
      </c>
      <c r="EBR1" s="169"/>
      <c r="EBS1" s="168" t="s">
        <v>367</v>
      </c>
      <c r="EBT1" s="169"/>
      <c r="EBU1" s="168" t="s">
        <v>367</v>
      </c>
      <c r="EBV1" s="169"/>
      <c r="EBW1" s="168" t="s">
        <v>367</v>
      </c>
      <c r="EBX1" s="169"/>
      <c r="EBY1" s="168" t="s">
        <v>367</v>
      </c>
      <c r="EBZ1" s="169"/>
      <c r="ECA1" s="168" t="s">
        <v>367</v>
      </c>
      <c r="ECB1" s="169"/>
      <c r="ECC1" s="168" t="s">
        <v>367</v>
      </c>
      <c r="ECD1" s="169"/>
      <c r="ECE1" s="168" t="s">
        <v>367</v>
      </c>
      <c r="ECF1" s="169"/>
      <c r="ECG1" s="168" t="s">
        <v>367</v>
      </c>
      <c r="ECH1" s="169"/>
      <c r="ECI1" s="168" t="s">
        <v>367</v>
      </c>
      <c r="ECJ1" s="169"/>
      <c r="ECK1" s="168" t="s">
        <v>367</v>
      </c>
      <c r="ECL1" s="169"/>
      <c r="ECM1" s="168" t="s">
        <v>367</v>
      </c>
      <c r="ECN1" s="169"/>
      <c r="ECO1" s="168" t="s">
        <v>367</v>
      </c>
      <c r="ECP1" s="169"/>
      <c r="ECQ1" s="168" t="s">
        <v>367</v>
      </c>
      <c r="ECR1" s="169"/>
      <c r="ECS1" s="168" t="s">
        <v>367</v>
      </c>
      <c r="ECT1" s="169"/>
      <c r="ECU1" s="168" t="s">
        <v>367</v>
      </c>
      <c r="ECV1" s="169"/>
      <c r="ECW1" s="168" t="s">
        <v>367</v>
      </c>
      <c r="ECX1" s="169"/>
      <c r="ECY1" s="168" t="s">
        <v>367</v>
      </c>
      <c r="ECZ1" s="169"/>
      <c r="EDA1" s="168" t="s">
        <v>367</v>
      </c>
      <c r="EDB1" s="169"/>
      <c r="EDC1" s="168" t="s">
        <v>367</v>
      </c>
      <c r="EDD1" s="169"/>
      <c r="EDE1" s="168" t="s">
        <v>367</v>
      </c>
      <c r="EDF1" s="169"/>
      <c r="EDG1" s="168" t="s">
        <v>367</v>
      </c>
      <c r="EDH1" s="169"/>
      <c r="EDI1" s="168" t="s">
        <v>367</v>
      </c>
      <c r="EDJ1" s="169"/>
      <c r="EDK1" s="168" t="s">
        <v>367</v>
      </c>
      <c r="EDL1" s="169"/>
      <c r="EDM1" s="168" t="s">
        <v>367</v>
      </c>
      <c r="EDN1" s="169"/>
      <c r="EDO1" s="168" t="s">
        <v>367</v>
      </c>
      <c r="EDP1" s="169"/>
      <c r="EDQ1" s="168" t="s">
        <v>367</v>
      </c>
      <c r="EDR1" s="169"/>
      <c r="EDS1" s="168" t="s">
        <v>367</v>
      </c>
      <c r="EDT1" s="169"/>
      <c r="EDU1" s="168" t="s">
        <v>367</v>
      </c>
      <c r="EDV1" s="169"/>
      <c r="EDW1" s="168" t="s">
        <v>367</v>
      </c>
      <c r="EDX1" s="169"/>
      <c r="EDY1" s="168" t="s">
        <v>367</v>
      </c>
      <c r="EDZ1" s="169"/>
      <c r="EEA1" s="168" t="s">
        <v>367</v>
      </c>
      <c r="EEB1" s="169"/>
      <c r="EEC1" s="168" t="s">
        <v>367</v>
      </c>
      <c r="EED1" s="169"/>
      <c r="EEE1" s="168" t="s">
        <v>367</v>
      </c>
      <c r="EEF1" s="169"/>
      <c r="EEG1" s="168" t="s">
        <v>367</v>
      </c>
      <c r="EEH1" s="169"/>
      <c r="EEI1" s="168" t="s">
        <v>367</v>
      </c>
      <c r="EEJ1" s="169"/>
      <c r="EEK1" s="168" t="s">
        <v>367</v>
      </c>
      <c r="EEL1" s="169"/>
      <c r="EEM1" s="168" t="s">
        <v>367</v>
      </c>
      <c r="EEN1" s="169"/>
      <c r="EEO1" s="168" t="s">
        <v>367</v>
      </c>
      <c r="EEP1" s="169"/>
      <c r="EEQ1" s="168" t="s">
        <v>367</v>
      </c>
      <c r="EER1" s="169"/>
      <c r="EES1" s="168" t="s">
        <v>367</v>
      </c>
      <c r="EET1" s="169"/>
      <c r="EEU1" s="168" t="s">
        <v>367</v>
      </c>
      <c r="EEV1" s="169"/>
      <c r="EEW1" s="168" t="s">
        <v>367</v>
      </c>
      <c r="EEX1" s="169"/>
      <c r="EEY1" s="168" t="s">
        <v>367</v>
      </c>
      <c r="EEZ1" s="169"/>
      <c r="EFA1" s="168" t="s">
        <v>367</v>
      </c>
      <c r="EFB1" s="169"/>
      <c r="EFC1" s="168" t="s">
        <v>367</v>
      </c>
      <c r="EFD1" s="169"/>
      <c r="EFE1" s="168" t="s">
        <v>367</v>
      </c>
      <c r="EFF1" s="169"/>
      <c r="EFG1" s="168" t="s">
        <v>367</v>
      </c>
      <c r="EFH1" s="169"/>
      <c r="EFI1" s="168" t="s">
        <v>367</v>
      </c>
      <c r="EFJ1" s="169"/>
      <c r="EFK1" s="168" t="s">
        <v>367</v>
      </c>
      <c r="EFL1" s="169"/>
      <c r="EFM1" s="168" t="s">
        <v>367</v>
      </c>
      <c r="EFN1" s="169"/>
      <c r="EFO1" s="168" t="s">
        <v>367</v>
      </c>
      <c r="EFP1" s="169"/>
      <c r="EFQ1" s="168" t="s">
        <v>367</v>
      </c>
      <c r="EFR1" s="169"/>
      <c r="EFS1" s="168" t="s">
        <v>367</v>
      </c>
      <c r="EFT1" s="169"/>
      <c r="EFU1" s="168" t="s">
        <v>367</v>
      </c>
      <c r="EFV1" s="169"/>
      <c r="EFW1" s="168" t="s">
        <v>367</v>
      </c>
      <c r="EFX1" s="169"/>
      <c r="EFY1" s="168" t="s">
        <v>367</v>
      </c>
      <c r="EFZ1" s="169"/>
      <c r="EGA1" s="168" t="s">
        <v>367</v>
      </c>
      <c r="EGB1" s="169"/>
      <c r="EGC1" s="168" t="s">
        <v>367</v>
      </c>
      <c r="EGD1" s="169"/>
      <c r="EGE1" s="168" t="s">
        <v>367</v>
      </c>
      <c r="EGF1" s="169"/>
      <c r="EGG1" s="168" t="s">
        <v>367</v>
      </c>
      <c r="EGH1" s="169"/>
      <c r="EGI1" s="168" t="s">
        <v>367</v>
      </c>
      <c r="EGJ1" s="169"/>
      <c r="EGK1" s="168" t="s">
        <v>367</v>
      </c>
      <c r="EGL1" s="169"/>
      <c r="EGM1" s="168" t="s">
        <v>367</v>
      </c>
      <c r="EGN1" s="169"/>
      <c r="EGO1" s="168" t="s">
        <v>367</v>
      </c>
      <c r="EGP1" s="169"/>
      <c r="EGQ1" s="168" t="s">
        <v>367</v>
      </c>
      <c r="EGR1" s="169"/>
      <c r="EGS1" s="168" t="s">
        <v>367</v>
      </c>
      <c r="EGT1" s="169"/>
      <c r="EGU1" s="168" t="s">
        <v>367</v>
      </c>
      <c r="EGV1" s="169"/>
      <c r="EGW1" s="168" t="s">
        <v>367</v>
      </c>
      <c r="EGX1" s="169"/>
      <c r="EGY1" s="168" t="s">
        <v>367</v>
      </c>
      <c r="EGZ1" s="169"/>
      <c r="EHA1" s="168" t="s">
        <v>367</v>
      </c>
      <c r="EHB1" s="169"/>
      <c r="EHC1" s="168" t="s">
        <v>367</v>
      </c>
      <c r="EHD1" s="169"/>
      <c r="EHE1" s="168" t="s">
        <v>367</v>
      </c>
      <c r="EHF1" s="169"/>
      <c r="EHG1" s="168" t="s">
        <v>367</v>
      </c>
      <c r="EHH1" s="169"/>
      <c r="EHI1" s="168" t="s">
        <v>367</v>
      </c>
      <c r="EHJ1" s="169"/>
      <c r="EHK1" s="168" t="s">
        <v>367</v>
      </c>
      <c r="EHL1" s="169"/>
      <c r="EHM1" s="168" t="s">
        <v>367</v>
      </c>
      <c r="EHN1" s="169"/>
      <c r="EHO1" s="168" t="s">
        <v>367</v>
      </c>
      <c r="EHP1" s="169"/>
      <c r="EHQ1" s="168" t="s">
        <v>367</v>
      </c>
      <c r="EHR1" s="169"/>
      <c r="EHS1" s="168" t="s">
        <v>367</v>
      </c>
      <c r="EHT1" s="169"/>
      <c r="EHU1" s="168" t="s">
        <v>367</v>
      </c>
      <c r="EHV1" s="169"/>
      <c r="EHW1" s="168" t="s">
        <v>367</v>
      </c>
      <c r="EHX1" s="169"/>
      <c r="EHY1" s="168" t="s">
        <v>367</v>
      </c>
      <c r="EHZ1" s="169"/>
      <c r="EIA1" s="168" t="s">
        <v>367</v>
      </c>
      <c r="EIB1" s="169"/>
      <c r="EIC1" s="168" t="s">
        <v>367</v>
      </c>
      <c r="EID1" s="169"/>
      <c r="EIE1" s="168" t="s">
        <v>367</v>
      </c>
      <c r="EIF1" s="169"/>
      <c r="EIG1" s="168" t="s">
        <v>367</v>
      </c>
      <c r="EIH1" s="169"/>
      <c r="EII1" s="168" t="s">
        <v>367</v>
      </c>
      <c r="EIJ1" s="169"/>
      <c r="EIK1" s="168" t="s">
        <v>367</v>
      </c>
      <c r="EIL1" s="169"/>
      <c r="EIM1" s="168" t="s">
        <v>367</v>
      </c>
      <c r="EIN1" s="169"/>
      <c r="EIO1" s="168" t="s">
        <v>367</v>
      </c>
      <c r="EIP1" s="169"/>
      <c r="EIQ1" s="168" t="s">
        <v>367</v>
      </c>
      <c r="EIR1" s="169"/>
      <c r="EIS1" s="168" t="s">
        <v>367</v>
      </c>
      <c r="EIT1" s="169"/>
      <c r="EIU1" s="168" t="s">
        <v>367</v>
      </c>
      <c r="EIV1" s="169"/>
      <c r="EIW1" s="168" t="s">
        <v>367</v>
      </c>
      <c r="EIX1" s="169"/>
      <c r="EIY1" s="168" t="s">
        <v>367</v>
      </c>
      <c r="EIZ1" s="169"/>
      <c r="EJA1" s="168" t="s">
        <v>367</v>
      </c>
      <c r="EJB1" s="169"/>
      <c r="EJC1" s="168" t="s">
        <v>367</v>
      </c>
      <c r="EJD1" s="169"/>
      <c r="EJE1" s="168" t="s">
        <v>367</v>
      </c>
      <c r="EJF1" s="169"/>
      <c r="EJG1" s="168" t="s">
        <v>367</v>
      </c>
      <c r="EJH1" s="169"/>
      <c r="EJI1" s="168" t="s">
        <v>367</v>
      </c>
      <c r="EJJ1" s="169"/>
      <c r="EJK1" s="168" t="s">
        <v>367</v>
      </c>
      <c r="EJL1" s="169"/>
      <c r="EJM1" s="168" t="s">
        <v>367</v>
      </c>
      <c r="EJN1" s="169"/>
      <c r="EJO1" s="168" t="s">
        <v>367</v>
      </c>
      <c r="EJP1" s="169"/>
      <c r="EJQ1" s="168" t="s">
        <v>367</v>
      </c>
      <c r="EJR1" s="169"/>
      <c r="EJS1" s="168" t="s">
        <v>367</v>
      </c>
      <c r="EJT1" s="169"/>
      <c r="EJU1" s="168" t="s">
        <v>367</v>
      </c>
      <c r="EJV1" s="169"/>
      <c r="EJW1" s="168" t="s">
        <v>367</v>
      </c>
      <c r="EJX1" s="169"/>
      <c r="EJY1" s="168" t="s">
        <v>367</v>
      </c>
      <c r="EJZ1" s="169"/>
      <c r="EKA1" s="168" t="s">
        <v>367</v>
      </c>
      <c r="EKB1" s="169"/>
      <c r="EKC1" s="168" t="s">
        <v>367</v>
      </c>
      <c r="EKD1" s="169"/>
      <c r="EKE1" s="168" t="s">
        <v>367</v>
      </c>
      <c r="EKF1" s="169"/>
      <c r="EKG1" s="168" t="s">
        <v>367</v>
      </c>
      <c r="EKH1" s="169"/>
      <c r="EKI1" s="168" t="s">
        <v>367</v>
      </c>
      <c r="EKJ1" s="169"/>
      <c r="EKK1" s="168" t="s">
        <v>367</v>
      </c>
      <c r="EKL1" s="169"/>
      <c r="EKM1" s="168" t="s">
        <v>367</v>
      </c>
      <c r="EKN1" s="169"/>
      <c r="EKO1" s="168" t="s">
        <v>367</v>
      </c>
      <c r="EKP1" s="169"/>
      <c r="EKQ1" s="168" t="s">
        <v>367</v>
      </c>
      <c r="EKR1" s="169"/>
      <c r="EKS1" s="168" t="s">
        <v>367</v>
      </c>
      <c r="EKT1" s="169"/>
      <c r="EKU1" s="168" t="s">
        <v>367</v>
      </c>
      <c r="EKV1" s="169"/>
      <c r="EKW1" s="168" t="s">
        <v>367</v>
      </c>
      <c r="EKX1" s="169"/>
      <c r="EKY1" s="168" t="s">
        <v>367</v>
      </c>
      <c r="EKZ1" s="169"/>
      <c r="ELA1" s="168" t="s">
        <v>367</v>
      </c>
      <c r="ELB1" s="169"/>
      <c r="ELC1" s="168" t="s">
        <v>367</v>
      </c>
      <c r="ELD1" s="169"/>
      <c r="ELE1" s="168" t="s">
        <v>367</v>
      </c>
      <c r="ELF1" s="169"/>
      <c r="ELG1" s="168" t="s">
        <v>367</v>
      </c>
      <c r="ELH1" s="169"/>
      <c r="ELI1" s="168" t="s">
        <v>367</v>
      </c>
      <c r="ELJ1" s="169"/>
      <c r="ELK1" s="168" t="s">
        <v>367</v>
      </c>
      <c r="ELL1" s="169"/>
      <c r="ELM1" s="168" t="s">
        <v>367</v>
      </c>
      <c r="ELN1" s="169"/>
      <c r="ELO1" s="168" t="s">
        <v>367</v>
      </c>
      <c r="ELP1" s="169"/>
      <c r="ELQ1" s="168" t="s">
        <v>367</v>
      </c>
      <c r="ELR1" s="169"/>
      <c r="ELS1" s="168" t="s">
        <v>367</v>
      </c>
      <c r="ELT1" s="169"/>
      <c r="ELU1" s="168" t="s">
        <v>367</v>
      </c>
      <c r="ELV1" s="169"/>
      <c r="ELW1" s="168" t="s">
        <v>367</v>
      </c>
      <c r="ELX1" s="169"/>
      <c r="ELY1" s="168" t="s">
        <v>367</v>
      </c>
      <c r="ELZ1" s="169"/>
      <c r="EMA1" s="168" t="s">
        <v>367</v>
      </c>
      <c r="EMB1" s="169"/>
      <c r="EMC1" s="168" t="s">
        <v>367</v>
      </c>
      <c r="EMD1" s="169"/>
      <c r="EME1" s="168" t="s">
        <v>367</v>
      </c>
      <c r="EMF1" s="169"/>
      <c r="EMG1" s="168" t="s">
        <v>367</v>
      </c>
      <c r="EMH1" s="169"/>
      <c r="EMI1" s="168" t="s">
        <v>367</v>
      </c>
      <c r="EMJ1" s="169"/>
      <c r="EMK1" s="168" t="s">
        <v>367</v>
      </c>
      <c r="EML1" s="169"/>
      <c r="EMM1" s="168" t="s">
        <v>367</v>
      </c>
      <c r="EMN1" s="169"/>
      <c r="EMO1" s="168" t="s">
        <v>367</v>
      </c>
      <c r="EMP1" s="169"/>
      <c r="EMQ1" s="168" t="s">
        <v>367</v>
      </c>
      <c r="EMR1" s="169"/>
      <c r="EMS1" s="168" t="s">
        <v>367</v>
      </c>
      <c r="EMT1" s="169"/>
      <c r="EMU1" s="168" t="s">
        <v>367</v>
      </c>
      <c r="EMV1" s="169"/>
      <c r="EMW1" s="168" t="s">
        <v>367</v>
      </c>
      <c r="EMX1" s="169"/>
      <c r="EMY1" s="168" t="s">
        <v>367</v>
      </c>
      <c r="EMZ1" s="169"/>
      <c r="ENA1" s="168" t="s">
        <v>367</v>
      </c>
      <c r="ENB1" s="169"/>
      <c r="ENC1" s="168" t="s">
        <v>367</v>
      </c>
      <c r="END1" s="169"/>
      <c r="ENE1" s="168" t="s">
        <v>367</v>
      </c>
      <c r="ENF1" s="169"/>
      <c r="ENG1" s="168" t="s">
        <v>367</v>
      </c>
      <c r="ENH1" s="169"/>
      <c r="ENI1" s="168" t="s">
        <v>367</v>
      </c>
      <c r="ENJ1" s="169"/>
      <c r="ENK1" s="168" t="s">
        <v>367</v>
      </c>
      <c r="ENL1" s="169"/>
      <c r="ENM1" s="168" t="s">
        <v>367</v>
      </c>
      <c r="ENN1" s="169"/>
      <c r="ENO1" s="168" t="s">
        <v>367</v>
      </c>
      <c r="ENP1" s="169"/>
      <c r="ENQ1" s="168" t="s">
        <v>367</v>
      </c>
      <c r="ENR1" s="169"/>
      <c r="ENS1" s="168" t="s">
        <v>367</v>
      </c>
      <c r="ENT1" s="169"/>
      <c r="ENU1" s="168" t="s">
        <v>367</v>
      </c>
      <c r="ENV1" s="169"/>
      <c r="ENW1" s="168" t="s">
        <v>367</v>
      </c>
      <c r="ENX1" s="169"/>
      <c r="ENY1" s="168" t="s">
        <v>367</v>
      </c>
      <c r="ENZ1" s="169"/>
      <c r="EOA1" s="168" t="s">
        <v>367</v>
      </c>
      <c r="EOB1" s="169"/>
      <c r="EOC1" s="168" t="s">
        <v>367</v>
      </c>
      <c r="EOD1" s="169"/>
      <c r="EOE1" s="168" t="s">
        <v>367</v>
      </c>
      <c r="EOF1" s="169"/>
      <c r="EOG1" s="168" t="s">
        <v>367</v>
      </c>
      <c r="EOH1" s="169"/>
      <c r="EOI1" s="168" t="s">
        <v>367</v>
      </c>
      <c r="EOJ1" s="169"/>
      <c r="EOK1" s="168" t="s">
        <v>367</v>
      </c>
      <c r="EOL1" s="169"/>
      <c r="EOM1" s="168" t="s">
        <v>367</v>
      </c>
      <c r="EON1" s="169"/>
      <c r="EOO1" s="168" t="s">
        <v>367</v>
      </c>
      <c r="EOP1" s="169"/>
      <c r="EOQ1" s="168" t="s">
        <v>367</v>
      </c>
      <c r="EOR1" s="169"/>
      <c r="EOS1" s="168" t="s">
        <v>367</v>
      </c>
      <c r="EOT1" s="169"/>
      <c r="EOU1" s="168" t="s">
        <v>367</v>
      </c>
      <c r="EOV1" s="169"/>
      <c r="EOW1" s="168" t="s">
        <v>367</v>
      </c>
      <c r="EOX1" s="169"/>
      <c r="EOY1" s="168" t="s">
        <v>367</v>
      </c>
      <c r="EOZ1" s="169"/>
      <c r="EPA1" s="168" t="s">
        <v>367</v>
      </c>
      <c r="EPB1" s="169"/>
      <c r="EPC1" s="168" t="s">
        <v>367</v>
      </c>
      <c r="EPD1" s="169"/>
      <c r="EPE1" s="168" t="s">
        <v>367</v>
      </c>
      <c r="EPF1" s="169"/>
      <c r="EPG1" s="168" t="s">
        <v>367</v>
      </c>
      <c r="EPH1" s="169"/>
      <c r="EPI1" s="168" t="s">
        <v>367</v>
      </c>
      <c r="EPJ1" s="169"/>
      <c r="EPK1" s="168" t="s">
        <v>367</v>
      </c>
      <c r="EPL1" s="169"/>
      <c r="EPM1" s="168" t="s">
        <v>367</v>
      </c>
      <c r="EPN1" s="169"/>
      <c r="EPO1" s="168" t="s">
        <v>367</v>
      </c>
      <c r="EPP1" s="169"/>
      <c r="EPQ1" s="168" t="s">
        <v>367</v>
      </c>
      <c r="EPR1" s="169"/>
      <c r="EPS1" s="168" t="s">
        <v>367</v>
      </c>
      <c r="EPT1" s="169"/>
      <c r="EPU1" s="168" t="s">
        <v>367</v>
      </c>
      <c r="EPV1" s="169"/>
      <c r="EPW1" s="168" t="s">
        <v>367</v>
      </c>
      <c r="EPX1" s="169"/>
      <c r="EPY1" s="168" t="s">
        <v>367</v>
      </c>
      <c r="EPZ1" s="169"/>
      <c r="EQA1" s="168" t="s">
        <v>367</v>
      </c>
      <c r="EQB1" s="169"/>
      <c r="EQC1" s="168" t="s">
        <v>367</v>
      </c>
      <c r="EQD1" s="169"/>
      <c r="EQE1" s="168" t="s">
        <v>367</v>
      </c>
      <c r="EQF1" s="169"/>
      <c r="EQG1" s="168" t="s">
        <v>367</v>
      </c>
      <c r="EQH1" s="169"/>
      <c r="EQI1" s="168" t="s">
        <v>367</v>
      </c>
      <c r="EQJ1" s="169"/>
      <c r="EQK1" s="168" t="s">
        <v>367</v>
      </c>
      <c r="EQL1" s="169"/>
      <c r="EQM1" s="168" t="s">
        <v>367</v>
      </c>
      <c r="EQN1" s="169"/>
      <c r="EQO1" s="168" t="s">
        <v>367</v>
      </c>
      <c r="EQP1" s="169"/>
      <c r="EQQ1" s="168" t="s">
        <v>367</v>
      </c>
      <c r="EQR1" s="169"/>
      <c r="EQS1" s="168" t="s">
        <v>367</v>
      </c>
      <c r="EQT1" s="169"/>
      <c r="EQU1" s="168" t="s">
        <v>367</v>
      </c>
      <c r="EQV1" s="169"/>
      <c r="EQW1" s="168" t="s">
        <v>367</v>
      </c>
      <c r="EQX1" s="169"/>
      <c r="EQY1" s="168" t="s">
        <v>367</v>
      </c>
      <c r="EQZ1" s="169"/>
      <c r="ERA1" s="168" t="s">
        <v>367</v>
      </c>
      <c r="ERB1" s="169"/>
      <c r="ERC1" s="168" t="s">
        <v>367</v>
      </c>
      <c r="ERD1" s="169"/>
      <c r="ERE1" s="168" t="s">
        <v>367</v>
      </c>
      <c r="ERF1" s="169"/>
      <c r="ERG1" s="168" t="s">
        <v>367</v>
      </c>
      <c r="ERH1" s="169"/>
      <c r="ERI1" s="168" t="s">
        <v>367</v>
      </c>
      <c r="ERJ1" s="169"/>
      <c r="ERK1" s="168" t="s">
        <v>367</v>
      </c>
      <c r="ERL1" s="169"/>
      <c r="ERM1" s="168" t="s">
        <v>367</v>
      </c>
      <c r="ERN1" s="169"/>
      <c r="ERO1" s="168" t="s">
        <v>367</v>
      </c>
      <c r="ERP1" s="169"/>
      <c r="ERQ1" s="168" t="s">
        <v>367</v>
      </c>
      <c r="ERR1" s="169"/>
      <c r="ERS1" s="168" t="s">
        <v>367</v>
      </c>
      <c r="ERT1" s="169"/>
      <c r="ERU1" s="168" t="s">
        <v>367</v>
      </c>
      <c r="ERV1" s="169"/>
      <c r="ERW1" s="168" t="s">
        <v>367</v>
      </c>
      <c r="ERX1" s="169"/>
      <c r="ERY1" s="168" t="s">
        <v>367</v>
      </c>
      <c r="ERZ1" s="169"/>
      <c r="ESA1" s="168" t="s">
        <v>367</v>
      </c>
      <c r="ESB1" s="169"/>
      <c r="ESC1" s="168" t="s">
        <v>367</v>
      </c>
      <c r="ESD1" s="169"/>
      <c r="ESE1" s="168" t="s">
        <v>367</v>
      </c>
      <c r="ESF1" s="169"/>
      <c r="ESG1" s="168" t="s">
        <v>367</v>
      </c>
      <c r="ESH1" s="169"/>
      <c r="ESI1" s="168" t="s">
        <v>367</v>
      </c>
      <c r="ESJ1" s="169"/>
      <c r="ESK1" s="168" t="s">
        <v>367</v>
      </c>
      <c r="ESL1" s="169"/>
      <c r="ESM1" s="168" t="s">
        <v>367</v>
      </c>
      <c r="ESN1" s="169"/>
      <c r="ESO1" s="168" t="s">
        <v>367</v>
      </c>
      <c r="ESP1" s="169"/>
      <c r="ESQ1" s="168" t="s">
        <v>367</v>
      </c>
      <c r="ESR1" s="169"/>
      <c r="ESS1" s="168" t="s">
        <v>367</v>
      </c>
      <c r="EST1" s="169"/>
      <c r="ESU1" s="168" t="s">
        <v>367</v>
      </c>
      <c r="ESV1" s="169"/>
      <c r="ESW1" s="168" t="s">
        <v>367</v>
      </c>
      <c r="ESX1" s="169"/>
      <c r="ESY1" s="168" t="s">
        <v>367</v>
      </c>
      <c r="ESZ1" s="169"/>
      <c r="ETA1" s="168" t="s">
        <v>367</v>
      </c>
      <c r="ETB1" s="169"/>
      <c r="ETC1" s="168" t="s">
        <v>367</v>
      </c>
      <c r="ETD1" s="169"/>
      <c r="ETE1" s="168" t="s">
        <v>367</v>
      </c>
      <c r="ETF1" s="169"/>
      <c r="ETG1" s="168" t="s">
        <v>367</v>
      </c>
      <c r="ETH1" s="169"/>
      <c r="ETI1" s="168" t="s">
        <v>367</v>
      </c>
      <c r="ETJ1" s="169"/>
      <c r="ETK1" s="168" t="s">
        <v>367</v>
      </c>
      <c r="ETL1" s="169"/>
      <c r="ETM1" s="168" t="s">
        <v>367</v>
      </c>
      <c r="ETN1" s="169"/>
      <c r="ETO1" s="168" t="s">
        <v>367</v>
      </c>
      <c r="ETP1" s="169"/>
      <c r="ETQ1" s="168" t="s">
        <v>367</v>
      </c>
      <c r="ETR1" s="169"/>
      <c r="ETS1" s="168" t="s">
        <v>367</v>
      </c>
      <c r="ETT1" s="169"/>
      <c r="ETU1" s="168" t="s">
        <v>367</v>
      </c>
      <c r="ETV1" s="169"/>
      <c r="ETW1" s="168" t="s">
        <v>367</v>
      </c>
      <c r="ETX1" s="169"/>
      <c r="ETY1" s="168" t="s">
        <v>367</v>
      </c>
      <c r="ETZ1" s="169"/>
      <c r="EUA1" s="168" t="s">
        <v>367</v>
      </c>
      <c r="EUB1" s="169"/>
      <c r="EUC1" s="168" t="s">
        <v>367</v>
      </c>
      <c r="EUD1" s="169"/>
      <c r="EUE1" s="168" t="s">
        <v>367</v>
      </c>
      <c r="EUF1" s="169"/>
      <c r="EUG1" s="168" t="s">
        <v>367</v>
      </c>
      <c r="EUH1" s="169"/>
      <c r="EUI1" s="168" t="s">
        <v>367</v>
      </c>
      <c r="EUJ1" s="169"/>
      <c r="EUK1" s="168" t="s">
        <v>367</v>
      </c>
      <c r="EUL1" s="169"/>
      <c r="EUM1" s="168" t="s">
        <v>367</v>
      </c>
      <c r="EUN1" s="169"/>
      <c r="EUO1" s="168" t="s">
        <v>367</v>
      </c>
      <c r="EUP1" s="169"/>
      <c r="EUQ1" s="168" t="s">
        <v>367</v>
      </c>
      <c r="EUR1" s="169"/>
      <c r="EUS1" s="168" t="s">
        <v>367</v>
      </c>
      <c r="EUT1" s="169"/>
      <c r="EUU1" s="168" t="s">
        <v>367</v>
      </c>
      <c r="EUV1" s="169"/>
      <c r="EUW1" s="168" t="s">
        <v>367</v>
      </c>
      <c r="EUX1" s="169"/>
      <c r="EUY1" s="168" t="s">
        <v>367</v>
      </c>
      <c r="EUZ1" s="169"/>
      <c r="EVA1" s="168" t="s">
        <v>367</v>
      </c>
      <c r="EVB1" s="169"/>
      <c r="EVC1" s="168" t="s">
        <v>367</v>
      </c>
      <c r="EVD1" s="169"/>
      <c r="EVE1" s="168" t="s">
        <v>367</v>
      </c>
      <c r="EVF1" s="169"/>
      <c r="EVG1" s="168" t="s">
        <v>367</v>
      </c>
      <c r="EVH1" s="169"/>
      <c r="EVI1" s="168" t="s">
        <v>367</v>
      </c>
      <c r="EVJ1" s="169"/>
      <c r="EVK1" s="168" t="s">
        <v>367</v>
      </c>
      <c r="EVL1" s="169"/>
      <c r="EVM1" s="168" t="s">
        <v>367</v>
      </c>
      <c r="EVN1" s="169"/>
      <c r="EVO1" s="168" t="s">
        <v>367</v>
      </c>
      <c r="EVP1" s="169"/>
      <c r="EVQ1" s="168" t="s">
        <v>367</v>
      </c>
      <c r="EVR1" s="169"/>
      <c r="EVS1" s="168" t="s">
        <v>367</v>
      </c>
      <c r="EVT1" s="169"/>
      <c r="EVU1" s="168" t="s">
        <v>367</v>
      </c>
      <c r="EVV1" s="169"/>
      <c r="EVW1" s="168" t="s">
        <v>367</v>
      </c>
      <c r="EVX1" s="169"/>
      <c r="EVY1" s="168" t="s">
        <v>367</v>
      </c>
      <c r="EVZ1" s="169"/>
      <c r="EWA1" s="168" t="s">
        <v>367</v>
      </c>
      <c r="EWB1" s="169"/>
      <c r="EWC1" s="168" t="s">
        <v>367</v>
      </c>
      <c r="EWD1" s="169"/>
      <c r="EWE1" s="168" t="s">
        <v>367</v>
      </c>
      <c r="EWF1" s="169"/>
      <c r="EWG1" s="168" t="s">
        <v>367</v>
      </c>
      <c r="EWH1" s="169"/>
      <c r="EWI1" s="168" t="s">
        <v>367</v>
      </c>
      <c r="EWJ1" s="169"/>
      <c r="EWK1" s="168" t="s">
        <v>367</v>
      </c>
      <c r="EWL1" s="169"/>
      <c r="EWM1" s="168" t="s">
        <v>367</v>
      </c>
      <c r="EWN1" s="169"/>
      <c r="EWO1" s="168" t="s">
        <v>367</v>
      </c>
      <c r="EWP1" s="169"/>
      <c r="EWQ1" s="168" t="s">
        <v>367</v>
      </c>
      <c r="EWR1" s="169"/>
      <c r="EWS1" s="168" t="s">
        <v>367</v>
      </c>
      <c r="EWT1" s="169"/>
      <c r="EWU1" s="168" t="s">
        <v>367</v>
      </c>
      <c r="EWV1" s="169"/>
      <c r="EWW1" s="168" t="s">
        <v>367</v>
      </c>
      <c r="EWX1" s="169"/>
      <c r="EWY1" s="168" t="s">
        <v>367</v>
      </c>
      <c r="EWZ1" s="169"/>
      <c r="EXA1" s="168" t="s">
        <v>367</v>
      </c>
      <c r="EXB1" s="169"/>
      <c r="EXC1" s="168" t="s">
        <v>367</v>
      </c>
      <c r="EXD1" s="169"/>
      <c r="EXE1" s="168" t="s">
        <v>367</v>
      </c>
      <c r="EXF1" s="169"/>
      <c r="EXG1" s="168" t="s">
        <v>367</v>
      </c>
      <c r="EXH1" s="169"/>
      <c r="EXI1" s="168" t="s">
        <v>367</v>
      </c>
      <c r="EXJ1" s="169"/>
      <c r="EXK1" s="168" t="s">
        <v>367</v>
      </c>
      <c r="EXL1" s="169"/>
      <c r="EXM1" s="168" t="s">
        <v>367</v>
      </c>
      <c r="EXN1" s="169"/>
      <c r="EXO1" s="168" t="s">
        <v>367</v>
      </c>
      <c r="EXP1" s="169"/>
      <c r="EXQ1" s="168" t="s">
        <v>367</v>
      </c>
      <c r="EXR1" s="169"/>
      <c r="EXS1" s="168" t="s">
        <v>367</v>
      </c>
      <c r="EXT1" s="169"/>
      <c r="EXU1" s="168" t="s">
        <v>367</v>
      </c>
      <c r="EXV1" s="169"/>
      <c r="EXW1" s="168" t="s">
        <v>367</v>
      </c>
      <c r="EXX1" s="169"/>
      <c r="EXY1" s="168" t="s">
        <v>367</v>
      </c>
      <c r="EXZ1" s="169"/>
      <c r="EYA1" s="168" t="s">
        <v>367</v>
      </c>
      <c r="EYB1" s="169"/>
      <c r="EYC1" s="168" t="s">
        <v>367</v>
      </c>
      <c r="EYD1" s="169"/>
      <c r="EYE1" s="168" t="s">
        <v>367</v>
      </c>
      <c r="EYF1" s="169"/>
      <c r="EYG1" s="168" t="s">
        <v>367</v>
      </c>
      <c r="EYH1" s="169"/>
      <c r="EYI1" s="168" t="s">
        <v>367</v>
      </c>
      <c r="EYJ1" s="169"/>
      <c r="EYK1" s="168" t="s">
        <v>367</v>
      </c>
      <c r="EYL1" s="169"/>
      <c r="EYM1" s="168" t="s">
        <v>367</v>
      </c>
      <c r="EYN1" s="169"/>
      <c r="EYO1" s="168" t="s">
        <v>367</v>
      </c>
      <c r="EYP1" s="169"/>
      <c r="EYQ1" s="168" t="s">
        <v>367</v>
      </c>
      <c r="EYR1" s="169"/>
      <c r="EYS1" s="168" t="s">
        <v>367</v>
      </c>
      <c r="EYT1" s="169"/>
      <c r="EYU1" s="168" t="s">
        <v>367</v>
      </c>
      <c r="EYV1" s="169"/>
      <c r="EYW1" s="168" t="s">
        <v>367</v>
      </c>
      <c r="EYX1" s="169"/>
      <c r="EYY1" s="168" t="s">
        <v>367</v>
      </c>
      <c r="EYZ1" s="169"/>
      <c r="EZA1" s="168" t="s">
        <v>367</v>
      </c>
      <c r="EZB1" s="169"/>
      <c r="EZC1" s="168" t="s">
        <v>367</v>
      </c>
      <c r="EZD1" s="169"/>
      <c r="EZE1" s="168" t="s">
        <v>367</v>
      </c>
      <c r="EZF1" s="169"/>
      <c r="EZG1" s="168" t="s">
        <v>367</v>
      </c>
      <c r="EZH1" s="169"/>
      <c r="EZI1" s="168" t="s">
        <v>367</v>
      </c>
      <c r="EZJ1" s="169"/>
      <c r="EZK1" s="168" t="s">
        <v>367</v>
      </c>
      <c r="EZL1" s="169"/>
      <c r="EZM1" s="168" t="s">
        <v>367</v>
      </c>
      <c r="EZN1" s="169"/>
      <c r="EZO1" s="168" t="s">
        <v>367</v>
      </c>
      <c r="EZP1" s="169"/>
      <c r="EZQ1" s="168" t="s">
        <v>367</v>
      </c>
      <c r="EZR1" s="169"/>
      <c r="EZS1" s="168" t="s">
        <v>367</v>
      </c>
      <c r="EZT1" s="169"/>
      <c r="EZU1" s="168" t="s">
        <v>367</v>
      </c>
      <c r="EZV1" s="169"/>
      <c r="EZW1" s="168" t="s">
        <v>367</v>
      </c>
      <c r="EZX1" s="169"/>
      <c r="EZY1" s="168" t="s">
        <v>367</v>
      </c>
      <c r="EZZ1" s="169"/>
      <c r="FAA1" s="168" t="s">
        <v>367</v>
      </c>
      <c r="FAB1" s="169"/>
      <c r="FAC1" s="168" t="s">
        <v>367</v>
      </c>
      <c r="FAD1" s="169"/>
      <c r="FAE1" s="168" t="s">
        <v>367</v>
      </c>
      <c r="FAF1" s="169"/>
      <c r="FAG1" s="168" t="s">
        <v>367</v>
      </c>
      <c r="FAH1" s="169"/>
      <c r="FAI1" s="168" t="s">
        <v>367</v>
      </c>
      <c r="FAJ1" s="169"/>
      <c r="FAK1" s="168" t="s">
        <v>367</v>
      </c>
      <c r="FAL1" s="169"/>
      <c r="FAM1" s="168" t="s">
        <v>367</v>
      </c>
      <c r="FAN1" s="169"/>
      <c r="FAO1" s="168" t="s">
        <v>367</v>
      </c>
      <c r="FAP1" s="169"/>
      <c r="FAQ1" s="168" t="s">
        <v>367</v>
      </c>
      <c r="FAR1" s="169"/>
      <c r="FAS1" s="168" t="s">
        <v>367</v>
      </c>
      <c r="FAT1" s="169"/>
      <c r="FAU1" s="168" t="s">
        <v>367</v>
      </c>
      <c r="FAV1" s="169"/>
      <c r="FAW1" s="168" t="s">
        <v>367</v>
      </c>
      <c r="FAX1" s="169"/>
      <c r="FAY1" s="168" t="s">
        <v>367</v>
      </c>
      <c r="FAZ1" s="169"/>
      <c r="FBA1" s="168" t="s">
        <v>367</v>
      </c>
      <c r="FBB1" s="169"/>
      <c r="FBC1" s="168" t="s">
        <v>367</v>
      </c>
      <c r="FBD1" s="169"/>
      <c r="FBE1" s="168" t="s">
        <v>367</v>
      </c>
      <c r="FBF1" s="169"/>
      <c r="FBG1" s="168" t="s">
        <v>367</v>
      </c>
      <c r="FBH1" s="169"/>
      <c r="FBI1" s="168" t="s">
        <v>367</v>
      </c>
      <c r="FBJ1" s="169"/>
      <c r="FBK1" s="168" t="s">
        <v>367</v>
      </c>
      <c r="FBL1" s="169"/>
      <c r="FBM1" s="168" t="s">
        <v>367</v>
      </c>
      <c r="FBN1" s="169"/>
      <c r="FBO1" s="168" t="s">
        <v>367</v>
      </c>
      <c r="FBP1" s="169"/>
      <c r="FBQ1" s="168" t="s">
        <v>367</v>
      </c>
      <c r="FBR1" s="169"/>
      <c r="FBS1" s="168" t="s">
        <v>367</v>
      </c>
      <c r="FBT1" s="169"/>
      <c r="FBU1" s="168" t="s">
        <v>367</v>
      </c>
      <c r="FBV1" s="169"/>
      <c r="FBW1" s="168" t="s">
        <v>367</v>
      </c>
      <c r="FBX1" s="169"/>
      <c r="FBY1" s="168" t="s">
        <v>367</v>
      </c>
      <c r="FBZ1" s="169"/>
      <c r="FCA1" s="168" t="s">
        <v>367</v>
      </c>
      <c r="FCB1" s="169"/>
      <c r="FCC1" s="168" t="s">
        <v>367</v>
      </c>
      <c r="FCD1" s="169"/>
      <c r="FCE1" s="168" t="s">
        <v>367</v>
      </c>
      <c r="FCF1" s="169"/>
      <c r="FCG1" s="168" t="s">
        <v>367</v>
      </c>
      <c r="FCH1" s="169"/>
      <c r="FCI1" s="168" t="s">
        <v>367</v>
      </c>
      <c r="FCJ1" s="169"/>
      <c r="FCK1" s="168" t="s">
        <v>367</v>
      </c>
      <c r="FCL1" s="169"/>
      <c r="FCM1" s="168" t="s">
        <v>367</v>
      </c>
      <c r="FCN1" s="169"/>
      <c r="FCO1" s="168" t="s">
        <v>367</v>
      </c>
      <c r="FCP1" s="169"/>
      <c r="FCQ1" s="168" t="s">
        <v>367</v>
      </c>
      <c r="FCR1" s="169"/>
      <c r="FCS1" s="168" t="s">
        <v>367</v>
      </c>
      <c r="FCT1" s="169"/>
      <c r="FCU1" s="168" t="s">
        <v>367</v>
      </c>
      <c r="FCV1" s="169"/>
      <c r="FCW1" s="168" t="s">
        <v>367</v>
      </c>
      <c r="FCX1" s="169"/>
      <c r="FCY1" s="168" t="s">
        <v>367</v>
      </c>
      <c r="FCZ1" s="169"/>
      <c r="FDA1" s="168" t="s">
        <v>367</v>
      </c>
      <c r="FDB1" s="169"/>
      <c r="FDC1" s="168" t="s">
        <v>367</v>
      </c>
      <c r="FDD1" s="169"/>
      <c r="FDE1" s="168" t="s">
        <v>367</v>
      </c>
      <c r="FDF1" s="169"/>
      <c r="FDG1" s="168" t="s">
        <v>367</v>
      </c>
      <c r="FDH1" s="169"/>
      <c r="FDI1" s="168" t="s">
        <v>367</v>
      </c>
      <c r="FDJ1" s="169"/>
      <c r="FDK1" s="168" t="s">
        <v>367</v>
      </c>
      <c r="FDL1" s="169"/>
      <c r="FDM1" s="168" t="s">
        <v>367</v>
      </c>
      <c r="FDN1" s="169"/>
      <c r="FDO1" s="168" t="s">
        <v>367</v>
      </c>
      <c r="FDP1" s="169"/>
      <c r="FDQ1" s="168" t="s">
        <v>367</v>
      </c>
      <c r="FDR1" s="169"/>
      <c r="FDS1" s="168" t="s">
        <v>367</v>
      </c>
      <c r="FDT1" s="169"/>
      <c r="FDU1" s="168" t="s">
        <v>367</v>
      </c>
      <c r="FDV1" s="169"/>
      <c r="FDW1" s="168" t="s">
        <v>367</v>
      </c>
      <c r="FDX1" s="169"/>
      <c r="FDY1" s="168" t="s">
        <v>367</v>
      </c>
      <c r="FDZ1" s="169"/>
      <c r="FEA1" s="168" t="s">
        <v>367</v>
      </c>
      <c r="FEB1" s="169"/>
      <c r="FEC1" s="168" t="s">
        <v>367</v>
      </c>
      <c r="FED1" s="169"/>
      <c r="FEE1" s="168" t="s">
        <v>367</v>
      </c>
      <c r="FEF1" s="169"/>
      <c r="FEG1" s="168" t="s">
        <v>367</v>
      </c>
      <c r="FEH1" s="169"/>
      <c r="FEI1" s="168" t="s">
        <v>367</v>
      </c>
      <c r="FEJ1" s="169"/>
      <c r="FEK1" s="168" t="s">
        <v>367</v>
      </c>
      <c r="FEL1" s="169"/>
      <c r="FEM1" s="168" t="s">
        <v>367</v>
      </c>
      <c r="FEN1" s="169"/>
      <c r="FEO1" s="168" t="s">
        <v>367</v>
      </c>
      <c r="FEP1" s="169"/>
      <c r="FEQ1" s="168" t="s">
        <v>367</v>
      </c>
      <c r="FER1" s="169"/>
      <c r="FES1" s="168" t="s">
        <v>367</v>
      </c>
      <c r="FET1" s="169"/>
      <c r="FEU1" s="168" t="s">
        <v>367</v>
      </c>
      <c r="FEV1" s="169"/>
      <c r="FEW1" s="168" t="s">
        <v>367</v>
      </c>
      <c r="FEX1" s="169"/>
      <c r="FEY1" s="168" t="s">
        <v>367</v>
      </c>
      <c r="FEZ1" s="169"/>
      <c r="FFA1" s="168" t="s">
        <v>367</v>
      </c>
      <c r="FFB1" s="169"/>
      <c r="FFC1" s="168" t="s">
        <v>367</v>
      </c>
      <c r="FFD1" s="169"/>
      <c r="FFE1" s="168" t="s">
        <v>367</v>
      </c>
      <c r="FFF1" s="169"/>
      <c r="FFG1" s="168" t="s">
        <v>367</v>
      </c>
      <c r="FFH1" s="169"/>
      <c r="FFI1" s="168" t="s">
        <v>367</v>
      </c>
      <c r="FFJ1" s="169"/>
      <c r="FFK1" s="168" t="s">
        <v>367</v>
      </c>
      <c r="FFL1" s="169"/>
      <c r="FFM1" s="168" t="s">
        <v>367</v>
      </c>
      <c r="FFN1" s="169"/>
      <c r="FFO1" s="168" t="s">
        <v>367</v>
      </c>
      <c r="FFP1" s="169"/>
      <c r="FFQ1" s="168" t="s">
        <v>367</v>
      </c>
      <c r="FFR1" s="169"/>
      <c r="FFS1" s="168" t="s">
        <v>367</v>
      </c>
      <c r="FFT1" s="169"/>
      <c r="FFU1" s="168" t="s">
        <v>367</v>
      </c>
      <c r="FFV1" s="169"/>
      <c r="FFW1" s="168" t="s">
        <v>367</v>
      </c>
      <c r="FFX1" s="169"/>
      <c r="FFY1" s="168" t="s">
        <v>367</v>
      </c>
      <c r="FFZ1" s="169"/>
      <c r="FGA1" s="168" t="s">
        <v>367</v>
      </c>
      <c r="FGB1" s="169"/>
      <c r="FGC1" s="168" t="s">
        <v>367</v>
      </c>
      <c r="FGD1" s="169"/>
      <c r="FGE1" s="168" t="s">
        <v>367</v>
      </c>
      <c r="FGF1" s="169"/>
      <c r="FGG1" s="168" t="s">
        <v>367</v>
      </c>
      <c r="FGH1" s="169"/>
      <c r="FGI1" s="168" t="s">
        <v>367</v>
      </c>
      <c r="FGJ1" s="169"/>
      <c r="FGK1" s="168" t="s">
        <v>367</v>
      </c>
      <c r="FGL1" s="169"/>
      <c r="FGM1" s="168" t="s">
        <v>367</v>
      </c>
      <c r="FGN1" s="169"/>
      <c r="FGO1" s="168" t="s">
        <v>367</v>
      </c>
      <c r="FGP1" s="169"/>
      <c r="FGQ1" s="168" t="s">
        <v>367</v>
      </c>
      <c r="FGR1" s="169"/>
      <c r="FGS1" s="168" t="s">
        <v>367</v>
      </c>
      <c r="FGT1" s="169"/>
      <c r="FGU1" s="168" t="s">
        <v>367</v>
      </c>
      <c r="FGV1" s="169"/>
      <c r="FGW1" s="168" t="s">
        <v>367</v>
      </c>
      <c r="FGX1" s="169"/>
      <c r="FGY1" s="168" t="s">
        <v>367</v>
      </c>
      <c r="FGZ1" s="169"/>
      <c r="FHA1" s="168" t="s">
        <v>367</v>
      </c>
      <c r="FHB1" s="169"/>
      <c r="FHC1" s="168" t="s">
        <v>367</v>
      </c>
      <c r="FHD1" s="169"/>
      <c r="FHE1" s="168" t="s">
        <v>367</v>
      </c>
      <c r="FHF1" s="169"/>
      <c r="FHG1" s="168" t="s">
        <v>367</v>
      </c>
      <c r="FHH1" s="169"/>
      <c r="FHI1" s="168" t="s">
        <v>367</v>
      </c>
      <c r="FHJ1" s="169"/>
      <c r="FHK1" s="168" t="s">
        <v>367</v>
      </c>
      <c r="FHL1" s="169"/>
      <c r="FHM1" s="168" t="s">
        <v>367</v>
      </c>
      <c r="FHN1" s="169"/>
      <c r="FHO1" s="168" t="s">
        <v>367</v>
      </c>
      <c r="FHP1" s="169"/>
      <c r="FHQ1" s="168" t="s">
        <v>367</v>
      </c>
      <c r="FHR1" s="169"/>
      <c r="FHS1" s="168" t="s">
        <v>367</v>
      </c>
      <c r="FHT1" s="169"/>
      <c r="FHU1" s="168" t="s">
        <v>367</v>
      </c>
      <c r="FHV1" s="169"/>
      <c r="FHW1" s="168" t="s">
        <v>367</v>
      </c>
      <c r="FHX1" s="169"/>
      <c r="FHY1" s="168" t="s">
        <v>367</v>
      </c>
      <c r="FHZ1" s="169"/>
      <c r="FIA1" s="168" t="s">
        <v>367</v>
      </c>
      <c r="FIB1" s="169"/>
      <c r="FIC1" s="168" t="s">
        <v>367</v>
      </c>
      <c r="FID1" s="169"/>
      <c r="FIE1" s="168" t="s">
        <v>367</v>
      </c>
      <c r="FIF1" s="169"/>
      <c r="FIG1" s="168" t="s">
        <v>367</v>
      </c>
      <c r="FIH1" s="169"/>
      <c r="FII1" s="168" t="s">
        <v>367</v>
      </c>
      <c r="FIJ1" s="169"/>
      <c r="FIK1" s="168" t="s">
        <v>367</v>
      </c>
      <c r="FIL1" s="169"/>
      <c r="FIM1" s="168" t="s">
        <v>367</v>
      </c>
      <c r="FIN1" s="169"/>
      <c r="FIO1" s="168" t="s">
        <v>367</v>
      </c>
      <c r="FIP1" s="169"/>
      <c r="FIQ1" s="168" t="s">
        <v>367</v>
      </c>
      <c r="FIR1" s="169"/>
      <c r="FIS1" s="168" t="s">
        <v>367</v>
      </c>
      <c r="FIT1" s="169"/>
      <c r="FIU1" s="168" t="s">
        <v>367</v>
      </c>
      <c r="FIV1" s="169"/>
      <c r="FIW1" s="168" t="s">
        <v>367</v>
      </c>
      <c r="FIX1" s="169"/>
      <c r="FIY1" s="168" t="s">
        <v>367</v>
      </c>
      <c r="FIZ1" s="169"/>
      <c r="FJA1" s="168" t="s">
        <v>367</v>
      </c>
      <c r="FJB1" s="169"/>
      <c r="FJC1" s="168" t="s">
        <v>367</v>
      </c>
      <c r="FJD1" s="169"/>
      <c r="FJE1" s="168" t="s">
        <v>367</v>
      </c>
      <c r="FJF1" s="169"/>
      <c r="FJG1" s="168" t="s">
        <v>367</v>
      </c>
      <c r="FJH1" s="169"/>
      <c r="FJI1" s="168" t="s">
        <v>367</v>
      </c>
      <c r="FJJ1" s="169"/>
      <c r="FJK1" s="168" t="s">
        <v>367</v>
      </c>
      <c r="FJL1" s="169"/>
      <c r="FJM1" s="168" t="s">
        <v>367</v>
      </c>
      <c r="FJN1" s="169"/>
      <c r="FJO1" s="168" t="s">
        <v>367</v>
      </c>
      <c r="FJP1" s="169"/>
      <c r="FJQ1" s="168" t="s">
        <v>367</v>
      </c>
      <c r="FJR1" s="169"/>
      <c r="FJS1" s="168" t="s">
        <v>367</v>
      </c>
      <c r="FJT1" s="169"/>
      <c r="FJU1" s="168" t="s">
        <v>367</v>
      </c>
      <c r="FJV1" s="169"/>
      <c r="FJW1" s="168" t="s">
        <v>367</v>
      </c>
      <c r="FJX1" s="169"/>
      <c r="FJY1" s="168" t="s">
        <v>367</v>
      </c>
      <c r="FJZ1" s="169"/>
      <c r="FKA1" s="168" t="s">
        <v>367</v>
      </c>
      <c r="FKB1" s="169"/>
      <c r="FKC1" s="168" t="s">
        <v>367</v>
      </c>
      <c r="FKD1" s="169"/>
      <c r="FKE1" s="168" t="s">
        <v>367</v>
      </c>
      <c r="FKF1" s="169"/>
      <c r="FKG1" s="168" t="s">
        <v>367</v>
      </c>
      <c r="FKH1" s="169"/>
      <c r="FKI1" s="168" t="s">
        <v>367</v>
      </c>
      <c r="FKJ1" s="169"/>
      <c r="FKK1" s="168" t="s">
        <v>367</v>
      </c>
      <c r="FKL1" s="169"/>
      <c r="FKM1" s="168" t="s">
        <v>367</v>
      </c>
      <c r="FKN1" s="169"/>
      <c r="FKO1" s="168" t="s">
        <v>367</v>
      </c>
      <c r="FKP1" s="169"/>
      <c r="FKQ1" s="168" t="s">
        <v>367</v>
      </c>
      <c r="FKR1" s="169"/>
      <c r="FKS1" s="168" t="s">
        <v>367</v>
      </c>
      <c r="FKT1" s="169"/>
      <c r="FKU1" s="168" t="s">
        <v>367</v>
      </c>
      <c r="FKV1" s="169"/>
      <c r="FKW1" s="168" t="s">
        <v>367</v>
      </c>
      <c r="FKX1" s="169"/>
      <c r="FKY1" s="168" t="s">
        <v>367</v>
      </c>
      <c r="FKZ1" s="169"/>
      <c r="FLA1" s="168" t="s">
        <v>367</v>
      </c>
      <c r="FLB1" s="169"/>
      <c r="FLC1" s="168" t="s">
        <v>367</v>
      </c>
      <c r="FLD1" s="169"/>
      <c r="FLE1" s="168" t="s">
        <v>367</v>
      </c>
      <c r="FLF1" s="169"/>
      <c r="FLG1" s="168" t="s">
        <v>367</v>
      </c>
      <c r="FLH1" s="169"/>
      <c r="FLI1" s="168" t="s">
        <v>367</v>
      </c>
      <c r="FLJ1" s="169"/>
      <c r="FLK1" s="168" t="s">
        <v>367</v>
      </c>
      <c r="FLL1" s="169"/>
      <c r="FLM1" s="168" t="s">
        <v>367</v>
      </c>
      <c r="FLN1" s="169"/>
      <c r="FLO1" s="168" t="s">
        <v>367</v>
      </c>
      <c r="FLP1" s="169"/>
      <c r="FLQ1" s="168" t="s">
        <v>367</v>
      </c>
      <c r="FLR1" s="169"/>
      <c r="FLS1" s="168" t="s">
        <v>367</v>
      </c>
      <c r="FLT1" s="169"/>
      <c r="FLU1" s="168" t="s">
        <v>367</v>
      </c>
      <c r="FLV1" s="169"/>
      <c r="FLW1" s="168" t="s">
        <v>367</v>
      </c>
      <c r="FLX1" s="169"/>
      <c r="FLY1" s="168" t="s">
        <v>367</v>
      </c>
      <c r="FLZ1" s="169"/>
      <c r="FMA1" s="168" t="s">
        <v>367</v>
      </c>
      <c r="FMB1" s="169"/>
      <c r="FMC1" s="168" t="s">
        <v>367</v>
      </c>
      <c r="FMD1" s="169"/>
      <c r="FME1" s="168" t="s">
        <v>367</v>
      </c>
      <c r="FMF1" s="169"/>
      <c r="FMG1" s="168" t="s">
        <v>367</v>
      </c>
      <c r="FMH1" s="169"/>
      <c r="FMI1" s="168" t="s">
        <v>367</v>
      </c>
      <c r="FMJ1" s="169"/>
      <c r="FMK1" s="168" t="s">
        <v>367</v>
      </c>
      <c r="FML1" s="169"/>
      <c r="FMM1" s="168" t="s">
        <v>367</v>
      </c>
      <c r="FMN1" s="169"/>
      <c r="FMO1" s="168" t="s">
        <v>367</v>
      </c>
      <c r="FMP1" s="169"/>
      <c r="FMQ1" s="168" t="s">
        <v>367</v>
      </c>
      <c r="FMR1" s="169"/>
      <c r="FMS1" s="168" t="s">
        <v>367</v>
      </c>
      <c r="FMT1" s="169"/>
      <c r="FMU1" s="168" t="s">
        <v>367</v>
      </c>
      <c r="FMV1" s="169"/>
      <c r="FMW1" s="168" t="s">
        <v>367</v>
      </c>
      <c r="FMX1" s="169"/>
      <c r="FMY1" s="168" t="s">
        <v>367</v>
      </c>
      <c r="FMZ1" s="169"/>
      <c r="FNA1" s="168" t="s">
        <v>367</v>
      </c>
      <c r="FNB1" s="169"/>
      <c r="FNC1" s="168" t="s">
        <v>367</v>
      </c>
      <c r="FND1" s="169"/>
      <c r="FNE1" s="168" t="s">
        <v>367</v>
      </c>
      <c r="FNF1" s="169"/>
      <c r="FNG1" s="168" t="s">
        <v>367</v>
      </c>
      <c r="FNH1" s="169"/>
      <c r="FNI1" s="168" t="s">
        <v>367</v>
      </c>
      <c r="FNJ1" s="169"/>
      <c r="FNK1" s="168" t="s">
        <v>367</v>
      </c>
      <c r="FNL1" s="169"/>
      <c r="FNM1" s="168" t="s">
        <v>367</v>
      </c>
      <c r="FNN1" s="169"/>
      <c r="FNO1" s="168" t="s">
        <v>367</v>
      </c>
      <c r="FNP1" s="169"/>
      <c r="FNQ1" s="168" t="s">
        <v>367</v>
      </c>
      <c r="FNR1" s="169"/>
      <c r="FNS1" s="168" t="s">
        <v>367</v>
      </c>
      <c r="FNT1" s="169"/>
      <c r="FNU1" s="168" t="s">
        <v>367</v>
      </c>
      <c r="FNV1" s="169"/>
      <c r="FNW1" s="168" t="s">
        <v>367</v>
      </c>
      <c r="FNX1" s="169"/>
      <c r="FNY1" s="168" t="s">
        <v>367</v>
      </c>
      <c r="FNZ1" s="169"/>
      <c r="FOA1" s="168" t="s">
        <v>367</v>
      </c>
      <c r="FOB1" s="169"/>
      <c r="FOC1" s="168" t="s">
        <v>367</v>
      </c>
      <c r="FOD1" s="169"/>
      <c r="FOE1" s="168" t="s">
        <v>367</v>
      </c>
      <c r="FOF1" s="169"/>
      <c r="FOG1" s="168" t="s">
        <v>367</v>
      </c>
      <c r="FOH1" s="169"/>
      <c r="FOI1" s="168" t="s">
        <v>367</v>
      </c>
      <c r="FOJ1" s="169"/>
      <c r="FOK1" s="168" t="s">
        <v>367</v>
      </c>
      <c r="FOL1" s="169"/>
      <c r="FOM1" s="168" t="s">
        <v>367</v>
      </c>
      <c r="FON1" s="169"/>
      <c r="FOO1" s="168" t="s">
        <v>367</v>
      </c>
      <c r="FOP1" s="169"/>
      <c r="FOQ1" s="168" t="s">
        <v>367</v>
      </c>
      <c r="FOR1" s="169"/>
      <c r="FOS1" s="168" t="s">
        <v>367</v>
      </c>
      <c r="FOT1" s="169"/>
      <c r="FOU1" s="168" t="s">
        <v>367</v>
      </c>
      <c r="FOV1" s="169"/>
      <c r="FOW1" s="168" t="s">
        <v>367</v>
      </c>
      <c r="FOX1" s="169"/>
      <c r="FOY1" s="168" t="s">
        <v>367</v>
      </c>
      <c r="FOZ1" s="169"/>
      <c r="FPA1" s="168" t="s">
        <v>367</v>
      </c>
      <c r="FPB1" s="169"/>
      <c r="FPC1" s="168" t="s">
        <v>367</v>
      </c>
      <c r="FPD1" s="169"/>
      <c r="FPE1" s="168" t="s">
        <v>367</v>
      </c>
      <c r="FPF1" s="169"/>
      <c r="FPG1" s="168" t="s">
        <v>367</v>
      </c>
      <c r="FPH1" s="169"/>
      <c r="FPI1" s="168" t="s">
        <v>367</v>
      </c>
      <c r="FPJ1" s="169"/>
      <c r="FPK1" s="168" t="s">
        <v>367</v>
      </c>
      <c r="FPL1" s="169"/>
      <c r="FPM1" s="168" t="s">
        <v>367</v>
      </c>
      <c r="FPN1" s="169"/>
      <c r="FPO1" s="168" t="s">
        <v>367</v>
      </c>
      <c r="FPP1" s="169"/>
      <c r="FPQ1" s="168" t="s">
        <v>367</v>
      </c>
      <c r="FPR1" s="169"/>
      <c r="FPS1" s="168" t="s">
        <v>367</v>
      </c>
      <c r="FPT1" s="169"/>
      <c r="FPU1" s="168" t="s">
        <v>367</v>
      </c>
      <c r="FPV1" s="169"/>
      <c r="FPW1" s="168" t="s">
        <v>367</v>
      </c>
      <c r="FPX1" s="169"/>
      <c r="FPY1" s="168" t="s">
        <v>367</v>
      </c>
      <c r="FPZ1" s="169"/>
      <c r="FQA1" s="168" t="s">
        <v>367</v>
      </c>
      <c r="FQB1" s="169"/>
      <c r="FQC1" s="168" t="s">
        <v>367</v>
      </c>
      <c r="FQD1" s="169"/>
      <c r="FQE1" s="168" t="s">
        <v>367</v>
      </c>
      <c r="FQF1" s="169"/>
      <c r="FQG1" s="168" t="s">
        <v>367</v>
      </c>
      <c r="FQH1" s="169"/>
      <c r="FQI1" s="168" t="s">
        <v>367</v>
      </c>
      <c r="FQJ1" s="169"/>
      <c r="FQK1" s="168" t="s">
        <v>367</v>
      </c>
      <c r="FQL1" s="169"/>
      <c r="FQM1" s="168" t="s">
        <v>367</v>
      </c>
      <c r="FQN1" s="169"/>
      <c r="FQO1" s="168" t="s">
        <v>367</v>
      </c>
      <c r="FQP1" s="169"/>
      <c r="FQQ1" s="168" t="s">
        <v>367</v>
      </c>
      <c r="FQR1" s="169"/>
      <c r="FQS1" s="168" t="s">
        <v>367</v>
      </c>
      <c r="FQT1" s="169"/>
      <c r="FQU1" s="168" t="s">
        <v>367</v>
      </c>
      <c r="FQV1" s="169"/>
      <c r="FQW1" s="168" t="s">
        <v>367</v>
      </c>
      <c r="FQX1" s="169"/>
      <c r="FQY1" s="168" t="s">
        <v>367</v>
      </c>
      <c r="FQZ1" s="169"/>
      <c r="FRA1" s="168" t="s">
        <v>367</v>
      </c>
      <c r="FRB1" s="169"/>
      <c r="FRC1" s="168" t="s">
        <v>367</v>
      </c>
      <c r="FRD1" s="169"/>
      <c r="FRE1" s="168" t="s">
        <v>367</v>
      </c>
      <c r="FRF1" s="169"/>
      <c r="FRG1" s="168" t="s">
        <v>367</v>
      </c>
      <c r="FRH1" s="169"/>
      <c r="FRI1" s="168" t="s">
        <v>367</v>
      </c>
      <c r="FRJ1" s="169"/>
      <c r="FRK1" s="168" t="s">
        <v>367</v>
      </c>
      <c r="FRL1" s="169"/>
      <c r="FRM1" s="168" t="s">
        <v>367</v>
      </c>
      <c r="FRN1" s="169"/>
      <c r="FRO1" s="168" t="s">
        <v>367</v>
      </c>
      <c r="FRP1" s="169"/>
      <c r="FRQ1" s="168" t="s">
        <v>367</v>
      </c>
      <c r="FRR1" s="169"/>
      <c r="FRS1" s="168" t="s">
        <v>367</v>
      </c>
      <c r="FRT1" s="169"/>
      <c r="FRU1" s="168" t="s">
        <v>367</v>
      </c>
      <c r="FRV1" s="169"/>
      <c r="FRW1" s="168" t="s">
        <v>367</v>
      </c>
      <c r="FRX1" s="169"/>
      <c r="FRY1" s="168" t="s">
        <v>367</v>
      </c>
      <c r="FRZ1" s="169"/>
      <c r="FSA1" s="168" t="s">
        <v>367</v>
      </c>
      <c r="FSB1" s="169"/>
      <c r="FSC1" s="168" t="s">
        <v>367</v>
      </c>
      <c r="FSD1" s="169"/>
      <c r="FSE1" s="168" t="s">
        <v>367</v>
      </c>
      <c r="FSF1" s="169"/>
      <c r="FSG1" s="168" t="s">
        <v>367</v>
      </c>
      <c r="FSH1" s="169"/>
      <c r="FSI1" s="168" t="s">
        <v>367</v>
      </c>
      <c r="FSJ1" s="169"/>
      <c r="FSK1" s="168" t="s">
        <v>367</v>
      </c>
      <c r="FSL1" s="169"/>
      <c r="FSM1" s="168" t="s">
        <v>367</v>
      </c>
      <c r="FSN1" s="169"/>
      <c r="FSO1" s="168" t="s">
        <v>367</v>
      </c>
      <c r="FSP1" s="169"/>
      <c r="FSQ1" s="168" t="s">
        <v>367</v>
      </c>
      <c r="FSR1" s="169"/>
      <c r="FSS1" s="168" t="s">
        <v>367</v>
      </c>
      <c r="FST1" s="169"/>
      <c r="FSU1" s="168" t="s">
        <v>367</v>
      </c>
      <c r="FSV1" s="169"/>
      <c r="FSW1" s="168" t="s">
        <v>367</v>
      </c>
      <c r="FSX1" s="169"/>
      <c r="FSY1" s="168" t="s">
        <v>367</v>
      </c>
      <c r="FSZ1" s="169"/>
      <c r="FTA1" s="168" t="s">
        <v>367</v>
      </c>
      <c r="FTB1" s="169"/>
      <c r="FTC1" s="168" t="s">
        <v>367</v>
      </c>
      <c r="FTD1" s="169"/>
      <c r="FTE1" s="168" t="s">
        <v>367</v>
      </c>
      <c r="FTF1" s="169"/>
      <c r="FTG1" s="168" t="s">
        <v>367</v>
      </c>
      <c r="FTH1" s="169"/>
      <c r="FTI1" s="168" t="s">
        <v>367</v>
      </c>
      <c r="FTJ1" s="169"/>
      <c r="FTK1" s="168" t="s">
        <v>367</v>
      </c>
      <c r="FTL1" s="169"/>
      <c r="FTM1" s="168" t="s">
        <v>367</v>
      </c>
      <c r="FTN1" s="169"/>
      <c r="FTO1" s="168" t="s">
        <v>367</v>
      </c>
      <c r="FTP1" s="169"/>
      <c r="FTQ1" s="168" t="s">
        <v>367</v>
      </c>
      <c r="FTR1" s="169"/>
      <c r="FTS1" s="168" t="s">
        <v>367</v>
      </c>
      <c r="FTT1" s="169"/>
      <c r="FTU1" s="168" t="s">
        <v>367</v>
      </c>
      <c r="FTV1" s="169"/>
      <c r="FTW1" s="168" t="s">
        <v>367</v>
      </c>
      <c r="FTX1" s="169"/>
      <c r="FTY1" s="168" t="s">
        <v>367</v>
      </c>
      <c r="FTZ1" s="169"/>
      <c r="FUA1" s="168" t="s">
        <v>367</v>
      </c>
      <c r="FUB1" s="169"/>
      <c r="FUC1" s="168" t="s">
        <v>367</v>
      </c>
      <c r="FUD1" s="169"/>
      <c r="FUE1" s="168" t="s">
        <v>367</v>
      </c>
      <c r="FUF1" s="169"/>
      <c r="FUG1" s="168" t="s">
        <v>367</v>
      </c>
      <c r="FUH1" s="169"/>
      <c r="FUI1" s="168" t="s">
        <v>367</v>
      </c>
      <c r="FUJ1" s="169"/>
      <c r="FUK1" s="168" t="s">
        <v>367</v>
      </c>
      <c r="FUL1" s="169"/>
      <c r="FUM1" s="168" t="s">
        <v>367</v>
      </c>
      <c r="FUN1" s="169"/>
      <c r="FUO1" s="168" t="s">
        <v>367</v>
      </c>
      <c r="FUP1" s="169"/>
      <c r="FUQ1" s="168" t="s">
        <v>367</v>
      </c>
      <c r="FUR1" s="169"/>
      <c r="FUS1" s="168" t="s">
        <v>367</v>
      </c>
      <c r="FUT1" s="169"/>
      <c r="FUU1" s="168" t="s">
        <v>367</v>
      </c>
      <c r="FUV1" s="169"/>
      <c r="FUW1" s="168" t="s">
        <v>367</v>
      </c>
      <c r="FUX1" s="169"/>
      <c r="FUY1" s="168" t="s">
        <v>367</v>
      </c>
      <c r="FUZ1" s="169"/>
      <c r="FVA1" s="168" t="s">
        <v>367</v>
      </c>
      <c r="FVB1" s="169"/>
      <c r="FVC1" s="168" t="s">
        <v>367</v>
      </c>
      <c r="FVD1" s="169"/>
      <c r="FVE1" s="168" t="s">
        <v>367</v>
      </c>
      <c r="FVF1" s="169"/>
      <c r="FVG1" s="168" t="s">
        <v>367</v>
      </c>
      <c r="FVH1" s="169"/>
      <c r="FVI1" s="168" t="s">
        <v>367</v>
      </c>
      <c r="FVJ1" s="169"/>
      <c r="FVK1" s="168" t="s">
        <v>367</v>
      </c>
      <c r="FVL1" s="169"/>
      <c r="FVM1" s="168" t="s">
        <v>367</v>
      </c>
      <c r="FVN1" s="169"/>
      <c r="FVO1" s="168" t="s">
        <v>367</v>
      </c>
      <c r="FVP1" s="169"/>
      <c r="FVQ1" s="168" t="s">
        <v>367</v>
      </c>
      <c r="FVR1" s="169"/>
      <c r="FVS1" s="168" t="s">
        <v>367</v>
      </c>
      <c r="FVT1" s="169"/>
      <c r="FVU1" s="168" t="s">
        <v>367</v>
      </c>
      <c r="FVV1" s="169"/>
      <c r="FVW1" s="168" t="s">
        <v>367</v>
      </c>
      <c r="FVX1" s="169"/>
      <c r="FVY1" s="168" t="s">
        <v>367</v>
      </c>
      <c r="FVZ1" s="169"/>
      <c r="FWA1" s="168" t="s">
        <v>367</v>
      </c>
      <c r="FWB1" s="169"/>
      <c r="FWC1" s="168" t="s">
        <v>367</v>
      </c>
      <c r="FWD1" s="169"/>
      <c r="FWE1" s="168" t="s">
        <v>367</v>
      </c>
      <c r="FWF1" s="169"/>
      <c r="FWG1" s="168" t="s">
        <v>367</v>
      </c>
      <c r="FWH1" s="169"/>
      <c r="FWI1" s="168" t="s">
        <v>367</v>
      </c>
      <c r="FWJ1" s="169"/>
      <c r="FWK1" s="168" t="s">
        <v>367</v>
      </c>
      <c r="FWL1" s="169"/>
      <c r="FWM1" s="168" t="s">
        <v>367</v>
      </c>
      <c r="FWN1" s="169"/>
      <c r="FWO1" s="168" t="s">
        <v>367</v>
      </c>
      <c r="FWP1" s="169"/>
      <c r="FWQ1" s="168" t="s">
        <v>367</v>
      </c>
      <c r="FWR1" s="169"/>
      <c r="FWS1" s="168" t="s">
        <v>367</v>
      </c>
      <c r="FWT1" s="169"/>
      <c r="FWU1" s="168" t="s">
        <v>367</v>
      </c>
      <c r="FWV1" s="169"/>
      <c r="FWW1" s="168" t="s">
        <v>367</v>
      </c>
      <c r="FWX1" s="169"/>
      <c r="FWY1" s="168" t="s">
        <v>367</v>
      </c>
      <c r="FWZ1" s="169"/>
      <c r="FXA1" s="168" t="s">
        <v>367</v>
      </c>
      <c r="FXB1" s="169"/>
      <c r="FXC1" s="168" t="s">
        <v>367</v>
      </c>
      <c r="FXD1" s="169"/>
      <c r="FXE1" s="168" t="s">
        <v>367</v>
      </c>
      <c r="FXF1" s="169"/>
      <c r="FXG1" s="168" t="s">
        <v>367</v>
      </c>
      <c r="FXH1" s="169"/>
      <c r="FXI1" s="168" t="s">
        <v>367</v>
      </c>
      <c r="FXJ1" s="169"/>
      <c r="FXK1" s="168" t="s">
        <v>367</v>
      </c>
      <c r="FXL1" s="169"/>
      <c r="FXM1" s="168" t="s">
        <v>367</v>
      </c>
      <c r="FXN1" s="169"/>
      <c r="FXO1" s="168" t="s">
        <v>367</v>
      </c>
      <c r="FXP1" s="169"/>
      <c r="FXQ1" s="168" t="s">
        <v>367</v>
      </c>
      <c r="FXR1" s="169"/>
      <c r="FXS1" s="168" t="s">
        <v>367</v>
      </c>
      <c r="FXT1" s="169"/>
      <c r="FXU1" s="168" t="s">
        <v>367</v>
      </c>
      <c r="FXV1" s="169"/>
      <c r="FXW1" s="168" t="s">
        <v>367</v>
      </c>
      <c r="FXX1" s="169"/>
      <c r="FXY1" s="168" t="s">
        <v>367</v>
      </c>
      <c r="FXZ1" s="169"/>
      <c r="FYA1" s="168" t="s">
        <v>367</v>
      </c>
      <c r="FYB1" s="169"/>
      <c r="FYC1" s="168" t="s">
        <v>367</v>
      </c>
      <c r="FYD1" s="169"/>
      <c r="FYE1" s="168" t="s">
        <v>367</v>
      </c>
      <c r="FYF1" s="169"/>
      <c r="FYG1" s="168" t="s">
        <v>367</v>
      </c>
      <c r="FYH1" s="169"/>
      <c r="FYI1" s="168" t="s">
        <v>367</v>
      </c>
      <c r="FYJ1" s="169"/>
      <c r="FYK1" s="168" t="s">
        <v>367</v>
      </c>
      <c r="FYL1" s="169"/>
      <c r="FYM1" s="168" t="s">
        <v>367</v>
      </c>
      <c r="FYN1" s="169"/>
      <c r="FYO1" s="168" t="s">
        <v>367</v>
      </c>
      <c r="FYP1" s="169"/>
      <c r="FYQ1" s="168" t="s">
        <v>367</v>
      </c>
      <c r="FYR1" s="169"/>
      <c r="FYS1" s="168" t="s">
        <v>367</v>
      </c>
      <c r="FYT1" s="169"/>
      <c r="FYU1" s="168" t="s">
        <v>367</v>
      </c>
      <c r="FYV1" s="169"/>
      <c r="FYW1" s="168" t="s">
        <v>367</v>
      </c>
      <c r="FYX1" s="169"/>
      <c r="FYY1" s="168" t="s">
        <v>367</v>
      </c>
      <c r="FYZ1" s="169"/>
      <c r="FZA1" s="168" t="s">
        <v>367</v>
      </c>
      <c r="FZB1" s="169"/>
      <c r="FZC1" s="168" t="s">
        <v>367</v>
      </c>
      <c r="FZD1" s="169"/>
      <c r="FZE1" s="168" t="s">
        <v>367</v>
      </c>
      <c r="FZF1" s="169"/>
      <c r="FZG1" s="168" t="s">
        <v>367</v>
      </c>
      <c r="FZH1" s="169"/>
      <c r="FZI1" s="168" t="s">
        <v>367</v>
      </c>
      <c r="FZJ1" s="169"/>
      <c r="FZK1" s="168" t="s">
        <v>367</v>
      </c>
      <c r="FZL1" s="169"/>
      <c r="FZM1" s="168" t="s">
        <v>367</v>
      </c>
      <c r="FZN1" s="169"/>
      <c r="FZO1" s="168" t="s">
        <v>367</v>
      </c>
      <c r="FZP1" s="169"/>
      <c r="FZQ1" s="168" t="s">
        <v>367</v>
      </c>
      <c r="FZR1" s="169"/>
      <c r="FZS1" s="168" t="s">
        <v>367</v>
      </c>
      <c r="FZT1" s="169"/>
      <c r="FZU1" s="168" t="s">
        <v>367</v>
      </c>
      <c r="FZV1" s="169"/>
      <c r="FZW1" s="168" t="s">
        <v>367</v>
      </c>
      <c r="FZX1" s="169"/>
      <c r="FZY1" s="168" t="s">
        <v>367</v>
      </c>
      <c r="FZZ1" s="169"/>
      <c r="GAA1" s="168" t="s">
        <v>367</v>
      </c>
      <c r="GAB1" s="169"/>
      <c r="GAC1" s="168" t="s">
        <v>367</v>
      </c>
      <c r="GAD1" s="169"/>
      <c r="GAE1" s="168" t="s">
        <v>367</v>
      </c>
      <c r="GAF1" s="169"/>
      <c r="GAG1" s="168" t="s">
        <v>367</v>
      </c>
      <c r="GAH1" s="169"/>
      <c r="GAI1" s="168" t="s">
        <v>367</v>
      </c>
      <c r="GAJ1" s="169"/>
      <c r="GAK1" s="168" t="s">
        <v>367</v>
      </c>
      <c r="GAL1" s="169"/>
      <c r="GAM1" s="168" t="s">
        <v>367</v>
      </c>
      <c r="GAN1" s="169"/>
      <c r="GAO1" s="168" t="s">
        <v>367</v>
      </c>
      <c r="GAP1" s="169"/>
      <c r="GAQ1" s="168" t="s">
        <v>367</v>
      </c>
      <c r="GAR1" s="169"/>
      <c r="GAS1" s="168" t="s">
        <v>367</v>
      </c>
      <c r="GAT1" s="169"/>
      <c r="GAU1" s="168" t="s">
        <v>367</v>
      </c>
      <c r="GAV1" s="169"/>
      <c r="GAW1" s="168" t="s">
        <v>367</v>
      </c>
      <c r="GAX1" s="169"/>
      <c r="GAY1" s="168" t="s">
        <v>367</v>
      </c>
      <c r="GAZ1" s="169"/>
      <c r="GBA1" s="168" t="s">
        <v>367</v>
      </c>
      <c r="GBB1" s="169"/>
      <c r="GBC1" s="168" t="s">
        <v>367</v>
      </c>
      <c r="GBD1" s="169"/>
      <c r="GBE1" s="168" t="s">
        <v>367</v>
      </c>
      <c r="GBF1" s="169"/>
      <c r="GBG1" s="168" t="s">
        <v>367</v>
      </c>
      <c r="GBH1" s="169"/>
      <c r="GBI1" s="168" t="s">
        <v>367</v>
      </c>
      <c r="GBJ1" s="169"/>
      <c r="GBK1" s="168" t="s">
        <v>367</v>
      </c>
      <c r="GBL1" s="169"/>
      <c r="GBM1" s="168" t="s">
        <v>367</v>
      </c>
      <c r="GBN1" s="169"/>
      <c r="GBO1" s="168" t="s">
        <v>367</v>
      </c>
      <c r="GBP1" s="169"/>
      <c r="GBQ1" s="168" t="s">
        <v>367</v>
      </c>
      <c r="GBR1" s="169"/>
      <c r="GBS1" s="168" t="s">
        <v>367</v>
      </c>
      <c r="GBT1" s="169"/>
      <c r="GBU1" s="168" t="s">
        <v>367</v>
      </c>
      <c r="GBV1" s="169"/>
      <c r="GBW1" s="168" t="s">
        <v>367</v>
      </c>
      <c r="GBX1" s="169"/>
      <c r="GBY1" s="168" t="s">
        <v>367</v>
      </c>
      <c r="GBZ1" s="169"/>
      <c r="GCA1" s="168" t="s">
        <v>367</v>
      </c>
      <c r="GCB1" s="169"/>
      <c r="GCC1" s="168" t="s">
        <v>367</v>
      </c>
      <c r="GCD1" s="169"/>
      <c r="GCE1" s="168" t="s">
        <v>367</v>
      </c>
      <c r="GCF1" s="169"/>
      <c r="GCG1" s="168" t="s">
        <v>367</v>
      </c>
      <c r="GCH1" s="169"/>
      <c r="GCI1" s="168" t="s">
        <v>367</v>
      </c>
      <c r="GCJ1" s="169"/>
      <c r="GCK1" s="168" t="s">
        <v>367</v>
      </c>
      <c r="GCL1" s="169"/>
      <c r="GCM1" s="168" t="s">
        <v>367</v>
      </c>
      <c r="GCN1" s="169"/>
      <c r="GCO1" s="168" t="s">
        <v>367</v>
      </c>
      <c r="GCP1" s="169"/>
      <c r="GCQ1" s="168" t="s">
        <v>367</v>
      </c>
      <c r="GCR1" s="169"/>
      <c r="GCS1" s="168" t="s">
        <v>367</v>
      </c>
      <c r="GCT1" s="169"/>
      <c r="GCU1" s="168" t="s">
        <v>367</v>
      </c>
      <c r="GCV1" s="169"/>
      <c r="GCW1" s="168" t="s">
        <v>367</v>
      </c>
      <c r="GCX1" s="169"/>
      <c r="GCY1" s="168" t="s">
        <v>367</v>
      </c>
      <c r="GCZ1" s="169"/>
      <c r="GDA1" s="168" t="s">
        <v>367</v>
      </c>
      <c r="GDB1" s="169"/>
      <c r="GDC1" s="168" t="s">
        <v>367</v>
      </c>
      <c r="GDD1" s="169"/>
      <c r="GDE1" s="168" t="s">
        <v>367</v>
      </c>
      <c r="GDF1" s="169"/>
      <c r="GDG1" s="168" t="s">
        <v>367</v>
      </c>
      <c r="GDH1" s="169"/>
      <c r="GDI1" s="168" t="s">
        <v>367</v>
      </c>
      <c r="GDJ1" s="169"/>
      <c r="GDK1" s="168" t="s">
        <v>367</v>
      </c>
      <c r="GDL1" s="169"/>
      <c r="GDM1" s="168" t="s">
        <v>367</v>
      </c>
      <c r="GDN1" s="169"/>
      <c r="GDO1" s="168" t="s">
        <v>367</v>
      </c>
      <c r="GDP1" s="169"/>
      <c r="GDQ1" s="168" t="s">
        <v>367</v>
      </c>
      <c r="GDR1" s="169"/>
      <c r="GDS1" s="168" t="s">
        <v>367</v>
      </c>
      <c r="GDT1" s="169"/>
      <c r="GDU1" s="168" t="s">
        <v>367</v>
      </c>
      <c r="GDV1" s="169"/>
      <c r="GDW1" s="168" t="s">
        <v>367</v>
      </c>
      <c r="GDX1" s="169"/>
      <c r="GDY1" s="168" t="s">
        <v>367</v>
      </c>
      <c r="GDZ1" s="169"/>
      <c r="GEA1" s="168" t="s">
        <v>367</v>
      </c>
      <c r="GEB1" s="169"/>
      <c r="GEC1" s="168" t="s">
        <v>367</v>
      </c>
      <c r="GED1" s="169"/>
      <c r="GEE1" s="168" t="s">
        <v>367</v>
      </c>
      <c r="GEF1" s="169"/>
      <c r="GEG1" s="168" t="s">
        <v>367</v>
      </c>
      <c r="GEH1" s="169"/>
      <c r="GEI1" s="168" t="s">
        <v>367</v>
      </c>
      <c r="GEJ1" s="169"/>
      <c r="GEK1" s="168" t="s">
        <v>367</v>
      </c>
      <c r="GEL1" s="169"/>
      <c r="GEM1" s="168" t="s">
        <v>367</v>
      </c>
      <c r="GEN1" s="169"/>
      <c r="GEO1" s="168" t="s">
        <v>367</v>
      </c>
      <c r="GEP1" s="169"/>
      <c r="GEQ1" s="168" t="s">
        <v>367</v>
      </c>
      <c r="GER1" s="169"/>
      <c r="GES1" s="168" t="s">
        <v>367</v>
      </c>
      <c r="GET1" s="169"/>
      <c r="GEU1" s="168" t="s">
        <v>367</v>
      </c>
      <c r="GEV1" s="169"/>
      <c r="GEW1" s="168" t="s">
        <v>367</v>
      </c>
      <c r="GEX1" s="169"/>
      <c r="GEY1" s="168" t="s">
        <v>367</v>
      </c>
      <c r="GEZ1" s="169"/>
      <c r="GFA1" s="168" t="s">
        <v>367</v>
      </c>
      <c r="GFB1" s="169"/>
      <c r="GFC1" s="168" t="s">
        <v>367</v>
      </c>
      <c r="GFD1" s="169"/>
      <c r="GFE1" s="168" t="s">
        <v>367</v>
      </c>
      <c r="GFF1" s="169"/>
      <c r="GFG1" s="168" t="s">
        <v>367</v>
      </c>
      <c r="GFH1" s="169"/>
      <c r="GFI1" s="168" t="s">
        <v>367</v>
      </c>
      <c r="GFJ1" s="169"/>
      <c r="GFK1" s="168" t="s">
        <v>367</v>
      </c>
      <c r="GFL1" s="169"/>
      <c r="GFM1" s="168" t="s">
        <v>367</v>
      </c>
      <c r="GFN1" s="169"/>
      <c r="GFO1" s="168" t="s">
        <v>367</v>
      </c>
      <c r="GFP1" s="169"/>
      <c r="GFQ1" s="168" t="s">
        <v>367</v>
      </c>
      <c r="GFR1" s="169"/>
      <c r="GFS1" s="168" t="s">
        <v>367</v>
      </c>
      <c r="GFT1" s="169"/>
      <c r="GFU1" s="168" t="s">
        <v>367</v>
      </c>
      <c r="GFV1" s="169"/>
      <c r="GFW1" s="168" t="s">
        <v>367</v>
      </c>
      <c r="GFX1" s="169"/>
      <c r="GFY1" s="168" t="s">
        <v>367</v>
      </c>
      <c r="GFZ1" s="169"/>
      <c r="GGA1" s="168" t="s">
        <v>367</v>
      </c>
      <c r="GGB1" s="169"/>
      <c r="GGC1" s="168" t="s">
        <v>367</v>
      </c>
      <c r="GGD1" s="169"/>
      <c r="GGE1" s="168" t="s">
        <v>367</v>
      </c>
      <c r="GGF1" s="169"/>
      <c r="GGG1" s="168" t="s">
        <v>367</v>
      </c>
      <c r="GGH1" s="169"/>
      <c r="GGI1" s="168" t="s">
        <v>367</v>
      </c>
      <c r="GGJ1" s="169"/>
      <c r="GGK1" s="168" t="s">
        <v>367</v>
      </c>
      <c r="GGL1" s="169"/>
      <c r="GGM1" s="168" t="s">
        <v>367</v>
      </c>
      <c r="GGN1" s="169"/>
      <c r="GGO1" s="168" t="s">
        <v>367</v>
      </c>
      <c r="GGP1" s="169"/>
      <c r="GGQ1" s="168" t="s">
        <v>367</v>
      </c>
      <c r="GGR1" s="169"/>
      <c r="GGS1" s="168" t="s">
        <v>367</v>
      </c>
      <c r="GGT1" s="169"/>
      <c r="GGU1" s="168" t="s">
        <v>367</v>
      </c>
      <c r="GGV1" s="169"/>
      <c r="GGW1" s="168" t="s">
        <v>367</v>
      </c>
      <c r="GGX1" s="169"/>
      <c r="GGY1" s="168" t="s">
        <v>367</v>
      </c>
      <c r="GGZ1" s="169"/>
      <c r="GHA1" s="168" t="s">
        <v>367</v>
      </c>
      <c r="GHB1" s="169"/>
      <c r="GHC1" s="168" t="s">
        <v>367</v>
      </c>
      <c r="GHD1" s="169"/>
      <c r="GHE1" s="168" t="s">
        <v>367</v>
      </c>
      <c r="GHF1" s="169"/>
      <c r="GHG1" s="168" t="s">
        <v>367</v>
      </c>
      <c r="GHH1" s="169"/>
      <c r="GHI1" s="168" t="s">
        <v>367</v>
      </c>
      <c r="GHJ1" s="169"/>
      <c r="GHK1" s="168" t="s">
        <v>367</v>
      </c>
      <c r="GHL1" s="169"/>
      <c r="GHM1" s="168" t="s">
        <v>367</v>
      </c>
      <c r="GHN1" s="169"/>
      <c r="GHO1" s="168" t="s">
        <v>367</v>
      </c>
      <c r="GHP1" s="169"/>
      <c r="GHQ1" s="168" t="s">
        <v>367</v>
      </c>
      <c r="GHR1" s="169"/>
      <c r="GHS1" s="168" t="s">
        <v>367</v>
      </c>
      <c r="GHT1" s="169"/>
      <c r="GHU1" s="168" t="s">
        <v>367</v>
      </c>
      <c r="GHV1" s="169"/>
      <c r="GHW1" s="168" t="s">
        <v>367</v>
      </c>
      <c r="GHX1" s="169"/>
      <c r="GHY1" s="168" t="s">
        <v>367</v>
      </c>
      <c r="GHZ1" s="169"/>
      <c r="GIA1" s="168" t="s">
        <v>367</v>
      </c>
      <c r="GIB1" s="169"/>
      <c r="GIC1" s="168" t="s">
        <v>367</v>
      </c>
      <c r="GID1" s="169"/>
      <c r="GIE1" s="168" t="s">
        <v>367</v>
      </c>
      <c r="GIF1" s="169"/>
      <c r="GIG1" s="168" t="s">
        <v>367</v>
      </c>
      <c r="GIH1" s="169"/>
      <c r="GII1" s="168" t="s">
        <v>367</v>
      </c>
      <c r="GIJ1" s="169"/>
      <c r="GIK1" s="168" t="s">
        <v>367</v>
      </c>
      <c r="GIL1" s="169"/>
      <c r="GIM1" s="168" t="s">
        <v>367</v>
      </c>
      <c r="GIN1" s="169"/>
      <c r="GIO1" s="168" t="s">
        <v>367</v>
      </c>
      <c r="GIP1" s="169"/>
      <c r="GIQ1" s="168" t="s">
        <v>367</v>
      </c>
      <c r="GIR1" s="169"/>
      <c r="GIS1" s="168" t="s">
        <v>367</v>
      </c>
      <c r="GIT1" s="169"/>
      <c r="GIU1" s="168" t="s">
        <v>367</v>
      </c>
      <c r="GIV1" s="169"/>
      <c r="GIW1" s="168" t="s">
        <v>367</v>
      </c>
      <c r="GIX1" s="169"/>
      <c r="GIY1" s="168" t="s">
        <v>367</v>
      </c>
      <c r="GIZ1" s="169"/>
      <c r="GJA1" s="168" t="s">
        <v>367</v>
      </c>
      <c r="GJB1" s="169"/>
      <c r="GJC1" s="168" t="s">
        <v>367</v>
      </c>
      <c r="GJD1" s="169"/>
      <c r="GJE1" s="168" t="s">
        <v>367</v>
      </c>
      <c r="GJF1" s="169"/>
      <c r="GJG1" s="168" t="s">
        <v>367</v>
      </c>
      <c r="GJH1" s="169"/>
      <c r="GJI1" s="168" t="s">
        <v>367</v>
      </c>
      <c r="GJJ1" s="169"/>
      <c r="GJK1" s="168" t="s">
        <v>367</v>
      </c>
      <c r="GJL1" s="169"/>
      <c r="GJM1" s="168" t="s">
        <v>367</v>
      </c>
      <c r="GJN1" s="169"/>
      <c r="GJO1" s="168" t="s">
        <v>367</v>
      </c>
      <c r="GJP1" s="169"/>
      <c r="GJQ1" s="168" t="s">
        <v>367</v>
      </c>
      <c r="GJR1" s="169"/>
      <c r="GJS1" s="168" t="s">
        <v>367</v>
      </c>
      <c r="GJT1" s="169"/>
      <c r="GJU1" s="168" t="s">
        <v>367</v>
      </c>
      <c r="GJV1" s="169"/>
      <c r="GJW1" s="168" t="s">
        <v>367</v>
      </c>
      <c r="GJX1" s="169"/>
      <c r="GJY1" s="168" t="s">
        <v>367</v>
      </c>
      <c r="GJZ1" s="169"/>
      <c r="GKA1" s="168" t="s">
        <v>367</v>
      </c>
      <c r="GKB1" s="169"/>
      <c r="GKC1" s="168" t="s">
        <v>367</v>
      </c>
      <c r="GKD1" s="169"/>
      <c r="GKE1" s="168" t="s">
        <v>367</v>
      </c>
      <c r="GKF1" s="169"/>
      <c r="GKG1" s="168" t="s">
        <v>367</v>
      </c>
      <c r="GKH1" s="169"/>
      <c r="GKI1" s="168" t="s">
        <v>367</v>
      </c>
      <c r="GKJ1" s="169"/>
      <c r="GKK1" s="168" t="s">
        <v>367</v>
      </c>
      <c r="GKL1" s="169"/>
      <c r="GKM1" s="168" t="s">
        <v>367</v>
      </c>
      <c r="GKN1" s="169"/>
      <c r="GKO1" s="168" t="s">
        <v>367</v>
      </c>
      <c r="GKP1" s="169"/>
      <c r="GKQ1" s="168" t="s">
        <v>367</v>
      </c>
      <c r="GKR1" s="169"/>
      <c r="GKS1" s="168" t="s">
        <v>367</v>
      </c>
      <c r="GKT1" s="169"/>
      <c r="GKU1" s="168" t="s">
        <v>367</v>
      </c>
      <c r="GKV1" s="169"/>
      <c r="GKW1" s="168" t="s">
        <v>367</v>
      </c>
      <c r="GKX1" s="169"/>
      <c r="GKY1" s="168" t="s">
        <v>367</v>
      </c>
      <c r="GKZ1" s="169"/>
      <c r="GLA1" s="168" t="s">
        <v>367</v>
      </c>
      <c r="GLB1" s="169"/>
      <c r="GLC1" s="168" t="s">
        <v>367</v>
      </c>
      <c r="GLD1" s="169"/>
      <c r="GLE1" s="168" t="s">
        <v>367</v>
      </c>
      <c r="GLF1" s="169"/>
      <c r="GLG1" s="168" t="s">
        <v>367</v>
      </c>
      <c r="GLH1" s="169"/>
      <c r="GLI1" s="168" t="s">
        <v>367</v>
      </c>
      <c r="GLJ1" s="169"/>
      <c r="GLK1" s="168" t="s">
        <v>367</v>
      </c>
      <c r="GLL1" s="169"/>
      <c r="GLM1" s="168" t="s">
        <v>367</v>
      </c>
      <c r="GLN1" s="169"/>
      <c r="GLO1" s="168" t="s">
        <v>367</v>
      </c>
      <c r="GLP1" s="169"/>
      <c r="GLQ1" s="168" t="s">
        <v>367</v>
      </c>
      <c r="GLR1" s="169"/>
      <c r="GLS1" s="168" t="s">
        <v>367</v>
      </c>
      <c r="GLT1" s="169"/>
      <c r="GLU1" s="168" t="s">
        <v>367</v>
      </c>
      <c r="GLV1" s="169"/>
      <c r="GLW1" s="168" t="s">
        <v>367</v>
      </c>
      <c r="GLX1" s="169"/>
      <c r="GLY1" s="168" t="s">
        <v>367</v>
      </c>
      <c r="GLZ1" s="169"/>
      <c r="GMA1" s="168" t="s">
        <v>367</v>
      </c>
      <c r="GMB1" s="169"/>
      <c r="GMC1" s="168" t="s">
        <v>367</v>
      </c>
      <c r="GMD1" s="169"/>
      <c r="GME1" s="168" t="s">
        <v>367</v>
      </c>
      <c r="GMF1" s="169"/>
      <c r="GMG1" s="168" t="s">
        <v>367</v>
      </c>
      <c r="GMH1" s="169"/>
      <c r="GMI1" s="168" t="s">
        <v>367</v>
      </c>
      <c r="GMJ1" s="169"/>
      <c r="GMK1" s="168" t="s">
        <v>367</v>
      </c>
      <c r="GML1" s="169"/>
      <c r="GMM1" s="168" t="s">
        <v>367</v>
      </c>
      <c r="GMN1" s="169"/>
      <c r="GMO1" s="168" t="s">
        <v>367</v>
      </c>
      <c r="GMP1" s="169"/>
      <c r="GMQ1" s="168" t="s">
        <v>367</v>
      </c>
      <c r="GMR1" s="169"/>
      <c r="GMS1" s="168" t="s">
        <v>367</v>
      </c>
      <c r="GMT1" s="169"/>
      <c r="GMU1" s="168" t="s">
        <v>367</v>
      </c>
      <c r="GMV1" s="169"/>
      <c r="GMW1" s="168" t="s">
        <v>367</v>
      </c>
      <c r="GMX1" s="169"/>
      <c r="GMY1" s="168" t="s">
        <v>367</v>
      </c>
      <c r="GMZ1" s="169"/>
      <c r="GNA1" s="168" t="s">
        <v>367</v>
      </c>
      <c r="GNB1" s="169"/>
      <c r="GNC1" s="168" t="s">
        <v>367</v>
      </c>
      <c r="GND1" s="169"/>
      <c r="GNE1" s="168" t="s">
        <v>367</v>
      </c>
      <c r="GNF1" s="169"/>
      <c r="GNG1" s="168" t="s">
        <v>367</v>
      </c>
      <c r="GNH1" s="169"/>
      <c r="GNI1" s="168" t="s">
        <v>367</v>
      </c>
      <c r="GNJ1" s="169"/>
      <c r="GNK1" s="168" t="s">
        <v>367</v>
      </c>
      <c r="GNL1" s="169"/>
      <c r="GNM1" s="168" t="s">
        <v>367</v>
      </c>
      <c r="GNN1" s="169"/>
      <c r="GNO1" s="168" t="s">
        <v>367</v>
      </c>
      <c r="GNP1" s="169"/>
      <c r="GNQ1" s="168" t="s">
        <v>367</v>
      </c>
      <c r="GNR1" s="169"/>
      <c r="GNS1" s="168" t="s">
        <v>367</v>
      </c>
      <c r="GNT1" s="169"/>
      <c r="GNU1" s="168" t="s">
        <v>367</v>
      </c>
      <c r="GNV1" s="169"/>
      <c r="GNW1" s="168" t="s">
        <v>367</v>
      </c>
      <c r="GNX1" s="169"/>
      <c r="GNY1" s="168" t="s">
        <v>367</v>
      </c>
      <c r="GNZ1" s="169"/>
      <c r="GOA1" s="168" t="s">
        <v>367</v>
      </c>
      <c r="GOB1" s="169"/>
      <c r="GOC1" s="168" t="s">
        <v>367</v>
      </c>
      <c r="GOD1" s="169"/>
      <c r="GOE1" s="168" t="s">
        <v>367</v>
      </c>
      <c r="GOF1" s="169"/>
      <c r="GOG1" s="168" t="s">
        <v>367</v>
      </c>
      <c r="GOH1" s="169"/>
      <c r="GOI1" s="168" t="s">
        <v>367</v>
      </c>
      <c r="GOJ1" s="169"/>
      <c r="GOK1" s="168" t="s">
        <v>367</v>
      </c>
      <c r="GOL1" s="169"/>
      <c r="GOM1" s="168" t="s">
        <v>367</v>
      </c>
      <c r="GON1" s="169"/>
      <c r="GOO1" s="168" t="s">
        <v>367</v>
      </c>
      <c r="GOP1" s="169"/>
      <c r="GOQ1" s="168" t="s">
        <v>367</v>
      </c>
      <c r="GOR1" s="169"/>
      <c r="GOS1" s="168" t="s">
        <v>367</v>
      </c>
      <c r="GOT1" s="169"/>
      <c r="GOU1" s="168" t="s">
        <v>367</v>
      </c>
      <c r="GOV1" s="169"/>
      <c r="GOW1" s="168" t="s">
        <v>367</v>
      </c>
      <c r="GOX1" s="169"/>
      <c r="GOY1" s="168" t="s">
        <v>367</v>
      </c>
      <c r="GOZ1" s="169"/>
      <c r="GPA1" s="168" t="s">
        <v>367</v>
      </c>
      <c r="GPB1" s="169"/>
      <c r="GPC1" s="168" t="s">
        <v>367</v>
      </c>
      <c r="GPD1" s="169"/>
      <c r="GPE1" s="168" t="s">
        <v>367</v>
      </c>
      <c r="GPF1" s="169"/>
      <c r="GPG1" s="168" t="s">
        <v>367</v>
      </c>
      <c r="GPH1" s="169"/>
      <c r="GPI1" s="168" t="s">
        <v>367</v>
      </c>
      <c r="GPJ1" s="169"/>
      <c r="GPK1" s="168" t="s">
        <v>367</v>
      </c>
      <c r="GPL1" s="169"/>
      <c r="GPM1" s="168" t="s">
        <v>367</v>
      </c>
      <c r="GPN1" s="169"/>
      <c r="GPO1" s="168" t="s">
        <v>367</v>
      </c>
      <c r="GPP1" s="169"/>
      <c r="GPQ1" s="168" t="s">
        <v>367</v>
      </c>
      <c r="GPR1" s="169"/>
      <c r="GPS1" s="168" t="s">
        <v>367</v>
      </c>
      <c r="GPT1" s="169"/>
      <c r="GPU1" s="168" t="s">
        <v>367</v>
      </c>
      <c r="GPV1" s="169"/>
      <c r="GPW1" s="168" t="s">
        <v>367</v>
      </c>
      <c r="GPX1" s="169"/>
      <c r="GPY1" s="168" t="s">
        <v>367</v>
      </c>
      <c r="GPZ1" s="169"/>
      <c r="GQA1" s="168" t="s">
        <v>367</v>
      </c>
      <c r="GQB1" s="169"/>
      <c r="GQC1" s="168" t="s">
        <v>367</v>
      </c>
      <c r="GQD1" s="169"/>
      <c r="GQE1" s="168" t="s">
        <v>367</v>
      </c>
      <c r="GQF1" s="169"/>
      <c r="GQG1" s="168" t="s">
        <v>367</v>
      </c>
      <c r="GQH1" s="169"/>
      <c r="GQI1" s="168" t="s">
        <v>367</v>
      </c>
      <c r="GQJ1" s="169"/>
      <c r="GQK1" s="168" t="s">
        <v>367</v>
      </c>
      <c r="GQL1" s="169"/>
      <c r="GQM1" s="168" t="s">
        <v>367</v>
      </c>
      <c r="GQN1" s="169"/>
      <c r="GQO1" s="168" t="s">
        <v>367</v>
      </c>
      <c r="GQP1" s="169"/>
      <c r="GQQ1" s="168" t="s">
        <v>367</v>
      </c>
      <c r="GQR1" s="169"/>
      <c r="GQS1" s="168" t="s">
        <v>367</v>
      </c>
      <c r="GQT1" s="169"/>
      <c r="GQU1" s="168" t="s">
        <v>367</v>
      </c>
      <c r="GQV1" s="169"/>
      <c r="GQW1" s="168" t="s">
        <v>367</v>
      </c>
      <c r="GQX1" s="169"/>
      <c r="GQY1" s="168" t="s">
        <v>367</v>
      </c>
      <c r="GQZ1" s="169"/>
      <c r="GRA1" s="168" t="s">
        <v>367</v>
      </c>
      <c r="GRB1" s="169"/>
      <c r="GRC1" s="168" t="s">
        <v>367</v>
      </c>
      <c r="GRD1" s="169"/>
      <c r="GRE1" s="168" t="s">
        <v>367</v>
      </c>
      <c r="GRF1" s="169"/>
      <c r="GRG1" s="168" t="s">
        <v>367</v>
      </c>
      <c r="GRH1" s="169"/>
      <c r="GRI1" s="168" t="s">
        <v>367</v>
      </c>
      <c r="GRJ1" s="169"/>
      <c r="GRK1" s="168" t="s">
        <v>367</v>
      </c>
      <c r="GRL1" s="169"/>
      <c r="GRM1" s="168" t="s">
        <v>367</v>
      </c>
      <c r="GRN1" s="169"/>
      <c r="GRO1" s="168" t="s">
        <v>367</v>
      </c>
      <c r="GRP1" s="169"/>
      <c r="GRQ1" s="168" t="s">
        <v>367</v>
      </c>
      <c r="GRR1" s="169"/>
      <c r="GRS1" s="168" t="s">
        <v>367</v>
      </c>
      <c r="GRT1" s="169"/>
      <c r="GRU1" s="168" t="s">
        <v>367</v>
      </c>
      <c r="GRV1" s="169"/>
      <c r="GRW1" s="168" t="s">
        <v>367</v>
      </c>
      <c r="GRX1" s="169"/>
      <c r="GRY1" s="168" t="s">
        <v>367</v>
      </c>
      <c r="GRZ1" s="169"/>
      <c r="GSA1" s="168" t="s">
        <v>367</v>
      </c>
      <c r="GSB1" s="169"/>
      <c r="GSC1" s="168" t="s">
        <v>367</v>
      </c>
      <c r="GSD1" s="169"/>
      <c r="GSE1" s="168" t="s">
        <v>367</v>
      </c>
      <c r="GSF1" s="169"/>
      <c r="GSG1" s="168" t="s">
        <v>367</v>
      </c>
      <c r="GSH1" s="169"/>
      <c r="GSI1" s="168" t="s">
        <v>367</v>
      </c>
      <c r="GSJ1" s="169"/>
      <c r="GSK1" s="168" t="s">
        <v>367</v>
      </c>
      <c r="GSL1" s="169"/>
      <c r="GSM1" s="168" t="s">
        <v>367</v>
      </c>
      <c r="GSN1" s="169"/>
      <c r="GSO1" s="168" t="s">
        <v>367</v>
      </c>
      <c r="GSP1" s="169"/>
      <c r="GSQ1" s="168" t="s">
        <v>367</v>
      </c>
      <c r="GSR1" s="169"/>
      <c r="GSS1" s="168" t="s">
        <v>367</v>
      </c>
      <c r="GST1" s="169"/>
      <c r="GSU1" s="168" t="s">
        <v>367</v>
      </c>
      <c r="GSV1" s="169"/>
      <c r="GSW1" s="168" t="s">
        <v>367</v>
      </c>
      <c r="GSX1" s="169"/>
      <c r="GSY1" s="168" t="s">
        <v>367</v>
      </c>
      <c r="GSZ1" s="169"/>
      <c r="GTA1" s="168" t="s">
        <v>367</v>
      </c>
      <c r="GTB1" s="169"/>
      <c r="GTC1" s="168" t="s">
        <v>367</v>
      </c>
      <c r="GTD1" s="169"/>
      <c r="GTE1" s="168" t="s">
        <v>367</v>
      </c>
      <c r="GTF1" s="169"/>
      <c r="GTG1" s="168" t="s">
        <v>367</v>
      </c>
      <c r="GTH1" s="169"/>
      <c r="GTI1" s="168" t="s">
        <v>367</v>
      </c>
      <c r="GTJ1" s="169"/>
      <c r="GTK1" s="168" t="s">
        <v>367</v>
      </c>
      <c r="GTL1" s="169"/>
      <c r="GTM1" s="168" t="s">
        <v>367</v>
      </c>
      <c r="GTN1" s="169"/>
      <c r="GTO1" s="168" t="s">
        <v>367</v>
      </c>
      <c r="GTP1" s="169"/>
      <c r="GTQ1" s="168" t="s">
        <v>367</v>
      </c>
      <c r="GTR1" s="169"/>
      <c r="GTS1" s="168" t="s">
        <v>367</v>
      </c>
      <c r="GTT1" s="169"/>
      <c r="GTU1" s="168" t="s">
        <v>367</v>
      </c>
      <c r="GTV1" s="169"/>
      <c r="GTW1" s="168" t="s">
        <v>367</v>
      </c>
      <c r="GTX1" s="169"/>
      <c r="GTY1" s="168" t="s">
        <v>367</v>
      </c>
      <c r="GTZ1" s="169"/>
      <c r="GUA1" s="168" t="s">
        <v>367</v>
      </c>
      <c r="GUB1" s="169"/>
      <c r="GUC1" s="168" t="s">
        <v>367</v>
      </c>
      <c r="GUD1" s="169"/>
      <c r="GUE1" s="168" t="s">
        <v>367</v>
      </c>
      <c r="GUF1" s="169"/>
      <c r="GUG1" s="168" t="s">
        <v>367</v>
      </c>
      <c r="GUH1" s="169"/>
      <c r="GUI1" s="168" t="s">
        <v>367</v>
      </c>
      <c r="GUJ1" s="169"/>
      <c r="GUK1" s="168" t="s">
        <v>367</v>
      </c>
      <c r="GUL1" s="169"/>
      <c r="GUM1" s="168" t="s">
        <v>367</v>
      </c>
      <c r="GUN1" s="169"/>
      <c r="GUO1" s="168" t="s">
        <v>367</v>
      </c>
      <c r="GUP1" s="169"/>
      <c r="GUQ1" s="168" t="s">
        <v>367</v>
      </c>
      <c r="GUR1" s="169"/>
      <c r="GUS1" s="168" t="s">
        <v>367</v>
      </c>
      <c r="GUT1" s="169"/>
      <c r="GUU1" s="168" t="s">
        <v>367</v>
      </c>
      <c r="GUV1" s="169"/>
      <c r="GUW1" s="168" t="s">
        <v>367</v>
      </c>
      <c r="GUX1" s="169"/>
      <c r="GUY1" s="168" t="s">
        <v>367</v>
      </c>
      <c r="GUZ1" s="169"/>
      <c r="GVA1" s="168" t="s">
        <v>367</v>
      </c>
      <c r="GVB1" s="169"/>
      <c r="GVC1" s="168" t="s">
        <v>367</v>
      </c>
      <c r="GVD1" s="169"/>
      <c r="GVE1" s="168" t="s">
        <v>367</v>
      </c>
      <c r="GVF1" s="169"/>
      <c r="GVG1" s="168" t="s">
        <v>367</v>
      </c>
      <c r="GVH1" s="169"/>
      <c r="GVI1" s="168" t="s">
        <v>367</v>
      </c>
      <c r="GVJ1" s="169"/>
      <c r="GVK1" s="168" t="s">
        <v>367</v>
      </c>
      <c r="GVL1" s="169"/>
      <c r="GVM1" s="168" t="s">
        <v>367</v>
      </c>
      <c r="GVN1" s="169"/>
      <c r="GVO1" s="168" t="s">
        <v>367</v>
      </c>
      <c r="GVP1" s="169"/>
      <c r="GVQ1" s="168" t="s">
        <v>367</v>
      </c>
      <c r="GVR1" s="169"/>
      <c r="GVS1" s="168" t="s">
        <v>367</v>
      </c>
      <c r="GVT1" s="169"/>
      <c r="GVU1" s="168" t="s">
        <v>367</v>
      </c>
      <c r="GVV1" s="169"/>
      <c r="GVW1" s="168" t="s">
        <v>367</v>
      </c>
      <c r="GVX1" s="169"/>
      <c r="GVY1" s="168" t="s">
        <v>367</v>
      </c>
      <c r="GVZ1" s="169"/>
      <c r="GWA1" s="168" t="s">
        <v>367</v>
      </c>
      <c r="GWB1" s="169"/>
      <c r="GWC1" s="168" t="s">
        <v>367</v>
      </c>
      <c r="GWD1" s="169"/>
      <c r="GWE1" s="168" t="s">
        <v>367</v>
      </c>
      <c r="GWF1" s="169"/>
      <c r="GWG1" s="168" t="s">
        <v>367</v>
      </c>
      <c r="GWH1" s="169"/>
      <c r="GWI1" s="168" t="s">
        <v>367</v>
      </c>
      <c r="GWJ1" s="169"/>
      <c r="GWK1" s="168" t="s">
        <v>367</v>
      </c>
      <c r="GWL1" s="169"/>
      <c r="GWM1" s="168" t="s">
        <v>367</v>
      </c>
      <c r="GWN1" s="169"/>
      <c r="GWO1" s="168" t="s">
        <v>367</v>
      </c>
      <c r="GWP1" s="169"/>
      <c r="GWQ1" s="168" t="s">
        <v>367</v>
      </c>
      <c r="GWR1" s="169"/>
      <c r="GWS1" s="168" t="s">
        <v>367</v>
      </c>
      <c r="GWT1" s="169"/>
      <c r="GWU1" s="168" t="s">
        <v>367</v>
      </c>
      <c r="GWV1" s="169"/>
      <c r="GWW1" s="168" t="s">
        <v>367</v>
      </c>
      <c r="GWX1" s="169"/>
      <c r="GWY1" s="168" t="s">
        <v>367</v>
      </c>
      <c r="GWZ1" s="169"/>
      <c r="GXA1" s="168" t="s">
        <v>367</v>
      </c>
      <c r="GXB1" s="169"/>
      <c r="GXC1" s="168" t="s">
        <v>367</v>
      </c>
      <c r="GXD1" s="169"/>
      <c r="GXE1" s="168" t="s">
        <v>367</v>
      </c>
      <c r="GXF1" s="169"/>
      <c r="GXG1" s="168" t="s">
        <v>367</v>
      </c>
      <c r="GXH1" s="169"/>
      <c r="GXI1" s="168" t="s">
        <v>367</v>
      </c>
      <c r="GXJ1" s="169"/>
      <c r="GXK1" s="168" t="s">
        <v>367</v>
      </c>
      <c r="GXL1" s="169"/>
      <c r="GXM1" s="168" t="s">
        <v>367</v>
      </c>
      <c r="GXN1" s="169"/>
      <c r="GXO1" s="168" t="s">
        <v>367</v>
      </c>
      <c r="GXP1" s="169"/>
      <c r="GXQ1" s="168" t="s">
        <v>367</v>
      </c>
      <c r="GXR1" s="169"/>
      <c r="GXS1" s="168" t="s">
        <v>367</v>
      </c>
      <c r="GXT1" s="169"/>
      <c r="GXU1" s="168" t="s">
        <v>367</v>
      </c>
      <c r="GXV1" s="169"/>
      <c r="GXW1" s="168" t="s">
        <v>367</v>
      </c>
      <c r="GXX1" s="169"/>
      <c r="GXY1" s="168" t="s">
        <v>367</v>
      </c>
      <c r="GXZ1" s="169"/>
      <c r="GYA1" s="168" t="s">
        <v>367</v>
      </c>
      <c r="GYB1" s="169"/>
      <c r="GYC1" s="168" t="s">
        <v>367</v>
      </c>
      <c r="GYD1" s="169"/>
      <c r="GYE1" s="168" t="s">
        <v>367</v>
      </c>
      <c r="GYF1" s="169"/>
      <c r="GYG1" s="168" t="s">
        <v>367</v>
      </c>
      <c r="GYH1" s="169"/>
      <c r="GYI1" s="168" t="s">
        <v>367</v>
      </c>
      <c r="GYJ1" s="169"/>
      <c r="GYK1" s="168" t="s">
        <v>367</v>
      </c>
      <c r="GYL1" s="169"/>
      <c r="GYM1" s="168" t="s">
        <v>367</v>
      </c>
      <c r="GYN1" s="169"/>
      <c r="GYO1" s="168" t="s">
        <v>367</v>
      </c>
      <c r="GYP1" s="169"/>
      <c r="GYQ1" s="168" t="s">
        <v>367</v>
      </c>
      <c r="GYR1" s="169"/>
      <c r="GYS1" s="168" t="s">
        <v>367</v>
      </c>
      <c r="GYT1" s="169"/>
      <c r="GYU1" s="168" t="s">
        <v>367</v>
      </c>
      <c r="GYV1" s="169"/>
      <c r="GYW1" s="168" t="s">
        <v>367</v>
      </c>
      <c r="GYX1" s="169"/>
      <c r="GYY1" s="168" t="s">
        <v>367</v>
      </c>
      <c r="GYZ1" s="169"/>
      <c r="GZA1" s="168" t="s">
        <v>367</v>
      </c>
      <c r="GZB1" s="169"/>
      <c r="GZC1" s="168" t="s">
        <v>367</v>
      </c>
      <c r="GZD1" s="169"/>
      <c r="GZE1" s="168" t="s">
        <v>367</v>
      </c>
      <c r="GZF1" s="169"/>
      <c r="GZG1" s="168" t="s">
        <v>367</v>
      </c>
      <c r="GZH1" s="169"/>
      <c r="GZI1" s="168" t="s">
        <v>367</v>
      </c>
      <c r="GZJ1" s="169"/>
      <c r="GZK1" s="168" t="s">
        <v>367</v>
      </c>
      <c r="GZL1" s="169"/>
      <c r="GZM1" s="168" t="s">
        <v>367</v>
      </c>
      <c r="GZN1" s="169"/>
      <c r="GZO1" s="168" t="s">
        <v>367</v>
      </c>
      <c r="GZP1" s="169"/>
      <c r="GZQ1" s="168" t="s">
        <v>367</v>
      </c>
      <c r="GZR1" s="169"/>
      <c r="GZS1" s="168" t="s">
        <v>367</v>
      </c>
      <c r="GZT1" s="169"/>
      <c r="GZU1" s="168" t="s">
        <v>367</v>
      </c>
      <c r="GZV1" s="169"/>
      <c r="GZW1" s="168" t="s">
        <v>367</v>
      </c>
      <c r="GZX1" s="169"/>
      <c r="GZY1" s="168" t="s">
        <v>367</v>
      </c>
      <c r="GZZ1" s="169"/>
      <c r="HAA1" s="168" t="s">
        <v>367</v>
      </c>
      <c r="HAB1" s="169"/>
      <c r="HAC1" s="168" t="s">
        <v>367</v>
      </c>
      <c r="HAD1" s="169"/>
      <c r="HAE1" s="168" t="s">
        <v>367</v>
      </c>
      <c r="HAF1" s="169"/>
      <c r="HAG1" s="168" t="s">
        <v>367</v>
      </c>
      <c r="HAH1" s="169"/>
      <c r="HAI1" s="168" t="s">
        <v>367</v>
      </c>
      <c r="HAJ1" s="169"/>
      <c r="HAK1" s="168" t="s">
        <v>367</v>
      </c>
      <c r="HAL1" s="169"/>
      <c r="HAM1" s="168" t="s">
        <v>367</v>
      </c>
      <c r="HAN1" s="169"/>
      <c r="HAO1" s="168" t="s">
        <v>367</v>
      </c>
      <c r="HAP1" s="169"/>
      <c r="HAQ1" s="168" t="s">
        <v>367</v>
      </c>
      <c r="HAR1" s="169"/>
      <c r="HAS1" s="168" t="s">
        <v>367</v>
      </c>
      <c r="HAT1" s="169"/>
      <c r="HAU1" s="168" t="s">
        <v>367</v>
      </c>
      <c r="HAV1" s="169"/>
      <c r="HAW1" s="168" t="s">
        <v>367</v>
      </c>
      <c r="HAX1" s="169"/>
      <c r="HAY1" s="168" t="s">
        <v>367</v>
      </c>
      <c r="HAZ1" s="169"/>
      <c r="HBA1" s="168" t="s">
        <v>367</v>
      </c>
      <c r="HBB1" s="169"/>
      <c r="HBC1" s="168" t="s">
        <v>367</v>
      </c>
      <c r="HBD1" s="169"/>
      <c r="HBE1" s="168" t="s">
        <v>367</v>
      </c>
      <c r="HBF1" s="169"/>
      <c r="HBG1" s="168" t="s">
        <v>367</v>
      </c>
      <c r="HBH1" s="169"/>
      <c r="HBI1" s="168" t="s">
        <v>367</v>
      </c>
      <c r="HBJ1" s="169"/>
      <c r="HBK1" s="168" t="s">
        <v>367</v>
      </c>
      <c r="HBL1" s="169"/>
      <c r="HBM1" s="168" t="s">
        <v>367</v>
      </c>
      <c r="HBN1" s="169"/>
      <c r="HBO1" s="168" t="s">
        <v>367</v>
      </c>
      <c r="HBP1" s="169"/>
      <c r="HBQ1" s="168" t="s">
        <v>367</v>
      </c>
      <c r="HBR1" s="169"/>
      <c r="HBS1" s="168" t="s">
        <v>367</v>
      </c>
      <c r="HBT1" s="169"/>
      <c r="HBU1" s="168" t="s">
        <v>367</v>
      </c>
      <c r="HBV1" s="169"/>
      <c r="HBW1" s="168" t="s">
        <v>367</v>
      </c>
      <c r="HBX1" s="169"/>
      <c r="HBY1" s="168" t="s">
        <v>367</v>
      </c>
      <c r="HBZ1" s="169"/>
      <c r="HCA1" s="168" t="s">
        <v>367</v>
      </c>
      <c r="HCB1" s="169"/>
      <c r="HCC1" s="168" t="s">
        <v>367</v>
      </c>
      <c r="HCD1" s="169"/>
      <c r="HCE1" s="168" t="s">
        <v>367</v>
      </c>
      <c r="HCF1" s="169"/>
      <c r="HCG1" s="168" t="s">
        <v>367</v>
      </c>
      <c r="HCH1" s="169"/>
      <c r="HCI1" s="168" t="s">
        <v>367</v>
      </c>
      <c r="HCJ1" s="169"/>
      <c r="HCK1" s="168" t="s">
        <v>367</v>
      </c>
      <c r="HCL1" s="169"/>
      <c r="HCM1" s="168" t="s">
        <v>367</v>
      </c>
      <c r="HCN1" s="169"/>
      <c r="HCO1" s="168" t="s">
        <v>367</v>
      </c>
      <c r="HCP1" s="169"/>
      <c r="HCQ1" s="168" t="s">
        <v>367</v>
      </c>
      <c r="HCR1" s="169"/>
      <c r="HCS1" s="168" t="s">
        <v>367</v>
      </c>
      <c r="HCT1" s="169"/>
      <c r="HCU1" s="168" t="s">
        <v>367</v>
      </c>
      <c r="HCV1" s="169"/>
      <c r="HCW1" s="168" t="s">
        <v>367</v>
      </c>
      <c r="HCX1" s="169"/>
      <c r="HCY1" s="168" t="s">
        <v>367</v>
      </c>
      <c r="HCZ1" s="169"/>
      <c r="HDA1" s="168" t="s">
        <v>367</v>
      </c>
      <c r="HDB1" s="169"/>
      <c r="HDC1" s="168" t="s">
        <v>367</v>
      </c>
      <c r="HDD1" s="169"/>
      <c r="HDE1" s="168" t="s">
        <v>367</v>
      </c>
      <c r="HDF1" s="169"/>
      <c r="HDG1" s="168" t="s">
        <v>367</v>
      </c>
      <c r="HDH1" s="169"/>
      <c r="HDI1" s="168" t="s">
        <v>367</v>
      </c>
      <c r="HDJ1" s="169"/>
      <c r="HDK1" s="168" t="s">
        <v>367</v>
      </c>
      <c r="HDL1" s="169"/>
      <c r="HDM1" s="168" t="s">
        <v>367</v>
      </c>
      <c r="HDN1" s="169"/>
      <c r="HDO1" s="168" t="s">
        <v>367</v>
      </c>
      <c r="HDP1" s="169"/>
      <c r="HDQ1" s="168" t="s">
        <v>367</v>
      </c>
      <c r="HDR1" s="169"/>
      <c r="HDS1" s="168" t="s">
        <v>367</v>
      </c>
      <c r="HDT1" s="169"/>
      <c r="HDU1" s="168" t="s">
        <v>367</v>
      </c>
      <c r="HDV1" s="169"/>
      <c r="HDW1" s="168" t="s">
        <v>367</v>
      </c>
      <c r="HDX1" s="169"/>
      <c r="HDY1" s="168" t="s">
        <v>367</v>
      </c>
      <c r="HDZ1" s="169"/>
      <c r="HEA1" s="168" t="s">
        <v>367</v>
      </c>
      <c r="HEB1" s="169"/>
      <c r="HEC1" s="168" t="s">
        <v>367</v>
      </c>
      <c r="HED1" s="169"/>
      <c r="HEE1" s="168" t="s">
        <v>367</v>
      </c>
      <c r="HEF1" s="169"/>
      <c r="HEG1" s="168" t="s">
        <v>367</v>
      </c>
      <c r="HEH1" s="169"/>
      <c r="HEI1" s="168" t="s">
        <v>367</v>
      </c>
      <c r="HEJ1" s="169"/>
      <c r="HEK1" s="168" t="s">
        <v>367</v>
      </c>
      <c r="HEL1" s="169"/>
      <c r="HEM1" s="168" t="s">
        <v>367</v>
      </c>
      <c r="HEN1" s="169"/>
      <c r="HEO1" s="168" t="s">
        <v>367</v>
      </c>
      <c r="HEP1" s="169"/>
      <c r="HEQ1" s="168" t="s">
        <v>367</v>
      </c>
      <c r="HER1" s="169"/>
      <c r="HES1" s="168" t="s">
        <v>367</v>
      </c>
      <c r="HET1" s="169"/>
      <c r="HEU1" s="168" t="s">
        <v>367</v>
      </c>
      <c r="HEV1" s="169"/>
      <c r="HEW1" s="168" t="s">
        <v>367</v>
      </c>
      <c r="HEX1" s="169"/>
      <c r="HEY1" s="168" t="s">
        <v>367</v>
      </c>
      <c r="HEZ1" s="169"/>
      <c r="HFA1" s="168" t="s">
        <v>367</v>
      </c>
      <c r="HFB1" s="169"/>
      <c r="HFC1" s="168" t="s">
        <v>367</v>
      </c>
      <c r="HFD1" s="169"/>
      <c r="HFE1" s="168" t="s">
        <v>367</v>
      </c>
      <c r="HFF1" s="169"/>
      <c r="HFG1" s="168" t="s">
        <v>367</v>
      </c>
      <c r="HFH1" s="169"/>
      <c r="HFI1" s="168" t="s">
        <v>367</v>
      </c>
      <c r="HFJ1" s="169"/>
      <c r="HFK1" s="168" t="s">
        <v>367</v>
      </c>
      <c r="HFL1" s="169"/>
      <c r="HFM1" s="168" t="s">
        <v>367</v>
      </c>
      <c r="HFN1" s="169"/>
      <c r="HFO1" s="168" t="s">
        <v>367</v>
      </c>
      <c r="HFP1" s="169"/>
      <c r="HFQ1" s="168" t="s">
        <v>367</v>
      </c>
      <c r="HFR1" s="169"/>
      <c r="HFS1" s="168" t="s">
        <v>367</v>
      </c>
      <c r="HFT1" s="169"/>
      <c r="HFU1" s="168" t="s">
        <v>367</v>
      </c>
      <c r="HFV1" s="169"/>
      <c r="HFW1" s="168" t="s">
        <v>367</v>
      </c>
      <c r="HFX1" s="169"/>
      <c r="HFY1" s="168" t="s">
        <v>367</v>
      </c>
      <c r="HFZ1" s="169"/>
      <c r="HGA1" s="168" t="s">
        <v>367</v>
      </c>
      <c r="HGB1" s="169"/>
      <c r="HGC1" s="168" t="s">
        <v>367</v>
      </c>
      <c r="HGD1" s="169"/>
      <c r="HGE1" s="168" t="s">
        <v>367</v>
      </c>
      <c r="HGF1" s="169"/>
      <c r="HGG1" s="168" t="s">
        <v>367</v>
      </c>
      <c r="HGH1" s="169"/>
      <c r="HGI1" s="168" t="s">
        <v>367</v>
      </c>
      <c r="HGJ1" s="169"/>
      <c r="HGK1" s="168" t="s">
        <v>367</v>
      </c>
      <c r="HGL1" s="169"/>
      <c r="HGM1" s="168" t="s">
        <v>367</v>
      </c>
      <c r="HGN1" s="169"/>
      <c r="HGO1" s="168" t="s">
        <v>367</v>
      </c>
      <c r="HGP1" s="169"/>
      <c r="HGQ1" s="168" t="s">
        <v>367</v>
      </c>
      <c r="HGR1" s="169"/>
      <c r="HGS1" s="168" t="s">
        <v>367</v>
      </c>
      <c r="HGT1" s="169"/>
      <c r="HGU1" s="168" t="s">
        <v>367</v>
      </c>
      <c r="HGV1" s="169"/>
      <c r="HGW1" s="168" t="s">
        <v>367</v>
      </c>
      <c r="HGX1" s="169"/>
      <c r="HGY1" s="168" t="s">
        <v>367</v>
      </c>
      <c r="HGZ1" s="169"/>
      <c r="HHA1" s="168" t="s">
        <v>367</v>
      </c>
      <c r="HHB1" s="169"/>
      <c r="HHC1" s="168" t="s">
        <v>367</v>
      </c>
      <c r="HHD1" s="169"/>
      <c r="HHE1" s="168" t="s">
        <v>367</v>
      </c>
      <c r="HHF1" s="169"/>
      <c r="HHG1" s="168" t="s">
        <v>367</v>
      </c>
      <c r="HHH1" s="169"/>
      <c r="HHI1" s="168" t="s">
        <v>367</v>
      </c>
      <c r="HHJ1" s="169"/>
      <c r="HHK1" s="168" t="s">
        <v>367</v>
      </c>
      <c r="HHL1" s="169"/>
      <c r="HHM1" s="168" t="s">
        <v>367</v>
      </c>
      <c r="HHN1" s="169"/>
      <c r="HHO1" s="168" t="s">
        <v>367</v>
      </c>
      <c r="HHP1" s="169"/>
      <c r="HHQ1" s="168" t="s">
        <v>367</v>
      </c>
      <c r="HHR1" s="169"/>
      <c r="HHS1" s="168" t="s">
        <v>367</v>
      </c>
      <c r="HHT1" s="169"/>
      <c r="HHU1" s="168" t="s">
        <v>367</v>
      </c>
      <c r="HHV1" s="169"/>
      <c r="HHW1" s="168" t="s">
        <v>367</v>
      </c>
      <c r="HHX1" s="169"/>
      <c r="HHY1" s="168" t="s">
        <v>367</v>
      </c>
      <c r="HHZ1" s="169"/>
      <c r="HIA1" s="168" t="s">
        <v>367</v>
      </c>
      <c r="HIB1" s="169"/>
      <c r="HIC1" s="168" t="s">
        <v>367</v>
      </c>
      <c r="HID1" s="169"/>
      <c r="HIE1" s="168" t="s">
        <v>367</v>
      </c>
      <c r="HIF1" s="169"/>
      <c r="HIG1" s="168" t="s">
        <v>367</v>
      </c>
      <c r="HIH1" s="169"/>
      <c r="HII1" s="168" t="s">
        <v>367</v>
      </c>
      <c r="HIJ1" s="169"/>
      <c r="HIK1" s="168" t="s">
        <v>367</v>
      </c>
      <c r="HIL1" s="169"/>
      <c r="HIM1" s="168" t="s">
        <v>367</v>
      </c>
      <c r="HIN1" s="169"/>
      <c r="HIO1" s="168" t="s">
        <v>367</v>
      </c>
      <c r="HIP1" s="169"/>
      <c r="HIQ1" s="168" t="s">
        <v>367</v>
      </c>
      <c r="HIR1" s="169"/>
      <c r="HIS1" s="168" t="s">
        <v>367</v>
      </c>
      <c r="HIT1" s="169"/>
      <c r="HIU1" s="168" t="s">
        <v>367</v>
      </c>
      <c r="HIV1" s="169"/>
      <c r="HIW1" s="168" t="s">
        <v>367</v>
      </c>
      <c r="HIX1" s="169"/>
      <c r="HIY1" s="168" t="s">
        <v>367</v>
      </c>
      <c r="HIZ1" s="169"/>
      <c r="HJA1" s="168" t="s">
        <v>367</v>
      </c>
      <c r="HJB1" s="169"/>
      <c r="HJC1" s="168" t="s">
        <v>367</v>
      </c>
      <c r="HJD1" s="169"/>
      <c r="HJE1" s="168" t="s">
        <v>367</v>
      </c>
      <c r="HJF1" s="169"/>
      <c r="HJG1" s="168" t="s">
        <v>367</v>
      </c>
      <c r="HJH1" s="169"/>
      <c r="HJI1" s="168" t="s">
        <v>367</v>
      </c>
      <c r="HJJ1" s="169"/>
      <c r="HJK1" s="168" t="s">
        <v>367</v>
      </c>
      <c r="HJL1" s="169"/>
      <c r="HJM1" s="168" t="s">
        <v>367</v>
      </c>
      <c r="HJN1" s="169"/>
      <c r="HJO1" s="168" t="s">
        <v>367</v>
      </c>
      <c r="HJP1" s="169"/>
      <c r="HJQ1" s="168" t="s">
        <v>367</v>
      </c>
      <c r="HJR1" s="169"/>
      <c r="HJS1" s="168" t="s">
        <v>367</v>
      </c>
      <c r="HJT1" s="169"/>
      <c r="HJU1" s="168" t="s">
        <v>367</v>
      </c>
      <c r="HJV1" s="169"/>
      <c r="HJW1" s="168" t="s">
        <v>367</v>
      </c>
      <c r="HJX1" s="169"/>
      <c r="HJY1" s="168" t="s">
        <v>367</v>
      </c>
      <c r="HJZ1" s="169"/>
      <c r="HKA1" s="168" t="s">
        <v>367</v>
      </c>
      <c r="HKB1" s="169"/>
      <c r="HKC1" s="168" t="s">
        <v>367</v>
      </c>
      <c r="HKD1" s="169"/>
      <c r="HKE1" s="168" t="s">
        <v>367</v>
      </c>
      <c r="HKF1" s="169"/>
      <c r="HKG1" s="168" t="s">
        <v>367</v>
      </c>
      <c r="HKH1" s="169"/>
      <c r="HKI1" s="168" t="s">
        <v>367</v>
      </c>
      <c r="HKJ1" s="169"/>
      <c r="HKK1" s="168" t="s">
        <v>367</v>
      </c>
      <c r="HKL1" s="169"/>
      <c r="HKM1" s="168" t="s">
        <v>367</v>
      </c>
      <c r="HKN1" s="169"/>
      <c r="HKO1" s="168" t="s">
        <v>367</v>
      </c>
      <c r="HKP1" s="169"/>
      <c r="HKQ1" s="168" t="s">
        <v>367</v>
      </c>
      <c r="HKR1" s="169"/>
      <c r="HKS1" s="168" t="s">
        <v>367</v>
      </c>
      <c r="HKT1" s="169"/>
      <c r="HKU1" s="168" t="s">
        <v>367</v>
      </c>
      <c r="HKV1" s="169"/>
      <c r="HKW1" s="168" t="s">
        <v>367</v>
      </c>
      <c r="HKX1" s="169"/>
      <c r="HKY1" s="168" t="s">
        <v>367</v>
      </c>
      <c r="HKZ1" s="169"/>
      <c r="HLA1" s="168" t="s">
        <v>367</v>
      </c>
      <c r="HLB1" s="169"/>
      <c r="HLC1" s="168" t="s">
        <v>367</v>
      </c>
      <c r="HLD1" s="169"/>
      <c r="HLE1" s="168" t="s">
        <v>367</v>
      </c>
      <c r="HLF1" s="169"/>
      <c r="HLG1" s="168" t="s">
        <v>367</v>
      </c>
      <c r="HLH1" s="169"/>
      <c r="HLI1" s="168" t="s">
        <v>367</v>
      </c>
      <c r="HLJ1" s="169"/>
      <c r="HLK1" s="168" t="s">
        <v>367</v>
      </c>
      <c r="HLL1" s="169"/>
      <c r="HLM1" s="168" t="s">
        <v>367</v>
      </c>
      <c r="HLN1" s="169"/>
      <c r="HLO1" s="168" t="s">
        <v>367</v>
      </c>
      <c r="HLP1" s="169"/>
      <c r="HLQ1" s="168" t="s">
        <v>367</v>
      </c>
      <c r="HLR1" s="169"/>
      <c r="HLS1" s="168" t="s">
        <v>367</v>
      </c>
      <c r="HLT1" s="169"/>
      <c r="HLU1" s="168" t="s">
        <v>367</v>
      </c>
      <c r="HLV1" s="169"/>
      <c r="HLW1" s="168" t="s">
        <v>367</v>
      </c>
      <c r="HLX1" s="169"/>
      <c r="HLY1" s="168" t="s">
        <v>367</v>
      </c>
      <c r="HLZ1" s="169"/>
      <c r="HMA1" s="168" t="s">
        <v>367</v>
      </c>
      <c r="HMB1" s="169"/>
      <c r="HMC1" s="168" t="s">
        <v>367</v>
      </c>
      <c r="HMD1" s="169"/>
      <c r="HME1" s="168" t="s">
        <v>367</v>
      </c>
      <c r="HMF1" s="169"/>
      <c r="HMG1" s="168" t="s">
        <v>367</v>
      </c>
      <c r="HMH1" s="169"/>
      <c r="HMI1" s="168" t="s">
        <v>367</v>
      </c>
      <c r="HMJ1" s="169"/>
      <c r="HMK1" s="168" t="s">
        <v>367</v>
      </c>
      <c r="HML1" s="169"/>
      <c r="HMM1" s="168" t="s">
        <v>367</v>
      </c>
      <c r="HMN1" s="169"/>
      <c r="HMO1" s="168" t="s">
        <v>367</v>
      </c>
      <c r="HMP1" s="169"/>
      <c r="HMQ1" s="168" t="s">
        <v>367</v>
      </c>
      <c r="HMR1" s="169"/>
      <c r="HMS1" s="168" t="s">
        <v>367</v>
      </c>
      <c r="HMT1" s="169"/>
      <c r="HMU1" s="168" t="s">
        <v>367</v>
      </c>
      <c r="HMV1" s="169"/>
      <c r="HMW1" s="168" t="s">
        <v>367</v>
      </c>
      <c r="HMX1" s="169"/>
      <c r="HMY1" s="168" t="s">
        <v>367</v>
      </c>
      <c r="HMZ1" s="169"/>
      <c r="HNA1" s="168" t="s">
        <v>367</v>
      </c>
      <c r="HNB1" s="169"/>
      <c r="HNC1" s="168" t="s">
        <v>367</v>
      </c>
      <c r="HND1" s="169"/>
      <c r="HNE1" s="168" t="s">
        <v>367</v>
      </c>
      <c r="HNF1" s="169"/>
      <c r="HNG1" s="168" t="s">
        <v>367</v>
      </c>
      <c r="HNH1" s="169"/>
      <c r="HNI1" s="168" t="s">
        <v>367</v>
      </c>
      <c r="HNJ1" s="169"/>
      <c r="HNK1" s="168" t="s">
        <v>367</v>
      </c>
      <c r="HNL1" s="169"/>
      <c r="HNM1" s="168" t="s">
        <v>367</v>
      </c>
      <c r="HNN1" s="169"/>
      <c r="HNO1" s="168" t="s">
        <v>367</v>
      </c>
      <c r="HNP1" s="169"/>
      <c r="HNQ1" s="168" t="s">
        <v>367</v>
      </c>
      <c r="HNR1" s="169"/>
      <c r="HNS1" s="168" t="s">
        <v>367</v>
      </c>
      <c r="HNT1" s="169"/>
      <c r="HNU1" s="168" t="s">
        <v>367</v>
      </c>
      <c r="HNV1" s="169"/>
      <c r="HNW1" s="168" t="s">
        <v>367</v>
      </c>
      <c r="HNX1" s="169"/>
      <c r="HNY1" s="168" t="s">
        <v>367</v>
      </c>
      <c r="HNZ1" s="169"/>
      <c r="HOA1" s="168" t="s">
        <v>367</v>
      </c>
      <c r="HOB1" s="169"/>
      <c r="HOC1" s="168" t="s">
        <v>367</v>
      </c>
      <c r="HOD1" s="169"/>
      <c r="HOE1" s="168" t="s">
        <v>367</v>
      </c>
      <c r="HOF1" s="169"/>
      <c r="HOG1" s="168" t="s">
        <v>367</v>
      </c>
      <c r="HOH1" s="169"/>
      <c r="HOI1" s="168" t="s">
        <v>367</v>
      </c>
      <c r="HOJ1" s="169"/>
      <c r="HOK1" s="168" t="s">
        <v>367</v>
      </c>
      <c r="HOL1" s="169"/>
      <c r="HOM1" s="168" t="s">
        <v>367</v>
      </c>
      <c r="HON1" s="169"/>
      <c r="HOO1" s="168" t="s">
        <v>367</v>
      </c>
      <c r="HOP1" s="169"/>
      <c r="HOQ1" s="168" t="s">
        <v>367</v>
      </c>
      <c r="HOR1" s="169"/>
      <c r="HOS1" s="168" t="s">
        <v>367</v>
      </c>
      <c r="HOT1" s="169"/>
      <c r="HOU1" s="168" t="s">
        <v>367</v>
      </c>
      <c r="HOV1" s="169"/>
      <c r="HOW1" s="168" t="s">
        <v>367</v>
      </c>
      <c r="HOX1" s="169"/>
      <c r="HOY1" s="168" t="s">
        <v>367</v>
      </c>
      <c r="HOZ1" s="169"/>
      <c r="HPA1" s="168" t="s">
        <v>367</v>
      </c>
      <c r="HPB1" s="169"/>
      <c r="HPC1" s="168" t="s">
        <v>367</v>
      </c>
      <c r="HPD1" s="169"/>
      <c r="HPE1" s="168" t="s">
        <v>367</v>
      </c>
      <c r="HPF1" s="169"/>
      <c r="HPG1" s="168" t="s">
        <v>367</v>
      </c>
      <c r="HPH1" s="169"/>
      <c r="HPI1" s="168" t="s">
        <v>367</v>
      </c>
      <c r="HPJ1" s="169"/>
      <c r="HPK1" s="168" t="s">
        <v>367</v>
      </c>
      <c r="HPL1" s="169"/>
      <c r="HPM1" s="168" t="s">
        <v>367</v>
      </c>
      <c r="HPN1" s="169"/>
      <c r="HPO1" s="168" t="s">
        <v>367</v>
      </c>
      <c r="HPP1" s="169"/>
      <c r="HPQ1" s="168" t="s">
        <v>367</v>
      </c>
      <c r="HPR1" s="169"/>
      <c r="HPS1" s="168" t="s">
        <v>367</v>
      </c>
      <c r="HPT1" s="169"/>
      <c r="HPU1" s="168" t="s">
        <v>367</v>
      </c>
      <c r="HPV1" s="169"/>
      <c r="HPW1" s="168" t="s">
        <v>367</v>
      </c>
      <c r="HPX1" s="169"/>
      <c r="HPY1" s="168" t="s">
        <v>367</v>
      </c>
      <c r="HPZ1" s="169"/>
      <c r="HQA1" s="168" t="s">
        <v>367</v>
      </c>
      <c r="HQB1" s="169"/>
      <c r="HQC1" s="168" t="s">
        <v>367</v>
      </c>
      <c r="HQD1" s="169"/>
      <c r="HQE1" s="168" t="s">
        <v>367</v>
      </c>
      <c r="HQF1" s="169"/>
      <c r="HQG1" s="168" t="s">
        <v>367</v>
      </c>
      <c r="HQH1" s="169"/>
      <c r="HQI1" s="168" t="s">
        <v>367</v>
      </c>
      <c r="HQJ1" s="169"/>
      <c r="HQK1" s="168" t="s">
        <v>367</v>
      </c>
      <c r="HQL1" s="169"/>
      <c r="HQM1" s="168" t="s">
        <v>367</v>
      </c>
      <c r="HQN1" s="169"/>
      <c r="HQO1" s="168" t="s">
        <v>367</v>
      </c>
      <c r="HQP1" s="169"/>
      <c r="HQQ1" s="168" t="s">
        <v>367</v>
      </c>
      <c r="HQR1" s="169"/>
      <c r="HQS1" s="168" t="s">
        <v>367</v>
      </c>
      <c r="HQT1" s="169"/>
      <c r="HQU1" s="168" t="s">
        <v>367</v>
      </c>
      <c r="HQV1" s="169"/>
      <c r="HQW1" s="168" t="s">
        <v>367</v>
      </c>
      <c r="HQX1" s="169"/>
      <c r="HQY1" s="168" t="s">
        <v>367</v>
      </c>
      <c r="HQZ1" s="169"/>
      <c r="HRA1" s="168" t="s">
        <v>367</v>
      </c>
      <c r="HRB1" s="169"/>
      <c r="HRC1" s="168" t="s">
        <v>367</v>
      </c>
      <c r="HRD1" s="169"/>
      <c r="HRE1" s="168" t="s">
        <v>367</v>
      </c>
      <c r="HRF1" s="169"/>
      <c r="HRG1" s="168" t="s">
        <v>367</v>
      </c>
      <c r="HRH1" s="169"/>
      <c r="HRI1" s="168" t="s">
        <v>367</v>
      </c>
      <c r="HRJ1" s="169"/>
      <c r="HRK1" s="168" t="s">
        <v>367</v>
      </c>
      <c r="HRL1" s="169"/>
      <c r="HRM1" s="168" t="s">
        <v>367</v>
      </c>
      <c r="HRN1" s="169"/>
      <c r="HRO1" s="168" t="s">
        <v>367</v>
      </c>
      <c r="HRP1" s="169"/>
      <c r="HRQ1" s="168" t="s">
        <v>367</v>
      </c>
      <c r="HRR1" s="169"/>
      <c r="HRS1" s="168" t="s">
        <v>367</v>
      </c>
      <c r="HRT1" s="169"/>
      <c r="HRU1" s="168" t="s">
        <v>367</v>
      </c>
      <c r="HRV1" s="169"/>
      <c r="HRW1" s="168" t="s">
        <v>367</v>
      </c>
      <c r="HRX1" s="169"/>
      <c r="HRY1" s="168" t="s">
        <v>367</v>
      </c>
      <c r="HRZ1" s="169"/>
      <c r="HSA1" s="168" t="s">
        <v>367</v>
      </c>
      <c r="HSB1" s="169"/>
      <c r="HSC1" s="168" t="s">
        <v>367</v>
      </c>
      <c r="HSD1" s="169"/>
      <c r="HSE1" s="168" t="s">
        <v>367</v>
      </c>
      <c r="HSF1" s="169"/>
      <c r="HSG1" s="168" t="s">
        <v>367</v>
      </c>
      <c r="HSH1" s="169"/>
      <c r="HSI1" s="168" t="s">
        <v>367</v>
      </c>
      <c r="HSJ1" s="169"/>
      <c r="HSK1" s="168" t="s">
        <v>367</v>
      </c>
      <c r="HSL1" s="169"/>
      <c r="HSM1" s="168" t="s">
        <v>367</v>
      </c>
      <c r="HSN1" s="169"/>
      <c r="HSO1" s="168" t="s">
        <v>367</v>
      </c>
      <c r="HSP1" s="169"/>
      <c r="HSQ1" s="168" t="s">
        <v>367</v>
      </c>
      <c r="HSR1" s="169"/>
      <c r="HSS1" s="168" t="s">
        <v>367</v>
      </c>
      <c r="HST1" s="169"/>
      <c r="HSU1" s="168" t="s">
        <v>367</v>
      </c>
      <c r="HSV1" s="169"/>
      <c r="HSW1" s="168" t="s">
        <v>367</v>
      </c>
      <c r="HSX1" s="169"/>
      <c r="HSY1" s="168" t="s">
        <v>367</v>
      </c>
      <c r="HSZ1" s="169"/>
      <c r="HTA1" s="168" t="s">
        <v>367</v>
      </c>
      <c r="HTB1" s="169"/>
      <c r="HTC1" s="168" t="s">
        <v>367</v>
      </c>
      <c r="HTD1" s="169"/>
      <c r="HTE1" s="168" t="s">
        <v>367</v>
      </c>
      <c r="HTF1" s="169"/>
      <c r="HTG1" s="168" t="s">
        <v>367</v>
      </c>
      <c r="HTH1" s="169"/>
      <c r="HTI1" s="168" t="s">
        <v>367</v>
      </c>
      <c r="HTJ1" s="169"/>
      <c r="HTK1" s="168" t="s">
        <v>367</v>
      </c>
      <c r="HTL1" s="169"/>
      <c r="HTM1" s="168" t="s">
        <v>367</v>
      </c>
      <c r="HTN1" s="169"/>
      <c r="HTO1" s="168" t="s">
        <v>367</v>
      </c>
      <c r="HTP1" s="169"/>
      <c r="HTQ1" s="168" t="s">
        <v>367</v>
      </c>
      <c r="HTR1" s="169"/>
      <c r="HTS1" s="168" t="s">
        <v>367</v>
      </c>
      <c r="HTT1" s="169"/>
      <c r="HTU1" s="168" t="s">
        <v>367</v>
      </c>
      <c r="HTV1" s="169"/>
      <c r="HTW1" s="168" t="s">
        <v>367</v>
      </c>
      <c r="HTX1" s="169"/>
      <c r="HTY1" s="168" t="s">
        <v>367</v>
      </c>
      <c r="HTZ1" s="169"/>
      <c r="HUA1" s="168" t="s">
        <v>367</v>
      </c>
      <c r="HUB1" s="169"/>
      <c r="HUC1" s="168" t="s">
        <v>367</v>
      </c>
      <c r="HUD1" s="169"/>
      <c r="HUE1" s="168" t="s">
        <v>367</v>
      </c>
      <c r="HUF1" s="169"/>
      <c r="HUG1" s="168" t="s">
        <v>367</v>
      </c>
      <c r="HUH1" s="169"/>
      <c r="HUI1" s="168" t="s">
        <v>367</v>
      </c>
      <c r="HUJ1" s="169"/>
      <c r="HUK1" s="168" t="s">
        <v>367</v>
      </c>
      <c r="HUL1" s="169"/>
      <c r="HUM1" s="168" t="s">
        <v>367</v>
      </c>
      <c r="HUN1" s="169"/>
      <c r="HUO1" s="168" t="s">
        <v>367</v>
      </c>
      <c r="HUP1" s="169"/>
      <c r="HUQ1" s="168" t="s">
        <v>367</v>
      </c>
      <c r="HUR1" s="169"/>
      <c r="HUS1" s="168" t="s">
        <v>367</v>
      </c>
      <c r="HUT1" s="169"/>
      <c r="HUU1" s="168" t="s">
        <v>367</v>
      </c>
      <c r="HUV1" s="169"/>
      <c r="HUW1" s="168" t="s">
        <v>367</v>
      </c>
      <c r="HUX1" s="169"/>
      <c r="HUY1" s="168" t="s">
        <v>367</v>
      </c>
      <c r="HUZ1" s="169"/>
      <c r="HVA1" s="168" t="s">
        <v>367</v>
      </c>
      <c r="HVB1" s="169"/>
      <c r="HVC1" s="168" t="s">
        <v>367</v>
      </c>
      <c r="HVD1" s="169"/>
      <c r="HVE1" s="168" t="s">
        <v>367</v>
      </c>
      <c r="HVF1" s="169"/>
      <c r="HVG1" s="168" t="s">
        <v>367</v>
      </c>
      <c r="HVH1" s="169"/>
      <c r="HVI1" s="168" t="s">
        <v>367</v>
      </c>
      <c r="HVJ1" s="169"/>
      <c r="HVK1" s="168" t="s">
        <v>367</v>
      </c>
      <c r="HVL1" s="169"/>
      <c r="HVM1" s="168" t="s">
        <v>367</v>
      </c>
      <c r="HVN1" s="169"/>
      <c r="HVO1" s="168" t="s">
        <v>367</v>
      </c>
      <c r="HVP1" s="169"/>
      <c r="HVQ1" s="168" t="s">
        <v>367</v>
      </c>
      <c r="HVR1" s="169"/>
      <c r="HVS1" s="168" t="s">
        <v>367</v>
      </c>
      <c r="HVT1" s="169"/>
      <c r="HVU1" s="168" t="s">
        <v>367</v>
      </c>
      <c r="HVV1" s="169"/>
      <c r="HVW1" s="168" t="s">
        <v>367</v>
      </c>
      <c r="HVX1" s="169"/>
      <c r="HVY1" s="168" t="s">
        <v>367</v>
      </c>
      <c r="HVZ1" s="169"/>
      <c r="HWA1" s="168" t="s">
        <v>367</v>
      </c>
      <c r="HWB1" s="169"/>
      <c r="HWC1" s="168" t="s">
        <v>367</v>
      </c>
      <c r="HWD1" s="169"/>
      <c r="HWE1" s="168" t="s">
        <v>367</v>
      </c>
      <c r="HWF1" s="169"/>
      <c r="HWG1" s="168" t="s">
        <v>367</v>
      </c>
      <c r="HWH1" s="169"/>
      <c r="HWI1" s="168" t="s">
        <v>367</v>
      </c>
      <c r="HWJ1" s="169"/>
      <c r="HWK1" s="168" t="s">
        <v>367</v>
      </c>
      <c r="HWL1" s="169"/>
      <c r="HWM1" s="168" t="s">
        <v>367</v>
      </c>
      <c r="HWN1" s="169"/>
      <c r="HWO1" s="168" t="s">
        <v>367</v>
      </c>
      <c r="HWP1" s="169"/>
      <c r="HWQ1" s="168" t="s">
        <v>367</v>
      </c>
      <c r="HWR1" s="169"/>
      <c r="HWS1" s="168" t="s">
        <v>367</v>
      </c>
      <c r="HWT1" s="169"/>
      <c r="HWU1" s="168" t="s">
        <v>367</v>
      </c>
      <c r="HWV1" s="169"/>
      <c r="HWW1" s="168" t="s">
        <v>367</v>
      </c>
      <c r="HWX1" s="169"/>
      <c r="HWY1" s="168" t="s">
        <v>367</v>
      </c>
      <c r="HWZ1" s="169"/>
      <c r="HXA1" s="168" t="s">
        <v>367</v>
      </c>
      <c r="HXB1" s="169"/>
      <c r="HXC1" s="168" t="s">
        <v>367</v>
      </c>
      <c r="HXD1" s="169"/>
      <c r="HXE1" s="168" t="s">
        <v>367</v>
      </c>
      <c r="HXF1" s="169"/>
      <c r="HXG1" s="168" t="s">
        <v>367</v>
      </c>
      <c r="HXH1" s="169"/>
      <c r="HXI1" s="168" t="s">
        <v>367</v>
      </c>
      <c r="HXJ1" s="169"/>
      <c r="HXK1" s="168" t="s">
        <v>367</v>
      </c>
      <c r="HXL1" s="169"/>
      <c r="HXM1" s="168" t="s">
        <v>367</v>
      </c>
      <c r="HXN1" s="169"/>
      <c r="HXO1" s="168" t="s">
        <v>367</v>
      </c>
      <c r="HXP1" s="169"/>
      <c r="HXQ1" s="168" t="s">
        <v>367</v>
      </c>
      <c r="HXR1" s="169"/>
      <c r="HXS1" s="168" t="s">
        <v>367</v>
      </c>
      <c r="HXT1" s="169"/>
      <c r="HXU1" s="168" t="s">
        <v>367</v>
      </c>
      <c r="HXV1" s="169"/>
      <c r="HXW1" s="168" t="s">
        <v>367</v>
      </c>
      <c r="HXX1" s="169"/>
      <c r="HXY1" s="168" t="s">
        <v>367</v>
      </c>
      <c r="HXZ1" s="169"/>
      <c r="HYA1" s="168" t="s">
        <v>367</v>
      </c>
      <c r="HYB1" s="169"/>
      <c r="HYC1" s="168" t="s">
        <v>367</v>
      </c>
      <c r="HYD1" s="169"/>
      <c r="HYE1" s="168" t="s">
        <v>367</v>
      </c>
      <c r="HYF1" s="169"/>
      <c r="HYG1" s="168" t="s">
        <v>367</v>
      </c>
      <c r="HYH1" s="169"/>
      <c r="HYI1" s="168" t="s">
        <v>367</v>
      </c>
      <c r="HYJ1" s="169"/>
      <c r="HYK1" s="168" t="s">
        <v>367</v>
      </c>
      <c r="HYL1" s="169"/>
      <c r="HYM1" s="168" t="s">
        <v>367</v>
      </c>
      <c r="HYN1" s="169"/>
      <c r="HYO1" s="168" t="s">
        <v>367</v>
      </c>
      <c r="HYP1" s="169"/>
      <c r="HYQ1" s="168" t="s">
        <v>367</v>
      </c>
      <c r="HYR1" s="169"/>
      <c r="HYS1" s="168" t="s">
        <v>367</v>
      </c>
      <c r="HYT1" s="169"/>
      <c r="HYU1" s="168" t="s">
        <v>367</v>
      </c>
      <c r="HYV1" s="169"/>
      <c r="HYW1" s="168" t="s">
        <v>367</v>
      </c>
      <c r="HYX1" s="169"/>
      <c r="HYY1" s="168" t="s">
        <v>367</v>
      </c>
      <c r="HYZ1" s="169"/>
      <c r="HZA1" s="168" t="s">
        <v>367</v>
      </c>
      <c r="HZB1" s="169"/>
      <c r="HZC1" s="168" t="s">
        <v>367</v>
      </c>
      <c r="HZD1" s="169"/>
      <c r="HZE1" s="168" t="s">
        <v>367</v>
      </c>
      <c r="HZF1" s="169"/>
      <c r="HZG1" s="168" t="s">
        <v>367</v>
      </c>
      <c r="HZH1" s="169"/>
      <c r="HZI1" s="168" t="s">
        <v>367</v>
      </c>
      <c r="HZJ1" s="169"/>
      <c r="HZK1" s="168" t="s">
        <v>367</v>
      </c>
      <c r="HZL1" s="169"/>
      <c r="HZM1" s="168" t="s">
        <v>367</v>
      </c>
      <c r="HZN1" s="169"/>
      <c r="HZO1" s="168" t="s">
        <v>367</v>
      </c>
      <c r="HZP1" s="169"/>
      <c r="HZQ1" s="168" t="s">
        <v>367</v>
      </c>
      <c r="HZR1" s="169"/>
      <c r="HZS1" s="168" t="s">
        <v>367</v>
      </c>
      <c r="HZT1" s="169"/>
      <c r="HZU1" s="168" t="s">
        <v>367</v>
      </c>
      <c r="HZV1" s="169"/>
      <c r="HZW1" s="168" t="s">
        <v>367</v>
      </c>
      <c r="HZX1" s="169"/>
      <c r="HZY1" s="168" t="s">
        <v>367</v>
      </c>
      <c r="HZZ1" s="169"/>
      <c r="IAA1" s="168" t="s">
        <v>367</v>
      </c>
      <c r="IAB1" s="169"/>
      <c r="IAC1" s="168" t="s">
        <v>367</v>
      </c>
      <c r="IAD1" s="169"/>
      <c r="IAE1" s="168" t="s">
        <v>367</v>
      </c>
      <c r="IAF1" s="169"/>
      <c r="IAG1" s="168" t="s">
        <v>367</v>
      </c>
      <c r="IAH1" s="169"/>
      <c r="IAI1" s="168" t="s">
        <v>367</v>
      </c>
      <c r="IAJ1" s="169"/>
      <c r="IAK1" s="168" t="s">
        <v>367</v>
      </c>
      <c r="IAL1" s="169"/>
      <c r="IAM1" s="168" t="s">
        <v>367</v>
      </c>
      <c r="IAN1" s="169"/>
      <c r="IAO1" s="168" t="s">
        <v>367</v>
      </c>
      <c r="IAP1" s="169"/>
      <c r="IAQ1" s="168" t="s">
        <v>367</v>
      </c>
      <c r="IAR1" s="169"/>
      <c r="IAS1" s="168" t="s">
        <v>367</v>
      </c>
      <c r="IAT1" s="169"/>
      <c r="IAU1" s="168" t="s">
        <v>367</v>
      </c>
      <c r="IAV1" s="169"/>
      <c r="IAW1" s="168" t="s">
        <v>367</v>
      </c>
      <c r="IAX1" s="169"/>
      <c r="IAY1" s="168" t="s">
        <v>367</v>
      </c>
      <c r="IAZ1" s="169"/>
      <c r="IBA1" s="168" t="s">
        <v>367</v>
      </c>
      <c r="IBB1" s="169"/>
      <c r="IBC1" s="168" t="s">
        <v>367</v>
      </c>
      <c r="IBD1" s="169"/>
      <c r="IBE1" s="168" t="s">
        <v>367</v>
      </c>
      <c r="IBF1" s="169"/>
      <c r="IBG1" s="168" t="s">
        <v>367</v>
      </c>
      <c r="IBH1" s="169"/>
      <c r="IBI1" s="168" t="s">
        <v>367</v>
      </c>
      <c r="IBJ1" s="169"/>
      <c r="IBK1" s="168" t="s">
        <v>367</v>
      </c>
      <c r="IBL1" s="169"/>
      <c r="IBM1" s="168" t="s">
        <v>367</v>
      </c>
      <c r="IBN1" s="169"/>
      <c r="IBO1" s="168" t="s">
        <v>367</v>
      </c>
      <c r="IBP1" s="169"/>
      <c r="IBQ1" s="168" t="s">
        <v>367</v>
      </c>
      <c r="IBR1" s="169"/>
      <c r="IBS1" s="168" t="s">
        <v>367</v>
      </c>
      <c r="IBT1" s="169"/>
      <c r="IBU1" s="168" t="s">
        <v>367</v>
      </c>
      <c r="IBV1" s="169"/>
      <c r="IBW1" s="168" t="s">
        <v>367</v>
      </c>
      <c r="IBX1" s="169"/>
      <c r="IBY1" s="168" t="s">
        <v>367</v>
      </c>
      <c r="IBZ1" s="169"/>
      <c r="ICA1" s="168" t="s">
        <v>367</v>
      </c>
      <c r="ICB1" s="169"/>
      <c r="ICC1" s="168" t="s">
        <v>367</v>
      </c>
      <c r="ICD1" s="169"/>
      <c r="ICE1" s="168" t="s">
        <v>367</v>
      </c>
      <c r="ICF1" s="169"/>
      <c r="ICG1" s="168" t="s">
        <v>367</v>
      </c>
      <c r="ICH1" s="169"/>
      <c r="ICI1" s="168" t="s">
        <v>367</v>
      </c>
      <c r="ICJ1" s="169"/>
      <c r="ICK1" s="168" t="s">
        <v>367</v>
      </c>
      <c r="ICL1" s="169"/>
      <c r="ICM1" s="168" t="s">
        <v>367</v>
      </c>
      <c r="ICN1" s="169"/>
      <c r="ICO1" s="168" t="s">
        <v>367</v>
      </c>
      <c r="ICP1" s="169"/>
      <c r="ICQ1" s="168" t="s">
        <v>367</v>
      </c>
      <c r="ICR1" s="169"/>
      <c r="ICS1" s="168" t="s">
        <v>367</v>
      </c>
      <c r="ICT1" s="169"/>
      <c r="ICU1" s="168" t="s">
        <v>367</v>
      </c>
      <c r="ICV1" s="169"/>
      <c r="ICW1" s="168" t="s">
        <v>367</v>
      </c>
      <c r="ICX1" s="169"/>
      <c r="ICY1" s="168" t="s">
        <v>367</v>
      </c>
      <c r="ICZ1" s="169"/>
      <c r="IDA1" s="168" t="s">
        <v>367</v>
      </c>
      <c r="IDB1" s="169"/>
      <c r="IDC1" s="168" t="s">
        <v>367</v>
      </c>
      <c r="IDD1" s="169"/>
      <c r="IDE1" s="168" t="s">
        <v>367</v>
      </c>
      <c r="IDF1" s="169"/>
      <c r="IDG1" s="168" t="s">
        <v>367</v>
      </c>
      <c r="IDH1" s="169"/>
      <c r="IDI1" s="168" t="s">
        <v>367</v>
      </c>
      <c r="IDJ1" s="169"/>
      <c r="IDK1" s="168" t="s">
        <v>367</v>
      </c>
      <c r="IDL1" s="169"/>
      <c r="IDM1" s="168" t="s">
        <v>367</v>
      </c>
      <c r="IDN1" s="169"/>
      <c r="IDO1" s="168" t="s">
        <v>367</v>
      </c>
      <c r="IDP1" s="169"/>
      <c r="IDQ1" s="168" t="s">
        <v>367</v>
      </c>
      <c r="IDR1" s="169"/>
      <c r="IDS1" s="168" t="s">
        <v>367</v>
      </c>
      <c r="IDT1" s="169"/>
      <c r="IDU1" s="168" t="s">
        <v>367</v>
      </c>
      <c r="IDV1" s="169"/>
      <c r="IDW1" s="168" t="s">
        <v>367</v>
      </c>
      <c r="IDX1" s="169"/>
      <c r="IDY1" s="168" t="s">
        <v>367</v>
      </c>
      <c r="IDZ1" s="169"/>
      <c r="IEA1" s="168" t="s">
        <v>367</v>
      </c>
      <c r="IEB1" s="169"/>
      <c r="IEC1" s="168" t="s">
        <v>367</v>
      </c>
      <c r="IED1" s="169"/>
      <c r="IEE1" s="168" t="s">
        <v>367</v>
      </c>
      <c r="IEF1" s="169"/>
      <c r="IEG1" s="168" t="s">
        <v>367</v>
      </c>
      <c r="IEH1" s="169"/>
      <c r="IEI1" s="168" t="s">
        <v>367</v>
      </c>
      <c r="IEJ1" s="169"/>
      <c r="IEK1" s="168" t="s">
        <v>367</v>
      </c>
      <c r="IEL1" s="169"/>
      <c r="IEM1" s="168" t="s">
        <v>367</v>
      </c>
      <c r="IEN1" s="169"/>
      <c r="IEO1" s="168" t="s">
        <v>367</v>
      </c>
      <c r="IEP1" s="169"/>
      <c r="IEQ1" s="168" t="s">
        <v>367</v>
      </c>
      <c r="IER1" s="169"/>
      <c r="IES1" s="168" t="s">
        <v>367</v>
      </c>
      <c r="IET1" s="169"/>
      <c r="IEU1" s="168" t="s">
        <v>367</v>
      </c>
      <c r="IEV1" s="169"/>
      <c r="IEW1" s="168" t="s">
        <v>367</v>
      </c>
      <c r="IEX1" s="169"/>
      <c r="IEY1" s="168" t="s">
        <v>367</v>
      </c>
      <c r="IEZ1" s="169"/>
      <c r="IFA1" s="168" t="s">
        <v>367</v>
      </c>
      <c r="IFB1" s="169"/>
      <c r="IFC1" s="168" t="s">
        <v>367</v>
      </c>
      <c r="IFD1" s="169"/>
      <c r="IFE1" s="168" t="s">
        <v>367</v>
      </c>
      <c r="IFF1" s="169"/>
      <c r="IFG1" s="168" t="s">
        <v>367</v>
      </c>
      <c r="IFH1" s="169"/>
      <c r="IFI1" s="168" t="s">
        <v>367</v>
      </c>
      <c r="IFJ1" s="169"/>
      <c r="IFK1" s="168" t="s">
        <v>367</v>
      </c>
      <c r="IFL1" s="169"/>
      <c r="IFM1" s="168" t="s">
        <v>367</v>
      </c>
      <c r="IFN1" s="169"/>
      <c r="IFO1" s="168" t="s">
        <v>367</v>
      </c>
      <c r="IFP1" s="169"/>
      <c r="IFQ1" s="168" t="s">
        <v>367</v>
      </c>
      <c r="IFR1" s="169"/>
      <c r="IFS1" s="168" t="s">
        <v>367</v>
      </c>
      <c r="IFT1" s="169"/>
      <c r="IFU1" s="168" t="s">
        <v>367</v>
      </c>
      <c r="IFV1" s="169"/>
      <c r="IFW1" s="168" t="s">
        <v>367</v>
      </c>
      <c r="IFX1" s="169"/>
      <c r="IFY1" s="168" t="s">
        <v>367</v>
      </c>
      <c r="IFZ1" s="169"/>
      <c r="IGA1" s="168" t="s">
        <v>367</v>
      </c>
      <c r="IGB1" s="169"/>
      <c r="IGC1" s="168" t="s">
        <v>367</v>
      </c>
      <c r="IGD1" s="169"/>
      <c r="IGE1" s="168" t="s">
        <v>367</v>
      </c>
      <c r="IGF1" s="169"/>
      <c r="IGG1" s="168" t="s">
        <v>367</v>
      </c>
      <c r="IGH1" s="169"/>
      <c r="IGI1" s="168" t="s">
        <v>367</v>
      </c>
      <c r="IGJ1" s="169"/>
      <c r="IGK1" s="168" t="s">
        <v>367</v>
      </c>
      <c r="IGL1" s="169"/>
      <c r="IGM1" s="168" t="s">
        <v>367</v>
      </c>
      <c r="IGN1" s="169"/>
      <c r="IGO1" s="168" t="s">
        <v>367</v>
      </c>
      <c r="IGP1" s="169"/>
      <c r="IGQ1" s="168" t="s">
        <v>367</v>
      </c>
      <c r="IGR1" s="169"/>
      <c r="IGS1" s="168" t="s">
        <v>367</v>
      </c>
      <c r="IGT1" s="169"/>
      <c r="IGU1" s="168" t="s">
        <v>367</v>
      </c>
      <c r="IGV1" s="169"/>
      <c r="IGW1" s="168" t="s">
        <v>367</v>
      </c>
      <c r="IGX1" s="169"/>
      <c r="IGY1" s="168" t="s">
        <v>367</v>
      </c>
      <c r="IGZ1" s="169"/>
      <c r="IHA1" s="168" t="s">
        <v>367</v>
      </c>
      <c r="IHB1" s="169"/>
      <c r="IHC1" s="168" t="s">
        <v>367</v>
      </c>
      <c r="IHD1" s="169"/>
      <c r="IHE1" s="168" t="s">
        <v>367</v>
      </c>
      <c r="IHF1" s="169"/>
      <c r="IHG1" s="168" t="s">
        <v>367</v>
      </c>
      <c r="IHH1" s="169"/>
      <c r="IHI1" s="168" t="s">
        <v>367</v>
      </c>
      <c r="IHJ1" s="169"/>
      <c r="IHK1" s="168" t="s">
        <v>367</v>
      </c>
      <c r="IHL1" s="169"/>
      <c r="IHM1" s="168" t="s">
        <v>367</v>
      </c>
      <c r="IHN1" s="169"/>
      <c r="IHO1" s="168" t="s">
        <v>367</v>
      </c>
      <c r="IHP1" s="169"/>
      <c r="IHQ1" s="168" t="s">
        <v>367</v>
      </c>
      <c r="IHR1" s="169"/>
      <c r="IHS1" s="168" t="s">
        <v>367</v>
      </c>
      <c r="IHT1" s="169"/>
      <c r="IHU1" s="168" t="s">
        <v>367</v>
      </c>
      <c r="IHV1" s="169"/>
      <c r="IHW1" s="168" t="s">
        <v>367</v>
      </c>
      <c r="IHX1" s="169"/>
      <c r="IHY1" s="168" t="s">
        <v>367</v>
      </c>
      <c r="IHZ1" s="169"/>
      <c r="IIA1" s="168" t="s">
        <v>367</v>
      </c>
      <c r="IIB1" s="169"/>
      <c r="IIC1" s="168" t="s">
        <v>367</v>
      </c>
      <c r="IID1" s="169"/>
      <c r="IIE1" s="168" t="s">
        <v>367</v>
      </c>
      <c r="IIF1" s="169"/>
      <c r="IIG1" s="168" t="s">
        <v>367</v>
      </c>
      <c r="IIH1" s="169"/>
      <c r="III1" s="168" t="s">
        <v>367</v>
      </c>
      <c r="IIJ1" s="169"/>
      <c r="IIK1" s="168" t="s">
        <v>367</v>
      </c>
      <c r="IIL1" s="169"/>
      <c r="IIM1" s="168" t="s">
        <v>367</v>
      </c>
      <c r="IIN1" s="169"/>
      <c r="IIO1" s="168" t="s">
        <v>367</v>
      </c>
      <c r="IIP1" s="169"/>
      <c r="IIQ1" s="168" t="s">
        <v>367</v>
      </c>
      <c r="IIR1" s="169"/>
      <c r="IIS1" s="168" t="s">
        <v>367</v>
      </c>
      <c r="IIT1" s="169"/>
      <c r="IIU1" s="168" t="s">
        <v>367</v>
      </c>
      <c r="IIV1" s="169"/>
      <c r="IIW1" s="168" t="s">
        <v>367</v>
      </c>
      <c r="IIX1" s="169"/>
      <c r="IIY1" s="168" t="s">
        <v>367</v>
      </c>
      <c r="IIZ1" s="169"/>
      <c r="IJA1" s="168" t="s">
        <v>367</v>
      </c>
      <c r="IJB1" s="169"/>
      <c r="IJC1" s="168" t="s">
        <v>367</v>
      </c>
      <c r="IJD1" s="169"/>
      <c r="IJE1" s="168" t="s">
        <v>367</v>
      </c>
      <c r="IJF1" s="169"/>
      <c r="IJG1" s="168" t="s">
        <v>367</v>
      </c>
      <c r="IJH1" s="169"/>
      <c r="IJI1" s="168" t="s">
        <v>367</v>
      </c>
      <c r="IJJ1" s="169"/>
      <c r="IJK1" s="168" t="s">
        <v>367</v>
      </c>
      <c r="IJL1" s="169"/>
      <c r="IJM1" s="168" t="s">
        <v>367</v>
      </c>
      <c r="IJN1" s="169"/>
      <c r="IJO1" s="168" t="s">
        <v>367</v>
      </c>
      <c r="IJP1" s="169"/>
      <c r="IJQ1" s="168" t="s">
        <v>367</v>
      </c>
      <c r="IJR1" s="169"/>
      <c r="IJS1" s="168" t="s">
        <v>367</v>
      </c>
      <c r="IJT1" s="169"/>
      <c r="IJU1" s="168" t="s">
        <v>367</v>
      </c>
      <c r="IJV1" s="169"/>
      <c r="IJW1" s="168" t="s">
        <v>367</v>
      </c>
      <c r="IJX1" s="169"/>
      <c r="IJY1" s="168" t="s">
        <v>367</v>
      </c>
      <c r="IJZ1" s="169"/>
      <c r="IKA1" s="168" t="s">
        <v>367</v>
      </c>
      <c r="IKB1" s="169"/>
      <c r="IKC1" s="168" t="s">
        <v>367</v>
      </c>
      <c r="IKD1" s="169"/>
      <c r="IKE1" s="168" t="s">
        <v>367</v>
      </c>
      <c r="IKF1" s="169"/>
      <c r="IKG1" s="168" t="s">
        <v>367</v>
      </c>
      <c r="IKH1" s="169"/>
      <c r="IKI1" s="168" t="s">
        <v>367</v>
      </c>
      <c r="IKJ1" s="169"/>
      <c r="IKK1" s="168" t="s">
        <v>367</v>
      </c>
      <c r="IKL1" s="169"/>
      <c r="IKM1" s="168" t="s">
        <v>367</v>
      </c>
      <c r="IKN1" s="169"/>
      <c r="IKO1" s="168" t="s">
        <v>367</v>
      </c>
      <c r="IKP1" s="169"/>
      <c r="IKQ1" s="168" t="s">
        <v>367</v>
      </c>
      <c r="IKR1" s="169"/>
      <c r="IKS1" s="168" t="s">
        <v>367</v>
      </c>
      <c r="IKT1" s="169"/>
      <c r="IKU1" s="168" t="s">
        <v>367</v>
      </c>
      <c r="IKV1" s="169"/>
      <c r="IKW1" s="168" t="s">
        <v>367</v>
      </c>
      <c r="IKX1" s="169"/>
      <c r="IKY1" s="168" t="s">
        <v>367</v>
      </c>
      <c r="IKZ1" s="169"/>
      <c r="ILA1" s="168" t="s">
        <v>367</v>
      </c>
      <c r="ILB1" s="169"/>
      <c r="ILC1" s="168" t="s">
        <v>367</v>
      </c>
      <c r="ILD1" s="169"/>
      <c r="ILE1" s="168" t="s">
        <v>367</v>
      </c>
      <c r="ILF1" s="169"/>
      <c r="ILG1" s="168" t="s">
        <v>367</v>
      </c>
      <c r="ILH1" s="169"/>
      <c r="ILI1" s="168" t="s">
        <v>367</v>
      </c>
      <c r="ILJ1" s="169"/>
      <c r="ILK1" s="168" t="s">
        <v>367</v>
      </c>
      <c r="ILL1" s="169"/>
      <c r="ILM1" s="168" t="s">
        <v>367</v>
      </c>
      <c r="ILN1" s="169"/>
      <c r="ILO1" s="168" t="s">
        <v>367</v>
      </c>
      <c r="ILP1" s="169"/>
      <c r="ILQ1" s="168" t="s">
        <v>367</v>
      </c>
      <c r="ILR1" s="169"/>
      <c r="ILS1" s="168" t="s">
        <v>367</v>
      </c>
      <c r="ILT1" s="169"/>
      <c r="ILU1" s="168" t="s">
        <v>367</v>
      </c>
      <c r="ILV1" s="169"/>
      <c r="ILW1" s="168" t="s">
        <v>367</v>
      </c>
      <c r="ILX1" s="169"/>
      <c r="ILY1" s="168" t="s">
        <v>367</v>
      </c>
      <c r="ILZ1" s="169"/>
      <c r="IMA1" s="168" t="s">
        <v>367</v>
      </c>
      <c r="IMB1" s="169"/>
      <c r="IMC1" s="168" t="s">
        <v>367</v>
      </c>
      <c r="IMD1" s="169"/>
      <c r="IME1" s="168" t="s">
        <v>367</v>
      </c>
      <c r="IMF1" s="169"/>
      <c r="IMG1" s="168" t="s">
        <v>367</v>
      </c>
      <c r="IMH1" s="169"/>
      <c r="IMI1" s="168" t="s">
        <v>367</v>
      </c>
      <c r="IMJ1" s="169"/>
      <c r="IMK1" s="168" t="s">
        <v>367</v>
      </c>
      <c r="IML1" s="169"/>
      <c r="IMM1" s="168" t="s">
        <v>367</v>
      </c>
      <c r="IMN1" s="169"/>
      <c r="IMO1" s="168" t="s">
        <v>367</v>
      </c>
      <c r="IMP1" s="169"/>
      <c r="IMQ1" s="168" t="s">
        <v>367</v>
      </c>
      <c r="IMR1" s="169"/>
      <c r="IMS1" s="168" t="s">
        <v>367</v>
      </c>
      <c r="IMT1" s="169"/>
      <c r="IMU1" s="168" t="s">
        <v>367</v>
      </c>
      <c r="IMV1" s="169"/>
      <c r="IMW1" s="168" t="s">
        <v>367</v>
      </c>
      <c r="IMX1" s="169"/>
      <c r="IMY1" s="168" t="s">
        <v>367</v>
      </c>
      <c r="IMZ1" s="169"/>
      <c r="INA1" s="168" t="s">
        <v>367</v>
      </c>
      <c r="INB1" s="169"/>
      <c r="INC1" s="168" t="s">
        <v>367</v>
      </c>
      <c r="IND1" s="169"/>
      <c r="INE1" s="168" t="s">
        <v>367</v>
      </c>
      <c r="INF1" s="169"/>
      <c r="ING1" s="168" t="s">
        <v>367</v>
      </c>
      <c r="INH1" s="169"/>
      <c r="INI1" s="168" t="s">
        <v>367</v>
      </c>
      <c r="INJ1" s="169"/>
      <c r="INK1" s="168" t="s">
        <v>367</v>
      </c>
      <c r="INL1" s="169"/>
      <c r="INM1" s="168" t="s">
        <v>367</v>
      </c>
      <c r="INN1" s="169"/>
      <c r="INO1" s="168" t="s">
        <v>367</v>
      </c>
      <c r="INP1" s="169"/>
      <c r="INQ1" s="168" t="s">
        <v>367</v>
      </c>
      <c r="INR1" s="169"/>
      <c r="INS1" s="168" t="s">
        <v>367</v>
      </c>
      <c r="INT1" s="169"/>
      <c r="INU1" s="168" t="s">
        <v>367</v>
      </c>
      <c r="INV1" s="169"/>
      <c r="INW1" s="168" t="s">
        <v>367</v>
      </c>
      <c r="INX1" s="169"/>
      <c r="INY1" s="168" t="s">
        <v>367</v>
      </c>
      <c r="INZ1" s="169"/>
      <c r="IOA1" s="168" t="s">
        <v>367</v>
      </c>
      <c r="IOB1" s="169"/>
      <c r="IOC1" s="168" t="s">
        <v>367</v>
      </c>
      <c r="IOD1" s="169"/>
      <c r="IOE1" s="168" t="s">
        <v>367</v>
      </c>
      <c r="IOF1" s="169"/>
      <c r="IOG1" s="168" t="s">
        <v>367</v>
      </c>
      <c r="IOH1" s="169"/>
      <c r="IOI1" s="168" t="s">
        <v>367</v>
      </c>
      <c r="IOJ1" s="169"/>
      <c r="IOK1" s="168" t="s">
        <v>367</v>
      </c>
      <c r="IOL1" s="169"/>
      <c r="IOM1" s="168" t="s">
        <v>367</v>
      </c>
      <c r="ION1" s="169"/>
      <c r="IOO1" s="168" t="s">
        <v>367</v>
      </c>
      <c r="IOP1" s="169"/>
      <c r="IOQ1" s="168" t="s">
        <v>367</v>
      </c>
      <c r="IOR1" s="169"/>
      <c r="IOS1" s="168" t="s">
        <v>367</v>
      </c>
      <c r="IOT1" s="169"/>
      <c r="IOU1" s="168" t="s">
        <v>367</v>
      </c>
      <c r="IOV1" s="169"/>
      <c r="IOW1" s="168" t="s">
        <v>367</v>
      </c>
      <c r="IOX1" s="169"/>
      <c r="IOY1" s="168" t="s">
        <v>367</v>
      </c>
      <c r="IOZ1" s="169"/>
      <c r="IPA1" s="168" t="s">
        <v>367</v>
      </c>
      <c r="IPB1" s="169"/>
      <c r="IPC1" s="168" t="s">
        <v>367</v>
      </c>
      <c r="IPD1" s="169"/>
      <c r="IPE1" s="168" t="s">
        <v>367</v>
      </c>
      <c r="IPF1" s="169"/>
      <c r="IPG1" s="168" t="s">
        <v>367</v>
      </c>
      <c r="IPH1" s="169"/>
      <c r="IPI1" s="168" t="s">
        <v>367</v>
      </c>
      <c r="IPJ1" s="169"/>
      <c r="IPK1" s="168" t="s">
        <v>367</v>
      </c>
      <c r="IPL1" s="169"/>
      <c r="IPM1" s="168" t="s">
        <v>367</v>
      </c>
      <c r="IPN1" s="169"/>
      <c r="IPO1" s="168" t="s">
        <v>367</v>
      </c>
      <c r="IPP1" s="169"/>
      <c r="IPQ1" s="168" t="s">
        <v>367</v>
      </c>
      <c r="IPR1" s="169"/>
      <c r="IPS1" s="168" t="s">
        <v>367</v>
      </c>
      <c r="IPT1" s="169"/>
      <c r="IPU1" s="168" t="s">
        <v>367</v>
      </c>
      <c r="IPV1" s="169"/>
      <c r="IPW1" s="168" t="s">
        <v>367</v>
      </c>
      <c r="IPX1" s="169"/>
      <c r="IPY1" s="168" t="s">
        <v>367</v>
      </c>
      <c r="IPZ1" s="169"/>
      <c r="IQA1" s="168" t="s">
        <v>367</v>
      </c>
      <c r="IQB1" s="169"/>
      <c r="IQC1" s="168" t="s">
        <v>367</v>
      </c>
      <c r="IQD1" s="169"/>
      <c r="IQE1" s="168" t="s">
        <v>367</v>
      </c>
      <c r="IQF1" s="169"/>
      <c r="IQG1" s="168" t="s">
        <v>367</v>
      </c>
      <c r="IQH1" s="169"/>
      <c r="IQI1" s="168" t="s">
        <v>367</v>
      </c>
      <c r="IQJ1" s="169"/>
      <c r="IQK1" s="168" t="s">
        <v>367</v>
      </c>
      <c r="IQL1" s="169"/>
      <c r="IQM1" s="168" t="s">
        <v>367</v>
      </c>
      <c r="IQN1" s="169"/>
      <c r="IQO1" s="168" t="s">
        <v>367</v>
      </c>
      <c r="IQP1" s="169"/>
      <c r="IQQ1" s="168" t="s">
        <v>367</v>
      </c>
      <c r="IQR1" s="169"/>
      <c r="IQS1" s="168" t="s">
        <v>367</v>
      </c>
      <c r="IQT1" s="169"/>
      <c r="IQU1" s="168" t="s">
        <v>367</v>
      </c>
      <c r="IQV1" s="169"/>
      <c r="IQW1" s="168" t="s">
        <v>367</v>
      </c>
      <c r="IQX1" s="169"/>
      <c r="IQY1" s="168" t="s">
        <v>367</v>
      </c>
      <c r="IQZ1" s="169"/>
      <c r="IRA1" s="168" t="s">
        <v>367</v>
      </c>
      <c r="IRB1" s="169"/>
      <c r="IRC1" s="168" t="s">
        <v>367</v>
      </c>
      <c r="IRD1" s="169"/>
      <c r="IRE1" s="168" t="s">
        <v>367</v>
      </c>
      <c r="IRF1" s="169"/>
      <c r="IRG1" s="168" t="s">
        <v>367</v>
      </c>
      <c r="IRH1" s="169"/>
      <c r="IRI1" s="168" t="s">
        <v>367</v>
      </c>
      <c r="IRJ1" s="169"/>
      <c r="IRK1" s="168" t="s">
        <v>367</v>
      </c>
      <c r="IRL1" s="169"/>
      <c r="IRM1" s="168" t="s">
        <v>367</v>
      </c>
      <c r="IRN1" s="169"/>
      <c r="IRO1" s="168" t="s">
        <v>367</v>
      </c>
      <c r="IRP1" s="169"/>
      <c r="IRQ1" s="168" t="s">
        <v>367</v>
      </c>
      <c r="IRR1" s="169"/>
      <c r="IRS1" s="168" t="s">
        <v>367</v>
      </c>
      <c r="IRT1" s="169"/>
      <c r="IRU1" s="168" t="s">
        <v>367</v>
      </c>
      <c r="IRV1" s="169"/>
      <c r="IRW1" s="168" t="s">
        <v>367</v>
      </c>
      <c r="IRX1" s="169"/>
      <c r="IRY1" s="168" t="s">
        <v>367</v>
      </c>
      <c r="IRZ1" s="169"/>
      <c r="ISA1" s="168" t="s">
        <v>367</v>
      </c>
      <c r="ISB1" s="169"/>
      <c r="ISC1" s="168" t="s">
        <v>367</v>
      </c>
      <c r="ISD1" s="169"/>
      <c r="ISE1" s="168" t="s">
        <v>367</v>
      </c>
      <c r="ISF1" s="169"/>
      <c r="ISG1" s="168" t="s">
        <v>367</v>
      </c>
      <c r="ISH1" s="169"/>
      <c r="ISI1" s="168" t="s">
        <v>367</v>
      </c>
      <c r="ISJ1" s="169"/>
      <c r="ISK1" s="168" t="s">
        <v>367</v>
      </c>
      <c r="ISL1" s="169"/>
      <c r="ISM1" s="168" t="s">
        <v>367</v>
      </c>
      <c r="ISN1" s="169"/>
      <c r="ISO1" s="168" t="s">
        <v>367</v>
      </c>
      <c r="ISP1" s="169"/>
      <c r="ISQ1" s="168" t="s">
        <v>367</v>
      </c>
      <c r="ISR1" s="169"/>
      <c r="ISS1" s="168" t="s">
        <v>367</v>
      </c>
      <c r="IST1" s="169"/>
      <c r="ISU1" s="168" t="s">
        <v>367</v>
      </c>
      <c r="ISV1" s="169"/>
      <c r="ISW1" s="168" t="s">
        <v>367</v>
      </c>
      <c r="ISX1" s="169"/>
      <c r="ISY1" s="168" t="s">
        <v>367</v>
      </c>
      <c r="ISZ1" s="169"/>
      <c r="ITA1" s="168" t="s">
        <v>367</v>
      </c>
      <c r="ITB1" s="169"/>
      <c r="ITC1" s="168" t="s">
        <v>367</v>
      </c>
      <c r="ITD1" s="169"/>
      <c r="ITE1" s="168" t="s">
        <v>367</v>
      </c>
      <c r="ITF1" s="169"/>
      <c r="ITG1" s="168" t="s">
        <v>367</v>
      </c>
      <c r="ITH1" s="169"/>
      <c r="ITI1" s="168" t="s">
        <v>367</v>
      </c>
      <c r="ITJ1" s="169"/>
      <c r="ITK1" s="168" t="s">
        <v>367</v>
      </c>
      <c r="ITL1" s="169"/>
      <c r="ITM1" s="168" t="s">
        <v>367</v>
      </c>
      <c r="ITN1" s="169"/>
      <c r="ITO1" s="168" t="s">
        <v>367</v>
      </c>
      <c r="ITP1" s="169"/>
      <c r="ITQ1" s="168" t="s">
        <v>367</v>
      </c>
      <c r="ITR1" s="169"/>
      <c r="ITS1" s="168" t="s">
        <v>367</v>
      </c>
      <c r="ITT1" s="169"/>
      <c r="ITU1" s="168" t="s">
        <v>367</v>
      </c>
      <c r="ITV1" s="169"/>
      <c r="ITW1" s="168" t="s">
        <v>367</v>
      </c>
      <c r="ITX1" s="169"/>
      <c r="ITY1" s="168" t="s">
        <v>367</v>
      </c>
      <c r="ITZ1" s="169"/>
      <c r="IUA1" s="168" t="s">
        <v>367</v>
      </c>
      <c r="IUB1" s="169"/>
      <c r="IUC1" s="168" t="s">
        <v>367</v>
      </c>
      <c r="IUD1" s="169"/>
      <c r="IUE1" s="168" t="s">
        <v>367</v>
      </c>
      <c r="IUF1" s="169"/>
      <c r="IUG1" s="168" t="s">
        <v>367</v>
      </c>
      <c r="IUH1" s="169"/>
      <c r="IUI1" s="168" t="s">
        <v>367</v>
      </c>
      <c r="IUJ1" s="169"/>
      <c r="IUK1" s="168" t="s">
        <v>367</v>
      </c>
      <c r="IUL1" s="169"/>
      <c r="IUM1" s="168" t="s">
        <v>367</v>
      </c>
      <c r="IUN1" s="169"/>
      <c r="IUO1" s="168" t="s">
        <v>367</v>
      </c>
      <c r="IUP1" s="169"/>
      <c r="IUQ1" s="168" t="s">
        <v>367</v>
      </c>
      <c r="IUR1" s="169"/>
      <c r="IUS1" s="168" t="s">
        <v>367</v>
      </c>
      <c r="IUT1" s="169"/>
      <c r="IUU1" s="168" t="s">
        <v>367</v>
      </c>
      <c r="IUV1" s="169"/>
      <c r="IUW1" s="168" t="s">
        <v>367</v>
      </c>
      <c r="IUX1" s="169"/>
      <c r="IUY1" s="168" t="s">
        <v>367</v>
      </c>
      <c r="IUZ1" s="169"/>
      <c r="IVA1" s="168" t="s">
        <v>367</v>
      </c>
      <c r="IVB1" s="169"/>
      <c r="IVC1" s="168" t="s">
        <v>367</v>
      </c>
      <c r="IVD1" s="169"/>
      <c r="IVE1" s="168" t="s">
        <v>367</v>
      </c>
      <c r="IVF1" s="169"/>
      <c r="IVG1" s="168" t="s">
        <v>367</v>
      </c>
      <c r="IVH1" s="169"/>
      <c r="IVI1" s="168" t="s">
        <v>367</v>
      </c>
      <c r="IVJ1" s="169"/>
      <c r="IVK1" s="168" t="s">
        <v>367</v>
      </c>
      <c r="IVL1" s="169"/>
      <c r="IVM1" s="168" t="s">
        <v>367</v>
      </c>
      <c r="IVN1" s="169"/>
      <c r="IVO1" s="168" t="s">
        <v>367</v>
      </c>
      <c r="IVP1" s="169"/>
      <c r="IVQ1" s="168" t="s">
        <v>367</v>
      </c>
      <c r="IVR1" s="169"/>
      <c r="IVS1" s="168" t="s">
        <v>367</v>
      </c>
      <c r="IVT1" s="169"/>
      <c r="IVU1" s="168" t="s">
        <v>367</v>
      </c>
      <c r="IVV1" s="169"/>
      <c r="IVW1" s="168" t="s">
        <v>367</v>
      </c>
      <c r="IVX1" s="169"/>
      <c r="IVY1" s="168" t="s">
        <v>367</v>
      </c>
      <c r="IVZ1" s="169"/>
      <c r="IWA1" s="168" t="s">
        <v>367</v>
      </c>
      <c r="IWB1" s="169"/>
      <c r="IWC1" s="168" t="s">
        <v>367</v>
      </c>
      <c r="IWD1" s="169"/>
      <c r="IWE1" s="168" t="s">
        <v>367</v>
      </c>
      <c r="IWF1" s="169"/>
      <c r="IWG1" s="168" t="s">
        <v>367</v>
      </c>
      <c r="IWH1" s="169"/>
      <c r="IWI1" s="168" t="s">
        <v>367</v>
      </c>
      <c r="IWJ1" s="169"/>
      <c r="IWK1" s="168" t="s">
        <v>367</v>
      </c>
      <c r="IWL1" s="169"/>
      <c r="IWM1" s="168" t="s">
        <v>367</v>
      </c>
      <c r="IWN1" s="169"/>
      <c r="IWO1" s="168" t="s">
        <v>367</v>
      </c>
      <c r="IWP1" s="169"/>
      <c r="IWQ1" s="168" t="s">
        <v>367</v>
      </c>
      <c r="IWR1" s="169"/>
      <c r="IWS1" s="168" t="s">
        <v>367</v>
      </c>
      <c r="IWT1" s="169"/>
      <c r="IWU1" s="168" t="s">
        <v>367</v>
      </c>
      <c r="IWV1" s="169"/>
      <c r="IWW1" s="168" t="s">
        <v>367</v>
      </c>
      <c r="IWX1" s="169"/>
      <c r="IWY1" s="168" t="s">
        <v>367</v>
      </c>
      <c r="IWZ1" s="169"/>
      <c r="IXA1" s="168" t="s">
        <v>367</v>
      </c>
      <c r="IXB1" s="169"/>
      <c r="IXC1" s="168" t="s">
        <v>367</v>
      </c>
      <c r="IXD1" s="169"/>
      <c r="IXE1" s="168" t="s">
        <v>367</v>
      </c>
      <c r="IXF1" s="169"/>
      <c r="IXG1" s="168" t="s">
        <v>367</v>
      </c>
      <c r="IXH1" s="169"/>
      <c r="IXI1" s="168" t="s">
        <v>367</v>
      </c>
      <c r="IXJ1" s="169"/>
      <c r="IXK1" s="168" t="s">
        <v>367</v>
      </c>
      <c r="IXL1" s="169"/>
      <c r="IXM1" s="168" t="s">
        <v>367</v>
      </c>
      <c r="IXN1" s="169"/>
      <c r="IXO1" s="168" t="s">
        <v>367</v>
      </c>
      <c r="IXP1" s="169"/>
      <c r="IXQ1" s="168" t="s">
        <v>367</v>
      </c>
      <c r="IXR1" s="169"/>
      <c r="IXS1" s="168" t="s">
        <v>367</v>
      </c>
      <c r="IXT1" s="169"/>
      <c r="IXU1" s="168" t="s">
        <v>367</v>
      </c>
      <c r="IXV1" s="169"/>
      <c r="IXW1" s="168" t="s">
        <v>367</v>
      </c>
      <c r="IXX1" s="169"/>
      <c r="IXY1" s="168" t="s">
        <v>367</v>
      </c>
      <c r="IXZ1" s="169"/>
      <c r="IYA1" s="168" t="s">
        <v>367</v>
      </c>
      <c r="IYB1" s="169"/>
      <c r="IYC1" s="168" t="s">
        <v>367</v>
      </c>
      <c r="IYD1" s="169"/>
      <c r="IYE1" s="168" t="s">
        <v>367</v>
      </c>
      <c r="IYF1" s="169"/>
      <c r="IYG1" s="168" t="s">
        <v>367</v>
      </c>
      <c r="IYH1" s="169"/>
      <c r="IYI1" s="168" t="s">
        <v>367</v>
      </c>
      <c r="IYJ1" s="169"/>
      <c r="IYK1" s="168" t="s">
        <v>367</v>
      </c>
      <c r="IYL1" s="169"/>
      <c r="IYM1" s="168" t="s">
        <v>367</v>
      </c>
      <c r="IYN1" s="169"/>
      <c r="IYO1" s="168" t="s">
        <v>367</v>
      </c>
      <c r="IYP1" s="169"/>
      <c r="IYQ1" s="168" t="s">
        <v>367</v>
      </c>
      <c r="IYR1" s="169"/>
      <c r="IYS1" s="168" t="s">
        <v>367</v>
      </c>
      <c r="IYT1" s="169"/>
      <c r="IYU1" s="168" t="s">
        <v>367</v>
      </c>
      <c r="IYV1" s="169"/>
      <c r="IYW1" s="168" t="s">
        <v>367</v>
      </c>
      <c r="IYX1" s="169"/>
      <c r="IYY1" s="168" t="s">
        <v>367</v>
      </c>
      <c r="IYZ1" s="169"/>
      <c r="IZA1" s="168" t="s">
        <v>367</v>
      </c>
      <c r="IZB1" s="169"/>
      <c r="IZC1" s="168" t="s">
        <v>367</v>
      </c>
      <c r="IZD1" s="169"/>
      <c r="IZE1" s="168" t="s">
        <v>367</v>
      </c>
      <c r="IZF1" s="169"/>
      <c r="IZG1" s="168" t="s">
        <v>367</v>
      </c>
      <c r="IZH1" s="169"/>
      <c r="IZI1" s="168" t="s">
        <v>367</v>
      </c>
      <c r="IZJ1" s="169"/>
      <c r="IZK1" s="168" t="s">
        <v>367</v>
      </c>
      <c r="IZL1" s="169"/>
      <c r="IZM1" s="168" t="s">
        <v>367</v>
      </c>
      <c r="IZN1" s="169"/>
      <c r="IZO1" s="168" t="s">
        <v>367</v>
      </c>
      <c r="IZP1" s="169"/>
      <c r="IZQ1" s="168" t="s">
        <v>367</v>
      </c>
      <c r="IZR1" s="169"/>
      <c r="IZS1" s="168" t="s">
        <v>367</v>
      </c>
      <c r="IZT1" s="169"/>
      <c r="IZU1" s="168" t="s">
        <v>367</v>
      </c>
      <c r="IZV1" s="169"/>
      <c r="IZW1" s="168" t="s">
        <v>367</v>
      </c>
      <c r="IZX1" s="169"/>
      <c r="IZY1" s="168" t="s">
        <v>367</v>
      </c>
      <c r="IZZ1" s="169"/>
      <c r="JAA1" s="168" t="s">
        <v>367</v>
      </c>
      <c r="JAB1" s="169"/>
      <c r="JAC1" s="168" t="s">
        <v>367</v>
      </c>
      <c r="JAD1" s="169"/>
      <c r="JAE1" s="168" t="s">
        <v>367</v>
      </c>
      <c r="JAF1" s="169"/>
      <c r="JAG1" s="168" t="s">
        <v>367</v>
      </c>
      <c r="JAH1" s="169"/>
      <c r="JAI1" s="168" t="s">
        <v>367</v>
      </c>
      <c r="JAJ1" s="169"/>
      <c r="JAK1" s="168" t="s">
        <v>367</v>
      </c>
      <c r="JAL1" s="169"/>
      <c r="JAM1" s="168" t="s">
        <v>367</v>
      </c>
      <c r="JAN1" s="169"/>
      <c r="JAO1" s="168" t="s">
        <v>367</v>
      </c>
      <c r="JAP1" s="169"/>
      <c r="JAQ1" s="168" t="s">
        <v>367</v>
      </c>
      <c r="JAR1" s="169"/>
      <c r="JAS1" s="168" t="s">
        <v>367</v>
      </c>
      <c r="JAT1" s="169"/>
      <c r="JAU1" s="168" t="s">
        <v>367</v>
      </c>
      <c r="JAV1" s="169"/>
      <c r="JAW1" s="168" t="s">
        <v>367</v>
      </c>
      <c r="JAX1" s="169"/>
      <c r="JAY1" s="168" t="s">
        <v>367</v>
      </c>
      <c r="JAZ1" s="169"/>
      <c r="JBA1" s="168" t="s">
        <v>367</v>
      </c>
      <c r="JBB1" s="169"/>
      <c r="JBC1" s="168" t="s">
        <v>367</v>
      </c>
      <c r="JBD1" s="169"/>
      <c r="JBE1" s="168" t="s">
        <v>367</v>
      </c>
      <c r="JBF1" s="169"/>
      <c r="JBG1" s="168" t="s">
        <v>367</v>
      </c>
      <c r="JBH1" s="169"/>
      <c r="JBI1" s="168" t="s">
        <v>367</v>
      </c>
      <c r="JBJ1" s="169"/>
      <c r="JBK1" s="168" t="s">
        <v>367</v>
      </c>
      <c r="JBL1" s="169"/>
      <c r="JBM1" s="168" t="s">
        <v>367</v>
      </c>
      <c r="JBN1" s="169"/>
      <c r="JBO1" s="168" t="s">
        <v>367</v>
      </c>
      <c r="JBP1" s="169"/>
      <c r="JBQ1" s="168" t="s">
        <v>367</v>
      </c>
      <c r="JBR1" s="169"/>
      <c r="JBS1" s="168" t="s">
        <v>367</v>
      </c>
      <c r="JBT1" s="169"/>
      <c r="JBU1" s="168" t="s">
        <v>367</v>
      </c>
      <c r="JBV1" s="169"/>
      <c r="JBW1" s="168" t="s">
        <v>367</v>
      </c>
      <c r="JBX1" s="169"/>
      <c r="JBY1" s="168" t="s">
        <v>367</v>
      </c>
      <c r="JBZ1" s="169"/>
      <c r="JCA1" s="168" t="s">
        <v>367</v>
      </c>
      <c r="JCB1" s="169"/>
      <c r="JCC1" s="168" t="s">
        <v>367</v>
      </c>
      <c r="JCD1" s="169"/>
      <c r="JCE1" s="168" t="s">
        <v>367</v>
      </c>
      <c r="JCF1" s="169"/>
      <c r="JCG1" s="168" t="s">
        <v>367</v>
      </c>
      <c r="JCH1" s="169"/>
      <c r="JCI1" s="168" t="s">
        <v>367</v>
      </c>
      <c r="JCJ1" s="169"/>
      <c r="JCK1" s="168" t="s">
        <v>367</v>
      </c>
      <c r="JCL1" s="169"/>
      <c r="JCM1" s="168" t="s">
        <v>367</v>
      </c>
      <c r="JCN1" s="169"/>
      <c r="JCO1" s="168" t="s">
        <v>367</v>
      </c>
      <c r="JCP1" s="169"/>
      <c r="JCQ1" s="168" t="s">
        <v>367</v>
      </c>
      <c r="JCR1" s="169"/>
      <c r="JCS1" s="168" t="s">
        <v>367</v>
      </c>
      <c r="JCT1" s="169"/>
      <c r="JCU1" s="168" t="s">
        <v>367</v>
      </c>
      <c r="JCV1" s="169"/>
      <c r="JCW1" s="168" t="s">
        <v>367</v>
      </c>
      <c r="JCX1" s="169"/>
      <c r="JCY1" s="168" t="s">
        <v>367</v>
      </c>
      <c r="JCZ1" s="169"/>
      <c r="JDA1" s="168" t="s">
        <v>367</v>
      </c>
      <c r="JDB1" s="169"/>
      <c r="JDC1" s="168" t="s">
        <v>367</v>
      </c>
      <c r="JDD1" s="169"/>
      <c r="JDE1" s="168" t="s">
        <v>367</v>
      </c>
      <c r="JDF1" s="169"/>
      <c r="JDG1" s="168" t="s">
        <v>367</v>
      </c>
      <c r="JDH1" s="169"/>
      <c r="JDI1" s="168" t="s">
        <v>367</v>
      </c>
      <c r="JDJ1" s="169"/>
      <c r="JDK1" s="168" t="s">
        <v>367</v>
      </c>
      <c r="JDL1" s="169"/>
      <c r="JDM1" s="168" t="s">
        <v>367</v>
      </c>
      <c r="JDN1" s="169"/>
      <c r="JDO1" s="168" t="s">
        <v>367</v>
      </c>
      <c r="JDP1" s="169"/>
      <c r="JDQ1" s="168" t="s">
        <v>367</v>
      </c>
      <c r="JDR1" s="169"/>
      <c r="JDS1" s="168" t="s">
        <v>367</v>
      </c>
      <c r="JDT1" s="169"/>
      <c r="JDU1" s="168" t="s">
        <v>367</v>
      </c>
      <c r="JDV1" s="169"/>
      <c r="JDW1" s="168" t="s">
        <v>367</v>
      </c>
      <c r="JDX1" s="169"/>
      <c r="JDY1" s="168" t="s">
        <v>367</v>
      </c>
      <c r="JDZ1" s="169"/>
      <c r="JEA1" s="168" t="s">
        <v>367</v>
      </c>
      <c r="JEB1" s="169"/>
      <c r="JEC1" s="168" t="s">
        <v>367</v>
      </c>
      <c r="JED1" s="169"/>
      <c r="JEE1" s="168" t="s">
        <v>367</v>
      </c>
      <c r="JEF1" s="169"/>
      <c r="JEG1" s="168" t="s">
        <v>367</v>
      </c>
      <c r="JEH1" s="169"/>
      <c r="JEI1" s="168" t="s">
        <v>367</v>
      </c>
      <c r="JEJ1" s="169"/>
      <c r="JEK1" s="168" t="s">
        <v>367</v>
      </c>
      <c r="JEL1" s="169"/>
      <c r="JEM1" s="168" t="s">
        <v>367</v>
      </c>
      <c r="JEN1" s="169"/>
      <c r="JEO1" s="168" t="s">
        <v>367</v>
      </c>
      <c r="JEP1" s="169"/>
      <c r="JEQ1" s="168" t="s">
        <v>367</v>
      </c>
      <c r="JER1" s="169"/>
      <c r="JES1" s="168" t="s">
        <v>367</v>
      </c>
      <c r="JET1" s="169"/>
      <c r="JEU1" s="168" t="s">
        <v>367</v>
      </c>
      <c r="JEV1" s="169"/>
      <c r="JEW1" s="168" t="s">
        <v>367</v>
      </c>
      <c r="JEX1" s="169"/>
      <c r="JEY1" s="168" t="s">
        <v>367</v>
      </c>
      <c r="JEZ1" s="169"/>
      <c r="JFA1" s="168" t="s">
        <v>367</v>
      </c>
      <c r="JFB1" s="169"/>
      <c r="JFC1" s="168" t="s">
        <v>367</v>
      </c>
      <c r="JFD1" s="169"/>
      <c r="JFE1" s="168" t="s">
        <v>367</v>
      </c>
      <c r="JFF1" s="169"/>
      <c r="JFG1" s="168" t="s">
        <v>367</v>
      </c>
      <c r="JFH1" s="169"/>
      <c r="JFI1" s="168" t="s">
        <v>367</v>
      </c>
      <c r="JFJ1" s="169"/>
      <c r="JFK1" s="168" t="s">
        <v>367</v>
      </c>
      <c r="JFL1" s="169"/>
      <c r="JFM1" s="168" t="s">
        <v>367</v>
      </c>
      <c r="JFN1" s="169"/>
      <c r="JFO1" s="168" t="s">
        <v>367</v>
      </c>
      <c r="JFP1" s="169"/>
      <c r="JFQ1" s="168" t="s">
        <v>367</v>
      </c>
      <c r="JFR1" s="169"/>
      <c r="JFS1" s="168" t="s">
        <v>367</v>
      </c>
      <c r="JFT1" s="169"/>
      <c r="JFU1" s="168" t="s">
        <v>367</v>
      </c>
      <c r="JFV1" s="169"/>
      <c r="JFW1" s="168" t="s">
        <v>367</v>
      </c>
      <c r="JFX1" s="169"/>
      <c r="JFY1" s="168" t="s">
        <v>367</v>
      </c>
      <c r="JFZ1" s="169"/>
      <c r="JGA1" s="168" t="s">
        <v>367</v>
      </c>
      <c r="JGB1" s="169"/>
      <c r="JGC1" s="168" t="s">
        <v>367</v>
      </c>
      <c r="JGD1" s="169"/>
      <c r="JGE1" s="168" t="s">
        <v>367</v>
      </c>
      <c r="JGF1" s="169"/>
      <c r="JGG1" s="168" t="s">
        <v>367</v>
      </c>
      <c r="JGH1" s="169"/>
      <c r="JGI1" s="168" t="s">
        <v>367</v>
      </c>
      <c r="JGJ1" s="169"/>
      <c r="JGK1" s="168" t="s">
        <v>367</v>
      </c>
      <c r="JGL1" s="169"/>
      <c r="JGM1" s="168" t="s">
        <v>367</v>
      </c>
      <c r="JGN1" s="169"/>
      <c r="JGO1" s="168" t="s">
        <v>367</v>
      </c>
      <c r="JGP1" s="169"/>
      <c r="JGQ1" s="168" t="s">
        <v>367</v>
      </c>
      <c r="JGR1" s="169"/>
      <c r="JGS1" s="168" t="s">
        <v>367</v>
      </c>
      <c r="JGT1" s="169"/>
      <c r="JGU1" s="168" t="s">
        <v>367</v>
      </c>
      <c r="JGV1" s="169"/>
      <c r="JGW1" s="168" t="s">
        <v>367</v>
      </c>
      <c r="JGX1" s="169"/>
      <c r="JGY1" s="168" t="s">
        <v>367</v>
      </c>
      <c r="JGZ1" s="169"/>
      <c r="JHA1" s="168" t="s">
        <v>367</v>
      </c>
      <c r="JHB1" s="169"/>
      <c r="JHC1" s="168" t="s">
        <v>367</v>
      </c>
      <c r="JHD1" s="169"/>
      <c r="JHE1" s="168" t="s">
        <v>367</v>
      </c>
      <c r="JHF1" s="169"/>
      <c r="JHG1" s="168" t="s">
        <v>367</v>
      </c>
      <c r="JHH1" s="169"/>
      <c r="JHI1" s="168" t="s">
        <v>367</v>
      </c>
      <c r="JHJ1" s="169"/>
      <c r="JHK1" s="168" t="s">
        <v>367</v>
      </c>
      <c r="JHL1" s="169"/>
      <c r="JHM1" s="168" t="s">
        <v>367</v>
      </c>
      <c r="JHN1" s="169"/>
      <c r="JHO1" s="168" t="s">
        <v>367</v>
      </c>
      <c r="JHP1" s="169"/>
      <c r="JHQ1" s="168" t="s">
        <v>367</v>
      </c>
      <c r="JHR1" s="169"/>
      <c r="JHS1" s="168" t="s">
        <v>367</v>
      </c>
      <c r="JHT1" s="169"/>
      <c r="JHU1" s="168" t="s">
        <v>367</v>
      </c>
      <c r="JHV1" s="169"/>
      <c r="JHW1" s="168" t="s">
        <v>367</v>
      </c>
      <c r="JHX1" s="169"/>
      <c r="JHY1" s="168" t="s">
        <v>367</v>
      </c>
      <c r="JHZ1" s="169"/>
      <c r="JIA1" s="168" t="s">
        <v>367</v>
      </c>
      <c r="JIB1" s="169"/>
      <c r="JIC1" s="168" t="s">
        <v>367</v>
      </c>
      <c r="JID1" s="169"/>
      <c r="JIE1" s="168" t="s">
        <v>367</v>
      </c>
      <c r="JIF1" s="169"/>
      <c r="JIG1" s="168" t="s">
        <v>367</v>
      </c>
      <c r="JIH1" s="169"/>
      <c r="JII1" s="168" t="s">
        <v>367</v>
      </c>
      <c r="JIJ1" s="169"/>
      <c r="JIK1" s="168" t="s">
        <v>367</v>
      </c>
      <c r="JIL1" s="169"/>
      <c r="JIM1" s="168" t="s">
        <v>367</v>
      </c>
      <c r="JIN1" s="169"/>
      <c r="JIO1" s="168" t="s">
        <v>367</v>
      </c>
      <c r="JIP1" s="169"/>
      <c r="JIQ1" s="168" t="s">
        <v>367</v>
      </c>
      <c r="JIR1" s="169"/>
      <c r="JIS1" s="168" t="s">
        <v>367</v>
      </c>
      <c r="JIT1" s="169"/>
      <c r="JIU1" s="168" t="s">
        <v>367</v>
      </c>
      <c r="JIV1" s="169"/>
      <c r="JIW1" s="168" t="s">
        <v>367</v>
      </c>
      <c r="JIX1" s="169"/>
      <c r="JIY1" s="168" t="s">
        <v>367</v>
      </c>
      <c r="JIZ1" s="169"/>
      <c r="JJA1" s="168" t="s">
        <v>367</v>
      </c>
      <c r="JJB1" s="169"/>
      <c r="JJC1" s="168" t="s">
        <v>367</v>
      </c>
      <c r="JJD1" s="169"/>
      <c r="JJE1" s="168" t="s">
        <v>367</v>
      </c>
      <c r="JJF1" s="169"/>
      <c r="JJG1" s="168" t="s">
        <v>367</v>
      </c>
      <c r="JJH1" s="169"/>
      <c r="JJI1" s="168" t="s">
        <v>367</v>
      </c>
      <c r="JJJ1" s="169"/>
      <c r="JJK1" s="168" t="s">
        <v>367</v>
      </c>
      <c r="JJL1" s="169"/>
      <c r="JJM1" s="168" t="s">
        <v>367</v>
      </c>
      <c r="JJN1" s="169"/>
      <c r="JJO1" s="168" t="s">
        <v>367</v>
      </c>
      <c r="JJP1" s="169"/>
      <c r="JJQ1" s="168" t="s">
        <v>367</v>
      </c>
      <c r="JJR1" s="169"/>
      <c r="JJS1" s="168" t="s">
        <v>367</v>
      </c>
      <c r="JJT1" s="169"/>
      <c r="JJU1" s="168" t="s">
        <v>367</v>
      </c>
      <c r="JJV1" s="169"/>
      <c r="JJW1" s="168" t="s">
        <v>367</v>
      </c>
      <c r="JJX1" s="169"/>
      <c r="JJY1" s="168" t="s">
        <v>367</v>
      </c>
      <c r="JJZ1" s="169"/>
      <c r="JKA1" s="168" t="s">
        <v>367</v>
      </c>
      <c r="JKB1" s="169"/>
      <c r="JKC1" s="168" t="s">
        <v>367</v>
      </c>
      <c r="JKD1" s="169"/>
      <c r="JKE1" s="168" t="s">
        <v>367</v>
      </c>
      <c r="JKF1" s="169"/>
      <c r="JKG1" s="168" t="s">
        <v>367</v>
      </c>
      <c r="JKH1" s="169"/>
      <c r="JKI1" s="168" t="s">
        <v>367</v>
      </c>
      <c r="JKJ1" s="169"/>
      <c r="JKK1" s="168" t="s">
        <v>367</v>
      </c>
      <c r="JKL1" s="169"/>
      <c r="JKM1" s="168" t="s">
        <v>367</v>
      </c>
      <c r="JKN1" s="169"/>
      <c r="JKO1" s="168" t="s">
        <v>367</v>
      </c>
      <c r="JKP1" s="169"/>
      <c r="JKQ1" s="168" t="s">
        <v>367</v>
      </c>
      <c r="JKR1" s="169"/>
      <c r="JKS1" s="168" t="s">
        <v>367</v>
      </c>
      <c r="JKT1" s="169"/>
      <c r="JKU1" s="168" t="s">
        <v>367</v>
      </c>
      <c r="JKV1" s="169"/>
      <c r="JKW1" s="168" t="s">
        <v>367</v>
      </c>
      <c r="JKX1" s="169"/>
      <c r="JKY1" s="168" t="s">
        <v>367</v>
      </c>
      <c r="JKZ1" s="169"/>
      <c r="JLA1" s="168" t="s">
        <v>367</v>
      </c>
      <c r="JLB1" s="169"/>
      <c r="JLC1" s="168" t="s">
        <v>367</v>
      </c>
      <c r="JLD1" s="169"/>
      <c r="JLE1" s="168" t="s">
        <v>367</v>
      </c>
      <c r="JLF1" s="169"/>
      <c r="JLG1" s="168" t="s">
        <v>367</v>
      </c>
      <c r="JLH1" s="169"/>
      <c r="JLI1" s="168" t="s">
        <v>367</v>
      </c>
      <c r="JLJ1" s="169"/>
      <c r="JLK1" s="168" t="s">
        <v>367</v>
      </c>
      <c r="JLL1" s="169"/>
      <c r="JLM1" s="168" t="s">
        <v>367</v>
      </c>
      <c r="JLN1" s="169"/>
      <c r="JLO1" s="168" t="s">
        <v>367</v>
      </c>
      <c r="JLP1" s="169"/>
      <c r="JLQ1" s="168" t="s">
        <v>367</v>
      </c>
      <c r="JLR1" s="169"/>
      <c r="JLS1" s="168" t="s">
        <v>367</v>
      </c>
      <c r="JLT1" s="169"/>
      <c r="JLU1" s="168" t="s">
        <v>367</v>
      </c>
      <c r="JLV1" s="169"/>
      <c r="JLW1" s="168" t="s">
        <v>367</v>
      </c>
      <c r="JLX1" s="169"/>
      <c r="JLY1" s="168" t="s">
        <v>367</v>
      </c>
      <c r="JLZ1" s="169"/>
      <c r="JMA1" s="168" t="s">
        <v>367</v>
      </c>
      <c r="JMB1" s="169"/>
      <c r="JMC1" s="168" t="s">
        <v>367</v>
      </c>
      <c r="JMD1" s="169"/>
      <c r="JME1" s="168" t="s">
        <v>367</v>
      </c>
      <c r="JMF1" s="169"/>
      <c r="JMG1" s="168" t="s">
        <v>367</v>
      </c>
      <c r="JMH1" s="169"/>
      <c r="JMI1" s="168" t="s">
        <v>367</v>
      </c>
      <c r="JMJ1" s="169"/>
      <c r="JMK1" s="168" t="s">
        <v>367</v>
      </c>
      <c r="JML1" s="169"/>
      <c r="JMM1" s="168" t="s">
        <v>367</v>
      </c>
      <c r="JMN1" s="169"/>
      <c r="JMO1" s="168" t="s">
        <v>367</v>
      </c>
      <c r="JMP1" s="169"/>
      <c r="JMQ1" s="168" t="s">
        <v>367</v>
      </c>
      <c r="JMR1" s="169"/>
      <c r="JMS1" s="168" t="s">
        <v>367</v>
      </c>
      <c r="JMT1" s="169"/>
      <c r="JMU1" s="168" t="s">
        <v>367</v>
      </c>
      <c r="JMV1" s="169"/>
      <c r="JMW1" s="168" t="s">
        <v>367</v>
      </c>
      <c r="JMX1" s="169"/>
      <c r="JMY1" s="168" t="s">
        <v>367</v>
      </c>
      <c r="JMZ1" s="169"/>
      <c r="JNA1" s="168" t="s">
        <v>367</v>
      </c>
      <c r="JNB1" s="169"/>
      <c r="JNC1" s="168" t="s">
        <v>367</v>
      </c>
      <c r="JND1" s="169"/>
      <c r="JNE1" s="168" t="s">
        <v>367</v>
      </c>
      <c r="JNF1" s="169"/>
      <c r="JNG1" s="168" t="s">
        <v>367</v>
      </c>
      <c r="JNH1" s="169"/>
      <c r="JNI1" s="168" t="s">
        <v>367</v>
      </c>
      <c r="JNJ1" s="169"/>
      <c r="JNK1" s="168" t="s">
        <v>367</v>
      </c>
      <c r="JNL1" s="169"/>
      <c r="JNM1" s="168" t="s">
        <v>367</v>
      </c>
      <c r="JNN1" s="169"/>
      <c r="JNO1" s="168" t="s">
        <v>367</v>
      </c>
      <c r="JNP1" s="169"/>
      <c r="JNQ1" s="168" t="s">
        <v>367</v>
      </c>
      <c r="JNR1" s="169"/>
      <c r="JNS1" s="168" t="s">
        <v>367</v>
      </c>
      <c r="JNT1" s="169"/>
      <c r="JNU1" s="168" t="s">
        <v>367</v>
      </c>
      <c r="JNV1" s="169"/>
      <c r="JNW1" s="168" t="s">
        <v>367</v>
      </c>
      <c r="JNX1" s="169"/>
      <c r="JNY1" s="168" t="s">
        <v>367</v>
      </c>
      <c r="JNZ1" s="169"/>
      <c r="JOA1" s="168" t="s">
        <v>367</v>
      </c>
      <c r="JOB1" s="169"/>
      <c r="JOC1" s="168" t="s">
        <v>367</v>
      </c>
      <c r="JOD1" s="169"/>
      <c r="JOE1" s="168" t="s">
        <v>367</v>
      </c>
      <c r="JOF1" s="169"/>
      <c r="JOG1" s="168" t="s">
        <v>367</v>
      </c>
      <c r="JOH1" s="169"/>
      <c r="JOI1" s="168" t="s">
        <v>367</v>
      </c>
      <c r="JOJ1" s="169"/>
      <c r="JOK1" s="168" t="s">
        <v>367</v>
      </c>
      <c r="JOL1" s="169"/>
      <c r="JOM1" s="168" t="s">
        <v>367</v>
      </c>
      <c r="JON1" s="169"/>
      <c r="JOO1" s="168" t="s">
        <v>367</v>
      </c>
      <c r="JOP1" s="169"/>
      <c r="JOQ1" s="168" t="s">
        <v>367</v>
      </c>
      <c r="JOR1" s="169"/>
      <c r="JOS1" s="168" t="s">
        <v>367</v>
      </c>
      <c r="JOT1" s="169"/>
      <c r="JOU1" s="168" t="s">
        <v>367</v>
      </c>
      <c r="JOV1" s="169"/>
      <c r="JOW1" s="168" t="s">
        <v>367</v>
      </c>
      <c r="JOX1" s="169"/>
      <c r="JOY1" s="168" t="s">
        <v>367</v>
      </c>
      <c r="JOZ1" s="169"/>
      <c r="JPA1" s="168" t="s">
        <v>367</v>
      </c>
      <c r="JPB1" s="169"/>
      <c r="JPC1" s="168" t="s">
        <v>367</v>
      </c>
      <c r="JPD1" s="169"/>
      <c r="JPE1" s="168" t="s">
        <v>367</v>
      </c>
      <c r="JPF1" s="169"/>
      <c r="JPG1" s="168" t="s">
        <v>367</v>
      </c>
      <c r="JPH1" s="169"/>
      <c r="JPI1" s="168" t="s">
        <v>367</v>
      </c>
      <c r="JPJ1" s="169"/>
      <c r="JPK1" s="168" t="s">
        <v>367</v>
      </c>
      <c r="JPL1" s="169"/>
      <c r="JPM1" s="168" t="s">
        <v>367</v>
      </c>
      <c r="JPN1" s="169"/>
      <c r="JPO1" s="168" t="s">
        <v>367</v>
      </c>
      <c r="JPP1" s="169"/>
      <c r="JPQ1" s="168" t="s">
        <v>367</v>
      </c>
      <c r="JPR1" s="169"/>
      <c r="JPS1" s="168" t="s">
        <v>367</v>
      </c>
      <c r="JPT1" s="169"/>
      <c r="JPU1" s="168" t="s">
        <v>367</v>
      </c>
      <c r="JPV1" s="169"/>
      <c r="JPW1" s="168" t="s">
        <v>367</v>
      </c>
      <c r="JPX1" s="169"/>
      <c r="JPY1" s="168" t="s">
        <v>367</v>
      </c>
      <c r="JPZ1" s="169"/>
      <c r="JQA1" s="168" t="s">
        <v>367</v>
      </c>
      <c r="JQB1" s="169"/>
      <c r="JQC1" s="168" t="s">
        <v>367</v>
      </c>
      <c r="JQD1" s="169"/>
      <c r="JQE1" s="168" t="s">
        <v>367</v>
      </c>
      <c r="JQF1" s="169"/>
      <c r="JQG1" s="168" t="s">
        <v>367</v>
      </c>
      <c r="JQH1" s="169"/>
      <c r="JQI1" s="168" t="s">
        <v>367</v>
      </c>
      <c r="JQJ1" s="169"/>
      <c r="JQK1" s="168" t="s">
        <v>367</v>
      </c>
      <c r="JQL1" s="169"/>
      <c r="JQM1" s="168" t="s">
        <v>367</v>
      </c>
      <c r="JQN1" s="169"/>
      <c r="JQO1" s="168" t="s">
        <v>367</v>
      </c>
      <c r="JQP1" s="169"/>
      <c r="JQQ1" s="168" t="s">
        <v>367</v>
      </c>
      <c r="JQR1" s="169"/>
      <c r="JQS1" s="168" t="s">
        <v>367</v>
      </c>
      <c r="JQT1" s="169"/>
      <c r="JQU1" s="168" t="s">
        <v>367</v>
      </c>
      <c r="JQV1" s="169"/>
      <c r="JQW1" s="168" t="s">
        <v>367</v>
      </c>
      <c r="JQX1" s="169"/>
      <c r="JQY1" s="168" t="s">
        <v>367</v>
      </c>
      <c r="JQZ1" s="169"/>
      <c r="JRA1" s="168" t="s">
        <v>367</v>
      </c>
      <c r="JRB1" s="169"/>
      <c r="JRC1" s="168" t="s">
        <v>367</v>
      </c>
      <c r="JRD1" s="169"/>
      <c r="JRE1" s="168" t="s">
        <v>367</v>
      </c>
      <c r="JRF1" s="169"/>
      <c r="JRG1" s="168" t="s">
        <v>367</v>
      </c>
      <c r="JRH1" s="169"/>
      <c r="JRI1" s="168" t="s">
        <v>367</v>
      </c>
      <c r="JRJ1" s="169"/>
      <c r="JRK1" s="168" t="s">
        <v>367</v>
      </c>
      <c r="JRL1" s="169"/>
      <c r="JRM1" s="168" t="s">
        <v>367</v>
      </c>
      <c r="JRN1" s="169"/>
      <c r="JRO1" s="168" t="s">
        <v>367</v>
      </c>
      <c r="JRP1" s="169"/>
      <c r="JRQ1" s="168" t="s">
        <v>367</v>
      </c>
      <c r="JRR1" s="169"/>
      <c r="JRS1" s="168" t="s">
        <v>367</v>
      </c>
      <c r="JRT1" s="169"/>
      <c r="JRU1" s="168" t="s">
        <v>367</v>
      </c>
      <c r="JRV1" s="169"/>
      <c r="JRW1" s="168" t="s">
        <v>367</v>
      </c>
      <c r="JRX1" s="169"/>
      <c r="JRY1" s="168" t="s">
        <v>367</v>
      </c>
      <c r="JRZ1" s="169"/>
      <c r="JSA1" s="168" t="s">
        <v>367</v>
      </c>
      <c r="JSB1" s="169"/>
      <c r="JSC1" s="168" t="s">
        <v>367</v>
      </c>
      <c r="JSD1" s="169"/>
      <c r="JSE1" s="168" t="s">
        <v>367</v>
      </c>
      <c r="JSF1" s="169"/>
      <c r="JSG1" s="168" t="s">
        <v>367</v>
      </c>
      <c r="JSH1" s="169"/>
      <c r="JSI1" s="168" t="s">
        <v>367</v>
      </c>
      <c r="JSJ1" s="169"/>
      <c r="JSK1" s="168" t="s">
        <v>367</v>
      </c>
      <c r="JSL1" s="169"/>
      <c r="JSM1" s="168" t="s">
        <v>367</v>
      </c>
      <c r="JSN1" s="169"/>
      <c r="JSO1" s="168" t="s">
        <v>367</v>
      </c>
      <c r="JSP1" s="169"/>
      <c r="JSQ1" s="168" t="s">
        <v>367</v>
      </c>
      <c r="JSR1" s="169"/>
      <c r="JSS1" s="168" t="s">
        <v>367</v>
      </c>
      <c r="JST1" s="169"/>
      <c r="JSU1" s="168" t="s">
        <v>367</v>
      </c>
      <c r="JSV1" s="169"/>
      <c r="JSW1" s="168" t="s">
        <v>367</v>
      </c>
      <c r="JSX1" s="169"/>
      <c r="JSY1" s="168" t="s">
        <v>367</v>
      </c>
      <c r="JSZ1" s="169"/>
      <c r="JTA1" s="168" t="s">
        <v>367</v>
      </c>
      <c r="JTB1" s="169"/>
      <c r="JTC1" s="168" t="s">
        <v>367</v>
      </c>
      <c r="JTD1" s="169"/>
      <c r="JTE1" s="168" t="s">
        <v>367</v>
      </c>
      <c r="JTF1" s="169"/>
      <c r="JTG1" s="168" t="s">
        <v>367</v>
      </c>
      <c r="JTH1" s="169"/>
      <c r="JTI1" s="168" t="s">
        <v>367</v>
      </c>
      <c r="JTJ1" s="169"/>
      <c r="JTK1" s="168" t="s">
        <v>367</v>
      </c>
      <c r="JTL1" s="169"/>
      <c r="JTM1" s="168" t="s">
        <v>367</v>
      </c>
      <c r="JTN1" s="169"/>
      <c r="JTO1" s="168" t="s">
        <v>367</v>
      </c>
      <c r="JTP1" s="169"/>
      <c r="JTQ1" s="168" t="s">
        <v>367</v>
      </c>
      <c r="JTR1" s="169"/>
      <c r="JTS1" s="168" t="s">
        <v>367</v>
      </c>
      <c r="JTT1" s="169"/>
      <c r="JTU1" s="168" t="s">
        <v>367</v>
      </c>
      <c r="JTV1" s="169"/>
      <c r="JTW1" s="168" t="s">
        <v>367</v>
      </c>
      <c r="JTX1" s="169"/>
      <c r="JTY1" s="168" t="s">
        <v>367</v>
      </c>
      <c r="JTZ1" s="169"/>
      <c r="JUA1" s="168" t="s">
        <v>367</v>
      </c>
      <c r="JUB1" s="169"/>
      <c r="JUC1" s="168" t="s">
        <v>367</v>
      </c>
      <c r="JUD1" s="169"/>
      <c r="JUE1" s="168" t="s">
        <v>367</v>
      </c>
      <c r="JUF1" s="169"/>
      <c r="JUG1" s="168" t="s">
        <v>367</v>
      </c>
      <c r="JUH1" s="169"/>
      <c r="JUI1" s="168" t="s">
        <v>367</v>
      </c>
      <c r="JUJ1" s="169"/>
      <c r="JUK1" s="168" t="s">
        <v>367</v>
      </c>
      <c r="JUL1" s="169"/>
      <c r="JUM1" s="168" t="s">
        <v>367</v>
      </c>
      <c r="JUN1" s="169"/>
      <c r="JUO1" s="168" t="s">
        <v>367</v>
      </c>
      <c r="JUP1" s="169"/>
      <c r="JUQ1" s="168" t="s">
        <v>367</v>
      </c>
      <c r="JUR1" s="169"/>
      <c r="JUS1" s="168" t="s">
        <v>367</v>
      </c>
      <c r="JUT1" s="169"/>
      <c r="JUU1" s="168" t="s">
        <v>367</v>
      </c>
      <c r="JUV1" s="169"/>
      <c r="JUW1" s="168" t="s">
        <v>367</v>
      </c>
      <c r="JUX1" s="169"/>
      <c r="JUY1" s="168" t="s">
        <v>367</v>
      </c>
      <c r="JUZ1" s="169"/>
      <c r="JVA1" s="168" t="s">
        <v>367</v>
      </c>
      <c r="JVB1" s="169"/>
      <c r="JVC1" s="168" t="s">
        <v>367</v>
      </c>
      <c r="JVD1" s="169"/>
      <c r="JVE1" s="168" t="s">
        <v>367</v>
      </c>
      <c r="JVF1" s="169"/>
      <c r="JVG1" s="168" t="s">
        <v>367</v>
      </c>
      <c r="JVH1" s="169"/>
      <c r="JVI1" s="168" t="s">
        <v>367</v>
      </c>
      <c r="JVJ1" s="169"/>
      <c r="JVK1" s="168" t="s">
        <v>367</v>
      </c>
      <c r="JVL1" s="169"/>
      <c r="JVM1" s="168" t="s">
        <v>367</v>
      </c>
      <c r="JVN1" s="169"/>
      <c r="JVO1" s="168" t="s">
        <v>367</v>
      </c>
      <c r="JVP1" s="169"/>
      <c r="JVQ1" s="168" t="s">
        <v>367</v>
      </c>
      <c r="JVR1" s="169"/>
      <c r="JVS1" s="168" t="s">
        <v>367</v>
      </c>
      <c r="JVT1" s="169"/>
      <c r="JVU1" s="168" t="s">
        <v>367</v>
      </c>
      <c r="JVV1" s="169"/>
      <c r="JVW1" s="168" t="s">
        <v>367</v>
      </c>
      <c r="JVX1" s="169"/>
      <c r="JVY1" s="168" t="s">
        <v>367</v>
      </c>
      <c r="JVZ1" s="169"/>
      <c r="JWA1" s="168" t="s">
        <v>367</v>
      </c>
      <c r="JWB1" s="169"/>
      <c r="JWC1" s="168" t="s">
        <v>367</v>
      </c>
      <c r="JWD1" s="169"/>
      <c r="JWE1" s="168" t="s">
        <v>367</v>
      </c>
      <c r="JWF1" s="169"/>
      <c r="JWG1" s="168" t="s">
        <v>367</v>
      </c>
      <c r="JWH1" s="169"/>
      <c r="JWI1" s="168" t="s">
        <v>367</v>
      </c>
      <c r="JWJ1" s="169"/>
      <c r="JWK1" s="168" t="s">
        <v>367</v>
      </c>
      <c r="JWL1" s="169"/>
      <c r="JWM1" s="168" t="s">
        <v>367</v>
      </c>
      <c r="JWN1" s="169"/>
      <c r="JWO1" s="168" t="s">
        <v>367</v>
      </c>
      <c r="JWP1" s="169"/>
      <c r="JWQ1" s="168" t="s">
        <v>367</v>
      </c>
      <c r="JWR1" s="169"/>
      <c r="JWS1" s="168" t="s">
        <v>367</v>
      </c>
      <c r="JWT1" s="169"/>
      <c r="JWU1" s="168" t="s">
        <v>367</v>
      </c>
      <c r="JWV1" s="169"/>
      <c r="JWW1" s="168" t="s">
        <v>367</v>
      </c>
      <c r="JWX1" s="169"/>
      <c r="JWY1" s="168" t="s">
        <v>367</v>
      </c>
      <c r="JWZ1" s="169"/>
      <c r="JXA1" s="168" t="s">
        <v>367</v>
      </c>
      <c r="JXB1" s="169"/>
      <c r="JXC1" s="168" t="s">
        <v>367</v>
      </c>
      <c r="JXD1" s="169"/>
      <c r="JXE1" s="168" t="s">
        <v>367</v>
      </c>
      <c r="JXF1" s="169"/>
      <c r="JXG1" s="168" t="s">
        <v>367</v>
      </c>
      <c r="JXH1" s="169"/>
      <c r="JXI1" s="168" t="s">
        <v>367</v>
      </c>
      <c r="JXJ1" s="169"/>
      <c r="JXK1" s="168" t="s">
        <v>367</v>
      </c>
      <c r="JXL1" s="169"/>
      <c r="JXM1" s="168" t="s">
        <v>367</v>
      </c>
      <c r="JXN1" s="169"/>
      <c r="JXO1" s="168" t="s">
        <v>367</v>
      </c>
      <c r="JXP1" s="169"/>
      <c r="JXQ1" s="168" t="s">
        <v>367</v>
      </c>
      <c r="JXR1" s="169"/>
      <c r="JXS1" s="168" t="s">
        <v>367</v>
      </c>
      <c r="JXT1" s="169"/>
      <c r="JXU1" s="168" t="s">
        <v>367</v>
      </c>
      <c r="JXV1" s="169"/>
      <c r="JXW1" s="168" t="s">
        <v>367</v>
      </c>
      <c r="JXX1" s="169"/>
      <c r="JXY1" s="168" t="s">
        <v>367</v>
      </c>
      <c r="JXZ1" s="169"/>
      <c r="JYA1" s="168" t="s">
        <v>367</v>
      </c>
      <c r="JYB1" s="169"/>
      <c r="JYC1" s="168" t="s">
        <v>367</v>
      </c>
      <c r="JYD1" s="169"/>
      <c r="JYE1" s="168" t="s">
        <v>367</v>
      </c>
      <c r="JYF1" s="169"/>
      <c r="JYG1" s="168" t="s">
        <v>367</v>
      </c>
      <c r="JYH1" s="169"/>
      <c r="JYI1" s="168" t="s">
        <v>367</v>
      </c>
      <c r="JYJ1" s="169"/>
      <c r="JYK1" s="168" t="s">
        <v>367</v>
      </c>
      <c r="JYL1" s="169"/>
      <c r="JYM1" s="168" t="s">
        <v>367</v>
      </c>
      <c r="JYN1" s="169"/>
      <c r="JYO1" s="168" t="s">
        <v>367</v>
      </c>
      <c r="JYP1" s="169"/>
      <c r="JYQ1" s="168" t="s">
        <v>367</v>
      </c>
      <c r="JYR1" s="169"/>
      <c r="JYS1" s="168" t="s">
        <v>367</v>
      </c>
      <c r="JYT1" s="169"/>
      <c r="JYU1" s="168" t="s">
        <v>367</v>
      </c>
      <c r="JYV1" s="169"/>
      <c r="JYW1" s="168" t="s">
        <v>367</v>
      </c>
      <c r="JYX1" s="169"/>
      <c r="JYY1" s="168" t="s">
        <v>367</v>
      </c>
      <c r="JYZ1" s="169"/>
      <c r="JZA1" s="168" t="s">
        <v>367</v>
      </c>
      <c r="JZB1" s="169"/>
      <c r="JZC1" s="168" t="s">
        <v>367</v>
      </c>
      <c r="JZD1" s="169"/>
      <c r="JZE1" s="168" t="s">
        <v>367</v>
      </c>
      <c r="JZF1" s="169"/>
      <c r="JZG1" s="168" t="s">
        <v>367</v>
      </c>
      <c r="JZH1" s="169"/>
      <c r="JZI1" s="168" t="s">
        <v>367</v>
      </c>
      <c r="JZJ1" s="169"/>
      <c r="JZK1" s="168" t="s">
        <v>367</v>
      </c>
      <c r="JZL1" s="169"/>
      <c r="JZM1" s="168" t="s">
        <v>367</v>
      </c>
      <c r="JZN1" s="169"/>
      <c r="JZO1" s="168" t="s">
        <v>367</v>
      </c>
      <c r="JZP1" s="169"/>
      <c r="JZQ1" s="168" t="s">
        <v>367</v>
      </c>
      <c r="JZR1" s="169"/>
      <c r="JZS1" s="168" t="s">
        <v>367</v>
      </c>
      <c r="JZT1" s="169"/>
      <c r="JZU1" s="168" t="s">
        <v>367</v>
      </c>
      <c r="JZV1" s="169"/>
      <c r="JZW1" s="168" t="s">
        <v>367</v>
      </c>
      <c r="JZX1" s="169"/>
      <c r="JZY1" s="168" t="s">
        <v>367</v>
      </c>
      <c r="JZZ1" s="169"/>
      <c r="KAA1" s="168" t="s">
        <v>367</v>
      </c>
      <c r="KAB1" s="169"/>
      <c r="KAC1" s="168" t="s">
        <v>367</v>
      </c>
      <c r="KAD1" s="169"/>
      <c r="KAE1" s="168" t="s">
        <v>367</v>
      </c>
      <c r="KAF1" s="169"/>
      <c r="KAG1" s="168" t="s">
        <v>367</v>
      </c>
      <c r="KAH1" s="169"/>
      <c r="KAI1" s="168" t="s">
        <v>367</v>
      </c>
      <c r="KAJ1" s="169"/>
      <c r="KAK1" s="168" t="s">
        <v>367</v>
      </c>
      <c r="KAL1" s="169"/>
      <c r="KAM1" s="168" t="s">
        <v>367</v>
      </c>
      <c r="KAN1" s="169"/>
      <c r="KAO1" s="168" t="s">
        <v>367</v>
      </c>
      <c r="KAP1" s="169"/>
      <c r="KAQ1" s="168" t="s">
        <v>367</v>
      </c>
      <c r="KAR1" s="169"/>
      <c r="KAS1" s="168" t="s">
        <v>367</v>
      </c>
      <c r="KAT1" s="169"/>
      <c r="KAU1" s="168" t="s">
        <v>367</v>
      </c>
      <c r="KAV1" s="169"/>
      <c r="KAW1" s="168" t="s">
        <v>367</v>
      </c>
      <c r="KAX1" s="169"/>
      <c r="KAY1" s="168" t="s">
        <v>367</v>
      </c>
      <c r="KAZ1" s="169"/>
      <c r="KBA1" s="168" t="s">
        <v>367</v>
      </c>
      <c r="KBB1" s="169"/>
      <c r="KBC1" s="168" t="s">
        <v>367</v>
      </c>
      <c r="KBD1" s="169"/>
      <c r="KBE1" s="168" t="s">
        <v>367</v>
      </c>
      <c r="KBF1" s="169"/>
      <c r="KBG1" s="168" t="s">
        <v>367</v>
      </c>
      <c r="KBH1" s="169"/>
      <c r="KBI1" s="168" t="s">
        <v>367</v>
      </c>
      <c r="KBJ1" s="169"/>
      <c r="KBK1" s="168" t="s">
        <v>367</v>
      </c>
      <c r="KBL1" s="169"/>
      <c r="KBM1" s="168" t="s">
        <v>367</v>
      </c>
      <c r="KBN1" s="169"/>
      <c r="KBO1" s="168" t="s">
        <v>367</v>
      </c>
      <c r="KBP1" s="169"/>
      <c r="KBQ1" s="168" t="s">
        <v>367</v>
      </c>
      <c r="KBR1" s="169"/>
      <c r="KBS1" s="168" t="s">
        <v>367</v>
      </c>
      <c r="KBT1" s="169"/>
      <c r="KBU1" s="168" t="s">
        <v>367</v>
      </c>
      <c r="KBV1" s="169"/>
      <c r="KBW1" s="168" t="s">
        <v>367</v>
      </c>
      <c r="KBX1" s="169"/>
      <c r="KBY1" s="168" t="s">
        <v>367</v>
      </c>
      <c r="KBZ1" s="169"/>
      <c r="KCA1" s="168" t="s">
        <v>367</v>
      </c>
      <c r="KCB1" s="169"/>
      <c r="KCC1" s="168" t="s">
        <v>367</v>
      </c>
      <c r="KCD1" s="169"/>
      <c r="KCE1" s="168" t="s">
        <v>367</v>
      </c>
      <c r="KCF1" s="169"/>
      <c r="KCG1" s="168" t="s">
        <v>367</v>
      </c>
      <c r="KCH1" s="169"/>
      <c r="KCI1" s="168" t="s">
        <v>367</v>
      </c>
      <c r="KCJ1" s="169"/>
      <c r="KCK1" s="168" t="s">
        <v>367</v>
      </c>
      <c r="KCL1" s="169"/>
      <c r="KCM1" s="168" t="s">
        <v>367</v>
      </c>
      <c r="KCN1" s="169"/>
      <c r="KCO1" s="168" t="s">
        <v>367</v>
      </c>
      <c r="KCP1" s="169"/>
      <c r="KCQ1" s="168" t="s">
        <v>367</v>
      </c>
      <c r="KCR1" s="169"/>
      <c r="KCS1" s="168" t="s">
        <v>367</v>
      </c>
      <c r="KCT1" s="169"/>
      <c r="KCU1" s="168" t="s">
        <v>367</v>
      </c>
      <c r="KCV1" s="169"/>
      <c r="KCW1" s="168" t="s">
        <v>367</v>
      </c>
      <c r="KCX1" s="169"/>
      <c r="KCY1" s="168" t="s">
        <v>367</v>
      </c>
      <c r="KCZ1" s="169"/>
      <c r="KDA1" s="168" t="s">
        <v>367</v>
      </c>
      <c r="KDB1" s="169"/>
      <c r="KDC1" s="168" t="s">
        <v>367</v>
      </c>
      <c r="KDD1" s="169"/>
      <c r="KDE1" s="168" t="s">
        <v>367</v>
      </c>
      <c r="KDF1" s="169"/>
      <c r="KDG1" s="168" t="s">
        <v>367</v>
      </c>
      <c r="KDH1" s="169"/>
      <c r="KDI1" s="168" t="s">
        <v>367</v>
      </c>
      <c r="KDJ1" s="169"/>
      <c r="KDK1" s="168" t="s">
        <v>367</v>
      </c>
      <c r="KDL1" s="169"/>
      <c r="KDM1" s="168" t="s">
        <v>367</v>
      </c>
      <c r="KDN1" s="169"/>
      <c r="KDO1" s="168" t="s">
        <v>367</v>
      </c>
      <c r="KDP1" s="169"/>
      <c r="KDQ1" s="168" t="s">
        <v>367</v>
      </c>
      <c r="KDR1" s="169"/>
      <c r="KDS1" s="168" t="s">
        <v>367</v>
      </c>
      <c r="KDT1" s="169"/>
      <c r="KDU1" s="168" t="s">
        <v>367</v>
      </c>
      <c r="KDV1" s="169"/>
      <c r="KDW1" s="168" t="s">
        <v>367</v>
      </c>
      <c r="KDX1" s="169"/>
      <c r="KDY1" s="168" t="s">
        <v>367</v>
      </c>
      <c r="KDZ1" s="169"/>
      <c r="KEA1" s="168" t="s">
        <v>367</v>
      </c>
      <c r="KEB1" s="169"/>
      <c r="KEC1" s="168" t="s">
        <v>367</v>
      </c>
      <c r="KED1" s="169"/>
      <c r="KEE1" s="168" t="s">
        <v>367</v>
      </c>
      <c r="KEF1" s="169"/>
      <c r="KEG1" s="168" t="s">
        <v>367</v>
      </c>
      <c r="KEH1" s="169"/>
      <c r="KEI1" s="168" t="s">
        <v>367</v>
      </c>
      <c r="KEJ1" s="169"/>
      <c r="KEK1" s="168" t="s">
        <v>367</v>
      </c>
      <c r="KEL1" s="169"/>
      <c r="KEM1" s="168" t="s">
        <v>367</v>
      </c>
      <c r="KEN1" s="169"/>
      <c r="KEO1" s="168" t="s">
        <v>367</v>
      </c>
      <c r="KEP1" s="169"/>
      <c r="KEQ1" s="168" t="s">
        <v>367</v>
      </c>
      <c r="KER1" s="169"/>
      <c r="KES1" s="168" t="s">
        <v>367</v>
      </c>
      <c r="KET1" s="169"/>
      <c r="KEU1" s="168" t="s">
        <v>367</v>
      </c>
      <c r="KEV1" s="169"/>
      <c r="KEW1" s="168" t="s">
        <v>367</v>
      </c>
      <c r="KEX1" s="169"/>
      <c r="KEY1" s="168" t="s">
        <v>367</v>
      </c>
      <c r="KEZ1" s="169"/>
      <c r="KFA1" s="168" t="s">
        <v>367</v>
      </c>
      <c r="KFB1" s="169"/>
      <c r="KFC1" s="168" t="s">
        <v>367</v>
      </c>
      <c r="KFD1" s="169"/>
      <c r="KFE1" s="168" t="s">
        <v>367</v>
      </c>
      <c r="KFF1" s="169"/>
      <c r="KFG1" s="168" t="s">
        <v>367</v>
      </c>
      <c r="KFH1" s="169"/>
      <c r="KFI1" s="168" t="s">
        <v>367</v>
      </c>
      <c r="KFJ1" s="169"/>
      <c r="KFK1" s="168" t="s">
        <v>367</v>
      </c>
      <c r="KFL1" s="169"/>
      <c r="KFM1" s="168" t="s">
        <v>367</v>
      </c>
      <c r="KFN1" s="169"/>
      <c r="KFO1" s="168" t="s">
        <v>367</v>
      </c>
      <c r="KFP1" s="169"/>
      <c r="KFQ1" s="168" t="s">
        <v>367</v>
      </c>
      <c r="KFR1" s="169"/>
      <c r="KFS1" s="168" t="s">
        <v>367</v>
      </c>
      <c r="KFT1" s="169"/>
      <c r="KFU1" s="168" t="s">
        <v>367</v>
      </c>
      <c r="KFV1" s="169"/>
      <c r="KFW1" s="168" t="s">
        <v>367</v>
      </c>
      <c r="KFX1" s="169"/>
      <c r="KFY1" s="168" t="s">
        <v>367</v>
      </c>
      <c r="KFZ1" s="169"/>
      <c r="KGA1" s="168" t="s">
        <v>367</v>
      </c>
      <c r="KGB1" s="169"/>
      <c r="KGC1" s="168" t="s">
        <v>367</v>
      </c>
      <c r="KGD1" s="169"/>
      <c r="KGE1" s="168" t="s">
        <v>367</v>
      </c>
      <c r="KGF1" s="169"/>
      <c r="KGG1" s="168" t="s">
        <v>367</v>
      </c>
      <c r="KGH1" s="169"/>
      <c r="KGI1" s="168" t="s">
        <v>367</v>
      </c>
      <c r="KGJ1" s="169"/>
      <c r="KGK1" s="168" t="s">
        <v>367</v>
      </c>
      <c r="KGL1" s="169"/>
      <c r="KGM1" s="168" t="s">
        <v>367</v>
      </c>
      <c r="KGN1" s="169"/>
      <c r="KGO1" s="168" t="s">
        <v>367</v>
      </c>
      <c r="KGP1" s="169"/>
      <c r="KGQ1" s="168" t="s">
        <v>367</v>
      </c>
      <c r="KGR1" s="169"/>
      <c r="KGS1" s="168" t="s">
        <v>367</v>
      </c>
      <c r="KGT1" s="169"/>
      <c r="KGU1" s="168" t="s">
        <v>367</v>
      </c>
      <c r="KGV1" s="169"/>
      <c r="KGW1" s="168" t="s">
        <v>367</v>
      </c>
      <c r="KGX1" s="169"/>
      <c r="KGY1" s="168" t="s">
        <v>367</v>
      </c>
      <c r="KGZ1" s="169"/>
      <c r="KHA1" s="168" t="s">
        <v>367</v>
      </c>
      <c r="KHB1" s="169"/>
      <c r="KHC1" s="168" t="s">
        <v>367</v>
      </c>
      <c r="KHD1" s="169"/>
      <c r="KHE1" s="168" t="s">
        <v>367</v>
      </c>
      <c r="KHF1" s="169"/>
      <c r="KHG1" s="168" t="s">
        <v>367</v>
      </c>
      <c r="KHH1" s="169"/>
      <c r="KHI1" s="168" t="s">
        <v>367</v>
      </c>
      <c r="KHJ1" s="169"/>
      <c r="KHK1" s="168" t="s">
        <v>367</v>
      </c>
      <c r="KHL1" s="169"/>
      <c r="KHM1" s="168" t="s">
        <v>367</v>
      </c>
      <c r="KHN1" s="169"/>
      <c r="KHO1" s="168" t="s">
        <v>367</v>
      </c>
      <c r="KHP1" s="169"/>
      <c r="KHQ1" s="168" t="s">
        <v>367</v>
      </c>
      <c r="KHR1" s="169"/>
      <c r="KHS1" s="168" t="s">
        <v>367</v>
      </c>
      <c r="KHT1" s="169"/>
      <c r="KHU1" s="168" t="s">
        <v>367</v>
      </c>
      <c r="KHV1" s="169"/>
      <c r="KHW1" s="168" t="s">
        <v>367</v>
      </c>
      <c r="KHX1" s="169"/>
      <c r="KHY1" s="168" t="s">
        <v>367</v>
      </c>
      <c r="KHZ1" s="169"/>
      <c r="KIA1" s="168" t="s">
        <v>367</v>
      </c>
      <c r="KIB1" s="169"/>
      <c r="KIC1" s="168" t="s">
        <v>367</v>
      </c>
      <c r="KID1" s="169"/>
      <c r="KIE1" s="168" t="s">
        <v>367</v>
      </c>
      <c r="KIF1" s="169"/>
      <c r="KIG1" s="168" t="s">
        <v>367</v>
      </c>
      <c r="KIH1" s="169"/>
      <c r="KII1" s="168" t="s">
        <v>367</v>
      </c>
      <c r="KIJ1" s="169"/>
      <c r="KIK1" s="168" t="s">
        <v>367</v>
      </c>
      <c r="KIL1" s="169"/>
      <c r="KIM1" s="168" t="s">
        <v>367</v>
      </c>
      <c r="KIN1" s="169"/>
      <c r="KIO1" s="168" t="s">
        <v>367</v>
      </c>
      <c r="KIP1" s="169"/>
      <c r="KIQ1" s="168" t="s">
        <v>367</v>
      </c>
      <c r="KIR1" s="169"/>
      <c r="KIS1" s="168" t="s">
        <v>367</v>
      </c>
      <c r="KIT1" s="169"/>
      <c r="KIU1" s="168" t="s">
        <v>367</v>
      </c>
      <c r="KIV1" s="169"/>
      <c r="KIW1" s="168" t="s">
        <v>367</v>
      </c>
      <c r="KIX1" s="169"/>
      <c r="KIY1" s="168" t="s">
        <v>367</v>
      </c>
      <c r="KIZ1" s="169"/>
      <c r="KJA1" s="168" t="s">
        <v>367</v>
      </c>
      <c r="KJB1" s="169"/>
      <c r="KJC1" s="168" t="s">
        <v>367</v>
      </c>
      <c r="KJD1" s="169"/>
      <c r="KJE1" s="168" t="s">
        <v>367</v>
      </c>
      <c r="KJF1" s="169"/>
      <c r="KJG1" s="168" t="s">
        <v>367</v>
      </c>
      <c r="KJH1" s="169"/>
      <c r="KJI1" s="168" t="s">
        <v>367</v>
      </c>
      <c r="KJJ1" s="169"/>
      <c r="KJK1" s="168" t="s">
        <v>367</v>
      </c>
      <c r="KJL1" s="169"/>
      <c r="KJM1" s="168" t="s">
        <v>367</v>
      </c>
      <c r="KJN1" s="169"/>
      <c r="KJO1" s="168" t="s">
        <v>367</v>
      </c>
      <c r="KJP1" s="169"/>
      <c r="KJQ1" s="168" t="s">
        <v>367</v>
      </c>
      <c r="KJR1" s="169"/>
      <c r="KJS1" s="168" t="s">
        <v>367</v>
      </c>
      <c r="KJT1" s="169"/>
      <c r="KJU1" s="168" t="s">
        <v>367</v>
      </c>
      <c r="KJV1" s="169"/>
      <c r="KJW1" s="168" t="s">
        <v>367</v>
      </c>
      <c r="KJX1" s="169"/>
      <c r="KJY1" s="168" t="s">
        <v>367</v>
      </c>
      <c r="KJZ1" s="169"/>
      <c r="KKA1" s="168" t="s">
        <v>367</v>
      </c>
      <c r="KKB1" s="169"/>
      <c r="KKC1" s="168" t="s">
        <v>367</v>
      </c>
      <c r="KKD1" s="169"/>
      <c r="KKE1" s="168" t="s">
        <v>367</v>
      </c>
      <c r="KKF1" s="169"/>
      <c r="KKG1" s="168" t="s">
        <v>367</v>
      </c>
      <c r="KKH1" s="169"/>
      <c r="KKI1" s="168" t="s">
        <v>367</v>
      </c>
      <c r="KKJ1" s="169"/>
      <c r="KKK1" s="168" t="s">
        <v>367</v>
      </c>
      <c r="KKL1" s="169"/>
      <c r="KKM1" s="168" t="s">
        <v>367</v>
      </c>
      <c r="KKN1" s="169"/>
      <c r="KKO1" s="168" t="s">
        <v>367</v>
      </c>
      <c r="KKP1" s="169"/>
      <c r="KKQ1" s="168" t="s">
        <v>367</v>
      </c>
      <c r="KKR1" s="169"/>
      <c r="KKS1" s="168" t="s">
        <v>367</v>
      </c>
      <c r="KKT1" s="169"/>
      <c r="KKU1" s="168" t="s">
        <v>367</v>
      </c>
      <c r="KKV1" s="169"/>
      <c r="KKW1" s="168" t="s">
        <v>367</v>
      </c>
      <c r="KKX1" s="169"/>
      <c r="KKY1" s="168" t="s">
        <v>367</v>
      </c>
      <c r="KKZ1" s="169"/>
      <c r="KLA1" s="168" t="s">
        <v>367</v>
      </c>
      <c r="KLB1" s="169"/>
      <c r="KLC1" s="168" t="s">
        <v>367</v>
      </c>
      <c r="KLD1" s="169"/>
      <c r="KLE1" s="168" t="s">
        <v>367</v>
      </c>
      <c r="KLF1" s="169"/>
      <c r="KLG1" s="168" t="s">
        <v>367</v>
      </c>
      <c r="KLH1" s="169"/>
      <c r="KLI1" s="168" t="s">
        <v>367</v>
      </c>
      <c r="KLJ1" s="169"/>
      <c r="KLK1" s="168" t="s">
        <v>367</v>
      </c>
      <c r="KLL1" s="169"/>
      <c r="KLM1" s="168" t="s">
        <v>367</v>
      </c>
      <c r="KLN1" s="169"/>
      <c r="KLO1" s="168" t="s">
        <v>367</v>
      </c>
      <c r="KLP1" s="169"/>
      <c r="KLQ1" s="168" t="s">
        <v>367</v>
      </c>
      <c r="KLR1" s="169"/>
      <c r="KLS1" s="168" t="s">
        <v>367</v>
      </c>
      <c r="KLT1" s="169"/>
      <c r="KLU1" s="168" t="s">
        <v>367</v>
      </c>
      <c r="KLV1" s="169"/>
      <c r="KLW1" s="168" t="s">
        <v>367</v>
      </c>
      <c r="KLX1" s="169"/>
      <c r="KLY1" s="168" t="s">
        <v>367</v>
      </c>
      <c r="KLZ1" s="169"/>
      <c r="KMA1" s="168" t="s">
        <v>367</v>
      </c>
      <c r="KMB1" s="169"/>
      <c r="KMC1" s="168" t="s">
        <v>367</v>
      </c>
      <c r="KMD1" s="169"/>
      <c r="KME1" s="168" t="s">
        <v>367</v>
      </c>
      <c r="KMF1" s="169"/>
      <c r="KMG1" s="168" t="s">
        <v>367</v>
      </c>
      <c r="KMH1" s="169"/>
      <c r="KMI1" s="168" t="s">
        <v>367</v>
      </c>
      <c r="KMJ1" s="169"/>
      <c r="KMK1" s="168" t="s">
        <v>367</v>
      </c>
      <c r="KML1" s="169"/>
      <c r="KMM1" s="168" t="s">
        <v>367</v>
      </c>
      <c r="KMN1" s="169"/>
      <c r="KMO1" s="168" t="s">
        <v>367</v>
      </c>
      <c r="KMP1" s="169"/>
      <c r="KMQ1" s="168" t="s">
        <v>367</v>
      </c>
      <c r="KMR1" s="169"/>
      <c r="KMS1" s="168" t="s">
        <v>367</v>
      </c>
      <c r="KMT1" s="169"/>
      <c r="KMU1" s="168" t="s">
        <v>367</v>
      </c>
      <c r="KMV1" s="169"/>
      <c r="KMW1" s="168" t="s">
        <v>367</v>
      </c>
      <c r="KMX1" s="169"/>
      <c r="KMY1" s="168" t="s">
        <v>367</v>
      </c>
      <c r="KMZ1" s="169"/>
      <c r="KNA1" s="168" t="s">
        <v>367</v>
      </c>
      <c r="KNB1" s="169"/>
      <c r="KNC1" s="168" t="s">
        <v>367</v>
      </c>
      <c r="KND1" s="169"/>
      <c r="KNE1" s="168" t="s">
        <v>367</v>
      </c>
      <c r="KNF1" s="169"/>
      <c r="KNG1" s="168" t="s">
        <v>367</v>
      </c>
      <c r="KNH1" s="169"/>
      <c r="KNI1" s="168" t="s">
        <v>367</v>
      </c>
      <c r="KNJ1" s="169"/>
      <c r="KNK1" s="168" t="s">
        <v>367</v>
      </c>
      <c r="KNL1" s="169"/>
      <c r="KNM1" s="168" t="s">
        <v>367</v>
      </c>
      <c r="KNN1" s="169"/>
      <c r="KNO1" s="168" t="s">
        <v>367</v>
      </c>
      <c r="KNP1" s="169"/>
      <c r="KNQ1" s="168" t="s">
        <v>367</v>
      </c>
      <c r="KNR1" s="169"/>
      <c r="KNS1" s="168" t="s">
        <v>367</v>
      </c>
      <c r="KNT1" s="169"/>
      <c r="KNU1" s="168" t="s">
        <v>367</v>
      </c>
      <c r="KNV1" s="169"/>
      <c r="KNW1" s="168" t="s">
        <v>367</v>
      </c>
      <c r="KNX1" s="169"/>
      <c r="KNY1" s="168" t="s">
        <v>367</v>
      </c>
      <c r="KNZ1" s="169"/>
      <c r="KOA1" s="168" t="s">
        <v>367</v>
      </c>
      <c r="KOB1" s="169"/>
      <c r="KOC1" s="168" t="s">
        <v>367</v>
      </c>
      <c r="KOD1" s="169"/>
      <c r="KOE1" s="168" t="s">
        <v>367</v>
      </c>
      <c r="KOF1" s="169"/>
      <c r="KOG1" s="168" t="s">
        <v>367</v>
      </c>
      <c r="KOH1" s="169"/>
      <c r="KOI1" s="168" t="s">
        <v>367</v>
      </c>
      <c r="KOJ1" s="169"/>
      <c r="KOK1" s="168" t="s">
        <v>367</v>
      </c>
      <c r="KOL1" s="169"/>
      <c r="KOM1" s="168" t="s">
        <v>367</v>
      </c>
      <c r="KON1" s="169"/>
      <c r="KOO1" s="168" t="s">
        <v>367</v>
      </c>
      <c r="KOP1" s="169"/>
      <c r="KOQ1" s="168" t="s">
        <v>367</v>
      </c>
      <c r="KOR1" s="169"/>
      <c r="KOS1" s="168" t="s">
        <v>367</v>
      </c>
      <c r="KOT1" s="169"/>
      <c r="KOU1" s="168" t="s">
        <v>367</v>
      </c>
      <c r="KOV1" s="169"/>
      <c r="KOW1" s="168" t="s">
        <v>367</v>
      </c>
      <c r="KOX1" s="169"/>
      <c r="KOY1" s="168" t="s">
        <v>367</v>
      </c>
      <c r="KOZ1" s="169"/>
      <c r="KPA1" s="168" t="s">
        <v>367</v>
      </c>
      <c r="KPB1" s="169"/>
      <c r="KPC1" s="168" t="s">
        <v>367</v>
      </c>
      <c r="KPD1" s="169"/>
      <c r="KPE1" s="168" t="s">
        <v>367</v>
      </c>
      <c r="KPF1" s="169"/>
      <c r="KPG1" s="168" t="s">
        <v>367</v>
      </c>
      <c r="KPH1" s="169"/>
      <c r="KPI1" s="168" t="s">
        <v>367</v>
      </c>
      <c r="KPJ1" s="169"/>
      <c r="KPK1" s="168" t="s">
        <v>367</v>
      </c>
      <c r="KPL1" s="169"/>
      <c r="KPM1" s="168" t="s">
        <v>367</v>
      </c>
      <c r="KPN1" s="169"/>
      <c r="KPO1" s="168" t="s">
        <v>367</v>
      </c>
      <c r="KPP1" s="169"/>
      <c r="KPQ1" s="168" t="s">
        <v>367</v>
      </c>
      <c r="KPR1" s="169"/>
      <c r="KPS1" s="168" t="s">
        <v>367</v>
      </c>
      <c r="KPT1" s="169"/>
      <c r="KPU1" s="168" t="s">
        <v>367</v>
      </c>
      <c r="KPV1" s="169"/>
      <c r="KPW1" s="168" t="s">
        <v>367</v>
      </c>
      <c r="KPX1" s="169"/>
      <c r="KPY1" s="168" t="s">
        <v>367</v>
      </c>
      <c r="KPZ1" s="169"/>
      <c r="KQA1" s="168" t="s">
        <v>367</v>
      </c>
      <c r="KQB1" s="169"/>
      <c r="KQC1" s="168" t="s">
        <v>367</v>
      </c>
      <c r="KQD1" s="169"/>
      <c r="KQE1" s="168" t="s">
        <v>367</v>
      </c>
      <c r="KQF1" s="169"/>
      <c r="KQG1" s="168" t="s">
        <v>367</v>
      </c>
      <c r="KQH1" s="169"/>
      <c r="KQI1" s="168" t="s">
        <v>367</v>
      </c>
      <c r="KQJ1" s="169"/>
      <c r="KQK1" s="168" t="s">
        <v>367</v>
      </c>
      <c r="KQL1" s="169"/>
      <c r="KQM1" s="168" t="s">
        <v>367</v>
      </c>
      <c r="KQN1" s="169"/>
      <c r="KQO1" s="168" t="s">
        <v>367</v>
      </c>
      <c r="KQP1" s="169"/>
      <c r="KQQ1" s="168" t="s">
        <v>367</v>
      </c>
      <c r="KQR1" s="169"/>
      <c r="KQS1" s="168" t="s">
        <v>367</v>
      </c>
      <c r="KQT1" s="169"/>
      <c r="KQU1" s="168" t="s">
        <v>367</v>
      </c>
      <c r="KQV1" s="169"/>
      <c r="KQW1" s="168" t="s">
        <v>367</v>
      </c>
      <c r="KQX1" s="169"/>
      <c r="KQY1" s="168" t="s">
        <v>367</v>
      </c>
      <c r="KQZ1" s="169"/>
      <c r="KRA1" s="168" t="s">
        <v>367</v>
      </c>
      <c r="KRB1" s="169"/>
      <c r="KRC1" s="168" t="s">
        <v>367</v>
      </c>
      <c r="KRD1" s="169"/>
      <c r="KRE1" s="168" t="s">
        <v>367</v>
      </c>
      <c r="KRF1" s="169"/>
      <c r="KRG1" s="168" t="s">
        <v>367</v>
      </c>
      <c r="KRH1" s="169"/>
      <c r="KRI1" s="168" t="s">
        <v>367</v>
      </c>
      <c r="KRJ1" s="169"/>
      <c r="KRK1" s="168" t="s">
        <v>367</v>
      </c>
      <c r="KRL1" s="169"/>
      <c r="KRM1" s="168" t="s">
        <v>367</v>
      </c>
      <c r="KRN1" s="169"/>
      <c r="KRO1" s="168" t="s">
        <v>367</v>
      </c>
      <c r="KRP1" s="169"/>
      <c r="KRQ1" s="168" t="s">
        <v>367</v>
      </c>
      <c r="KRR1" s="169"/>
      <c r="KRS1" s="168" t="s">
        <v>367</v>
      </c>
      <c r="KRT1" s="169"/>
      <c r="KRU1" s="168" t="s">
        <v>367</v>
      </c>
      <c r="KRV1" s="169"/>
      <c r="KRW1" s="168" t="s">
        <v>367</v>
      </c>
      <c r="KRX1" s="169"/>
      <c r="KRY1" s="168" t="s">
        <v>367</v>
      </c>
      <c r="KRZ1" s="169"/>
      <c r="KSA1" s="168" t="s">
        <v>367</v>
      </c>
      <c r="KSB1" s="169"/>
      <c r="KSC1" s="168" t="s">
        <v>367</v>
      </c>
      <c r="KSD1" s="169"/>
      <c r="KSE1" s="168" t="s">
        <v>367</v>
      </c>
      <c r="KSF1" s="169"/>
      <c r="KSG1" s="168" t="s">
        <v>367</v>
      </c>
      <c r="KSH1" s="169"/>
      <c r="KSI1" s="168" t="s">
        <v>367</v>
      </c>
      <c r="KSJ1" s="169"/>
      <c r="KSK1" s="168" t="s">
        <v>367</v>
      </c>
      <c r="KSL1" s="169"/>
      <c r="KSM1" s="168" t="s">
        <v>367</v>
      </c>
      <c r="KSN1" s="169"/>
      <c r="KSO1" s="168" t="s">
        <v>367</v>
      </c>
      <c r="KSP1" s="169"/>
      <c r="KSQ1" s="168" t="s">
        <v>367</v>
      </c>
      <c r="KSR1" s="169"/>
      <c r="KSS1" s="168" t="s">
        <v>367</v>
      </c>
      <c r="KST1" s="169"/>
      <c r="KSU1" s="168" t="s">
        <v>367</v>
      </c>
      <c r="KSV1" s="169"/>
      <c r="KSW1" s="168" t="s">
        <v>367</v>
      </c>
      <c r="KSX1" s="169"/>
      <c r="KSY1" s="168" t="s">
        <v>367</v>
      </c>
      <c r="KSZ1" s="169"/>
      <c r="KTA1" s="168" t="s">
        <v>367</v>
      </c>
      <c r="KTB1" s="169"/>
      <c r="KTC1" s="168" t="s">
        <v>367</v>
      </c>
      <c r="KTD1" s="169"/>
      <c r="KTE1" s="168" t="s">
        <v>367</v>
      </c>
      <c r="KTF1" s="169"/>
      <c r="KTG1" s="168" t="s">
        <v>367</v>
      </c>
      <c r="KTH1" s="169"/>
      <c r="KTI1" s="168" t="s">
        <v>367</v>
      </c>
      <c r="KTJ1" s="169"/>
      <c r="KTK1" s="168" t="s">
        <v>367</v>
      </c>
      <c r="KTL1" s="169"/>
      <c r="KTM1" s="168" t="s">
        <v>367</v>
      </c>
      <c r="KTN1" s="169"/>
      <c r="KTO1" s="168" t="s">
        <v>367</v>
      </c>
      <c r="KTP1" s="169"/>
      <c r="KTQ1" s="168" t="s">
        <v>367</v>
      </c>
      <c r="KTR1" s="169"/>
      <c r="KTS1" s="168" t="s">
        <v>367</v>
      </c>
      <c r="KTT1" s="169"/>
      <c r="KTU1" s="168" t="s">
        <v>367</v>
      </c>
      <c r="KTV1" s="169"/>
      <c r="KTW1" s="294" t="s">
        <v>367</v>
      </c>
      <c r="KTX1" s="295"/>
      <c r="KTY1" s="294" t="s">
        <v>367</v>
      </c>
      <c r="KTZ1" s="295"/>
      <c r="KUA1" s="294" t="s">
        <v>367</v>
      </c>
      <c r="KUB1" s="295"/>
      <c r="KUC1" s="294" t="s">
        <v>367</v>
      </c>
      <c r="KUD1" s="295"/>
      <c r="KUE1" s="294" t="s">
        <v>367</v>
      </c>
      <c r="KUF1" s="295"/>
      <c r="KUG1" s="294" t="s">
        <v>367</v>
      </c>
      <c r="KUH1" s="295"/>
      <c r="KUI1" s="294" t="s">
        <v>367</v>
      </c>
      <c r="KUJ1" s="295"/>
      <c r="KUK1" s="294" t="s">
        <v>367</v>
      </c>
      <c r="KUL1" s="295"/>
      <c r="KUM1" s="294" t="s">
        <v>367</v>
      </c>
      <c r="KUN1" s="295"/>
      <c r="KUO1" s="294" t="s">
        <v>367</v>
      </c>
      <c r="KUP1" s="295"/>
      <c r="KUQ1" s="294" t="s">
        <v>367</v>
      </c>
      <c r="KUR1" s="295"/>
      <c r="KUS1" s="294" t="s">
        <v>367</v>
      </c>
      <c r="KUT1" s="295"/>
      <c r="KUU1" s="294" t="s">
        <v>367</v>
      </c>
      <c r="KUV1" s="295"/>
      <c r="KUW1" s="294" t="s">
        <v>367</v>
      </c>
      <c r="KUX1" s="295"/>
      <c r="KUY1" s="294" t="s">
        <v>367</v>
      </c>
      <c r="KUZ1" s="295"/>
      <c r="KVA1" s="294" t="s">
        <v>367</v>
      </c>
      <c r="KVB1" s="295"/>
      <c r="KVC1" s="294" t="s">
        <v>367</v>
      </c>
      <c r="KVD1" s="295"/>
      <c r="KVE1" s="294" t="s">
        <v>367</v>
      </c>
      <c r="KVF1" s="295"/>
      <c r="KVG1" s="294" t="s">
        <v>367</v>
      </c>
      <c r="KVH1" s="295"/>
      <c r="KVI1" s="294" t="s">
        <v>367</v>
      </c>
      <c r="KVJ1" s="295"/>
      <c r="KVK1" s="294" t="s">
        <v>367</v>
      </c>
      <c r="KVL1" s="295"/>
      <c r="KVM1" s="294" t="s">
        <v>367</v>
      </c>
      <c r="KVN1" s="295"/>
      <c r="KVO1" s="294" t="s">
        <v>367</v>
      </c>
      <c r="KVP1" s="295"/>
      <c r="KVQ1" s="294" t="s">
        <v>367</v>
      </c>
      <c r="KVR1" s="295"/>
      <c r="KVS1" s="294" t="s">
        <v>367</v>
      </c>
      <c r="KVT1" s="295"/>
      <c r="KVU1" s="294" t="s">
        <v>367</v>
      </c>
      <c r="KVV1" s="295"/>
      <c r="KVW1" s="294" t="s">
        <v>367</v>
      </c>
      <c r="KVX1" s="295"/>
      <c r="KVY1" s="294" t="s">
        <v>367</v>
      </c>
      <c r="KVZ1" s="295"/>
      <c r="KWA1" s="294" t="s">
        <v>367</v>
      </c>
      <c r="KWB1" s="295"/>
      <c r="KWC1" s="294" t="s">
        <v>367</v>
      </c>
      <c r="KWD1" s="295"/>
      <c r="KWE1" s="294" t="s">
        <v>367</v>
      </c>
      <c r="KWF1" s="295"/>
      <c r="KWG1" s="294" t="s">
        <v>367</v>
      </c>
      <c r="KWH1" s="295"/>
      <c r="KWI1" s="294" t="s">
        <v>367</v>
      </c>
      <c r="KWJ1" s="295"/>
      <c r="KWK1" s="294" t="s">
        <v>367</v>
      </c>
      <c r="KWL1" s="295"/>
      <c r="KWM1" s="294" t="s">
        <v>367</v>
      </c>
      <c r="KWN1" s="295"/>
      <c r="KWO1" s="294" t="s">
        <v>367</v>
      </c>
      <c r="KWP1" s="295"/>
      <c r="KWQ1" s="294" t="s">
        <v>367</v>
      </c>
      <c r="KWR1" s="295"/>
      <c r="KWS1" s="294" t="s">
        <v>367</v>
      </c>
      <c r="KWT1" s="295"/>
      <c r="KWU1" s="294" t="s">
        <v>367</v>
      </c>
      <c r="KWV1" s="295"/>
      <c r="KWW1" s="294" t="s">
        <v>367</v>
      </c>
      <c r="KWX1" s="295"/>
      <c r="KWY1" s="294" t="s">
        <v>367</v>
      </c>
      <c r="KWZ1" s="295"/>
      <c r="KXA1" s="294" t="s">
        <v>367</v>
      </c>
      <c r="KXB1" s="295"/>
      <c r="KXC1" s="294" t="s">
        <v>367</v>
      </c>
      <c r="KXD1" s="295"/>
      <c r="KXE1" s="294" t="s">
        <v>367</v>
      </c>
      <c r="KXF1" s="295"/>
      <c r="KXG1" s="294" t="s">
        <v>367</v>
      </c>
      <c r="KXH1" s="295"/>
      <c r="KXI1" s="294" t="s">
        <v>367</v>
      </c>
      <c r="KXJ1" s="295"/>
      <c r="KXK1" s="294" t="s">
        <v>367</v>
      </c>
      <c r="KXL1" s="295"/>
      <c r="KXM1" s="294" t="s">
        <v>367</v>
      </c>
      <c r="KXN1" s="295"/>
      <c r="KXO1" s="294" t="s">
        <v>367</v>
      </c>
      <c r="KXP1" s="295"/>
      <c r="KXQ1" s="294" t="s">
        <v>367</v>
      </c>
      <c r="KXR1" s="295"/>
      <c r="KXS1" s="294" t="s">
        <v>367</v>
      </c>
      <c r="KXT1" s="295"/>
      <c r="KXU1" s="294" t="s">
        <v>367</v>
      </c>
      <c r="KXV1" s="295"/>
      <c r="KXW1" s="294" t="s">
        <v>367</v>
      </c>
      <c r="KXX1" s="295"/>
      <c r="KXY1" s="294" t="s">
        <v>367</v>
      </c>
      <c r="KXZ1" s="295"/>
      <c r="KYA1" s="294" t="s">
        <v>367</v>
      </c>
      <c r="KYB1" s="295"/>
      <c r="KYC1" s="294" t="s">
        <v>367</v>
      </c>
      <c r="KYD1" s="295"/>
      <c r="KYE1" s="294" t="s">
        <v>367</v>
      </c>
      <c r="KYF1" s="295"/>
      <c r="KYG1" s="294" t="s">
        <v>367</v>
      </c>
      <c r="KYH1" s="295"/>
      <c r="KYI1" s="294" t="s">
        <v>367</v>
      </c>
      <c r="KYJ1" s="295"/>
      <c r="KYK1" s="294" t="s">
        <v>367</v>
      </c>
      <c r="KYL1" s="295"/>
      <c r="KYM1" s="294" t="s">
        <v>367</v>
      </c>
      <c r="KYN1" s="295"/>
      <c r="KYO1" s="294" t="s">
        <v>367</v>
      </c>
      <c r="KYP1" s="295"/>
      <c r="KYQ1" s="294" t="s">
        <v>367</v>
      </c>
      <c r="KYR1" s="295"/>
      <c r="KYS1" s="294" t="s">
        <v>367</v>
      </c>
      <c r="KYT1" s="295"/>
      <c r="KYU1" s="294" t="s">
        <v>367</v>
      </c>
      <c r="KYV1" s="295"/>
      <c r="KYW1" s="294" t="s">
        <v>367</v>
      </c>
      <c r="KYX1" s="295"/>
      <c r="KYY1" s="294" t="s">
        <v>367</v>
      </c>
      <c r="KYZ1" s="295"/>
      <c r="KZA1" s="294" t="s">
        <v>367</v>
      </c>
      <c r="KZB1" s="295"/>
      <c r="KZC1" s="294" t="s">
        <v>367</v>
      </c>
      <c r="KZD1" s="295"/>
      <c r="KZE1" s="294" t="s">
        <v>367</v>
      </c>
      <c r="KZF1" s="295"/>
      <c r="KZG1" s="294" t="s">
        <v>367</v>
      </c>
      <c r="KZH1" s="295"/>
      <c r="KZI1" s="294" t="s">
        <v>367</v>
      </c>
      <c r="KZJ1" s="295"/>
      <c r="KZK1" s="294" t="s">
        <v>367</v>
      </c>
      <c r="KZL1" s="295"/>
      <c r="KZM1" s="294" t="s">
        <v>367</v>
      </c>
      <c r="KZN1" s="295"/>
      <c r="KZO1" s="294" t="s">
        <v>367</v>
      </c>
      <c r="KZP1" s="295"/>
      <c r="KZQ1" s="294" t="s">
        <v>367</v>
      </c>
      <c r="KZR1" s="295"/>
      <c r="KZS1" s="294" t="s">
        <v>367</v>
      </c>
      <c r="KZT1" s="295"/>
      <c r="KZU1" s="294" t="s">
        <v>367</v>
      </c>
      <c r="KZV1" s="295"/>
      <c r="KZW1" s="294" t="s">
        <v>367</v>
      </c>
      <c r="KZX1" s="295"/>
      <c r="KZY1" s="294" t="s">
        <v>367</v>
      </c>
      <c r="KZZ1" s="295"/>
      <c r="LAA1" s="294" t="s">
        <v>367</v>
      </c>
      <c r="LAB1" s="295"/>
      <c r="LAC1" s="294" t="s">
        <v>367</v>
      </c>
      <c r="LAD1" s="295"/>
      <c r="LAE1" s="294" t="s">
        <v>367</v>
      </c>
      <c r="LAF1" s="295"/>
      <c r="LAG1" s="294" t="s">
        <v>367</v>
      </c>
      <c r="LAH1" s="295"/>
      <c r="LAI1" s="294" t="s">
        <v>367</v>
      </c>
      <c r="LAJ1" s="295"/>
      <c r="LAK1" s="294" t="s">
        <v>367</v>
      </c>
      <c r="LAL1" s="295"/>
      <c r="LAM1" s="294" t="s">
        <v>367</v>
      </c>
      <c r="LAN1" s="295"/>
      <c r="LAO1" s="294" t="s">
        <v>367</v>
      </c>
      <c r="LAP1" s="295"/>
      <c r="LAQ1" s="294" t="s">
        <v>367</v>
      </c>
      <c r="LAR1" s="295"/>
      <c r="LAS1" s="294" t="s">
        <v>367</v>
      </c>
      <c r="LAT1" s="295"/>
      <c r="LAU1" s="294" t="s">
        <v>367</v>
      </c>
      <c r="LAV1" s="295"/>
      <c r="LAW1" s="294" t="s">
        <v>367</v>
      </c>
      <c r="LAX1" s="295"/>
      <c r="LAY1" s="294" t="s">
        <v>367</v>
      </c>
      <c r="LAZ1" s="295"/>
      <c r="LBA1" s="294" t="s">
        <v>367</v>
      </c>
      <c r="LBB1" s="295"/>
      <c r="LBC1" s="294" t="s">
        <v>367</v>
      </c>
      <c r="LBD1" s="295"/>
      <c r="LBE1" s="294" t="s">
        <v>367</v>
      </c>
      <c r="LBF1" s="295"/>
      <c r="LBG1" s="294" t="s">
        <v>367</v>
      </c>
      <c r="LBH1" s="295"/>
      <c r="LBI1" s="294" t="s">
        <v>367</v>
      </c>
      <c r="LBJ1" s="295"/>
      <c r="LBK1" s="294" t="s">
        <v>367</v>
      </c>
      <c r="LBL1" s="295"/>
      <c r="LBM1" s="294" t="s">
        <v>367</v>
      </c>
      <c r="LBN1" s="295"/>
      <c r="LBO1" s="294" t="s">
        <v>367</v>
      </c>
      <c r="LBP1" s="295"/>
      <c r="LBQ1" s="294" t="s">
        <v>367</v>
      </c>
      <c r="LBR1" s="295"/>
      <c r="LBS1" s="294" t="s">
        <v>367</v>
      </c>
      <c r="LBT1" s="295"/>
      <c r="LBU1" s="294" t="s">
        <v>367</v>
      </c>
      <c r="LBV1" s="295"/>
      <c r="LBW1" s="294" t="s">
        <v>367</v>
      </c>
      <c r="LBX1" s="295"/>
      <c r="LBY1" s="294" t="s">
        <v>367</v>
      </c>
      <c r="LBZ1" s="295"/>
      <c r="LCA1" s="294" t="s">
        <v>367</v>
      </c>
      <c r="LCB1" s="295"/>
      <c r="LCC1" s="294" t="s">
        <v>367</v>
      </c>
      <c r="LCD1" s="295"/>
      <c r="LCE1" s="294" t="s">
        <v>367</v>
      </c>
      <c r="LCF1" s="295"/>
      <c r="LCG1" s="294" t="s">
        <v>367</v>
      </c>
      <c r="LCH1" s="295"/>
      <c r="LCI1" s="294" t="s">
        <v>367</v>
      </c>
      <c r="LCJ1" s="295"/>
      <c r="LCK1" s="294" t="s">
        <v>367</v>
      </c>
      <c r="LCL1" s="295"/>
      <c r="LCM1" s="294" t="s">
        <v>367</v>
      </c>
      <c r="LCN1" s="295"/>
      <c r="LCO1" s="294" t="s">
        <v>367</v>
      </c>
      <c r="LCP1" s="295"/>
      <c r="LCQ1" s="294" t="s">
        <v>367</v>
      </c>
      <c r="LCR1" s="295"/>
      <c r="LCS1" s="294" t="s">
        <v>367</v>
      </c>
      <c r="LCT1" s="295"/>
      <c r="LCU1" s="294" t="s">
        <v>367</v>
      </c>
      <c r="LCV1" s="295"/>
      <c r="LCW1" s="294" t="s">
        <v>367</v>
      </c>
      <c r="LCX1" s="295"/>
      <c r="LCY1" s="294" t="s">
        <v>367</v>
      </c>
      <c r="LCZ1" s="295"/>
      <c r="LDA1" s="294" t="s">
        <v>367</v>
      </c>
      <c r="LDB1" s="295"/>
      <c r="LDC1" s="294" t="s">
        <v>367</v>
      </c>
      <c r="LDD1" s="295"/>
      <c r="LDE1" s="294" t="s">
        <v>367</v>
      </c>
      <c r="LDF1" s="295"/>
      <c r="LDG1" s="294" t="s">
        <v>367</v>
      </c>
      <c r="LDH1" s="295"/>
      <c r="LDI1" s="294" t="s">
        <v>367</v>
      </c>
      <c r="LDJ1" s="295"/>
      <c r="LDK1" s="294" t="s">
        <v>367</v>
      </c>
      <c r="LDL1" s="295"/>
      <c r="LDM1" s="294" t="s">
        <v>367</v>
      </c>
      <c r="LDN1" s="295"/>
      <c r="LDO1" s="294" t="s">
        <v>367</v>
      </c>
      <c r="LDP1" s="295"/>
      <c r="LDQ1" s="294" t="s">
        <v>367</v>
      </c>
      <c r="LDR1" s="295"/>
      <c r="LDS1" s="294" t="s">
        <v>367</v>
      </c>
      <c r="LDT1" s="295"/>
      <c r="LDU1" s="294" t="s">
        <v>367</v>
      </c>
      <c r="LDV1" s="295"/>
      <c r="LDW1" s="294" t="s">
        <v>367</v>
      </c>
      <c r="LDX1" s="295"/>
      <c r="LDY1" s="294" t="s">
        <v>367</v>
      </c>
      <c r="LDZ1" s="295"/>
      <c r="LEA1" s="294" t="s">
        <v>367</v>
      </c>
      <c r="LEB1" s="295"/>
      <c r="LEC1" s="294" t="s">
        <v>367</v>
      </c>
      <c r="LED1" s="295"/>
      <c r="LEE1" s="294" t="s">
        <v>367</v>
      </c>
      <c r="LEF1" s="295"/>
      <c r="LEG1" s="294" t="s">
        <v>367</v>
      </c>
      <c r="LEH1" s="295"/>
      <c r="LEI1" s="294" t="s">
        <v>367</v>
      </c>
      <c r="LEJ1" s="295"/>
      <c r="LEK1" s="294" t="s">
        <v>367</v>
      </c>
      <c r="LEL1" s="295"/>
      <c r="LEM1" s="294" t="s">
        <v>367</v>
      </c>
      <c r="LEN1" s="295"/>
      <c r="LEO1" s="294" t="s">
        <v>367</v>
      </c>
      <c r="LEP1" s="295"/>
      <c r="LEQ1" s="294" t="s">
        <v>367</v>
      </c>
      <c r="LER1" s="295"/>
      <c r="LES1" s="294" t="s">
        <v>367</v>
      </c>
      <c r="LET1" s="295"/>
      <c r="LEU1" s="294" t="s">
        <v>367</v>
      </c>
      <c r="LEV1" s="295"/>
      <c r="LEW1" s="294" t="s">
        <v>367</v>
      </c>
      <c r="LEX1" s="295"/>
      <c r="LEY1" s="294" t="s">
        <v>367</v>
      </c>
      <c r="LEZ1" s="295"/>
      <c r="LFA1" s="294" t="s">
        <v>367</v>
      </c>
      <c r="LFB1" s="295"/>
      <c r="LFC1" s="294" t="s">
        <v>367</v>
      </c>
      <c r="LFD1" s="295"/>
      <c r="LFE1" s="294" t="s">
        <v>367</v>
      </c>
      <c r="LFF1" s="295"/>
      <c r="LFG1" s="294" t="s">
        <v>367</v>
      </c>
      <c r="LFH1" s="295"/>
      <c r="LFI1" s="294" t="s">
        <v>367</v>
      </c>
      <c r="LFJ1" s="295"/>
      <c r="LFK1" s="294" t="s">
        <v>367</v>
      </c>
      <c r="LFL1" s="295"/>
      <c r="LFM1" s="294" t="s">
        <v>367</v>
      </c>
      <c r="LFN1" s="295"/>
      <c r="LFO1" s="294" t="s">
        <v>367</v>
      </c>
      <c r="LFP1" s="295"/>
      <c r="LFQ1" s="294" t="s">
        <v>367</v>
      </c>
      <c r="LFR1" s="295"/>
      <c r="LFS1" s="294" t="s">
        <v>367</v>
      </c>
      <c r="LFT1" s="295"/>
      <c r="LFU1" s="294" t="s">
        <v>367</v>
      </c>
      <c r="LFV1" s="295"/>
      <c r="LFW1" s="294" t="s">
        <v>367</v>
      </c>
      <c r="LFX1" s="295"/>
      <c r="LFY1" s="294" t="s">
        <v>367</v>
      </c>
      <c r="LFZ1" s="295"/>
      <c r="LGA1" s="294" t="s">
        <v>367</v>
      </c>
      <c r="LGB1" s="295"/>
      <c r="LGC1" s="294" t="s">
        <v>367</v>
      </c>
      <c r="LGD1" s="295"/>
      <c r="LGE1" s="294" t="s">
        <v>367</v>
      </c>
      <c r="LGF1" s="295"/>
      <c r="LGG1" s="294" t="s">
        <v>367</v>
      </c>
      <c r="LGH1" s="295"/>
      <c r="LGI1" s="294" t="s">
        <v>367</v>
      </c>
      <c r="LGJ1" s="295"/>
      <c r="LGK1" s="294" t="s">
        <v>367</v>
      </c>
      <c r="LGL1" s="295"/>
      <c r="LGM1" s="294" t="s">
        <v>367</v>
      </c>
      <c r="LGN1" s="295"/>
      <c r="LGO1" s="294" t="s">
        <v>367</v>
      </c>
      <c r="LGP1" s="295"/>
      <c r="LGQ1" s="294" t="s">
        <v>367</v>
      </c>
      <c r="LGR1" s="295"/>
      <c r="LGS1" s="294" t="s">
        <v>367</v>
      </c>
      <c r="LGT1" s="295"/>
      <c r="LGU1" s="294" t="s">
        <v>367</v>
      </c>
      <c r="LGV1" s="295"/>
      <c r="LGW1" s="294" t="s">
        <v>367</v>
      </c>
      <c r="LGX1" s="295"/>
      <c r="LGY1" s="294" t="s">
        <v>367</v>
      </c>
      <c r="LGZ1" s="295"/>
      <c r="LHA1" s="294" t="s">
        <v>367</v>
      </c>
      <c r="LHB1" s="295"/>
      <c r="LHC1" s="294" t="s">
        <v>367</v>
      </c>
      <c r="LHD1" s="295"/>
      <c r="LHE1" s="294" t="s">
        <v>367</v>
      </c>
      <c r="LHF1" s="295"/>
      <c r="LHG1" s="294" t="s">
        <v>367</v>
      </c>
      <c r="LHH1" s="295"/>
      <c r="LHI1" s="294" t="s">
        <v>367</v>
      </c>
      <c r="LHJ1" s="295"/>
      <c r="LHK1" s="294" t="s">
        <v>367</v>
      </c>
      <c r="LHL1" s="295"/>
      <c r="LHM1" s="294" t="s">
        <v>367</v>
      </c>
      <c r="LHN1" s="295"/>
      <c r="LHO1" s="294" t="s">
        <v>367</v>
      </c>
      <c r="LHP1" s="295"/>
      <c r="LHQ1" s="294" t="s">
        <v>367</v>
      </c>
      <c r="LHR1" s="295"/>
      <c r="LHS1" s="294" t="s">
        <v>367</v>
      </c>
      <c r="LHT1" s="295"/>
      <c r="LHU1" s="294" t="s">
        <v>367</v>
      </c>
      <c r="LHV1" s="295"/>
      <c r="LHW1" s="294" t="s">
        <v>367</v>
      </c>
      <c r="LHX1" s="295"/>
      <c r="LHY1" s="294" t="s">
        <v>367</v>
      </c>
      <c r="LHZ1" s="295"/>
      <c r="LIA1" s="294" t="s">
        <v>367</v>
      </c>
      <c r="LIB1" s="295"/>
      <c r="LIC1" s="294" t="s">
        <v>367</v>
      </c>
      <c r="LID1" s="295"/>
      <c r="LIE1" s="294" t="s">
        <v>367</v>
      </c>
      <c r="LIF1" s="295"/>
      <c r="LIG1" s="294" t="s">
        <v>367</v>
      </c>
      <c r="LIH1" s="295"/>
      <c r="LII1" s="294" t="s">
        <v>367</v>
      </c>
      <c r="LIJ1" s="295"/>
      <c r="LIK1" s="294" t="s">
        <v>367</v>
      </c>
      <c r="LIL1" s="295"/>
      <c r="LIM1" s="294" t="s">
        <v>367</v>
      </c>
      <c r="LIN1" s="295"/>
      <c r="LIO1" s="294" t="s">
        <v>367</v>
      </c>
      <c r="LIP1" s="295"/>
      <c r="LIQ1" s="294" t="s">
        <v>367</v>
      </c>
      <c r="LIR1" s="295"/>
      <c r="LIS1" s="294" t="s">
        <v>367</v>
      </c>
      <c r="LIT1" s="295"/>
      <c r="LIU1" s="294" t="s">
        <v>367</v>
      </c>
      <c r="LIV1" s="295"/>
      <c r="LIW1" s="294" t="s">
        <v>367</v>
      </c>
      <c r="LIX1" s="295"/>
      <c r="LIY1" s="294" t="s">
        <v>367</v>
      </c>
      <c r="LIZ1" s="295"/>
      <c r="LJA1" s="294" t="s">
        <v>367</v>
      </c>
      <c r="LJB1" s="295"/>
      <c r="LJC1" s="294" t="s">
        <v>367</v>
      </c>
      <c r="LJD1" s="295"/>
      <c r="LJE1" s="294" t="s">
        <v>367</v>
      </c>
      <c r="LJF1" s="295"/>
      <c r="LJG1" s="294" t="s">
        <v>367</v>
      </c>
      <c r="LJH1" s="295"/>
      <c r="LJI1" s="294" t="s">
        <v>367</v>
      </c>
      <c r="LJJ1" s="295"/>
      <c r="LJK1" s="294" t="s">
        <v>367</v>
      </c>
      <c r="LJL1" s="295"/>
      <c r="LJM1" s="294" t="s">
        <v>367</v>
      </c>
      <c r="LJN1" s="295"/>
      <c r="LJO1" s="294" t="s">
        <v>367</v>
      </c>
      <c r="LJP1" s="295"/>
      <c r="LJQ1" s="294" t="s">
        <v>367</v>
      </c>
      <c r="LJR1" s="295"/>
      <c r="LJS1" s="294" t="s">
        <v>367</v>
      </c>
      <c r="LJT1" s="295"/>
      <c r="LJU1" s="294" t="s">
        <v>367</v>
      </c>
      <c r="LJV1" s="295"/>
      <c r="LJW1" s="294" t="s">
        <v>367</v>
      </c>
      <c r="LJX1" s="295"/>
      <c r="LJY1" s="294" t="s">
        <v>367</v>
      </c>
      <c r="LJZ1" s="295"/>
      <c r="LKA1" s="294" t="s">
        <v>367</v>
      </c>
      <c r="LKB1" s="295"/>
      <c r="LKC1" s="294" t="s">
        <v>367</v>
      </c>
      <c r="LKD1" s="295"/>
      <c r="LKE1" s="294" t="s">
        <v>367</v>
      </c>
      <c r="LKF1" s="295"/>
      <c r="LKG1" s="294" t="s">
        <v>367</v>
      </c>
      <c r="LKH1" s="295"/>
      <c r="LKI1" s="294" t="s">
        <v>367</v>
      </c>
      <c r="LKJ1" s="295"/>
      <c r="LKK1" s="294" t="s">
        <v>367</v>
      </c>
      <c r="LKL1" s="295"/>
      <c r="LKM1" s="294" t="s">
        <v>367</v>
      </c>
      <c r="LKN1" s="295"/>
      <c r="LKO1" s="294" t="s">
        <v>367</v>
      </c>
      <c r="LKP1" s="295"/>
      <c r="LKQ1" s="294" t="s">
        <v>367</v>
      </c>
      <c r="LKR1" s="295"/>
      <c r="LKS1" s="294" t="s">
        <v>367</v>
      </c>
      <c r="LKT1" s="295"/>
      <c r="LKU1" s="294" t="s">
        <v>367</v>
      </c>
      <c r="LKV1" s="295"/>
      <c r="LKW1" s="294" t="s">
        <v>367</v>
      </c>
      <c r="LKX1" s="295"/>
      <c r="LKY1" s="294" t="s">
        <v>367</v>
      </c>
      <c r="LKZ1" s="295"/>
      <c r="LLA1" s="294" t="s">
        <v>367</v>
      </c>
      <c r="LLB1" s="295"/>
      <c r="LLC1" s="294" t="s">
        <v>367</v>
      </c>
      <c r="LLD1" s="295"/>
      <c r="LLE1" s="294" t="s">
        <v>367</v>
      </c>
      <c r="LLF1" s="295"/>
      <c r="LLG1" s="294" t="s">
        <v>367</v>
      </c>
      <c r="LLH1" s="295"/>
      <c r="LLI1" s="294" t="s">
        <v>367</v>
      </c>
      <c r="LLJ1" s="295"/>
      <c r="LLK1" s="294" t="s">
        <v>367</v>
      </c>
      <c r="LLL1" s="295"/>
      <c r="LLM1" s="294" t="s">
        <v>367</v>
      </c>
      <c r="LLN1" s="295"/>
      <c r="LLO1" s="294" t="s">
        <v>367</v>
      </c>
      <c r="LLP1" s="295"/>
      <c r="LLQ1" s="294" t="s">
        <v>367</v>
      </c>
      <c r="LLR1" s="295"/>
      <c r="LLS1" s="294" t="s">
        <v>367</v>
      </c>
      <c r="LLT1" s="295"/>
      <c r="LLU1" s="294" t="s">
        <v>367</v>
      </c>
      <c r="LLV1" s="295"/>
      <c r="LLW1" s="294" t="s">
        <v>367</v>
      </c>
      <c r="LLX1" s="295"/>
      <c r="LLY1" s="294" t="s">
        <v>367</v>
      </c>
      <c r="LLZ1" s="295"/>
      <c r="LMA1" s="294" t="s">
        <v>367</v>
      </c>
      <c r="LMB1" s="295"/>
      <c r="LMC1" s="294" t="s">
        <v>367</v>
      </c>
      <c r="LMD1" s="295"/>
      <c r="LME1" s="294" t="s">
        <v>367</v>
      </c>
      <c r="LMF1" s="295"/>
      <c r="LMG1" s="294" t="s">
        <v>367</v>
      </c>
      <c r="LMH1" s="295"/>
      <c r="LMI1" s="294" t="s">
        <v>367</v>
      </c>
      <c r="LMJ1" s="295"/>
      <c r="LMK1" s="294" t="s">
        <v>367</v>
      </c>
      <c r="LML1" s="295"/>
      <c r="LMM1" s="294" t="s">
        <v>367</v>
      </c>
      <c r="LMN1" s="295"/>
      <c r="LMO1" s="294" t="s">
        <v>367</v>
      </c>
      <c r="LMP1" s="295"/>
      <c r="LMQ1" s="294" t="s">
        <v>367</v>
      </c>
      <c r="LMR1" s="295"/>
      <c r="LMS1" s="294" t="s">
        <v>367</v>
      </c>
      <c r="LMT1" s="295"/>
      <c r="LMU1" s="294" t="s">
        <v>367</v>
      </c>
      <c r="LMV1" s="295"/>
      <c r="LMW1" s="294" t="s">
        <v>367</v>
      </c>
      <c r="LMX1" s="295"/>
      <c r="LMY1" s="294" t="s">
        <v>367</v>
      </c>
      <c r="LMZ1" s="295"/>
      <c r="LNA1" s="294" t="s">
        <v>367</v>
      </c>
      <c r="LNB1" s="295"/>
      <c r="LNC1" s="294" t="s">
        <v>367</v>
      </c>
      <c r="LND1" s="295"/>
      <c r="LNE1" s="294" t="s">
        <v>367</v>
      </c>
      <c r="LNF1" s="295"/>
      <c r="LNG1" s="294" t="s">
        <v>367</v>
      </c>
      <c r="LNH1" s="295"/>
      <c r="LNI1" s="294" t="s">
        <v>367</v>
      </c>
      <c r="LNJ1" s="295"/>
      <c r="LNK1" s="294" t="s">
        <v>367</v>
      </c>
      <c r="LNL1" s="295"/>
      <c r="LNM1" s="294" t="s">
        <v>367</v>
      </c>
      <c r="LNN1" s="295"/>
      <c r="LNO1" s="294" t="s">
        <v>367</v>
      </c>
      <c r="LNP1" s="295"/>
      <c r="LNQ1" s="294" t="s">
        <v>367</v>
      </c>
      <c r="LNR1" s="295"/>
      <c r="LNS1" s="294" t="s">
        <v>367</v>
      </c>
      <c r="LNT1" s="295"/>
      <c r="LNU1" s="294" t="s">
        <v>367</v>
      </c>
      <c r="LNV1" s="295"/>
      <c r="LNW1" s="294" t="s">
        <v>367</v>
      </c>
      <c r="LNX1" s="295"/>
      <c r="LNY1" s="294" t="s">
        <v>367</v>
      </c>
      <c r="LNZ1" s="295"/>
      <c r="LOA1" s="294" t="s">
        <v>367</v>
      </c>
      <c r="LOB1" s="295"/>
      <c r="LOC1" s="294" t="s">
        <v>367</v>
      </c>
      <c r="LOD1" s="295"/>
      <c r="LOE1" s="294" t="s">
        <v>367</v>
      </c>
      <c r="LOF1" s="295"/>
      <c r="LOG1" s="294" t="s">
        <v>367</v>
      </c>
      <c r="LOH1" s="295"/>
      <c r="LOI1" s="294" t="s">
        <v>367</v>
      </c>
      <c r="LOJ1" s="295"/>
      <c r="LOK1" s="294" t="s">
        <v>367</v>
      </c>
      <c r="LOL1" s="295"/>
      <c r="LOM1" s="294" t="s">
        <v>367</v>
      </c>
      <c r="LON1" s="295"/>
      <c r="LOO1" s="294" t="s">
        <v>367</v>
      </c>
      <c r="LOP1" s="295"/>
      <c r="LOQ1" s="294" t="s">
        <v>367</v>
      </c>
      <c r="LOR1" s="295"/>
      <c r="LOS1" s="294" t="s">
        <v>367</v>
      </c>
      <c r="LOT1" s="295"/>
      <c r="LOU1" s="294" t="s">
        <v>367</v>
      </c>
      <c r="LOV1" s="295"/>
      <c r="LOW1" s="294" t="s">
        <v>367</v>
      </c>
      <c r="LOX1" s="295"/>
      <c r="LOY1" s="294" t="s">
        <v>367</v>
      </c>
      <c r="LOZ1" s="295"/>
      <c r="LPA1" s="294" t="s">
        <v>367</v>
      </c>
      <c r="LPB1" s="295"/>
      <c r="LPC1" s="294" t="s">
        <v>367</v>
      </c>
      <c r="LPD1" s="295"/>
      <c r="LPE1" s="294" t="s">
        <v>367</v>
      </c>
      <c r="LPF1" s="295"/>
      <c r="LPG1" s="294" t="s">
        <v>367</v>
      </c>
      <c r="LPH1" s="295"/>
      <c r="LPI1" s="294" t="s">
        <v>367</v>
      </c>
      <c r="LPJ1" s="295"/>
      <c r="LPK1" s="294" t="s">
        <v>367</v>
      </c>
      <c r="LPL1" s="295"/>
      <c r="LPM1" s="294" t="s">
        <v>367</v>
      </c>
      <c r="LPN1" s="295"/>
      <c r="LPO1" s="294" t="s">
        <v>367</v>
      </c>
      <c r="LPP1" s="295"/>
      <c r="LPQ1" s="294" t="s">
        <v>367</v>
      </c>
      <c r="LPR1" s="295"/>
      <c r="LPS1" s="294" t="s">
        <v>367</v>
      </c>
      <c r="LPT1" s="295"/>
      <c r="LPU1" s="294" t="s">
        <v>367</v>
      </c>
      <c r="LPV1" s="295"/>
      <c r="LPW1" s="294" t="s">
        <v>367</v>
      </c>
      <c r="LPX1" s="295"/>
      <c r="LPY1" s="294" t="s">
        <v>367</v>
      </c>
      <c r="LPZ1" s="295"/>
      <c r="LQA1" s="294" t="s">
        <v>367</v>
      </c>
      <c r="LQB1" s="295"/>
      <c r="LQC1" s="294" t="s">
        <v>367</v>
      </c>
      <c r="LQD1" s="295"/>
      <c r="LQE1" s="294" t="s">
        <v>367</v>
      </c>
      <c r="LQF1" s="295"/>
      <c r="LQG1" s="294" t="s">
        <v>367</v>
      </c>
      <c r="LQH1" s="295"/>
      <c r="LQI1" s="294" t="s">
        <v>367</v>
      </c>
      <c r="LQJ1" s="295"/>
      <c r="LQK1" s="294" t="s">
        <v>367</v>
      </c>
      <c r="LQL1" s="295"/>
      <c r="LQM1" s="294" t="s">
        <v>367</v>
      </c>
      <c r="LQN1" s="295"/>
      <c r="LQO1" s="294" t="s">
        <v>367</v>
      </c>
      <c r="LQP1" s="295"/>
      <c r="LQQ1" s="294" t="s">
        <v>367</v>
      </c>
      <c r="LQR1" s="295"/>
      <c r="LQS1" s="294" t="s">
        <v>367</v>
      </c>
      <c r="LQT1" s="295"/>
      <c r="LQU1" s="294" t="s">
        <v>367</v>
      </c>
      <c r="LQV1" s="295"/>
      <c r="LQW1" s="294" t="s">
        <v>367</v>
      </c>
      <c r="LQX1" s="295"/>
      <c r="LQY1" s="294" t="s">
        <v>367</v>
      </c>
      <c r="LQZ1" s="295"/>
      <c r="LRA1" s="294" t="s">
        <v>367</v>
      </c>
      <c r="LRB1" s="295"/>
      <c r="LRC1" s="294" t="s">
        <v>367</v>
      </c>
      <c r="LRD1" s="295"/>
      <c r="LRE1" s="294" t="s">
        <v>367</v>
      </c>
      <c r="LRF1" s="295"/>
      <c r="LRG1" s="294" t="s">
        <v>367</v>
      </c>
      <c r="LRH1" s="295"/>
      <c r="LRI1" s="294" t="s">
        <v>367</v>
      </c>
      <c r="LRJ1" s="295"/>
      <c r="LRK1" s="294" t="s">
        <v>367</v>
      </c>
      <c r="LRL1" s="295"/>
      <c r="LRM1" s="294" t="s">
        <v>367</v>
      </c>
      <c r="LRN1" s="295"/>
      <c r="LRO1" s="294" t="s">
        <v>367</v>
      </c>
      <c r="LRP1" s="295"/>
      <c r="LRQ1" s="294" t="s">
        <v>367</v>
      </c>
      <c r="LRR1" s="295"/>
      <c r="LRS1" s="294" t="s">
        <v>367</v>
      </c>
      <c r="LRT1" s="295"/>
      <c r="LRU1" s="294" t="s">
        <v>367</v>
      </c>
      <c r="LRV1" s="295"/>
      <c r="LRW1" s="294" t="s">
        <v>367</v>
      </c>
      <c r="LRX1" s="295"/>
      <c r="LRY1" s="294" t="s">
        <v>367</v>
      </c>
      <c r="LRZ1" s="295"/>
      <c r="LSA1" s="294" t="s">
        <v>367</v>
      </c>
      <c r="LSB1" s="295"/>
      <c r="LSC1" s="294" t="s">
        <v>367</v>
      </c>
      <c r="LSD1" s="295"/>
      <c r="LSE1" s="294" t="s">
        <v>367</v>
      </c>
      <c r="LSF1" s="295"/>
      <c r="LSG1" s="294" t="s">
        <v>367</v>
      </c>
      <c r="LSH1" s="295"/>
      <c r="LSI1" s="294" t="s">
        <v>367</v>
      </c>
      <c r="LSJ1" s="295"/>
      <c r="LSK1" s="294" t="s">
        <v>367</v>
      </c>
      <c r="LSL1" s="295"/>
      <c r="LSM1" s="294" t="s">
        <v>367</v>
      </c>
      <c r="LSN1" s="295"/>
      <c r="LSO1" s="294" t="s">
        <v>367</v>
      </c>
      <c r="LSP1" s="295"/>
      <c r="LSQ1" s="294" t="s">
        <v>367</v>
      </c>
      <c r="LSR1" s="295"/>
      <c r="LSS1" s="294" t="s">
        <v>367</v>
      </c>
      <c r="LST1" s="295"/>
      <c r="LSU1" s="294" t="s">
        <v>367</v>
      </c>
      <c r="LSV1" s="295"/>
      <c r="LSW1" s="294" t="s">
        <v>367</v>
      </c>
      <c r="LSX1" s="295"/>
      <c r="LSY1" s="294" t="s">
        <v>367</v>
      </c>
      <c r="LSZ1" s="295"/>
      <c r="LTA1" s="294" t="s">
        <v>367</v>
      </c>
      <c r="LTB1" s="295"/>
      <c r="LTC1" s="294" t="s">
        <v>367</v>
      </c>
      <c r="LTD1" s="295"/>
      <c r="LTE1" s="294" t="s">
        <v>367</v>
      </c>
      <c r="LTF1" s="295"/>
      <c r="LTG1" s="294" t="s">
        <v>367</v>
      </c>
      <c r="LTH1" s="295"/>
      <c r="LTI1" s="294" t="s">
        <v>367</v>
      </c>
      <c r="LTJ1" s="295"/>
      <c r="LTK1" s="294" t="s">
        <v>367</v>
      </c>
      <c r="LTL1" s="295"/>
      <c r="LTM1" s="294" t="s">
        <v>367</v>
      </c>
      <c r="LTN1" s="295"/>
      <c r="LTO1" s="294" t="s">
        <v>367</v>
      </c>
      <c r="LTP1" s="295"/>
      <c r="LTQ1" s="294" t="s">
        <v>367</v>
      </c>
      <c r="LTR1" s="295"/>
      <c r="LTS1" s="294" t="s">
        <v>367</v>
      </c>
      <c r="LTT1" s="295"/>
      <c r="LTU1" s="294" t="s">
        <v>367</v>
      </c>
      <c r="LTV1" s="295"/>
      <c r="LTW1" s="294" t="s">
        <v>367</v>
      </c>
      <c r="LTX1" s="295"/>
      <c r="LTY1" s="294" t="s">
        <v>367</v>
      </c>
      <c r="LTZ1" s="295"/>
      <c r="LUA1" s="294" t="s">
        <v>367</v>
      </c>
      <c r="LUB1" s="295"/>
      <c r="LUC1" s="294" t="s">
        <v>367</v>
      </c>
      <c r="LUD1" s="295"/>
      <c r="LUE1" s="294" t="s">
        <v>367</v>
      </c>
      <c r="LUF1" s="295"/>
      <c r="LUG1" s="294" t="s">
        <v>367</v>
      </c>
      <c r="LUH1" s="295"/>
      <c r="LUI1" s="294" t="s">
        <v>367</v>
      </c>
      <c r="LUJ1" s="295"/>
      <c r="LUK1" s="294" t="s">
        <v>367</v>
      </c>
      <c r="LUL1" s="295"/>
      <c r="LUM1" s="294" t="s">
        <v>367</v>
      </c>
      <c r="LUN1" s="295"/>
      <c r="LUO1" s="294" t="s">
        <v>367</v>
      </c>
      <c r="LUP1" s="295"/>
      <c r="LUQ1" s="294" t="s">
        <v>367</v>
      </c>
      <c r="LUR1" s="295"/>
      <c r="LUS1" s="294" t="s">
        <v>367</v>
      </c>
      <c r="LUT1" s="295"/>
      <c r="LUU1" s="294" t="s">
        <v>367</v>
      </c>
      <c r="LUV1" s="295"/>
      <c r="LUW1" s="294" t="s">
        <v>367</v>
      </c>
      <c r="LUX1" s="295"/>
      <c r="LUY1" s="294" t="s">
        <v>367</v>
      </c>
      <c r="LUZ1" s="295"/>
      <c r="LVA1" s="294" t="s">
        <v>367</v>
      </c>
      <c r="LVB1" s="295"/>
      <c r="LVC1" s="294" t="s">
        <v>367</v>
      </c>
      <c r="LVD1" s="295"/>
      <c r="LVE1" s="294" t="s">
        <v>367</v>
      </c>
      <c r="LVF1" s="295"/>
      <c r="LVG1" s="294" t="s">
        <v>367</v>
      </c>
      <c r="LVH1" s="295"/>
      <c r="LVI1" s="294" t="s">
        <v>367</v>
      </c>
      <c r="LVJ1" s="295"/>
      <c r="LVK1" s="294" t="s">
        <v>367</v>
      </c>
      <c r="LVL1" s="295"/>
      <c r="LVM1" s="294" t="s">
        <v>367</v>
      </c>
      <c r="LVN1" s="295"/>
      <c r="LVO1" s="294" t="s">
        <v>367</v>
      </c>
      <c r="LVP1" s="295"/>
      <c r="LVQ1" s="294" t="s">
        <v>367</v>
      </c>
      <c r="LVR1" s="295"/>
      <c r="LVS1" s="294" t="s">
        <v>367</v>
      </c>
      <c r="LVT1" s="295"/>
      <c r="LVU1" s="294" t="s">
        <v>367</v>
      </c>
      <c r="LVV1" s="295"/>
      <c r="LVW1" s="294" t="s">
        <v>367</v>
      </c>
      <c r="LVX1" s="295"/>
      <c r="LVY1" s="294" t="s">
        <v>367</v>
      </c>
      <c r="LVZ1" s="295"/>
      <c r="LWA1" s="294" t="s">
        <v>367</v>
      </c>
      <c r="LWB1" s="295"/>
      <c r="LWC1" s="294" t="s">
        <v>367</v>
      </c>
      <c r="LWD1" s="295"/>
      <c r="LWE1" s="294" t="s">
        <v>367</v>
      </c>
      <c r="LWF1" s="295"/>
      <c r="LWG1" s="294" t="s">
        <v>367</v>
      </c>
      <c r="LWH1" s="295"/>
      <c r="LWI1" s="294" t="s">
        <v>367</v>
      </c>
      <c r="LWJ1" s="295"/>
      <c r="LWK1" s="294" t="s">
        <v>367</v>
      </c>
      <c r="LWL1" s="295"/>
      <c r="LWM1" s="294" t="s">
        <v>367</v>
      </c>
      <c r="LWN1" s="295"/>
      <c r="LWO1" s="294" t="s">
        <v>367</v>
      </c>
      <c r="LWP1" s="295"/>
      <c r="LWQ1" s="294" t="s">
        <v>367</v>
      </c>
      <c r="LWR1" s="295"/>
      <c r="LWS1" s="294" t="s">
        <v>367</v>
      </c>
      <c r="LWT1" s="295"/>
      <c r="LWU1" s="294" t="s">
        <v>367</v>
      </c>
      <c r="LWV1" s="295"/>
      <c r="LWW1" s="294" t="s">
        <v>367</v>
      </c>
      <c r="LWX1" s="295"/>
      <c r="LWY1" s="294" t="s">
        <v>367</v>
      </c>
      <c r="LWZ1" s="295"/>
      <c r="LXA1" s="294" t="s">
        <v>367</v>
      </c>
      <c r="LXB1" s="295"/>
      <c r="LXC1" s="294" t="s">
        <v>367</v>
      </c>
      <c r="LXD1" s="295"/>
      <c r="LXE1" s="294" t="s">
        <v>367</v>
      </c>
      <c r="LXF1" s="295"/>
      <c r="LXG1" s="294" t="s">
        <v>367</v>
      </c>
      <c r="LXH1" s="295"/>
      <c r="LXI1" s="294" t="s">
        <v>367</v>
      </c>
      <c r="LXJ1" s="295"/>
      <c r="LXK1" s="294" t="s">
        <v>367</v>
      </c>
      <c r="LXL1" s="295"/>
      <c r="LXM1" s="294" t="s">
        <v>367</v>
      </c>
      <c r="LXN1" s="295"/>
      <c r="LXO1" s="294" t="s">
        <v>367</v>
      </c>
      <c r="LXP1" s="295"/>
      <c r="LXQ1" s="294" t="s">
        <v>367</v>
      </c>
      <c r="LXR1" s="295"/>
      <c r="LXS1" s="294" t="s">
        <v>367</v>
      </c>
      <c r="LXT1" s="295"/>
      <c r="LXU1" s="294" t="s">
        <v>367</v>
      </c>
      <c r="LXV1" s="295"/>
      <c r="LXW1" s="294" t="s">
        <v>367</v>
      </c>
      <c r="LXX1" s="295"/>
      <c r="LXY1" s="294" t="s">
        <v>367</v>
      </c>
      <c r="LXZ1" s="295"/>
      <c r="LYA1" s="294" t="s">
        <v>367</v>
      </c>
      <c r="LYB1" s="295"/>
      <c r="LYC1" s="294" t="s">
        <v>367</v>
      </c>
      <c r="LYD1" s="295"/>
      <c r="LYE1" s="294" t="s">
        <v>367</v>
      </c>
      <c r="LYF1" s="295"/>
      <c r="LYG1" s="294" t="s">
        <v>367</v>
      </c>
      <c r="LYH1" s="295"/>
      <c r="LYI1" s="294" t="s">
        <v>367</v>
      </c>
      <c r="LYJ1" s="295"/>
      <c r="LYK1" s="294" t="s">
        <v>367</v>
      </c>
      <c r="LYL1" s="295"/>
      <c r="LYM1" s="294" t="s">
        <v>367</v>
      </c>
      <c r="LYN1" s="295"/>
      <c r="LYO1" s="294" t="s">
        <v>367</v>
      </c>
      <c r="LYP1" s="295"/>
      <c r="LYQ1" s="294" t="s">
        <v>367</v>
      </c>
      <c r="LYR1" s="295"/>
      <c r="LYS1" s="294" t="s">
        <v>367</v>
      </c>
      <c r="LYT1" s="295"/>
      <c r="LYU1" s="294" t="s">
        <v>367</v>
      </c>
      <c r="LYV1" s="295"/>
      <c r="LYW1" s="294" t="s">
        <v>367</v>
      </c>
      <c r="LYX1" s="295"/>
      <c r="LYY1" s="294" t="s">
        <v>367</v>
      </c>
      <c r="LYZ1" s="295"/>
      <c r="LZA1" s="294" t="s">
        <v>367</v>
      </c>
      <c r="LZB1" s="295"/>
      <c r="LZC1" s="294" t="s">
        <v>367</v>
      </c>
      <c r="LZD1" s="295"/>
      <c r="LZE1" s="294" t="s">
        <v>367</v>
      </c>
      <c r="LZF1" s="295"/>
      <c r="LZG1" s="294" t="s">
        <v>367</v>
      </c>
      <c r="LZH1" s="295"/>
      <c r="LZI1" s="294" t="s">
        <v>367</v>
      </c>
      <c r="LZJ1" s="295"/>
      <c r="LZK1" s="294" t="s">
        <v>367</v>
      </c>
      <c r="LZL1" s="295"/>
      <c r="LZM1" s="294" t="s">
        <v>367</v>
      </c>
      <c r="LZN1" s="295"/>
      <c r="LZO1" s="294" t="s">
        <v>367</v>
      </c>
      <c r="LZP1" s="295"/>
      <c r="LZQ1" s="294" t="s">
        <v>367</v>
      </c>
      <c r="LZR1" s="295"/>
      <c r="LZS1" s="294" t="s">
        <v>367</v>
      </c>
      <c r="LZT1" s="295"/>
      <c r="LZU1" s="294" t="s">
        <v>367</v>
      </c>
      <c r="LZV1" s="295"/>
      <c r="LZW1" s="294" t="s">
        <v>367</v>
      </c>
      <c r="LZX1" s="295"/>
      <c r="LZY1" s="294" t="s">
        <v>367</v>
      </c>
      <c r="LZZ1" s="295"/>
      <c r="MAA1" s="294" t="s">
        <v>367</v>
      </c>
      <c r="MAB1" s="295"/>
      <c r="MAC1" s="294" t="s">
        <v>367</v>
      </c>
      <c r="MAD1" s="295"/>
      <c r="MAE1" s="294" t="s">
        <v>367</v>
      </c>
      <c r="MAF1" s="295"/>
      <c r="MAG1" s="294" t="s">
        <v>367</v>
      </c>
      <c r="MAH1" s="295"/>
      <c r="MAI1" s="294" t="s">
        <v>367</v>
      </c>
      <c r="MAJ1" s="295"/>
      <c r="MAK1" s="294" t="s">
        <v>367</v>
      </c>
      <c r="MAL1" s="295"/>
      <c r="MAM1" s="294" t="s">
        <v>367</v>
      </c>
      <c r="MAN1" s="295"/>
      <c r="MAO1" s="294" t="s">
        <v>367</v>
      </c>
      <c r="MAP1" s="295"/>
      <c r="MAQ1" s="294" t="s">
        <v>367</v>
      </c>
      <c r="MAR1" s="295"/>
      <c r="MAS1" s="294" t="s">
        <v>367</v>
      </c>
      <c r="MAT1" s="295"/>
      <c r="MAU1" s="294" t="s">
        <v>367</v>
      </c>
      <c r="MAV1" s="295"/>
      <c r="MAW1" s="294" t="s">
        <v>367</v>
      </c>
      <c r="MAX1" s="295"/>
      <c r="MAY1" s="294" t="s">
        <v>367</v>
      </c>
      <c r="MAZ1" s="295"/>
      <c r="MBA1" s="294" t="s">
        <v>367</v>
      </c>
      <c r="MBB1" s="295"/>
      <c r="MBC1" s="294" t="s">
        <v>367</v>
      </c>
      <c r="MBD1" s="295"/>
      <c r="MBE1" s="294" t="s">
        <v>367</v>
      </c>
      <c r="MBF1" s="295"/>
      <c r="MBG1" s="294" t="s">
        <v>367</v>
      </c>
      <c r="MBH1" s="295"/>
      <c r="MBI1" s="294" t="s">
        <v>367</v>
      </c>
      <c r="MBJ1" s="295"/>
      <c r="MBK1" s="294" t="s">
        <v>367</v>
      </c>
      <c r="MBL1" s="295"/>
      <c r="MBM1" s="294" t="s">
        <v>367</v>
      </c>
      <c r="MBN1" s="295"/>
      <c r="MBO1" s="294" t="s">
        <v>367</v>
      </c>
      <c r="MBP1" s="295"/>
      <c r="MBQ1" s="294" t="s">
        <v>367</v>
      </c>
      <c r="MBR1" s="295"/>
      <c r="MBS1" s="294" t="s">
        <v>367</v>
      </c>
      <c r="MBT1" s="295"/>
      <c r="MBU1" s="294" t="s">
        <v>367</v>
      </c>
      <c r="MBV1" s="295"/>
      <c r="MBW1" s="294" t="s">
        <v>367</v>
      </c>
      <c r="MBX1" s="295"/>
      <c r="MBY1" s="294" t="s">
        <v>367</v>
      </c>
      <c r="MBZ1" s="295"/>
      <c r="MCA1" s="294" t="s">
        <v>367</v>
      </c>
      <c r="MCB1" s="295"/>
      <c r="MCC1" s="294" t="s">
        <v>367</v>
      </c>
      <c r="MCD1" s="295"/>
      <c r="MCE1" s="294" t="s">
        <v>367</v>
      </c>
      <c r="MCF1" s="295"/>
      <c r="MCG1" s="294" t="s">
        <v>367</v>
      </c>
      <c r="MCH1" s="295"/>
      <c r="MCI1" s="294" t="s">
        <v>367</v>
      </c>
      <c r="MCJ1" s="295"/>
      <c r="MCK1" s="294" t="s">
        <v>367</v>
      </c>
      <c r="MCL1" s="295"/>
      <c r="MCM1" s="294" t="s">
        <v>367</v>
      </c>
      <c r="MCN1" s="295"/>
      <c r="MCO1" s="294" t="s">
        <v>367</v>
      </c>
      <c r="MCP1" s="295"/>
      <c r="MCQ1" s="294" t="s">
        <v>367</v>
      </c>
      <c r="MCR1" s="295"/>
      <c r="MCS1" s="294" t="s">
        <v>367</v>
      </c>
      <c r="MCT1" s="295"/>
      <c r="MCU1" s="294" t="s">
        <v>367</v>
      </c>
      <c r="MCV1" s="295"/>
      <c r="MCW1" s="294" t="s">
        <v>367</v>
      </c>
      <c r="MCX1" s="295"/>
      <c r="MCY1" s="294" t="s">
        <v>367</v>
      </c>
      <c r="MCZ1" s="295"/>
      <c r="MDA1" s="294" t="s">
        <v>367</v>
      </c>
      <c r="MDB1" s="295"/>
      <c r="MDC1" s="294" t="s">
        <v>367</v>
      </c>
      <c r="MDD1" s="295"/>
      <c r="MDE1" s="294" t="s">
        <v>367</v>
      </c>
      <c r="MDF1" s="295"/>
      <c r="MDG1" s="294" t="s">
        <v>367</v>
      </c>
      <c r="MDH1" s="295"/>
      <c r="MDI1" s="294" t="s">
        <v>367</v>
      </c>
      <c r="MDJ1" s="295"/>
      <c r="MDK1" s="294" t="s">
        <v>367</v>
      </c>
      <c r="MDL1" s="295"/>
      <c r="MDM1" s="294" t="s">
        <v>367</v>
      </c>
      <c r="MDN1" s="295"/>
      <c r="MDO1" s="294" t="s">
        <v>367</v>
      </c>
      <c r="MDP1" s="295"/>
      <c r="MDQ1" s="294" t="s">
        <v>367</v>
      </c>
      <c r="MDR1" s="295"/>
      <c r="MDS1" s="294" t="s">
        <v>367</v>
      </c>
      <c r="MDT1" s="295"/>
      <c r="MDU1" s="294" t="s">
        <v>367</v>
      </c>
      <c r="MDV1" s="295"/>
      <c r="MDW1" s="294" t="s">
        <v>367</v>
      </c>
      <c r="MDX1" s="295"/>
      <c r="MDY1" s="294" t="s">
        <v>367</v>
      </c>
      <c r="MDZ1" s="295"/>
      <c r="MEA1" s="294" t="s">
        <v>367</v>
      </c>
      <c r="MEB1" s="295"/>
      <c r="MEC1" s="294" t="s">
        <v>367</v>
      </c>
      <c r="MED1" s="295"/>
      <c r="MEE1" s="294" t="s">
        <v>367</v>
      </c>
      <c r="MEF1" s="295"/>
      <c r="MEG1" s="294" t="s">
        <v>367</v>
      </c>
      <c r="MEH1" s="295"/>
      <c r="MEI1" s="294" t="s">
        <v>367</v>
      </c>
      <c r="MEJ1" s="295"/>
      <c r="MEK1" s="294" t="s">
        <v>367</v>
      </c>
      <c r="MEL1" s="295"/>
      <c r="MEM1" s="294" t="s">
        <v>367</v>
      </c>
      <c r="MEN1" s="295"/>
      <c r="MEO1" s="294" t="s">
        <v>367</v>
      </c>
      <c r="MEP1" s="295"/>
      <c r="MEQ1" s="294" t="s">
        <v>367</v>
      </c>
      <c r="MER1" s="295"/>
      <c r="MES1" s="294" t="s">
        <v>367</v>
      </c>
      <c r="MET1" s="295"/>
      <c r="MEU1" s="294" t="s">
        <v>367</v>
      </c>
      <c r="MEV1" s="295"/>
      <c r="MEW1" s="294" t="s">
        <v>367</v>
      </c>
      <c r="MEX1" s="295"/>
      <c r="MEY1" s="294" t="s">
        <v>367</v>
      </c>
      <c r="MEZ1" s="295"/>
      <c r="MFA1" s="294" t="s">
        <v>367</v>
      </c>
      <c r="MFB1" s="295"/>
      <c r="MFC1" s="294" t="s">
        <v>367</v>
      </c>
      <c r="MFD1" s="295"/>
      <c r="MFE1" s="294" t="s">
        <v>367</v>
      </c>
      <c r="MFF1" s="295"/>
      <c r="MFG1" s="294" t="s">
        <v>367</v>
      </c>
      <c r="MFH1" s="295"/>
      <c r="MFI1" s="294" t="s">
        <v>367</v>
      </c>
      <c r="MFJ1" s="295"/>
      <c r="MFK1" s="294" t="s">
        <v>367</v>
      </c>
      <c r="MFL1" s="295"/>
      <c r="MFM1" s="294" t="s">
        <v>367</v>
      </c>
      <c r="MFN1" s="295"/>
      <c r="MFO1" s="294" t="s">
        <v>367</v>
      </c>
      <c r="MFP1" s="295"/>
      <c r="MFQ1" s="294" t="s">
        <v>367</v>
      </c>
      <c r="MFR1" s="295"/>
      <c r="MFS1" s="294" t="s">
        <v>367</v>
      </c>
      <c r="MFT1" s="295"/>
      <c r="MFU1" s="294" t="s">
        <v>367</v>
      </c>
      <c r="MFV1" s="295"/>
      <c r="MFW1" s="294" t="s">
        <v>367</v>
      </c>
      <c r="MFX1" s="295"/>
      <c r="MFY1" s="294" t="s">
        <v>367</v>
      </c>
      <c r="MFZ1" s="295"/>
      <c r="MGA1" s="294" t="s">
        <v>367</v>
      </c>
      <c r="MGB1" s="295"/>
      <c r="MGC1" s="294" t="s">
        <v>367</v>
      </c>
      <c r="MGD1" s="295"/>
      <c r="MGE1" s="294" t="s">
        <v>367</v>
      </c>
      <c r="MGF1" s="295"/>
      <c r="MGG1" s="294" t="s">
        <v>367</v>
      </c>
      <c r="MGH1" s="295"/>
      <c r="MGI1" s="294" t="s">
        <v>367</v>
      </c>
      <c r="MGJ1" s="295"/>
      <c r="MGK1" s="294" t="s">
        <v>367</v>
      </c>
      <c r="MGL1" s="295"/>
      <c r="MGM1" s="294" t="s">
        <v>367</v>
      </c>
      <c r="MGN1" s="295"/>
      <c r="MGO1" s="294" t="s">
        <v>367</v>
      </c>
      <c r="MGP1" s="295"/>
      <c r="MGQ1" s="294" t="s">
        <v>367</v>
      </c>
      <c r="MGR1" s="295"/>
      <c r="MGS1" s="294" t="s">
        <v>367</v>
      </c>
      <c r="MGT1" s="295"/>
      <c r="MGU1" s="294" t="s">
        <v>367</v>
      </c>
      <c r="MGV1" s="295"/>
      <c r="MGW1" s="294" t="s">
        <v>367</v>
      </c>
      <c r="MGX1" s="295"/>
      <c r="MGY1" s="294" t="s">
        <v>367</v>
      </c>
      <c r="MGZ1" s="295"/>
      <c r="MHA1" s="294" t="s">
        <v>367</v>
      </c>
      <c r="MHB1" s="295"/>
      <c r="MHC1" s="294" t="s">
        <v>367</v>
      </c>
      <c r="MHD1" s="295"/>
      <c r="MHE1" s="294" t="s">
        <v>367</v>
      </c>
      <c r="MHF1" s="295"/>
      <c r="MHG1" s="294" t="s">
        <v>367</v>
      </c>
      <c r="MHH1" s="295"/>
      <c r="MHI1" s="294" t="s">
        <v>367</v>
      </c>
      <c r="MHJ1" s="295"/>
      <c r="MHK1" s="294" t="s">
        <v>367</v>
      </c>
      <c r="MHL1" s="295"/>
      <c r="MHM1" s="294" t="s">
        <v>367</v>
      </c>
      <c r="MHN1" s="295"/>
      <c r="MHO1" s="294" t="s">
        <v>367</v>
      </c>
      <c r="MHP1" s="295"/>
      <c r="MHQ1" s="294" t="s">
        <v>367</v>
      </c>
      <c r="MHR1" s="295"/>
      <c r="MHS1" s="294" t="s">
        <v>367</v>
      </c>
      <c r="MHT1" s="295"/>
      <c r="MHU1" s="294" t="s">
        <v>367</v>
      </c>
      <c r="MHV1" s="295"/>
      <c r="MHW1" s="294" t="s">
        <v>367</v>
      </c>
      <c r="MHX1" s="295"/>
      <c r="MHY1" s="294" t="s">
        <v>367</v>
      </c>
      <c r="MHZ1" s="295"/>
      <c r="MIA1" s="294" t="s">
        <v>367</v>
      </c>
      <c r="MIB1" s="295"/>
      <c r="MIC1" s="294" t="s">
        <v>367</v>
      </c>
      <c r="MID1" s="295"/>
      <c r="MIE1" s="294" t="s">
        <v>367</v>
      </c>
      <c r="MIF1" s="295"/>
      <c r="MIG1" s="294" t="s">
        <v>367</v>
      </c>
      <c r="MIH1" s="295"/>
      <c r="MII1" s="294" t="s">
        <v>367</v>
      </c>
      <c r="MIJ1" s="295"/>
      <c r="MIK1" s="294" t="s">
        <v>367</v>
      </c>
      <c r="MIL1" s="295"/>
      <c r="MIM1" s="294" t="s">
        <v>367</v>
      </c>
      <c r="MIN1" s="295"/>
      <c r="MIO1" s="294" t="s">
        <v>367</v>
      </c>
      <c r="MIP1" s="295"/>
      <c r="MIQ1" s="294" t="s">
        <v>367</v>
      </c>
      <c r="MIR1" s="295"/>
      <c r="MIS1" s="294" t="s">
        <v>367</v>
      </c>
      <c r="MIT1" s="295"/>
      <c r="MIU1" s="294" t="s">
        <v>367</v>
      </c>
      <c r="MIV1" s="295"/>
      <c r="MIW1" s="294" t="s">
        <v>367</v>
      </c>
      <c r="MIX1" s="295"/>
      <c r="MIY1" s="294" t="s">
        <v>367</v>
      </c>
      <c r="MIZ1" s="295"/>
      <c r="MJA1" s="294" t="s">
        <v>367</v>
      </c>
      <c r="MJB1" s="295"/>
      <c r="MJC1" s="294" t="s">
        <v>367</v>
      </c>
      <c r="MJD1" s="295"/>
      <c r="MJE1" s="294" t="s">
        <v>367</v>
      </c>
      <c r="MJF1" s="295"/>
      <c r="MJG1" s="294" t="s">
        <v>367</v>
      </c>
      <c r="MJH1" s="295"/>
      <c r="MJI1" s="294" t="s">
        <v>367</v>
      </c>
      <c r="MJJ1" s="295"/>
      <c r="MJK1" s="294" t="s">
        <v>367</v>
      </c>
      <c r="MJL1" s="295"/>
      <c r="MJM1" s="294" t="s">
        <v>367</v>
      </c>
      <c r="MJN1" s="295"/>
      <c r="MJO1" s="294" t="s">
        <v>367</v>
      </c>
      <c r="MJP1" s="295"/>
      <c r="MJQ1" s="294" t="s">
        <v>367</v>
      </c>
      <c r="MJR1" s="295"/>
      <c r="MJS1" s="294" t="s">
        <v>367</v>
      </c>
      <c r="MJT1" s="295"/>
      <c r="MJU1" s="294" t="s">
        <v>367</v>
      </c>
      <c r="MJV1" s="295"/>
      <c r="MJW1" s="294" t="s">
        <v>367</v>
      </c>
      <c r="MJX1" s="295"/>
      <c r="MJY1" s="294" t="s">
        <v>367</v>
      </c>
      <c r="MJZ1" s="295"/>
      <c r="MKA1" s="294" t="s">
        <v>367</v>
      </c>
      <c r="MKB1" s="295"/>
      <c r="MKC1" s="294" t="s">
        <v>367</v>
      </c>
      <c r="MKD1" s="295"/>
      <c r="MKE1" s="294" t="s">
        <v>367</v>
      </c>
      <c r="MKF1" s="295"/>
      <c r="MKG1" s="294" t="s">
        <v>367</v>
      </c>
      <c r="MKH1" s="295"/>
      <c r="MKI1" s="294" t="s">
        <v>367</v>
      </c>
      <c r="MKJ1" s="295"/>
      <c r="MKK1" s="294" t="s">
        <v>367</v>
      </c>
      <c r="MKL1" s="295"/>
      <c r="MKM1" s="294" t="s">
        <v>367</v>
      </c>
      <c r="MKN1" s="295"/>
      <c r="MKO1" s="294" t="s">
        <v>367</v>
      </c>
      <c r="MKP1" s="295"/>
      <c r="MKQ1" s="294" t="s">
        <v>367</v>
      </c>
      <c r="MKR1" s="295"/>
      <c r="MKS1" s="294" t="s">
        <v>367</v>
      </c>
      <c r="MKT1" s="295"/>
      <c r="MKU1" s="294" t="s">
        <v>367</v>
      </c>
      <c r="MKV1" s="295"/>
      <c r="MKW1" s="294" t="s">
        <v>367</v>
      </c>
      <c r="MKX1" s="295"/>
      <c r="MKY1" s="294" t="s">
        <v>367</v>
      </c>
      <c r="MKZ1" s="295"/>
      <c r="MLA1" s="294" t="s">
        <v>367</v>
      </c>
      <c r="MLB1" s="295"/>
      <c r="MLC1" s="294" t="s">
        <v>367</v>
      </c>
      <c r="MLD1" s="295"/>
      <c r="MLE1" s="294" t="s">
        <v>367</v>
      </c>
      <c r="MLF1" s="295"/>
      <c r="MLG1" s="294" t="s">
        <v>367</v>
      </c>
      <c r="MLH1" s="295"/>
      <c r="MLI1" s="294" t="s">
        <v>367</v>
      </c>
      <c r="MLJ1" s="295"/>
      <c r="MLK1" s="294" t="s">
        <v>367</v>
      </c>
      <c r="MLL1" s="295"/>
      <c r="MLM1" s="294" t="s">
        <v>367</v>
      </c>
      <c r="MLN1" s="295"/>
      <c r="MLO1" s="294" t="s">
        <v>367</v>
      </c>
      <c r="MLP1" s="295"/>
      <c r="MLQ1" s="294" t="s">
        <v>367</v>
      </c>
      <c r="MLR1" s="295"/>
      <c r="MLS1" s="294" t="s">
        <v>367</v>
      </c>
      <c r="MLT1" s="295"/>
      <c r="MLU1" s="294" t="s">
        <v>367</v>
      </c>
      <c r="MLV1" s="295"/>
      <c r="MLW1" s="294" t="s">
        <v>367</v>
      </c>
      <c r="MLX1" s="295"/>
      <c r="MLY1" s="294" t="s">
        <v>367</v>
      </c>
      <c r="MLZ1" s="295"/>
      <c r="MMA1" s="294" t="s">
        <v>367</v>
      </c>
      <c r="MMB1" s="295"/>
      <c r="MMC1" s="294" t="s">
        <v>367</v>
      </c>
      <c r="MMD1" s="295"/>
      <c r="MME1" s="294" t="s">
        <v>367</v>
      </c>
      <c r="MMF1" s="295"/>
      <c r="MMG1" s="294" t="s">
        <v>367</v>
      </c>
      <c r="MMH1" s="295"/>
      <c r="MMI1" s="294" t="s">
        <v>367</v>
      </c>
      <c r="MMJ1" s="295"/>
      <c r="MMK1" s="294" t="s">
        <v>367</v>
      </c>
      <c r="MML1" s="295"/>
      <c r="MMM1" s="294" t="s">
        <v>367</v>
      </c>
      <c r="MMN1" s="295"/>
      <c r="MMO1" s="294" t="s">
        <v>367</v>
      </c>
      <c r="MMP1" s="295"/>
      <c r="MMQ1" s="294" t="s">
        <v>367</v>
      </c>
      <c r="MMR1" s="295"/>
      <c r="MMS1" s="294" t="s">
        <v>367</v>
      </c>
      <c r="MMT1" s="295"/>
      <c r="MMU1" s="294" t="s">
        <v>367</v>
      </c>
      <c r="MMV1" s="295"/>
      <c r="MMW1" s="294" t="s">
        <v>367</v>
      </c>
      <c r="MMX1" s="295"/>
      <c r="MMY1" s="294" t="s">
        <v>367</v>
      </c>
      <c r="MMZ1" s="295"/>
      <c r="MNA1" s="294" t="s">
        <v>367</v>
      </c>
      <c r="MNB1" s="295"/>
      <c r="MNC1" s="294" t="s">
        <v>367</v>
      </c>
      <c r="MND1" s="295"/>
      <c r="MNE1" s="294" t="s">
        <v>367</v>
      </c>
      <c r="MNF1" s="295"/>
      <c r="MNG1" s="294" t="s">
        <v>367</v>
      </c>
      <c r="MNH1" s="295"/>
      <c r="MNI1" s="294" t="s">
        <v>367</v>
      </c>
      <c r="MNJ1" s="295"/>
      <c r="MNK1" s="294" t="s">
        <v>367</v>
      </c>
      <c r="MNL1" s="295"/>
      <c r="MNM1" s="294" t="s">
        <v>367</v>
      </c>
      <c r="MNN1" s="295"/>
      <c r="MNO1" s="294" t="s">
        <v>367</v>
      </c>
      <c r="MNP1" s="295"/>
      <c r="MNQ1" s="294" t="s">
        <v>367</v>
      </c>
      <c r="MNR1" s="295"/>
      <c r="MNS1" s="294" t="s">
        <v>367</v>
      </c>
      <c r="MNT1" s="295"/>
      <c r="MNU1" s="294" t="s">
        <v>367</v>
      </c>
      <c r="MNV1" s="295"/>
      <c r="MNW1" s="294" t="s">
        <v>367</v>
      </c>
      <c r="MNX1" s="295"/>
      <c r="MNY1" s="294" t="s">
        <v>367</v>
      </c>
      <c r="MNZ1" s="295"/>
      <c r="MOA1" s="294" t="s">
        <v>367</v>
      </c>
      <c r="MOB1" s="295"/>
      <c r="MOC1" s="294" t="s">
        <v>367</v>
      </c>
      <c r="MOD1" s="295"/>
      <c r="MOE1" s="294" t="s">
        <v>367</v>
      </c>
      <c r="MOF1" s="295"/>
      <c r="MOG1" s="294" t="s">
        <v>367</v>
      </c>
      <c r="MOH1" s="295"/>
      <c r="MOI1" s="294" t="s">
        <v>367</v>
      </c>
      <c r="MOJ1" s="295"/>
      <c r="MOK1" s="294" t="s">
        <v>367</v>
      </c>
      <c r="MOL1" s="295"/>
      <c r="MOM1" s="294" t="s">
        <v>367</v>
      </c>
      <c r="MON1" s="295"/>
      <c r="MOO1" s="294" t="s">
        <v>367</v>
      </c>
      <c r="MOP1" s="295"/>
      <c r="MOQ1" s="294" t="s">
        <v>367</v>
      </c>
      <c r="MOR1" s="295"/>
      <c r="MOS1" s="294" t="s">
        <v>367</v>
      </c>
      <c r="MOT1" s="295"/>
      <c r="MOU1" s="294" t="s">
        <v>367</v>
      </c>
      <c r="MOV1" s="295"/>
      <c r="MOW1" s="294" t="s">
        <v>367</v>
      </c>
      <c r="MOX1" s="295"/>
      <c r="MOY1" s="294" t="s">
        <v>367</v>
      </c>
      <c r="MOZ1" s="295"/>
      <c r="MPA1" s="294" t="s">
        <v>367</v>
      </c>
      <c r="MPB1" s="295"/>
      <c r="MPC1" s="294" t="s">
        <v>367</v>
      </c>
      <c r="MPD1" s="295"/>
      <c r="MPE1" s="294" t="s">
        <v>367</v>
      </c>
      <c r="MPF1" s="295"/>
      <c r="MPG1" s="294" t="s">
        <v>367</v>
      </c>
      <c r="MPH1" s="295"/>
      <c r="MPI1" s="294" t="s">
        <v>367</v>
      </c>
      <c r="MPJ1" s="295"/>
      <c r="MPK1" s="294" t="s">
        <v>367</v>
      </c>
      <c r="MPL1" s="295"/>
      <c r="MPM1" s="294" t="s">
        <v>367</v>
      </c>
      <c r="MPN1" s="295"/>
      <c r="MPO1" s="294" t="s">
        <v>367</v>
      </c>
      <c r="MPP1" s="295"/>
      <c r="MPQ1" s="294" t="s">
        <v>367</v>
      </c>
      <c r="MPR1" s="295"/>
      <c r="MPS1" s="294" t="s">
        <v>367</v>
      </c>
      <c r="MPT1" s="295"/>
      <c r="MPU1" s="294" t="s">
        <v>367</v>
      </c>
      <c r="MPV1" s="295"/>
      <c r="MPW1" s="294" t="s">
        <v>367</v>
      </c>
      <c r="MPX1" s="295"/>
      <c r="MPY1" s="294" t="s">
        <v>367</v>
      </c>
      <c r="MPZ1" s="295"/>
      <c r="MQA1" s="294" t="s">
        <v>367</v>
      </c>
      <c r="MQB1" s="295"/>
      <c r="MQC1" s="294" t="s">
        <v>367</v>
      </c>
      <c r="MQD1" s="295"/>
      <c r="MQE1" s="294" t="s">
        <v>367</v>
      </c>
      <c r="MQF1" s="295"/>
      <c r="MQG1" s="294" t="s">
        <v>367</v>
      </c>
      <c r="MQH1" s="295"/>
      <c r="MQI1" s="294" t="s">
        <v>367</v>
      </c>
      <c r="MQJ1" s="295"/>
      <c r="MQK1" s="294" t="s">
        <v>367</v>
      </c>
      <c r="MQL1" s="295"/>
      <c r="MQM1" s="294" t="s">
        <v>367</v>
      </c>
      <c r="MQN1" s="295"/>
      <c r="MQO1" s="294" t="s">
        <v>367</v>
      </c>
      <c r="MQP1" s="295"/>
      <c r="MQQ1" s="294" t="s">
        <v>367</v>
      </c>
      <c r="MQR1" s="295"/>
      <c r="MQS1" s="294" t="s">
        <v>367</v>
      </c>
      <c r="MQT1" s="295"/>
      <c r="MQU1" s="294" t="s">
        <v>367</v>
      </c>
      <c r="MQV1" s="295"/>
      <c r="MQW1" s="294" t="s">
        <v>367</v>
      </c>
      <c r="MQX1" s="295"/>
      <c r="MQY1" s="294" t="s">
        <v>367</v>
      </c>
      <c r="MQZ1" s="295"/>
      <c r="MRA1" s="294" t="s">
        <v>367</v>
      </c>
      <c r="MRB1" s="295"/>
      <c r="MRC1" s="294" t="s">
        <v>367</v>
      </c>
      <c r="MRD1" s="295"/>
      <c r="MRE1" s="294" t="s">
        <v>367</v>
      </c>
      <c r="MRF1" s="295"/>
      <c r="MRG1" s="294" t="s">
        <v>367</v>
      </c>
      <c r="MRH1" s="295"/>
      <c r="MRI1" s="294" t="s">
        <v>367</v>
      </c>
      <c r="MRJ1" s="295"/>
      <c r="MRK1" s="294" t="s">
        <v>367</v>
      </c>
      <c r="MRL1" s="295"/>
      <c r="MRM1" s="294" t="s">
        <v>367</v>
      </c>
      <c r="MRN1" s="295"/>
      <c r="MRO1" s="294" t="s">
        <v>367</v>
      </c>
      <c r="MRP1" s="295"/>
      <c r="MRQ1" s="294" t="s">
        <v>367</v>
      </c>
      <c r="MRR1" s="295"/>
      <c r="MRS1" s="294" t="s">
        <v>367</v>
      </c>
      <c r="MRT1" s="295"/>
      <c r="MRU1" s="294" t="s">
        <v>367</v>
      </c>
      <c r="MRV1" s="295"/>
      <c r="MRW1" s="294" t="s">
        <v>367</v>
      </c>
      <c r="MRX1" s="295"/>
      <c r="MRY1" s="294" t="s">
        <v>367</v>
      </c>
      <c r="MRZ1" s="295"/>
      <c r="MSA1" s="294" t="s">
        <v>367</v>
      </c>
      <c r="MSB1" s="295"/>
      <c r="MSC1" s="294" t="s">
        <v>367</v>
      </c>
      <c r="MSD1" s="295"/>
      <c r="MSE1" s="294" t="s">
        <v>367</v>
      </c>
      <c r="MSF1" s="295"/>
      <c r="MSG1" s="294" t="s">
        <v>367</v>
      </c>
      <c r="MSH1" s="295"/>
      <c r="MSI1" s="294" t="s">
        <v>367</v>
      </c>
      <c r="MSJ1" s="295"/>
      <c r="MSK1" s="294" t="s">
        <v>367</v>
      </c>
      <c r="MSL1" s="295"/>
      <c r="MSM1" s="294" t="s">
        <v>367</v>
      </c>
      <c r="MSN1" s="295"/>
      <c r="MSO1" s="294" t="s">
        <v>367</v>
      </c>
      <c r="MSP1" s="295"/>
      <c r="MSQ1" s="294" t="s">
        <v>367</v>
      </c>
      <c r="MSR1" s="295"/>
      <c r="MSS1" s="294" t="s">
        <v>367</v>
      </c>
      <c r="MST1" s="295"/>
      <c r="MSU1" s="294" t="s">
        <v>367</v>
      </c>
      <c r="MSV1" s="295"/>
      <c r="MSW1" s="294" t="s">
        <v>367</v>
      </c>
      <c r="MSX1" s="295"/>
      <c r="MSY1" s="294" t="s">
        <v>367</v>
      </c>
      <c r="MSZ1" s="295"/>
      <c r="MTA1" s="294" t="s">
        <v>367</v>
      </c>
      <c r="MTB1" s="295"/>
      <c r="MTC1" s="294" t="s">
        <v>367</v>
      </c>
      <c r="MTD1" s="295"/>
      <c r="MTE1" s="294" t="s">
        <v>367</v>
      </c>
      <c r="MTF1" s="295"/>
      <c r="MTG1" s="294" t="s">
        <v>367</v>
      </c>
      <c r="MTH1" s="295"/>
      <c r="MTI1" s="294" t="s">
        <v>367</v>
      </c>
      <c r="MTJ1" s="295"/>
      <c r="MTK1" s="294" t="s">
        <v>367</v>
      </c>
      <c r="MTL1" s="295"/>
      <c r="MTM1" s="294" t="s">
        <v>367</v>
      </c>
      <c r="MTN1" s="295"/>
      <c r="MTO1" s="294" t="s">
        <v>367</v>
      </c>
      <c r="MTP1" s="295"/>
      <c r="MTQ1" s="294" t="s">
        <v>367</v>
      </c>
      <c r="MTR1" s="295"/>
      <c r="MTS1" s="294" t="s">
        <v>367</v>
      </c>
      <c r="MTT1" s="295"/>
      <c r="MTU1" s="294" t="s">
        <v>367</v>
      </c>
      <c r="MTV1" s="295"/>
      <c r="MTW1" s="294" t="s">
        <v>367</v>
      </c>
      <c r="MTX1" s="295"/>
      <c r="MTY1" s="294" t="s">
        <v>367</v>
      </c>
      <c r="MTZ1" s="295"/>
      <c r="MUA1" s="294" t="s">
        <v>367</v>
      </c>
      <c r="MUB1" s="295"/>
      <c r="MUC1" s="294" t="s">
        <v>367</v>
      </c>
      <c r="MUD1" s="295"/>
      <c r="MUE1" s="294" t="s">
        <v>367</v>
      </c>
      <c r="MUF1" s="295"/>
      <c r="MUG1" s="294" t="s">
        <v>367</v>
      </c>
      <c r="MUH1" s="295"/>
      <c r="MUI1" s="294" t="s">
        <v>367</v>
      </c>
      <c r="MUJ1" s="295"/>
      <c r="MUK1" s="294" t="s">
        <v>367</v>
      </c>
      <c r="MUL1" s="295"/>
      <c r="MUM1" s="294" t="s">
        <v>367</v>
      </c>
      <c r="MUN1" s="295"/>
      <c r="MUO1" s="294" t="s">
        <v>367</v>
      </c>
      <c r="MUP1" s="295"/>
      <c r="MUQ1" s="294" t="s">
        <v>367</v>
      </c>
      <c r="MUR1" s="295"/>
      <c r="MUS1" s="294" t="s">
        <v>367</v>
      </c>
      <c r="MUT1" s="295"/>
      <c r="MUU1" s="294" t="s">
        <v>367</v>
      </c>
      <c r="MUV1" s="295"/>
      <c r="MUW1" s="294" t="s">
        <v>367</v>
      </c>
      <c r="MUX1" s="295"/>
      <c r="MUY1" s="294" t="s">
        <v>367</v>
      </c>
      <c r="MUZ1" s="295"/>
      <c r="MVA1" s="294" t="s">
        <v>367</v>
      </c>
      <c r="MVB1" s="295"/>
      <c r="MVC1" s="294" t="s">
        <v>367</v>
      </c>
      <c r="MVD1" s="295"/>
      <c r="MVE1" s="294" t="s">
        <v>367</v>
      </c>
      <c r="MVF1" s="295"/>
      <c r="MVG1" s="294" t="s">
        <v>367</v>
      </c>
      <c r="MVH1" s="295"/>
      <c r="MVI1" s="294" t="s">
        <v>367</v>
      </c>
      <c r="MVJ1" s="295"/>
      <c r="MVK1" s="294" t="s">
        <v>367</v>
      </c>
      <c r="MVL1" s="295"/>
      <c r="MVM1" s="294" t="s">
        <v>367</v>
      </c>
      <c r="MVN1" s="295"/>
      <c r="MVO1" s="294" t="s">
        <v>367</v>
      </c>
      <c r="MVP1" s="295"/>
      <c r="MVQ1" s="294" t="s">
        <v>367</v>
      </c>
      <c r="MVR1" s="295"/>
      <c r="MVS1" s="294" t="s">
        <v>367</v>
      </c>
      <c r="MVT1" s="295"/>
      <c r="MVU1" s="294" t="s">
        <v>367</v>
      </c>
      <c r="MVV1" s="295"/>
      <c r="MVW1" s="294" t="s">
        <v>367</v>
      </c>
      <c r="MVX1" s="295"/>
      <c r="MVY1" s="294" t="s">
        <v>367</v>
      </c>
      <c r="MVZ1" s="295"/>
      <c r="MWA1" s="294" t="s">
        <v>367</v>
      </c>
      <c r="MWB1" s="295"/>
      <c r="MWC1" s="294" t="s">
        <v>367</v>
      </c>
      <c r="MWD1" s="295"/>
      <c r="MWE1" s="294" t="s">
        <v>367</v>
      </c>
      <c r="MWF1" s="295"/>
      <c r="MWG1" s="294" t="s">
        <v>367</v>
      </c>
      <c r="MWH1" s="295"/>
      <c r="MWI1" s="294" t="s">
        <v>367</v>
      </c>
      <c r="MWJ1" s="295"/>
      <c r="MWK1" s="294" t="s">
        <v>367</v>
      </c>
      <c r="MWL1" s="295"/>
      <c r="MWM1" s="294" t="s">
        <v>367</v>
      </c>
      <c r="MWN1" s="295"/>
      <c r="MWO1" s="294" t="s">
        <v>367</v>
      </c>
      <c r="MWP1" s="295"/>
      <c r="MWQ1" s="294" t="s">
        <v>367</v>
      </c>
      <c r="MWR1" s="295"/>
      <c r="MWS1" s="294" t="s">
        <v>367</v>
      </c>
      <c r="MWT1" s="295"/>
      <c r="MWU1" s="294" t="s">
        <v>367</v>
      </c>
      <c r="MWV1" s="295"/>
      <c r="MWW1" s="294" t="s">
        <v>367</v>
      </c>
      <c r="MWX1" s="295"/>
      <c r="MWY1" s="294" t="s">
        <v>367</v>
      </c>
      <c r="MWZ1" s="295"/>
      <c r="MXA1" s="294" t="s">
        <v>367</v>
      </c>
      <c r="MXB1" s="295"/>
      <c r="MXC1" s="294" t="s">
        <v>367</v>
      </c>
      <c r="MXD1" s="295"/>
      <c r="MXE1" s="294" t="s">
        <v>367</v>
      </c>
      <c r="MXF1" s="295"/>
      <c r="MXG1" s="294" t="s">
        <v>367</v>
      </c>
      <c r="MXH1" s="295"/>
      <c r="MXI1" s="294" t="s">
        <v>367</v>
      </c>
      <c r="MXJ1" s="295"/>
      <c r="MXK1" s="294" t="s">
        <v>367</v>
      </c>
      <c r="MXL1" s="295"/>
      <c r="MXM1" s="294" t="s">
        <v>367</v>
      </c>
      <c r="MXN1" s="295"/>
      <c r="MXO1" s="294" t="s">
        <v>367</v>
      </c>
      <c r="MXP1" s="295"/>
      <c r="MXQ1" s="294" t="s">
        <v>367</v>
      </c>
      <c r="MXR1" s="295"/>
      <c r="MXS1" s="294" t="s">
        <v>367</v>
      </c>
      <c r="MXT1" s="295"/>
      <c r="MXU1" s="294" t="s">
        <v>367</v>
      </c>
      <c r="MXV1" s="295"/>
      <c r="MXW1" s="294" t="s">
        <v>367</v>
      </c>
      <c r="MXX1" s="295"/>
      <c r="MXY1" s="294" t="s">
        <v>367</v>
      </c>
      <c r="MXZ1" s="295"/>
      <c r="MYA1" s="294" t="s">
        <v>367</v>
      </c>
      <c r="MYB1" s="295"/>
      <c r="MYC1" s="294" t="s">
        <v>367</v>
      </c>
      <c r="MYD1" s="295"/>
      <c r="MYE1" s="294" t="s">
        <v>367</v>
      </c>
      <c r="MYF1" s="295"/>
      <c r="MYG1" s="294" t="s">
        <v>367</v>
      </c>
      <c r="MYH1" s="295"/>
      <c r="MYI1" s="294" t="s">
        <v>367</v>
      </c>
      <c r="MYJ1" s="295"/>
      <c r="MYK1" s="294" t="s">
        <v>367</v>
      </c>
      <c r="MYL1" s="295"/>
      <c r="MYM1" s="294" t="s">
        <v>367</v>
      </c>
      <c r="MYN1" s="295"/>
      <c r="MYO1" s="294" t="s">
        <v>367</v>
      </c>
      <c r="MYP1" s="295"/>
      <c r="MYQ1" s="294" t="s">
        <v>367</v>
      </c>
      <c r="MYR1" s="295"/>
      <c r="MYS1" s="294" t="s">
        <v>367</v>
      </c>
      <c r="MYT1" s="295"/>
      <c r="MYU1" s="294" t="s">
        <v>367</v>
      </c>
      <c r="MYV1" s="295"/>
      <c r="MYW1" s="294" t="s">
        <v>367</v>
      </c>
      <c r="MYX1" s="295"/>
      <c r="MYY1" s="294" t="s">
        <v>367</v>
      </c>
      <c r="MYZ1" s="295"/>
      <c r="MZA1" s="294" t="s">
        <v>367</v>
      </c>
      <c r="MZB1" s="295"/>
      <c r="MZC1" s="294" t="s">
        <v>367</v>
      </c>
      <c r="MZD1" s="295"/>
      <c r="MZE1" s="294" t="s">
        <v>367</v>
      </c>
      <c r="MZF1" s="295"/>
      <c r="MZG1" s="294" t="s">
        <v>367</v>
      </c>
      <c r="MZH1" s="295"/>
      <c r="MZI1" s="294" t="s">
        <v>367</v>
      </c>
      <c r="MZJ1" s="295"/>
      <c r="MZK1" s="294" t="s">
        <v>367</v>
      </c>
      <c r="MZL1" s="295"/>
      <c r="MZM1" s="294" t="s">
        <v>367</v>
      </c>
      <c r="MZN1" s="295"/>
      <c r="MZO1" s="294" t="s">
        <v>367</v>
      </c>
      <c r="MZP1" s="295"/>
      <c r="MZQ1" s="294" t="s">
        <v>367</v>
      </c>
      <c r="MZR1" s="295"/>
      <c r="MZS1" s="294" t="s">
        <v>367</v>
      </c>
      <c r="MZT1" s="295"/>
      <c r="MZU1" s="294" t="s">
        <v>367</v>
      </c>
      <c r="MZV1" s="295"/>
      <c r="MZW1" s="294" t="s">
        <v>367</v>
      </c>
      <c r="MZX1" s="295"/>
      <c r="MZY1" s="294" t="s">
        <v>367</v>
      </c>
      <c r="MZZ1" s="295"/>
      <c r="NAA1" s="294" t="s">
        <v>367</v>
      </c>
      <c r="NAB1" s="295"/>
      <c r="NAC1" s="294" t="s">
        <v>367</v>
      </c>
      <c r="NAD1" s="295"/>
      <c r="NAE1" s="294" t="s">
        <v>367</v>
      </c>
      <c r="NAF1" s="295"/>
      <c r="NAG1" s="294" t="s">
        <v>367</v>
      </c>
      <c r="NAH1" s="295"/>
      <c r="NAI1" s="294" t="s">
        <v>367</v>
      </c>
      <c r="NAJ1" s="295"/>
      <c r="NAK1" s="294" t="s">
        <v>367</v>
      </c>
      <c r="NAL1" s="295"/>
      <c r="NAM1" s="294" t="s">
        <v>367</v>
      </c>
      <c r="NAN1" s="295"/>
      <c r="NAO1" s="294" t="s">
        <v>367</v>
      </c>
      <c r="NAP1" s="295"/>
      <c r="NAQ1" s="294" t="s">
        <v>367</v>
      </c>
      <c r="NAR1" s="295"/>
      <c r="NAS1" s="294" t="s">
        <v>367</v>
      </c>
      <c r="NAT1" s="295"/>
      <c r="NAU1" s="294" t="s">
        <v>367</v>
      </c>
      <c r="NAV1" s="295"/>
      <c r="NAW1" s="294" t="s">
        <v>367</v>
      </c>
      <c r="NAX1" s="295"/>
      <c r="NAY1" s="294" t="s">
        <v>367</v>
      </c>
      <c r="NAZ1" s="295"/>
      <c r="NBA1" s="294" t="s">
        <v>367</v>
      </c>
      <c r="NBB1" s="295"/>
      <c r="NBC1" s="294" t="s">
        <v>367</v>
      </c>
      <c r="NBD1" s="295"/>
      <c r="NBE1" s="294" t="s">
        <v>367</v>
      </c>
      <c r="NBF1" s="295"/>
      <c r="NBG1" s="294" t="s">
        <v>367</v>
      </c>
      <c r="NBH1" s="295"/>
      <c r="NBI1" s="294" t="s">
        <v>367</v>
      </c>
      <c r="NBJ1" s="295"/>
      <c r="NBK1" s="294" t="s">
        <v>367</v>
      </c>
      <c r="NBL1" s="295"/>
      <c r="NBM1" s="294" t="s">
        <v>367</v>
      </c>
      <c r="NBN1" s="295"/>
      <c r="NBO1" s="294" t="s">
        <v>367</v>
      </c>
      <c r="NBP1" s="295"/>
      <c r="NBQ1" s="294" t="s">
        <v>367</v>
      </c>
      <c r="NBR1" s="295"/>
      <c r="NBS1" s="294" t="s">
        <v>367</v>
      </c>
      <c r="NBT1" s="295"/>
      <c r="NBU1" s="294" t="s">
        <v>367</v>
      </c>
      <c r="NBV1" s="295"/>
      <c r="NBW1" s="294" t="s">
        <v>367</v>
      </c>
      <c r="NBX1" s="295"/>
      <c r="NBY1" s="294" t="s">
        <v>367</v>
      </c>
      <c r="NBZ1" s="295"/>
      <c r="NCA1" s="294" t="s">
        <v>367</v>
      </c>
      <c r="NCB1" s="295"/>
      <c r="NCC1" s="294" t="s">
        <v>367</v>
      </c>
      <c r="NCD1" s="295"/>
      <c r="NCE1" s="294" t="s">
        <v>367</v>
      </c>
      <c r="NCF1" s="295"/>
      <c r="NCG1" s="294" t="s">
        <v>367</v>
      </c>
      <c r="NCH1" s="295"/>
      <c r="NCI1" s="294" t="s">
        <v>367</v>
      </c>
      <c r="NCJ1" s="295"/>
      <c r="NCK1" s="294" t="s">
        <v>367</v>
      </c>
      <c r="NCL1" s="295"/>
      <c r="NCM1" s="294" t="s">
        <v>367</v>
      </c>
      <c r="NCN1" s="295"/>
      <c r="NCO1" s="294" t="s">
        <v>367</v>
      </c>
      <c r="NCP1" s="295"/>
      <c r="NCQ1" s="294" t="s">
        <v>367</v>
      </c>
      <c r="NCR1" s="295"/>
      <c r="NCS1" s="294" t="s">
        <v>367</v>
      </c>
      <c r="NCT1" s="295"/>
      <c r="NCU1" s="294" t="s">
        <v>367</v>
      </c>
      <c r="NCV1" s="295"/>
      <c r="NCW1" s="294" t="s">
        <v>367</v>
      </c>
      <c r="NCX1" s="295"/>
      <c r="NCY1" s="294" t="s">
        <v>367</v>
      </c>
      <c r="NCZ1" s="295"/>
      <c r="NDA1" s="294" t="s">
        <v>367</v>
      </c>
      <c r="NDB1" s="295"/>
      <c r="NDC1" s="294" t="s">
        <v>367</v>
      </c>
      <c r="NDD1" s="295"/>
      <c r="NDE1" s="294" t="s">
        <v>367</v>
      </c>
      <c r="NDF1" s="295"/>
      <c r="NDG1" s="294" t="s">
        <v>367</v>
      </c>
      <c r="NDH1" s="295"/>
      <c r="NDI1" s="294" t="s">
        <v>367</v>
      </c>
      <c r="NDJ1" s="295"/>
      <c r="NDK1" s="294" t="s">
        <v>367</v>
      </c>
      <c r="NDL1" s="295"/>
      <c r="NDM1" s="294" t="s">
        <v>367</v>
      </c>
      <c r="NDN1" s="295"/>
      <c r="NDO1" s="294" t="s">
        <v>367</v>
      </c>
      <c r="NDP1" s="295"/>
      <c r="NDQ1" s="294" t="s">
        <v>367</v>
      </c>
      <c r="NDR1" s="295"/>
      <c r="NDS1" s="294" t="s">
        <v>367</v>
      </c>
      <c r="NDT1" s="295"/>
      <c r="NDU1" s="294" t="s">
        <v>367</v>
      </c>
      <c r="NDV1" s="295"/>
      <c r="NDW1" s="294" t="s">
        <v>367</v>
      </c>
      <c r="NDX1" s="295"/>
      <c r="NDY1" s="294" t="s">
        <v>367</v>
      </c>
      <c r="NDZ1" s="295"/>
      <c r="NEA1" s="294" t="s">
        <v>367</v>
      </c>
      <c r="NEB1" s="295"/>
      <c r="NEC1" s="294" t="s">
        <v>367</v>
      </c>
      <c r="NED1" s="295"/>
      <c r="NEE1" s="294" t="s">
        <v>367</v>
      </c>
      <c r="NEF1" s="295"/>
      <c r="NEG1" s="294" t="s">
        <v>367</v>
      </c>
      <c r="NEH1" s="295"/>
      <c r="NEI1" s="294" t="s">
        <v>367</v>
      </c>
      <c r="NEJ1" s="295"/>
      <c r="NEK1" s="294" t="s">
        <v>367</v>
      </c>
      <c r="NEL1" s="295"/>
      <c r="NEM1" s="294" t="s">
        <v>367</v>
      </c>
      <c r="NEN1" s="295"/>
      <c r="NEO1" s="294" t="s">
        <v>367</v>
      </c>
      <c r="NEP1" s="295"/>
      <c r="NEQ1" s="294" t="s">
        <v>367</v>
      </c>
      <c r="NER1" s="295"/>
      <c r="NES1" s="294" t="s">
        <v>367</v>
      </c>
      <c r="NET1" s="295"/>
      <c r="NEU1" s="294" t="s">
        <v>367</v>
      </c>
      <c r="NEV1" s="295"/>
      <c r="NEW1" s="294" t="s">
        <v>367</v>
      </c>
      <c r="NEX1" s="295"/>
      <c r="NEY1" s="294" t="s">
        <v>367</v>
      </c>
      <c r="NEZ1" s="295"/>
      <c r="NFA1" s="294" t="s">
        <v>367</v>
      </c>
      <c r="NFB1" s="295"/>
      <c r="NFC1" s="294" t="s">
        <v>367</v>
      </c>
      <c r="NFD1" s="295"/>
      <c r="NFE1" s="294" t="s">
        <v>367</v>
      </c>
      <c r="NFF1" s="295"/>
      <c r="NFG1" s="294" t="s">
        <v>367</v>
      </c>
      <c r="NFH1" s="295"/>
      <c r="NFI1" s="294" t="s">
        <v>367</v>
      </c>
      <c r="NFJ1" s="295"/>
      <c r="NFK1" s="294" t="s">
        <v>367</v>
      </c>
      <c r="NFL1" s="295"/>
      <c r="NFM1" s="294" t="s">
        <v>367</v>
      </c>
      <c r="NFN1" s="295"/>
      <c r="NFO1" s="294" t="s">
        <v>367</v>
      </c>
      <c r="NFP1" s="295"/>
      <c r="NFQ1" s="294" t="s">
        <v>367</v>
      </c>
      <c r="NFR1" s="295"/>
      <c r="NFS1" s="294" t="s">
        <v>367</v>
      </c>
      <c r="NFT1" s="295"/>
      <c r="NFU1" s="294" t="s">
        <v>367</v>
      </c>
      <c r="NFV1" s="295"/>
      <c r="NFW1" s="294" t="s">
        <v>367</v>
      </c>
      <c r="NFX1" s="295"/>
      <c r="NFY1" s="294" t="s">
        <v>367</v>
      </c>
      <c r="NFZ1" s="295"/>
      <c r="NGA1" s="294" t="s">
        <v>367</v>
      </c>
      <c r="NGB1" s="295"/>
      <c r="NGC1" s="294" t="s">
        <v>367</v>
      </c>
      <c r="NGD1" s="295"/>
      <c r="NGE1" s="294" t="s">
        <v>367</v>
      </c>
      <c r="NGF1" s="295"/>
      <c r="NGG1" s="294" t="s">
        <v>367</v>
      </c>
      <c r="NGH1" s="295"/>
      <c r="NGI1" s="294" t="s">
        <v>367</v>
      </c>
      <c r="NGJ1" s="295"/>
      <c r="NGK1" s="294" t="s">
        <v>367</v>
      </c>
      <c r="NGL1" s="295"/>
      <c r="NGM1" s="294" t="s">
        <v>367</v>
      </c>
      <c r="NGN1" s="295"/>
      <c r="NGO1" s="294" t="s">
        <v>367</v>
      </c>
      <c r="NGP1" s="295"/>
      <c r="NGQ1" s="294" t="s">
        <v>367</v>
      </c>
      <c r="NGR1" s="295"/>
      <c r="NGS1" s="294" t="s">
        <v>367</v>
      </c>
      <c r="NGT1" s="295"/>
      <c r="NGU1" s="294" t="s">
        <v>367</v>
      </c>
      <c r="NGV1" s="295"/>
      <c r="NGW1" s="294" t="s">
        <v>367</v>
      </c>
      <c r="NGX1" s="295"/>
      <c r="NGY1" s="294" t="s">
        <v>367</v>
      </c>
      <c r="NGZ1" s="295"/>
      <c r="NHA1" s="294" t="s">
        <v>367</v>
      </c>
      <c r="NHB1" s="295"/>
      <c r="NHC1" s="294" t="s">
        <v>367</v>
      </c>
      <c r="NHD1" s="295"/>
      <c r="NHE1" s="294" t="s">
        <v>367</v>
      </c>
      <c r="NHF1" s="295"/>
      <c r="NHG1" s="294" t="s">
        <v>367</v>
      </c>
      <c r="NHH1" s="295"/>
      <c r="NHI1" s="294" t="s">
        <v>367</v>
      </c>
      <c r="NHJ1" s="295"/>
      <c r="NHK1" s="294" t="s">
        <v>367</v>
      </c>
      <c r="NHL1" s="295"/>
      <c r="NHM1" s="294" t="s">
        <v>367</v>
      </c>
      <c r="NHN1" s="295"/>
      <c r="NHO1" s="294" t="s">
        <v>367</v>
      </c>
      <c r="NHP1" s="295"/>
      <c r="NHQ1" s="294" t="s">
        <v>367</v>
      </c>
      <c r="NHR1" s="295"/>
      <c r="NHS1" s="294" t="s">
        <v>367</v>
      </c>
      <c r="NHT1" s="295"/>
      <c r="NHU1" s="294" t="s">
        <v>367</v>
      </c>
      <c r="NHV1" s="295"/>
      <c r="NHW1" s="294" t="s">
        <v>367</v>
      </c>
      <c r="NHX1" s="295"/>
      <c r="NHY1" s="294" t="s">
        <v>367</v>
      </c>
      <c r="NHZ1" s="295"/>
      <c r="NIA1" s="294" t="s">
        <v>367</v>
      </c>
      <c r="NIB1" s="295"/>
      <c r="NIC1" s="294" t="s">
        <v>367</v>
      </c>
      <c r="NID1" s="295"/>
      <c r="NIE1" s="294" t="s">
        <v>367</v>
      </c>
      <c r="NIF1" s="295"/>
      <c r="NIG1" s="294" t="s">
        <v>367</v>
      </c>
      <c r="NIH1" s="295"/>
      <c r="NII1" s="294" t="s">
        <v>367</v>
      </c>
      <c r="NIJ1" s="295"/>
      <c r="NIK1" s="294" t="s">
        <v>367</v>
      </c>
      <c r="NIL1" s="295"/>
      <c r="NIM1" s="294" t="s">
        <v>367</v>
      </c>
      <c r="NIN1" s="295"/>
      <c r="NIO1" s="294" t="s">
        <v>367</v>
      </c>
      <c r="NIP1" s="295"/>
      <c r="NIQ1" s="294" t="s">
        <v>367</v>
      </c>
      <c r="NIR1" s="295"/>
      <c r="NIS1" s="294" t="s">
        <v>367</v>
      </c>
      <c r="NIT1" s="295"/>
      <c r="NIU1" s="294" t="s">
        <v>367</v>
      </c>
      <c r="NIV1" s="295"/>
      <c r="NIW1" s="294" t="s">
        <v>367</v>
      </c>
      <c r="NIX1" s="295"/>
      <c r="NIY1" s="294" t="s">
        <v>367</v>
      </c>
      <c r="NIZ1" s="295"/>
      <c r="NJA1" s="294" t="s">
        <v>367</v>
      </c>
      <c r="NJB1" s="295"/>
      <c r="NJC1" s="294" t="s">
        <v>367</v>
      </c>
      <c r="NJD1" s="295"/>
      <c r="NJE1" s="294" t="s">
        <v>367</v>
      </c>
      <c r="NJF1" s="295"/>
      <c r="NJG1" s="294" t="s">
        <v>367</v>
      </c>
      <c r="NJH1" s="295"/>
      <c r="NJI1" s="294" t="s">
        <v>367</v>
      </c>
      <c r="NJJ1" s="295"/>
      <c r="NJK1" s="294" t="s">
        <v>367</v>
      </c>
      <c r="NJL1" s="295"/>
      <c r="NJM1" s="294" t="s">
        <v>367</v>
      </c>
      <c r="NJN1" s="295"/>
      <c r="NJO1" s="294" t="s">
        <v>367</v>
      </c>
      <c r="NJP1" s="295"/>
      <c r="NJQ1" s="294" t="s">
        <v>367</v>
      </c>
      <c r="NJR1" s="295"/>
      <c r="NJS1" s="294" t="s">
        <v>367</v>
      </c>
      <c r="NJT1" s="295"/>
      <c r="NJU1" s="294" t="s">
        <v>367</v>
      </c>
      <c r="NJV1" s="295"/>
      <c r="NJW1" s="294" t="s">
        <v>367</v>
      </c>
      <c r="NJX1" s="295"/>
      <c r="NJY1" s="294" t="s">
        <v>367</v>
      </c>
      <c r="NJZ1" s="295"/>
      <c r="NKA1" s="294" t="s">
        <v>367</v>
      </c>
      <c r="NKB1" s="295"/>
      <c r="NKC1" s="294" t="s">
        <v>367</v>
      </c>
      <c r="NKD1" s="295"/>
      <c r="NKE1" s="294" t="s">
        <v>367</v>
      </c>
      <c r="NKF1" s="295"/>
      <c r="NKG1" s="294" t="s">
        <v>367</v>
      </c>
      <c r="NKH1" s="295"/>
      <c r="NKI1" s="294" t="s">
        <v>367</v>
      </c>
      <c r="NKJ1" s="295"/>
      <c r="NKK1" s="294" t="s">
        <v>367</v>
      </c>
      <c r="NKL1" s="295"/>
      <c r="NKM1" s="294" t="s">
        <v>367</v>
      </c>
      <c r="NKN1" s="295"/>
      <c r="NKO1" s="294" t="s">
        <v>367</v>
      </c>
      <c r="NKP1" s="295"/>
      <c r="NKQ1" s="294" t="s">
        <v>367</v>
      </c>
      <c r="NKR1" s="295"/>
      <c r="NKS1" s="294" t="s">
        <v>367</v>
      </c>
      <c r="NKT1" s="295"/>
      <c r="NKU1" s="294" t="s">
        <v>367</v>
      </c>
      <c r="NKV1" s="295"/>
      <c r="NKW1" s="294" t="s">
        <v>367</v>
      </c>
      <c r="NKX1" s="295"/>
      <c r="NKY1" s="294" t="s">
        <v>367</v>
      </c>
      <c r="NKZ1" s="295"/>
      <c r="NLA1" s="294" t="s">
        <v>367</v>
      </c>
      <c r="NLB1" s="295"/>
      <c r="NLC1" s="294" t="s">
        <v>367</v>
      </c>
      <c r="NLD1" s="295"/>
      <c r="NLE1" s="294" t="s">
        <v>367</v>
      </c>
      <c r="NLF1" s="295"/>
      <c r="NLG1" s="294" t="s">
        <v>367</v>
      </c>
      <c r="NLH1" s="295"/>
      <c r="NLI1" s="294" t="s">
        <v>367</v>
      </c>
      <c r="NLJ1" s="295"/>
      <c r="NLK1" s="294" t="s">
        <v>367</v>
      </c>
      <c r="NLL1" s="295"/>
      <c r="NLM1" s="294" t="s">
        <v>367</v>
      </c>
      <c r="NLN1" s="295"/>
      <c r="NLO1" s="294" t="s">
        <v>367</v>
      </c>
      <c r="NLP1" s="295"/>
      <c r="NLQ1" s="294" t="s">
        <v>367</v>
      </c>
      <c r="NLR1" s="295"/>
      <c r="NLS1" s="294" t="s">
        <v>367</v>
      </c>
      <c r="NLT1" s="295"/>
      <c r="NLU1" s="294" t="s">
        <v>367</v>
      </c>
      <c r="NLV1" s="295"/>
      <c r="NLW1" s="294" t="s">
        <v>367</v>
      </c>
      <c r="NLX1" s="295"/>
      <c r="NLY1" s="294" t="s">
        <v>367</v>
      </c>
      <c r="NLZ1" s="295"/>
      <c r="NMA1" s="294" t="s">
        <v>367</v>
      </c>
      <c r="NMB1" s="295"/>
      <c r="NMC1" s="294" t="s">
        <v>367</v>
      </c>
      <c r="NMD1" s="295"/>
      <c r="NME1" s="294" t="s">
        <v>367</v>
      </c>
      <c r="NMF1" s="295"/>
      <c r="NMG1" s="294" t="s">
        <v>367</v>
      </c>
      <c r="NMH1" s="295"/>
      <c r="NMI1" s="294" t="s">
        <v>367</v>
      </c>
      <c r="NMJ1" s="295"/>
      <c r="NMK1" s="294" t="s">
        <v>367</v>
      </c>
      <c r="NML1" s="295"/>
      <c r="NMM1" s="294" t="s">
        <v>367</v>
      </c>
      <c r="NMN1" s="295"/>
      <c r="NMO1" s="294" t="s">
        <v>367</v>
      </c>
      <c r="NMP1" s="295"/>
      <c r="NMQ1" s="294" t="s">
        <v>367</v>
      </c>
      <c r="NMR1" s="295"/>
      <c r="NMS1" s="294" t="s">
        <v>367</v>
      </c>
      <c r="NMT1" s="295"/>
      <c r="NMU1" s="294" t="s">
        <v>367</v>
      </c>
      <c r="NMV1" s="295"/>
      <c r="NMW1" s="294" t="s">
        <v>367</v>
      </c>
      <c r="NMX1" s="295"/>
      <c r="NMY1" s="294" t="s">
        <v>367</v>
      </c>
      <c r="NMZ1" s="295"/>
      <c r="NNA1" s="294" t="s">
        <v>367</v>
      </c>
      <c r="NNB1" s="295"/>
      <c r="NNC1" s="294" t="s">
        <v>367</v>
      </c>
      <c r="NND1" s="295"/>
      <c r="NNE1" s="294" t="s">
        <v>367</v>
      </c>
      <c r="NNF1" s="295"/>
      <c r="NNG1" s="294" t="s">
        <v>367</v>
      </c>
      <c r="NNH1" s="295"/>
      <c r="NNI1" s="294" t="s">
        <v>367</v>
      </c>
      <c r="NNJ1" s="295"/>
      <c r="NNK1" s="294" t="s">
        <v>367</v>
      </c>
      <c r="NNL1" s="295"/>
      <c r="NNM1" s="294" t="s">
        <v>367</v>
      </c>
      <c r="NNN1" s="295"/>
      <c r="NNO1" s="294" t="s">
        <v>367</v>
      </c>
      <c r="NNP1" s="295"/>
      <c r="NNQ1" s="294" t="s">
        <v>367</v>
      </c>
      <c r="NNR1" s="295"/>
      <c r="NNS1" s="294" t="s">
        <v>367</v>
      </c>
      <c r="NNT1" s="295"/>
      <c r="NNU1" s="294" t="s">
        <v>367</v>
      </c>
      <c r="NNV1" s="295"/>
      <c r="NNW1" s="294" t="s">
        <v>367</v>
      </c>
      <c r="NNX1" s="295"/>
      <c r="NNY1" s="294" t="s">
        <v>367</v>
      </c>
      <c r="NNZ1" s="295"/>
      <c r="NOA1" s="294" t="s">
        <v>367</v>
      </c>
      <c r="NOB1" s="295"/>
      <c r="NOC1" s="294" t="s">
        <v>367</v>
      </c>
      <c r="NOD1" s="295"/>
      <c r="NOE1" s="294" t="s">
        <v>367</v>
      </c>
      <c r="NOF1" s="295"/>
      <c r="NOG1" s="294" t="s">
        <v>367</v>
      </c>
      <c r="NOH1" s="295"/>
      <c r="NOI1" s="294" t="s">
        <v>367</v>
      </c>
      <c r="NOJ1" s="295"/>
      <c r="NOK1" s="294" t="s">
        <v>367</v>
      </c>
      <c r="NOL1" s="295"/>
      <c r="NOM1" s="294" t="s">
        <v>367</v>
      </c>
      <c r="NON1" s="295"/>
      <c r="NOO1" s="294" t="s">
        <v>367</v>
      </c>
      <c r="NOP1" s="295"/>
      <c r="NOQ1" s="294" t="s">
        <v>367</v>
      </c>
      <c r="NOR1" s="295"/>
      <c r="NOS1" s="294" t="s">
        <v>367</v>
      </c>
      <c r="NOT1" s="295"/>
      <c r="NOU1" s="294" t="s">
        <v>367</v>
      </c>
      <c r="NOV1" s="295"/>
      <c r="NOW1" s="294" t="s">
        <v>367</v>
      </c>
      <c r="NOX1" s="295"/>
      <c r="NOY1" s="294" t="s">
        <v>367</v>
      </c>
      <c r="NOZ1" s="295"/>
      <c r="NPA1" s="294" t="s">
        <v>367</v>
      </c>
      <c r="NPB1" s="295"/>
      <c r="NPC1" s="294" t="s">
        <v>367</v>
      </c>
      <c r="NPD1" s="295"/>
      <c r="NPE1" s="294" t="s">
        <v>367</v>
      </c>
      <c r="NPF1" s="295"/>
      <c r="NPG1" s="294" t="s">
        <v>367</v>
      </c>
      <c r="NPH1" s="295"/>
      <c r="NPI1" s="294" t="s">
        <v>367</v>
      </c>
      <c r="NPJ1" s="295"/>
      <c r="NPK1" s="294" t="s">
        <v>367</v>
      </c>
      <c r="NPL1" s="295"/>
      <c r="NPM1" s="294" t="s">
        <v>367</v>
      </c>
      <c r="NPN1" s="295"/>
      <c r="NPO1" s="294" t="s">
        <v>367</v>
      </c>
      <c r="NPP1" s="295"/>
      <c r="NPQ1" s="294" t="s">
        <v>367</v>
      </c>
      <c r="NPR1" s="295"/>
      <c r="NPS1" s="294" t="s">
        <v>367</v>
      </c>
      <c r="NPT1" s="295"/>
      <c r="NPU1" s="294" t="s">
        <v>367</v>
      </c>
      <c r="NPV1" s="295"/>
      <c r="NPW1" s="294" t="s">
        <v>367</v>
      </c>
      <c r="NPX1" s="295"/>
      <c r="NPY1" s="294" t="s">
        <v>367</v>
      </c>
      <c r="NPZ1" s="295"/>
      <c r="NQA1" s="294" t="s">
        <v>367</v>
      </c>
      <c r="NQB1" s="295"/>
      <c r="NQC1" s="294" t="s">
        <v>367</v>
      </c>
      <c r="NQD1" s="295"/>
      <c r="NQE1" s="294" t="s">
        <v>367</v>
      </c>
      <c r="NQF1" s="295"/>
      <c r="NQG1" s="294" t="s">
        <v>367</v>
      </c>
      <c r="NQH1" s="295"/>
      <c r="NQI1" s="294" t="s">
        <v>367</v>
      </c>
      <c r="NQJ1" s="295"/>
      <c r="NQK1" s="294" t="s">
        <v>367</v>
      </c>
      <c r="NQL1" s="295"/>
      <c r="NQM1" s="294" t="s">
        <v>367</v>
      </c>
      <c r="NQN1" s="295"/>
      <c r="NQO1" s="294" t="s">
        <v>367</v>
      </c>
      <c r="NQP1" s="295"/>
      <c r="NQQ1" s="294" t="s">
        <v>367</v>
      </c>
      <c r="NQR1" s="295"/>
      <c r="NQS1" s="294" t="s">
        <v>367</v>
      </c>
      <c r="NQT1" s="295"/>
      <c r="NQU1" s="294" t="s">
        <v>367</v>
      </c>
      <c r="NQV1" s="295"/>
      <c r="NQW1" s="294" t="s">
        <v>367</v>
      </c>
      <c r="NQX1" s="295"/>
      <c r="NQY1" s="294" t="s">
        <v>367</v>
      </c>
      <c r="NQZ1" s="295"/>
      <c r="NRA1" s="294" t="s">
        <v>367</v>
      </c>
      <c r="NRB1" s="295"/>
      <c r="NRC1" s="294" t="s">
        <v>367</v>
      </c>
      <c r="NRD1" s="295"/>
      <c r="NRE1" s="294" t="s">
        <v>367</v>
      </c>
      <c r="NRF1" s="295"/>
      <c r="NRG1" s="294" t="s">
        <v>367</v>
      </c>
      <c r="NRH1" s="295"/>
      <c r="NRI1" s="294" t="s">
        <v>367</v>
      </c>
      <c r="NRJ1" s="295"/>
      <c r="NRK1" s="294" t="s">
        <v>367</v>
      </c>
      <c r="NRL1" s="295"/>
      <c r="NRM1" s="294" t="s">
        <v>367</v>
      </c>
      <c r="NRN1" s="295"/>
      <c r="NRO1" s="294" t="s">
        <v>367</v>
      </c>
      <c r="NRP1" s="295"/>
      <c r="NRQ1" s="294" t="s">
        <v>367</v>
      </c>
      <c r="NRR1" s="295"/>
      <c r="NRS1" s="294" t="s">
        <v>367</v>
      </c>
      <c r="NRT1" s="295"/>
      <c r="NRU1" s="294" t="s">
        <v>367</v>
      </c>
      <c r="NRV1" s="295"/>
      <c r="NRW1" s="294" t="s">
        <v>367</v>
      </c>
      <c r="NRX1" s="295"/>
      <c r="NRY1" s="294" t="s">
        <v>367</v>
      </c>
      <c r="NRZ1" s="295"/>
      <c r="NSA1" s="294" t="s">
        <v>367</v>
      </c>
      <c r="NSB1" s="295"/>
      <c r="NSC1" s="294" t="s">
        <v>367</v>
      </c>
      <c r="NSD1" s="295"/>
      <c r="NSE1" s="294" t="s">
        <v>367</v>
      </c>
      <c r="NSF1" s="295"/>
      <c r="NSG1" s="294" t="s">
        <v>367</v>
      </c>
      <c r="NSH1" s="295"/>
      <c r="NSI1" s="294" t="s">
        <v>367</v>
      </c>
      <c r="NSJ1" s="295"/>
      <c r="NSK1" s="294" t="s">
        <v>367</v>
      </c>
      <c r="NSL1" s="295"/>
      <c r="NSM1" s="294" t="s">
        <v>367</v>
      </c>
      <c r="NSN1" s="295"/>
      <c r="NSO1" s="294" t="s">
        <v>367</v>
      </c>
      <c r="NSP1" s="295"/>
      <c r="NSQ1" s="294" t="s">
        <v>367</v>
      </c>
      <c r="NSR1" s="295"/>
      <c r="NSS1" s="294" t="s">
        <v>367</v>
      </c>
      <c r="NST1" s="295"/>
      <c r="NSU1" s="294" t="s">
        <v>367</v>
      </c>
      <c r="NSV1" s="295"/>
      <c r="NSW1" s="294" t="s">
        <v>367</v>
      </c>
      <c r="NSX1" s="295"/>
      <c r="NSY1" s="294" t="s">
        <v>367</v>
      </c>
      <c r="NSZ1" s="295"/>
      <c r="NTA1" s="294" t="s">
        <v>367</v>
      </c>
      <c r="NTB1" s="295"/>
      <c r="NTC1" s="294" t="s">
        <v>367</v>
      </c>
      <c r="NTD1" s="295"/>
      <c r="NTE1" s="294" t="s">
        <v>367</v>
      </c>
      <c r="NTF1" s="295"/>
      <c r="NTG1" s="294" t="s">
        <v>367</v>
      </c>
      <c r="NTH1" s="295"/>
      <c r="NTI1" s="294" t="s">
        <v>367</v>
      </c>
      <c r="NTJ1" s="295"/>
      <c r="NTK1" s="294" t="s">
        <v>367</v>
      </c>
      <c r="NTL1" s="295"/>
      <c r="NTM1" s="294" t="s">
        <v>367</v>
      </c>
      <c r="NTN1" s="295"/>
      <c r="NTO1" s="294" t="s">
        <v>367</v>
      </c>
      <c r="NTP1" s="295"/>
      <c r="NTQ1" s="294" t="s">
        <v>367</v>
      </c>
      <c r="NTR1" s="295"/>
      <c r="NTS1" s="294" t="s">
        <v>367</v>
      </c>
      <c r="NTT1" s="295"/>
      <c r="NTU1" s="294" t="s">
        <v>367</v>
      </c>
      <c r="NTV1" s="295"/>
      <c r="NTW1" s="294" t="s">
        <v>367</v>
      </c>
      <c r="NTX1" s="295"/>
      <c r="NTY1" s="294" t="s">
        <v>367</v>
      </c>
      <c r="NTZ1" s="295"/>
      <c r="NUA1" s="294" t="s">
        <v>367</v>
      </c>
      <c r="NUB1" s="295"/>
      <c r="NUC1" s="294" t="s">
        <v>367</v>
      </c>
      <c r="NUD1" s="295"/>
      <c r="NUE1" s="294" t="s">
        <v>367</v>
      </c>
      <c r="NUF1" s="295"/>
      <c r="NUG1" s="294" t="s">
        <v>367</v>
      </c>
      <c r="NUH1" s="295"/>
      <c r="NUI1" s="294" t="s">
        <v>367</v>
      </c>
      <c r="NUJ1" s="295"/>
      <c r="NUK1" s="294" t="s">
        <v>367</v>
      </c>
      <c r="NUL1" s="295"/>
      <c r="NUM1" s="294" t="s">
        <v>367</v>
      </c>
      <c r="NUN1" s="295"/>
      <c r="NUO1" s="294" t="s">
        <v>367</v>
      </c>
      <c r="NUP1" s="295"/>
      <c r="NUQ1" s="294" t="s">
        <v>367</v>
      </c>
      <c r="NUR1" s="295"/>
      <c r="NUS1" s="294" t="s">
        <v>367</v>
      </c>
      <c r="NUT1" s="295"/>
      <c r="NUU1" s="294" t="s">
        <v>367</v>
      </c>
      <c r="NUV1" s="295"/>
      <c r="NUW1" s="294" t="s">
        <v>367</v>
      </c>
      <c r="NUX1" s="295"/>
      <c r="NUY1" s="294" t="s">
        <v>367</v>
      </c>
      <c r="NUZ1" s="295"/>
      <c r="NVA1" s="294" t="s">
        <v>367</v>
      </c>
      <c r="NVB1" s="295"/>
      <c r="NVC1" s="294" t="s">
        <v>367</v>
      </c>
      <c r="NVD1" s="295"/>
      <c r="NVE1" s="294" t="s">
        <v>367</v>
      </c>
      <c r="NVF1" s="295"/>
      <c r="NVG1" s="294" t="s">
        <v>367</v>
      </c>
      <c r="NVH1" s="295"/>
      <c r="NVI1" s="294" t="s">
        <v>367</v>
      </c>
      <c r="NVJ1" s="295"/>
      <c r="NVK1" s="294" t="s">
        <v>367</v>
      </c>
      <c r="NVL1" s="295"/>
      <c r="NVM1" s="294" t="s">
        <v>367</v>
      </c>
      <c r="NVN1" s="295"/>
      <c r="NVO1" s="294" t="s">
        <v>367</v>
      </c>
      <c r="NVP1" s="295"/>
      <c r="NVQ1" s="294" t="s">
        <v>367</v>
      </c>
      <c r="NVR1" s="295"/>
      <c r="NVS1" s="294" t="s">
        <v>367</v>
      </c>
      <c r="NVT1" s="295"/>
      <c r="NVU1" s="294" t="s">
        <v>367</v>
      </c>
      <c r="NVV1" s="295"/>
      <c r="NVW1" s="294" t="s">
        <v>367</v>
      </c>
      <c r="NVX1" s="295"/>
      <c r="NVY1" s="294" t="s">
        <v>367</v>
      </c>
      <c r="NVZ1" s="295"/>
      <c r="NWA1" s="294" t="s">
        <v>367</v>
      </c>
      <c r="NWB1" s="295"/>
      <c r="NWC1" s="294" t="s">
        <v>367</v>
      </c>
      <c r="NWD1" s="295"/>
      <c r="NWE1" s="294" t="s">
        <v>367</v>
      </c>
      <c r="NWF1" s="295"/>
      <c r="NWG1" s="294" t="s">
        <v>367</v>
      </c>
      <c r="NWH1" s="295"/>
      <c r="NWI1" s="294" t="s">
        <v>367</v>
      </c>
      <c r="NWJ1" s="295"/>
      <c r="NWK1" s="294" t="s">
        <v>367</v>
      </c>
      <c r="NWL1" s="295"/>
      <c r="NWM1" s="294" t="s">
        <v>367</v>
      </c>
      <c r="NWN1" s="295"/>
      <c r="NWO1" s="294" t="s">
        <v>367</v>
      </c>
      <c r="NWP1" s="295"/>
      <c r="NWQ1" s="294" t="s">
        <v>367</v>
      </c>
      <c r="NWR1" s="295"/>
      <c r="NWS1" s="294" t="s">
        <v>367</v>
      </c>
      <c r="NWT1" s="295"/>
      <c r="NWU1" s="294" t="s">
        <v>367</v>
      </c>
      <c r="NWV1" s="295"/>
      <c r="NWW1" s="294" t="s">
        <v>367</v>
      </c>
      <c r="NWX1" s="295"/>
      <c r="NWY1" s="294" t="s">
        <v>367</v>
      </c>
      <c r="NWZ1" s="295"/>
      <c r="NXA1" s="294" t="s">
        <v>367</v>
      </c>
      <c r="NXB1" s="295"/>
      <c r="NXC1" s="294" t="s">
        <v>367</v>
      </c>
      <c r="NXD1" s="295"/>
      <c r="NXE1" s="294" t="s">
        <v>367</v>
      </c>
      <c r="NXF1" s="295"/>
      <c r="NXG1" s="294" t="s">
        <v>367</v>
      </c>
      <c r="NXH1" s="295"/>
      <c r="NXI1" s="294" t="s">
        <v>367</v>
      </c>
      <c r="NXJ1" s="295"/>
      <c r="NXK1" s="294" t="s">
        <v>367</v>
      </c>
      <c r="NXL1" s="295"/>
      <c r="NXM1" s="294" t="s">
        <v>367</v>
      </c>
      <c r="NXN1" s="295"/>
      <c r="NXO1" s="294" t="s">
        <v>367</v>
      </c>
      <c r="NXP1" s="295"/>
      <c r="NXQ1" s="294" t="s">
        <v>367</v>
      </c>
      <c r="NXR1" s="295"/>
      <c r="NXS1" s="294" t="s">
        <v>367</v>
      </c>
      <c r="NXT1" s="295"/>
      <c r="NXU1" s="294" t="s">
        <v>367</v>
      </c>
      <c r="NXV1" s="295"/>
      <c r="NXW1" s="294" t="s">
        <v>367</v>
      </c>
      <c r="NXX1" s="295"/>
      <c r="NXY1" s="294" t="s">
        <v>367</v>
      </c>
      <c r="NXZ1" s="295"/>
      <c r="NYA1" s="294" t="s">
        <v>367</v>
      </c>
      <c r="NYB1" s="295"/>
      <c r="NYC1" s="294" t="s">
        <v>367</v>
      </c>
      <c r="NYD1" s="295"/>
      <c r="NYE1" s="294" t="s">
        <v>367</v>
      </c>
      <c r="NYF1" s="295"/>
      <c r="NYG1" s="294" t="s">
        <v>367</v>
      </c>
      <c r="NYH1" s="295"/>
      <c r="NYI1" s="294" t="s">
        <v>367</v>
      </c>
      <c r="NYJ1" s="295"/>
      <c r="NYK1" s="294" t="s">
        <v>367</v>
      </c>
      <c r="NYL1" s="295"/>
      <c r="NYM1" s="294" t="s">
        <v>367</v>
      </c>
      <c r="NYN1" s="295"/>
      <c r="NYO1" s="294" t="s">
        <v>367</v>
      </c>
      <c r="NYP1" s="295"/>
      <c r="NYQ1" s="294" t="s">
        <v>367</v>
      </c>
      <c r="NYR1" s="295"/>
      <c r="NYS1" s="294" t="s">
        <v>367</v>
      </c>
      <c r="NYT1" s="295"/>
      <c r="NYU1" s="294" t="s">
        <v>367</v>
      </c>
      <c r="NYV1" s="295"/>
      <c r="NYW1" s="294" t="s">
        <v>367</v>
      </c>
      <c r="NYX1" s="295"/>
      <c r="NYY1" s="294" t="s">
        <v>367</v>
      </c>
      <c r="NYZ1" s="295"/>
      <c r="NZA1" s="294" t="s">
        <v>367</v>
      </c>
      <c r="NZB1" s="295"/>
      <c r="NZC1" s="294" t="s">
        <v>367</v>
      </c>
      <c r="NZD1" s="295"/>
      <c r="NZE1" s="294" t="s">
        <v>367</v>
      </c>
      <c r="NZF1" s="295"/>
      <c r="NZG1" s="294" t="s">
        <v>367</v>
      </c>
      <c r="NZH1" s="295"/>
      <c r="NZI1" s="294" t="s">
        <v>367</v>
      </c>
      <c r="NZJ1" s="295"/>
      <c r="NZK1" s="294" t="s">
        <v>367</v>
      </c>
      <c r="NZL1" s="295"/>
      <c r="NZM1" s="294" t="s">
        <v>367</v>
      </c>
      <c r="NZN1" s="295"/>
      <c r="NZO1" s="294" t="s">
        <v>367</v>
      </c>
      <c r="NZP1" s="295"/>
      <c r="NZQ1" s="294" t="s">
        <v>367</v>
      </c>
      <c r="NZR1" s="295"/>
      <c r="NZS1" s="294" t="s">
        <v>367</v>
      </c>
      <c r="NZT1" s="295"/>
      <c r="NZU1" s="294" t="s">
        <v>367</v>
      </c>
      <c r="NZV1" s="295"/>
      <c r="NZW1" s="294" t="s">
        <v>367</v>
      </c>
      <c r="NZX1" s="295"/>
      <c r="NZY1" s="294" t="s">
        <v>367</v>
      </c>
      <c r="NZZ1" s="295"/>
      <c r="OAA1" s="294" t="s">
        <v>367</v>
      </c>
      <c r="OAB1" s="295"/>
      <c r="OAC1" s="294" t="s">
        <v>367</v>
      </c>
      <c r="OAD1" s="295"/>
      <c r="OAE1" s="294" t="s">
        <v>367</v>
      </c>
      <c r="OAF1" s="295"/>
      <c r="OAG1" s="294" t="s">
        <v>367</v>
      </c>
      <c r="OAH1" s="295"/>
      <c r="OAI1" s="294" t="s">
        <v>367</v>
      </c>
      <c r="OAJ1" s="295"/>
      <c r="OAK1" s="294" t="s">
        <v>367</v>
      </c>
      <c r="OAL1" s="295"/>
      <c r="OAM1" s="294" t="s">
        <v>367</v>
      </c>
      <c r="OAN1" s="295"/>
      <c r="OAO1" s="294" t="s">
        <v>367</v>
      </c>
      <c r="OAP1" s="295"/>
      <c r="OAQ1" s="294" t="s">
        <v>367</v>
      </c>
      <c r="OAR1" s="295"/>
      <c r="OAS1" s="294" t="s">
        <v>367</v>
      </c>
      <c r="OAT1" s="295"/>
      <c r="OAU1" s="294" t="s">
        <v>367</v>
      </c>
      <c r="OAV1" s="295"/>
      <c r="OAW1" s="294" t="s">
        <v>367</v>
      </c>
      <c r="OAX1" s="295"/>
      <c r="OAY1" s="294" t="s">
        <v>367</v>
      </c>
      <c r="OAZ1" s="295"/>
      <c r="OBA1" s="294" t="s">
        <v>367</v>
      </c>
      <c r="OBB1" s="295"/>
      <c r="OBC1" s="294" t="s">
        <v>367</v>
      </c>
      <c r="OBD1" s="295"/>
      <c r="OBE1" s="294" t="s">
        <v>367</v>
      </c>
      <c r="OBF1" s="295"/>
      <c r="OBG1" s="294" t="s">
        <v>367</v>
      </c>
      <c r="OBH1" s="295"/>
      <c r="OBI1" s="294" t="s">
        <v>367</v>
      </c>
      <c r="OBJ1" s="295"/>
      <c r="OBK1" s="294" t="s">
        <v>367</v>
      </c>
      <c r="OBL1" s="295"/>
      <c r="OBM1" s="294" t="s">
        <v>367</v>
      </c>
      <c r="OBN1" s="295"/>
      <c r="OBO1" s="294" t="s">
        <v>367</v>
      </c>
      <c r="OBP1" s="295"/>
      <c r="OBQ1" s="294" t="s">
        <v>367</v>
      </c>
      <c r="OBR1" s="295"/>
      <c r="OBS1" s="294" t="s">
        <v>367</v>
      </c>
      <c r="OBT1" s="295"/>
      <c r="OBU1" s="294" t="s">
        <v>367</v>
      </c>
      <c r="OBV1" s="295"/>
      <c r="OBW1" s="294" t="s">
        <v>367</v>
      </c>
      <c r="OBX1" s="295"/>
      <c r="OBY1" s="294" t="s">
        <v>367</v>
      </c>
      <c r="OBZ1" s="295"/>
      <c r="OCA1" s="294" t="s">
        <v>367</v>
      </c>
      <c r="OCB1" s="295"/>
      <c r="OCC1" s="294" t="s">
        <v>367</v>
      </c>
      <c r="OCD1" s="295"/>
      <c r="OCE1" s="294" t="s">
        <v>367</v>
      </c>
      <c r="OCF1" s="295"/>
      <c r="OCG1" s="294" t="s">
        <v>367</v>
      </c>
      <c r="OCH1" s="295"/>
      <c r="OCI1" s="294" t="s">
        <v>367</v>
      </c>
      <c r="OCJ1" s="295"/>
      <c r="OCK1" s="294" t="s">
        <v>367</v>
      </c>
      <c r="OCL1" s="295"/>
      <c r="OCM1" s="294" t="s">
        <v>367</v>
      </c>
      <c r="OCN1" s="295"/>
      <c r="OCO1" s="294" t="s">
        <v>367</v>
      </c>
      <c r="OCP1" s="295"/>
      <c r="OCQ1" s="294" t="s">
        <v>367</v>
      </c>
      <c r="OCR1" s="295"/>
      <c r="OCS1" s="294" t="s">
        <v>367</v>
      </c>
      <c r="OCT1" s="295"/>
      <c r="OCU1" s="294" t="s">
        <v>367</v>
      </c>
      <c r="OCV1" s="295"/>
      <c r="OCW1" s="294" t="s">
        <v>367</v>
      </c>
      <c r="OCX1" s="295"/>
      <c r="OCY1" s="294" t="s">
        <v>367</v>
      </c>
      <c r="OCZ1" s="295"/>
      <c r="ODA1" s="294" t="s">
        <v>367</v>
      </c>
      <c r="ODB1" s="295"/>
      <c r="ODC1" s="294" t="s">
        <v>367</v>
      </c>
      <c r="ODD1" s="295"/>
      <c r="ODE1" s="294" t="s">
        <v>367</v>
      </c>
      <c r="ODF1" s="295"/>
      <c r="ODG1" s="294" t="s">
        <v>367</v>
      </c>
      <c r="ODH1" s="295"/>
      <c r="ODI1" s="294" t="s">
        <v>367</v>
      </c>
      <c r="ODJ1" s="295"/>
      <c r="ODK1" s="294" t="s">
        <v>367</v>
      </c>
      <c r="ODL1" s="295"/>
      <c r="ODM1" s="294" t="s">
        <v>367</v>
      </c>
      <c r="ODN1" s="295"/>
      <c r="ODO1" s="294" t="s">
        <v>367</v>
      </c>
      <c r="ODP1" s="295"/>
      <c r="ODQ1" s="294" t="s">
        <v>367</v>
      </c>
      <c r="ODR1" s="295"/>
      <c r="ODS1" s="294" t="s">
        <v>367</v>
      </c>
      <c r="ODT1" s="295"/>
      <c r="ODU1" s="294" t="s">
        <v>367</v>
      </c>
      <c r="ODV1" s="295"/>
      <c r="ODW1" s="294" t="s">
        <v>367</v>
      </c>
      <c r="ODX1" s="295"/>
      <c r="ODY1" s="294" t="s">
        <v>367</v>
      </c>
      <c r="ODZ1" s="295"/>
      <c r="OEA1" s="294" t="s">
        <v>367</v>
      </c>
      <c r="OEB1" s="295"/>
      <c r="OEC1" s="294" t="s">
        <v>367</v>
      </c>
      <c r="OED1" s="295"/>
      <c r="OEE1" s="294" t="s">
        <v>367</v>
      </c>
      <c r="OEF1" s="295"/>
      <c r="OEG1" s="294" t="s">
        <v>367</v>
      </c>
      <c r="OEH1" s="295"/>
      <c r="OEI1" s="294" t="s">
        <v>367</v>
      </c>
      <c r="OEJ1" s="295"/>
      <c r="OEK1" s="294" t="s">
        <v>367</v>
      </c>
      <c r="OEL1" s="295"/>
      <c r="OEM1" s="294" t="s">
        <v>367</v>
      </c>
      <c r="OEN1" s="295"/>
      <c r="OEO1" s="294" t="s">
        <v>367</v>
      </c>
      <c r="OEP1" s="295"/>
      <c r="OEQ1" s="294" t="s">
        <v>367</v>
      </c>
      <c r="OER1" s="295"/>
      <c r="OES1" s="294" t="s">
        <v>367</v>
      </c>
      <c r="OET1" s="295"/>
      <c r="OEU1" s="294" t="s">
        <v>367</v>
      </c>
      <c r="OEV1" s="295"/>
      <c r="OEW1" s="294" t="s">
        <v>367</v>
      </c>
      <c r="OEX1" s="295"/>
      <c r="OEY1" s="294" t="s">
        <v>367</v>
      </c>
      <c r="OEZ1" s="295"/>
      <c r="OFA1" s="294" t="s">
        <v>367</v>
      </c>
      <c r="OFB1" s="295"/>
      <c r="OFC1" s="294" t="s">
        <v>367</v>
      </c>
      <c r="OFD1" s="295"/>
      <c r="OFE1" s="294" t="s">
        <v>367</v>
      </c>
      <c r="OFF1" s="295"/>
      <c r="OFG1" s="294" t="s">
        <v>367</v>
      </c>
      <c r="OFH1" s="295"/>
      <c r="OFI1" s="294" t="s">
        <v>367</v>
      </c>
      <c r="OFJ1" s="295"/>
      <c r="OFK1" s="294" t="s">
        <v>367</v>
      </c>
      <c r="OFL1" s="295"/>
      <c r="OFM1" s="294" t="s">
        <v>367</v>
      </c>
      <c r="OFN1" s="295"/>
      <c r="OFO1" s="294" t="s">
        <v>367</v>
      </c>
      <c r="OFP1" s="295"/>
      <c r="OFQ1" s="294" t="s">
        <v>367</v>
      </c>
      <c r="OFR1" s="295"/>
      <c r="OFS1" s="294" t="s">
        <v>367</v>
      </c>
      <c r="OFT1" s="295"/>
      <c r="OFU1" s="294" t="s">
        <v>367</v>
      </c>
      <c r="OFV1" s="295"/>
      <c r="OFW1" s="294" t="s">
        <v>367</v>
      </c>
      <c r="OFX1" s="295"/>
      <c r="OFY1" s="294" t="s">
        <v>367</v>
      </c>
      <c r="OFZ1" s="295"/>
      <c r="OGA1" s="294" t="s">
        <v>367</v>
      </c>
      <c r="OGB1" s="295"/>
      <c r="OGC1" s="294" t="s">
        <v>367</v>
      </c>
      <c r="OGD1" s="295"/>
      <c r="OGE1" s="294" t="s">
        <v>367</v>
      </c>
      <c r="OGF1" s="295"/>
      <c r="OGG1" s="294" t="s">
        <v>367</v>
      </c>
      <c r="OGH1" s="295"/>
      <c r="OGI1" s="294" t="s">
        <v>367</v>
      </c>
      <c r="OGJ1" s="295"/>
      <c r="OGK1" s="294" t="s">
        <v>367</v>
      </c>
      <c r="OGL1" s="295"/>
      <c r="OGM1" s="294" t="s">
        <v>367</v>
      </c>
      <c r="OGN1" s="295"/>
      <c r="OGO1" s="294" t="s">
        <v>367</v>
      </c>
      <c r="OGP1" s="295"/>
      <c r="OGQ1" s="294" t="s">
        <v>367</v>
      </c>
      <c r="OGR1" s="295"/>
      <c r="OGS1" s="294" t="s">
        <v>367</v>
      </c>
      <c r="OGT1" s="295"/>
      <c r="OGU1" s="294" t="s">
        <v>367</v>
      </c>
      <c r="OGV1" s="295"/>
      <c r="OGW1" s="294" t="s">
        <v>367</v>
      </c>
      <c r="OGX1" s="295"/>
      <c r="OGY1" s="294" t="s">
        <v>367</v>
      </c>
      <c r="OGZ1" s="295"/>
      <c r="OHA1" s="294" t="s">
        <v>367</v>
      </c>
      <c r="OHB1" s="295"/>
      <c r="OHC1" s="294" t="s">
        <v>367</v>
      </c>
      <c r="OHD1" s="295"/>
      <c r="OHE1" s="294" t="s">
        <v>367</v>
      </c>
      <c r="OHF1" s="295"/>
      <c r="OHG1" s="294" t="s">
        <v>367</v>
      </c>
      <c r="OHH1" s="295"/>
      <c r="OHI1" s="294" t="s">
        <v>367</v>
      </c>
      <c r="OHJ1" s="295"/>
      <c r="OHK1" s="294" t="s">
        <v>367</v>
      </c>
      <c r="OHL1" s="295"/>
      <c r="OHM1" s="294" t="s">
        <v>367</v>
      </c>
      <c r="OHN1" s="295"/>
      <c r="OHO1" s="294" t="s">
        <v>367</v>
      </c>
      <c r="OHP1" s="295"/>
      <c r="OHQ1" s="294" t="s">
        <v>367</v>
      </c>
      <c r="OHR1" s="295"/>
      <c r="OHS1" s="294" t="s">
        <v>367</v>
      </c>
      <c r="OHT1" s="295"/>
      <c r="OHU1" s="294" t="s">
        <v>367</v>
      </c>
      <c r="OHV1" s="295"/>
      <c r="OHW1" s="294" t="s">
        <v>367</v>
      </c>
      <c r="OHX1" s="295"/>
      <c r="OHY1" s="294" t="s">
        <v>367</v>
      </c>
      <c r="OHZ1" s="295"/>
      <c r="OIA1" s="294" t="s">
        <v>367</v>
      </c>
      <c r="OIB1" s="295"/>
      <c r="OIC1" s="294" t="s">
        <v>367</v>
      </c>
      <c r="OID1" s="295"/>
      <c r="OIE1" s="294" t="s">
        <v>367</v>
      </c>
      <c r="OIF1" s="295"/>
      <c r="OIG1" s="294" t="s">
        <v>367</v>
      </c>
      <c r="OIH1" s="295"/>
      <c r="OII1" s="294" t="s">
        <v>367</v>
      </c>
      <c r="OIJ1" s="295"/>
      <c r="OIK1" s="294" t="s">
        <v>367</v>
      </c>
      <c r="OIL1" s="295"/>
      <c r="OIM1" s="294" t="s">
        <v>367</v>
      </c>
      <c r="OIN1" s="295"/>
      <c r="OIO1" s="294" t="s">
        <v>367</v>
      </c>
      <c r="OIP1" s="295"/>
      <c r="OIQ1" s="294" t="s">
        <v>367</v>
      </c>
      <c r="OIR1" s="295"/>
      <c r="OIS1" s="294" t="s">
        <v>367</v>
      </c>
      <c r="OIT1" s="295"/>
      <c r="OIU1" s="294" t="s">
        <v>367</v>
      </c>
      <c r="OIV1" s="295"/>
      <c r="OIW1" s="294" t="s">
        <v>367</v>
      </c>
      <c r="OIX1" s="295"/>
      <c r="OIY1" s="294" t="s">
        <v>367</v>
      </c>
      <c r="OIZ1" s="295"/>
      <c r="OJA1" s="294" t="s">
        <v>367</v>
      </c>
      <c r="OJB1" s="295"/>
      <c r="OJC1" s="294" t="s">
        <v>367</v>
      </c>
      <c r="OJD1" s="295"/>
      <c r="OJE1" s="294" t="s">
        <v>367</v>
      </c>
      <c r="OJF1" s="295"/>
      <c r="OJG1" s="294" t="s">
        <v>367</v>
      </c>
      <c r="OJH1" s="295"/>
      <c r="OJI1" s="294" t="s">
        <v>367</v>
      </c>
      <c r="OJJ1" s="295"/>
      <c r="OJK1" s="294" t="s">
        <v>367</v>
      </c>
      <c r="OJL1" s="295"/>
      <c r="OJM1" s="294" t="s">
        <v>367</v>
      </c>
      <c r="OJN1" s="295"/>
      <c r="OJO1" s="294" t="s">
        <v>367</v>
      </c>
      <c r="OJP1" s="295"/>
      <c r="OJQ1" s="294" t="s">
        <v>367</v>
      </c>
      <c r="OJR1" s="295"/>
      <c r="OJS1" s="294" t="s">
        <v>367</v>
      </c>
      <c r="OJT1" s="295"/>
      <c r="OJU1" s="294" t="s">
        <v>367</v>
      </c>
      <c r="OJV1" s="295"/>
      <c r="OJW1" s="294" t="s">
        <v>367</v>
      </c>
      <c r="OJX1" s="295"/>
      <c r="OJY1" s="294" t="s">
        <v>367</v>
      </c>
      <c r="OJZ1" s="295"/>
      <c r="OKA1" s="294" t="s">
        <v>367</v>
      </c>
      <c r="OKB1" s="295"/>
      <c r="OKC1" s="294" t="s">
        <v>367</v>
      </c>
      <c r="OKD1" s="295"/>
      <c r="OKE1" s="294" t="s">
        <v>367</v>
      </c>
      <c r="OKF1" s="295"/>
      <c r="OKG1" s="294" t="s">
        <v>367</v>
      </c>
      <c r="OKH1" s="295"/>
      <c r="OKI1" s="294" t="s">
        <v>367</v>
      </c>
      <c r="OKJ1" s="295"/>
      <c r="OKK1" s="294" t="s">
        <v>367</v>
      </c>
      <c r="OKL1" s="295"/>
      <c r="OKM1" s="294" t="s">
        <v>367</v>
      </c>
      <c r="OKN1" s="295"/>
      <c r="OKO1" s="294" t="s">
        <v>367</v>
      </c>
      <c r="OKP1" s="295"/>
      <c r="OKQ1" s="294" t="s">
        <v>367</v>
      </c>
      <c r="OKR1" s="295"/>
      <c r="OKS1" s="294" t="s">
        <v>367</v>
      </c>
      <c r="OKT1" s="295"/>
      <c r="OKU1" s="294" t="s">
        <v>367</v>
      </c>
      <c r="OKV1" s="295"/>
      <c r="OKW1" s="294" t="s">
        <v>367</v>
      </c>
      <c r="OKX1" s="295"/>
      <c r="OKY1" s="294" t="s">
        <v>367</v>
      </c>
      <c r="OKZ1" s="295"/>
      <c r="OLA1" s="294" t="s">
        <v>367</v>
      </c>
      <c r="OLB1" s="295"/>
      <c r="OLC1" s="294" t="s">
        <v>367</v>
      </c>
      <c r="OLD1" s="295"/>
      <c r="OLE1" s="294" t="s">
        <v>367</v>
      </c>
      <c r="OLF1" s="295"/>
      <c r="OLG1" s="294" t="s">
        <v>367</v>
      </c>
      <c r="OLH1" s="295"/>
      <c r="OLI1" s="294" t="s">
        <v>367</v>
      </c>
      <c r="OLJ1" s="295"/>
      <c r="OLK1" s="294" t="s">
        <v>367</v>
      </c>
      <c r="OLL1" s="295"/>
      <c r="OLM1" s="294" t="s">
        <v>367</v>
      </c>
      <c r="OLN1" s="295"/>
      <c r="OLO1" s="294" t="s">
        <v>367</v>
      </c>
      <c r="OLP1" s="295"/>
      <c r="OLQ1" s="294" t="s">
        <v>367</v>
      </c>
      <c r="OLR1" s="295"/>
      <c r="OLS1" s="294" t="s">
        <v>367</v>
      </c>
      <c r="OLT1" s="295"/>
      <c r="OLU1" s="294" t="s">
        <v>367</v>
      </c>
      <c r="OLV1" s="295"/>
      <c r="OLW1" s="294" t="s">
        <v>367</v>
      </c>
      <c r="OLX1" s="295"/>
      <c r="OLY1" s="294" t="s">
        <v>367</v>
      </c>
      <c r="OLZ1" s="295"/>
      <c r="OMA1" s="294" t="s">
        <v>367</v>
      </c>
      <c r="OMB1" s="295"/>
      <c r="OMC1" s="294" t="s">
        <v>367</v>
      </c>
      <c r="OMD1" s="295"/>
      <c r="OME1" s="294" t="s">
        <v>367</v>
      </c>
      <c r="OMF1" s="295"/>
      <c r="OMG1" s="294" t="s">
        <v>367</v>
      </c>
      <c r="OMH1" s="295"/>
      <c r="OMI1" s="294" t="s">
        <v>367</v>
      </c>
      <c r="OMJ1" s="295"/>
      <c r="OMK1" s="294" t="s">
        <v>367</v>
      </c>
      <c r="OML1" s="295"/>
      <c r="OMM1" s="294" t="s">
        <v>367</v>
      </c>
      <c r="OMN1" s="295"/>
      <c r="OMO1" s="294" t="s">
        <v>367</v>
      </c>
      <c r="OMP1" s="295"/>
      <c r="OMQ1" s="294" t="s">
        <v>367</v>
      </c>
      <c r="OMR1" s="295"/>
      <c r="OMS1" s="294" t="s">
        <v>367</v>
      </c>
      <c r="OMT1" s="295"/>
      <c r="OMU1" s="294" t="s">
        <v>367</v>
      </c>
      <c r="OMV1" s="295"/>
      <c r="OMW1" s="294" t="s">
        <v>367</v>
      </c>
      <c r="OMX1" s="295"/>
      <c r="OMY1" s="294" t="s">
        <v>367</v>
      </c>
      <c r="OMZ1" s="295"/>
      <c r="ONA1" s="294" t="s">
        <v>367</v>
      </c>
      <c r="ONB1" s="295"/>
      <c r="ONC1" s="294" t="s">
        <v>367</v>
      </c>
      <c r="OND1" s="295"/>
      <c r="ONE1" s="294" t="s">
        <v>367</v>
      </c>
      <c r="ONF1" s="295"/>
      <c r="ONG1" s="294" t="s">
        <v>367</v>
      </c>
      <c r="ONH1" s="295"/>
      <c r="ONI1" s="294" t="s">
        <v>367</v>
      </c>
      <c r="ONJ1" s="295"/>
      <c r="ONK1" s="294" t="s">
        <v>367</v>
      </c>
      <c r="ONL1" s="295"/>
      <c r="ONM1" s="294" t="s">
        <v>367</v>
      </c>
      <c r="ONN1" s="295"/>
      <c r="ONO1" s="294" t="s">
        <v>367</v>
      </c>
      <c r="ONP1" s="295"/>
      <c r="ONQ1" s="294" t="s">
        <v>367</v>
      </c>
      <c r="ONR1" s="295"/>
      <c r="ONS1" s="294" t="s">
        <v>367</v>
      </c>
      <c r="ONT1" s="295"/>
      <c r="ONU1" s="294" t="s">
        <v>367</v>
      </c>
      <c r="ONV1" s="295"/>
      <c r="ONW1" s="294" t="s">
        <v>367</v>
      </c>
      <c r="ONX1" s="295"/>
      <c r="ONY1" s="294" t="s">
        <v>367</v>
      </c>
      <c r="ONZ1" s="295"/>
      <c r="OOA1" s="294" t="s">
        <v>367</v>
      </c>
      <c r="OOB1" s="295"/>
      <c r="OOC1" s="294" t="s">
        <v>367</v>
      </c>
      <c r="OOD1" s="295"/>
      <c r="OOE1" s="294" t="s">
        <v>367</v>
      </c>
      <c r="OOF1" s="295"/>
      <c r="OOG1" s="294" t="s">
        <v>367</v>
      </c>
      <c r="OOH1" s="295"/>
      <c r="OOI1" s="294" t="s">
        <v>367</v>
      </c>
      <c r="OOJ1" s="295"/>
      <c r="OOK1" s="294" t="s">
        <v>367</v>
      </c>
      <c r="OOL1" s="295"/>
      <c r="OOM1" s="294" t="s">
        <v>367</v>
      </c>
      <c r="OON1" s="295"/>
      <c r="OOO1" s="294" t="s">
        <v>367</v>
      </c>
      <c r="OOP1" s="295"/>
      <c r="OOQ1" s="294" t="s">
        <v>367</v>
      </c>
      <c r="OOR1" s="295"/>
      <c r="OOS1" s="294" t="s">
        <v>367</v>
      </c>
      <c r="OOT1" s="295"/>
      <c r="OOU1" s="294" t="s">
        <v>367</v>
      </c>
      <c r="OOV1" s="295"/>
      <c r="OOW1" s="294" t="s">
        <v>367</v>
      </c>
      <c r="OOX1" s="295"/>
      <c r="OOY1" s="294" t="s">
        <v>367</v>
      </c>
      <c r="OOZ1" s="295"/>
      <c r="OPA1" s="294" t="s">
        <v>367</v>
      </c>
      <c r="OPB1" s="295"/>
      <c r="OPC1" s="294" t="s">
        <v>367</v>
      </c>
      <c r="OPD1" s="295"/>
      <c r="OPE1" s="294" t="s">
        <v>367</v>
      </c>
      <c r="OPF1" s="295"/>
      <c r="OPG1" s="294" t="s">
        <v>367</v>
      </c>
      <c r="OPH1" s="295"/>
      <c r="OPI1" s="294" t="s">
        <v>367</v>
      </c>
      <c r="OPJ1" s="295"/>
      <c r="OPK1" s="294" t="s">
        <v>367</v>
      </c>
      <c r="OPL1" s="295"/>
      <c r="OPM1" s="294" t="s">
        <v>367</v>
      </c>
      <c r="OPN1" s="295"/>
      <c r="OPO1" s="294" t="s">
        <v>367</v>
      </c>
      <c r="OPP1" s="295"/>
      <c r="OPQ1" s="294" t="s">
        <v>367</v>
      </c>
      <c r="OPR1" s="295"/>
      <c r="OPS1" s="294" t="s">
        <v>367</v>
      </c>
      <c r="OPT1" s="295"/>
      <c r="OPU1" s="294" t="s">
        <v>367</v>
      </c>
      <c r="OPV1" s="295"/>
      <c r="OPW1" s="294" t="s">
        <v>367</v>
      </c>
      <c r="OPX1" s="295"/>
      <c r="OPY1" s="294" t="s">
        <v>367</v>
      </c>
      <c r="OPZ1" s="295"/>
      <c r="OQA1" s="294" t="s">
        <v>367</v>
      </c>
      <c r="OQB1" s="295"/>
      <c r="OQC1" s="294" t="s">
        <v>367</v>
      </c>
      <c r="OQD1" s="295"/>
      <c r="OQE1" s="294" t="s">
        <v>367</v>
      </c>
      <c r="OQF1" s="295"/>
      <c r="OQG1" s="294" t="s">
        <v>367</v>
      </c>
      <c r="OQH1" s="295"/>
      <c r="OQI1" s="294" t="s">
        <v>367</v>
      </c>
      <c r="OQJ1" s="295"/>
      <c r="OQK1" s="294" t="s">
        <v>367</v>
      </c>
      <c r="OQL1" s="295"/>
      <c r="OQM1" s="294" t="s">
        <v>367</v>
      </c>
      <c r="OQN1" s="295"/>
      <c r="OQO1" s="294" t="s">
        <v>367</v>
      </c>
      <c r="OQP1" s="295"/>
      <c r="OQQ1" s="294" t="s">
        <v>367</v>
      </c>
      <c r="OQR1" s="295"/>
      <c r="OQS1" s="294" t="s">
        <v>367</v>
      </c>
      <c r="OQT1" s="295"/>
      <c r="OQU1" s="294" t="s">
        <v>367</v>
      </c>
      <c r="OQV1" s="295"/>
      <c r="OQW1" s="294" t="s">
        <v>367</v>
      </c>
      <c r="OQX1" s="295"/>
      <c r="OQY1" s="294" t="s">
        <v>367</v>
      </c>
      <c r="OQZ1" s="295"/>
      <c r="ORA1" s="294" t="s">
        <v>367</v>
      </c>
      <c r="ORB1" s="295"/>
      <c r="ORC1" s="294" t="s">
        <v>367</v>
      </c>
      <c r="ORD1" s="295"/>
      <c r="ORE1" s="294" t="s">
        <v>367</v>
      </c>
      <c r="ORF1" s="295"/>
      <c r="ORG1" s="294" t="s">
        <v>367</v>
      </c>
      <c r="ORH1" s="295"/>
      <c r="ORI1" s="294" t="s">
        <v>367</v>
      </c>
      <c r="ORJ1" s="295"/>
      <c r="ORK1" s="294" t="s">
        <v>367</v>
      </c>
      <c r="ORL1" s="295"/>
      <c r="ORM1" s="294" t="s">
        <v>367</v>
      </c>
      <c r="ORN1" s="295"/>
      <c r="ORO1" s="294" t="s">
        <v>367</v>
      </c>
      <c r="ORP1" s="295"/>
      <c r="ORQ1" s="294" t="s">
        <v>367</v>
      </c>
      <c r="ORR1" s="295"/>
      <c r="ORS1" s="294" t="s">
        <v>367</v>
      </c>
      <c r="ORT1" s="295"/>
      <c r="ORU1" s="294" t="s">
        <v>367</v>
      </c>
      <c r="ORV1" s="295"/>
      <c r="ORW1" s="294" t="s">
        <v>367</v>
      </c>
      <c r="ORX1" s="295"/>
      <c r="ORY1" s="294" t="s">
        <v>367</v>
      </c>
      <c r="ORZ1" s="295"/>
      <c r="OSA1" s="294" t="s">
        <v>367</v>
      </c>
      <c r="OSB1" s="295"/>
      <c r="OSC1" s="294" t="s">
        <v>367</v>
      </c>
      <c r="OSD1" s="295"/>
      <c r="OSE1" s="294" t="s">
        <v>367</v>
      </c>
      <c r="OSF1" s="295"/>
      <c r="OSG1" s="294" t="s">
        <v>367</v>
      </c>
      <c r="OSH1" s="295"/>
      <c r="OSI1" s="294" t="s">
        <v>367</v>
      </c>
      <c r="OSJ1" s="295"/>
      <c r="OSK1" s="294" t="s">
        <v>367</v>
      </c>
      <c r="OSL1" s="295"/>
      <c r="OSM1" s="294" t="s">
        <v>367</v>
      </c>
      <c r="OSN1" s="295"/>
      <c r="OSO1" s="294" t="s">
        <v>367</v>
      </c>
      <c r="OSP1" s="295"/>
      <c r="OSQ1" s="294" t="s">
        <v>367</v>
      </c>
      <c r="OSR1" s="295"/>
      <c r="OSS1" s="294" t="s">
        <v>367</v>
      </c>
      <c r="OST1" s="295"/>
      <c r="OSU1" s="294" t="s">
        <v>367</v>
      </c>
      <c r="OSV1" s="295"/>
      <c r="OSW1" s="294" t="s">
        <v>367</v>
      </c>
      <c r="OSX1" s="295"/>
      <c r="OSY1" s="294" t="s">
        <v>367</v>
      </c>
      <c r="OSZ1" s="295"/>
      <c r="OTA1" s="294" t="s">
        <v>367</v>
      </c>
      <c r="OTB1" s="295"/>
      <c r="OTC1" s="294" t="s">
        <v>367</v>
      </c>
      <c r="OTD1" s="295"/>
      <c r="OTE1" s="294" t="s">
        <v>367</v>
      </c>
      <c r="OTF1" s="295"/>
      <c r="OTG1" s="294" t="s">
        <v>367</v>
      </c>
      <c r="OTH1" s="295"/>
      <c r="OTI1" s="294" t="s">
        <v>367</v>
      </c>
      <c r="OTJ1" s="295"/>
      <c r="OTK1" s="294" t="s">
        <v>367</v>
      </c>
      <c r="OTL1" s="295"/>
      <c r="OTM1" s="294" t="s">
        <v>367</v>
      </c>
      <c r="OTN1" s="295"/>
      <c r="OTO1" s="294" t="s">
        <v>367</v>
      </c>
      <c r="OTP1" s="295"/>
      <c r="OTQ1" s="294" t="s">
        <v>367</v>
      </c>
      <c r="OTR1" s="295"/>
      <c r="OTS1" s="294" t="s">
        <v>367</v>
      </c>
      <c r="OTT1" s="295"/>
      <c r="OTU1" s="294" t="s">
        <v>367</v>
      </c>
      <c r="OTV1" s="295"/>
      <c r="OTW1" s="294" t="s">
        <v>367</v>
      </c>
      <c r="OTX1" s="295"/>
      <c r="OTY1" s="294" t="s">
        <v>367</v>
      </c>
      <c r="OTZ1" s="295"/>
      <c r="OUA1" s="294" t="s">
        <v>367</v>
      </c>
      <c r="OUB1" s="295"/>
      <c r="OUC1" s="294" t="s">
        <v>367</v>
      </c>
      <c r="OUD1" s="295"/>
      <c r="OUE1" s="294" t="s">
        <v>367</v>
      </c>
      <c r="OUF1" s="295"/>
      <c r="OUG1" s="294" t="s">
        <v>367</v>
      </c>
      <c r="OUH1" s="295"/>
      <c r="OUI1" s="294" t="s">
        <v>367</v>
      </c>
      <c r="OUJ1" s="295"/>
      <c r="OUK1" s="294" t="s">
        <v>367</v>
      </c>
      <c r="OUL1" s="295"/>
      <c r="OUM1" s="294" t="s">
        <v>367</v>
      </c>
      <c r="OUN1" s="295"/>
      <c r="OUO1" s="294" t="s">
        <v>367</v>
      </c>
      <c r="OUP1" s="295"/>
      <c r="OUQ1" s="294" t="s">
        <v>367</v>
      </c>
      <c r="OUR1" s="295"/>
      <c r="OUS1" s="294" t="s">
        <v>367</v>
      </c>
      <c r="OUT1" s="295"/>
      <c r="OUU1" s="294" t="s">
        <v>367</v>
      </c>
      <c r="OUV1" s="295"/>
      <c r="OUW1" s="294" t="s">
        <v>367</v>
      </c>
      <c r="OUX1" s="295"/>
      <c r="OUY1" s="294" t="s">
        <v>367</v>
      </c>
      <c r="OUZ1" s="295"/>
      <c r="OVA1" s="294" t="s">
        <v>367</v>
      </c>
      <c r="OVB1" s="295"/>
      <c r="OVC1" s="294" t="s">
        <v>367</v>
      </c>
      <c r="OVD1" s="295"/>
      <c r="OVE1" s="294" t="s">
        <v>367</v>
      </c>
      <c r="OVF1" s="295"/>
      <c r="OVG1" s="294" t="s">
        <v>367</v>
      </c>
      <c r="OVH1" s="295"/>
      <c r="OVI1" s="294" t="s">
        <v>367</v>
      </c>
      <c r="OVJ1" s="295"/>
      <c r="OVK1" s="294" t="s">
        <v>367</v>
      </c>
      <c r="OVL1" s="295"/>
      <c r="OVM1" s="294" t="s">
        <v>367</v>
      </c>
      <c r="OVN1" s="295"/>
      <c r="OVO1" s="294" t="s">
        <v>367</v>
      </c>
      <c r="OVP1" s="295"/>
      <c r="OVQ1" s="294" t="s">
        <v>367</v>
      </c>
      <c r="OVR1" s="295"/>
      <c r="OVS1" s="294" t="s">
        <v>367</v>
      </c>
      <c r="OVT1" s="295"/>
      <c r="OVU1" s="294" t="s">
        <v>367</v>
      </c>
      <c r="OVV1" s="295"/>
      <c r="OVW1" s="294" t="s">
        <v>367</v>
      </c>
      <c r="OVX1" s="295"/>
      <c r="OVY1" s="294" t="s">
        <v>367</v>
      </c>
      <c r="OVZ1" s="295"/>
      <c r="OWA1" s="294" t="s">
        <v>367</v>
      </c>
      <c r="OWB1" s="295"/>
      <c r="OWC1" s="294" t="s">
        <v>367</v>
      </c>
      <c r="OWD1" s="295"/>
      <c r="OWE1" s="294" t="s">
        <v>367</v>
      </c>
      <c r="OWF1" s="295"/>
      <c r="OWG1" s="294" t="s">
        <v>367</v>
      </c>
      <c r="OWH1" s="295"/>
      <c r="OWI1" s="294" t="s">
        <v>367</v>
      </c>
      <c r="OWJ1" s="295"/>
      <c r="OWK1" s="294" t="s">
        <v>367</v>
      </c>
      <c r="OWL1" s="295"/>
      <c r="OWM1" s="294" t="s">
        <v>367</v>
      </c>
      <c r="OWN1" s="295"/>
      <c r="OWO1" s="294" t="s">
        <v>367</v>
      </c>
      <c r="OWP1" s="295"/>
      <c r="OWQ1" s="294" t="s">
        <v>367</v>
      </c>
      <c r="OWR1" s="295"/>
      <c r="OWS1" s="294" t="s">
        <v>367</v>
      </c>
      <c r="OWT1" s="295"/>
      <c r="OWU1" s="294" t="s">
        <v>367</v>
      </c>
      <c r="OWV1" s="295"/>
      <c r="OWW1" s="294" t="s">
        <v>367</v>
      </c>
      <c r="OWX1" s="295"/>
      <c r="OWY1" s="294" t="s">
        <v>367</v>
      </c>
      <c r="OWZ1" s="295"/>
      <c r="OXA1" s="294" t="s">
        <v>367</v>
      </c>
      <c r="OXB1" s="295"/>
      <c r="OXC1" s="294" t="s">
        <v>367</v>
      </c>
      <c r="OXD1" s="295"/>
      <c r="OXE1" s="294" t="s">
        <v>367</v>
      </c>
      <c r="OXF1" s="295"/>
      <c r="OXG1" s="294" t="s">
        <v>367</v>
      </c>
      <c r="OXH1" s="295"/>
      <c r="OXI1" s="294" t="s">
        <v>367</v>
      </c>
      <c r="OXJ1" s="295"/>
      <c r="OXK1" s="294" t="s">
        <v>367</v>
      </c>
      <c r="OXL1" s="295"/>
      <c r="OXM1" s="294" t="s">
        <v>367</v>
      </c>
      <c r="OXN1" s="295"/>
      <c r="OXO1" s="294" t="s">
        <v>367</v>
      </c>
      <c r="OXP1" s="295"/>
      <c r="OXQ1" s="294" t="s">
        <v>367</v>
      </c>
      <c r="OXR1" s="295"/>
      <c r="OXS1" s="294" t="s">
        <v>367</v>
      </c>
      <c r="OXT1" s="295"/>
      <c r="OXU1" s="294" t="s">
        <v>367</v>
      </c>
      <c r="OXV1" s="295"/>
      <c r="OXW1" s="294" t="s">
        <v>367</v>
      </c>
      <c r="OXX1" s="295"/>
      <c r="OXY1" s="294" t="s">
        <v>367</v>
      </c>
      <c r="OXZ1" s="295"/>
      <c r="OYA1" s="294" t="s">
        <v>367</v>
      </c>
      <c r="OYB1" s="295"/>
      <c r="OYC1" s="294" t="s">
        <v>367</v>
      </c>
      <c r="OYD1" s="295"/>
      <c r="OYE1" s="294" t="s">
        <v>367</v>
      </c>
      <c r="OYF1" s="295"/>
      <c r="OYG1" s="294" t="s">
        <v>367</v>
      </c>
      <c r="OYH1" s="295"/>
      <c r="OYI1" s="294" t="s">
        <v>367</v>
      </c>
      <c r="OYJ1" s="295"/>
      <c r="OYK1" s="294" t="s">
        <v>367</v>
      </c>
      <c r="OYL1" s="295"/>
      <c r="OYM1" s="294" t="s">
        <v>367</v>
      </c>
      <c r="OYN1" s="295"/>
      <c r="OYO1" s="294" t="s">
        <v>367</v>
      </c>
      <c r="OYP1" s="295"/>
      <c r="OYQ1" s="294" t="s">
        <v>367</v>
      </c>
      <c r="OYR1" s="295"/>
      <c r="OYS1" s="294" t="s">
        <v>367</v>
      </c>
      <c r="OYT1" s="295"/>
      <c r="OYU1" s="294" t="s">
        <v>367</v>
      </c>
      <c r="OYV1" s="295"/>
      <c r="OYW1" s="294" t="s">
        <v>367</v>
      </c>
      <c r="OYX1" s="295"/>
      <c r="OYY1" s="294" t="s">
        <v>367</v>
      </c>
      <c r="OYZ1" s="295"/>
      <c r="OZA1" s="294" t="s">
        <v>367</v>
      </c>
      <c r="OZB1" s="295"/>
      <c r="OZC1" s="294" t="s">
        <v>367</v>
      </c>
      <c r="OZD1" s="295"/>
      <c r="OZE1" s="294" t="s">
        <v>367</v>
      </c>
      <c r="OZF1" s="295"/>
      <c r="OZG1" s="294" t="s">
        <v>367</v>
      </c>
      <c r="OZH1" s="295"/>
      <c r="OZI1" s="294" t="s">
        <v>367</v>
      </c>
      <c r="OZJ1" s="295"/>
      <c r="OZK1" s="294" t="s">
        <v>367</v>
      </c>
      <c r="OZL1" s="295"/>
      <c r="OZM1" s="294" t="s">
        <v>367</v>
      </c>
      <c r="OZN1" s="295"/>
      <c r="OZO1" s="294" t="s">
        <v>367</v>
      </c>
      <c r="OZP1" s="295"/>
      <c r="OZQ1" s="294" t="s">
        <v>367</v>
      </c>
      <c r="OZR1" s="295"/>
      <c r="OZS1" s="294" t="s">
        <v>367</v>
      </c>
      <c r="OZT1" s="295"/>
      <c r="OZU1" s="294" t="s">
        <v>367</v>
      </c>
      <c r="OZV1" s="295"/>
      <c r="OZW1" s="294" t="s">
        <v>367</v>
      </c>
      <c r="OZX1" s="295"/>
      <c r="OZY1" s="294" t="s">
        <v>367</v>
      </c>
      <c r="OZZ1" s="295"/>
      <c r="PAA1" s="294" t="s">
        <v>367</v>
      </c>
      <c r="PAB1" s="295"/>
      <c r="PAC1" s="294" t="s">
        <v>367</v>
      </c>
      <c r="PAD1" s="295"/>
      <c r="PAE1" s="294" t="s">
        <v>367</v>
      </c>
      <c r="PAF1" s="295"/>
      <c r="PAG1" s="294" t="s">
        <v>367</v>
      </c>
      <c r="PAH1" s="295"/>
      <c r="PAI1" s="294" t="s">
        <v>367</v>
      </c>
      <c r="PAJ1" s="295"/>
      <c r="PAK1" s="294" t="s">
        <v>367</v>
      </c>
      <c r="PAL1" s="295"/>
      <c r="PAM1" s="294" t="s">
        <v>367</v>
      </c>
      <c r="PAN1" s="295"/>
      <c r="PAO1" s="294" t="s">
        <v>367</v>
      </c>
      <c r="PAP1" s="295"/>
      <c r="PAQ1" s="294" t="s">
        <v>367</v>
      </c>
      <c r="PAR1" s="295"/>
      <c r="PAS1" s="294" t="s">
        <v>367</v>
      </c>
      <c r="PAT1" s="295"/>
      <c r="PAU1" s="294" t="s">
        <v>367</v>
      </c>
      <c r="PAV1" s="295"/>
      <c r="PAW1" s="294" t="s">
        <v>367</v>
      </c>
      <c r="PAX1" s="295"/>
      <c r="PAY1" s="294" t="s">
        <v>367</v>
      </c>
      <c r="PAZ1" s="295"/>
      <c r="PBA1" s="294" t="s">
        <v>367</v>
      </c>
      <c r="PBB1" s="295"/>
      <c r="PBC1" s="294" t="s">
        <v>367</v>
      </c>
      <c r="PBD1" s="295"/>
      <c r="PBE1" s="294" t="s">
        <v>367</v>
      </c>
      <c r="PBF1" s="295"/>
      <c r="PBG1" s="294" t="s">
        <v>367</v>
      </c>
      <c r="PBH1" s="295"/>
      <c r="PBI1" s="294" t="s">
        <v>367</v>
      </c>
      <c r="PBJ1" s="295"/>
      <c r="PBK1" s="294" t="s">
        <v>367</v>
      </c>
      <c r="PBL1" s="295"/>
      <c r="PBM1" s="294" t="s">
        <v>367</v>
      </c>
      <c r="PBN1" s="295"/>
      <c r="PBO1" s="294" t="s">
        <v>367</v>
      </c>
      <c r="PBP1" s="295"/>
      <c r="PBQ1" s="294" t="s">
        <v>367</v>
      </c>
      <c r="PBR1" s="295"/>
      <c r="PBS1" s="294" t="s">
        <v>367</v>
      </c>
      <c r="PBT1" s="295"/>
      <c r="PBU1" s="294" t="s">
        <v>367</v>
      </c>
      <c r="PBV1" s="295"/>
      <c r="PBW1" s="294" t="s">
        <v>367</v>
      </c>
      <c r="PBX1" s="295"/>
      <c r="PBY1" s="294" t="s">
        <v>367</v>
      </c>
      <c r="PBZ1" s="295"/>
      <c r="PCA1" s="294" t="s">
        <v>367</v>
      </c>
      <c r="PCB1" s="295"/>
      <c r="PCC1" s="294" t="s">
        <v>367</v>
      </c>
      <c r="PCD1" s="295"/>
      <c r="PCE1" s="294" t="s">
        <v>367</v>
      </c>
      <c r="PCF1" s="295"/>
      <c r="PCG1" s="294" t="s">
        <v>367</v>
      </c>
      <c r="PCH1" s="295"/>
      <c r="PCI1" s="294" t="s">
        <v>367</v>
      </c>
      <c r="PCJ1" s="295"/>
      <c r="PCK1" s="294" t="s">
        <v>367</v>
      </c>
      <c r="PCL1" s="295"/>
      <c r="PCM1" s="294" t="s">
        <v>367</v>
      </c>
      <c r="PCN1" s="295"/>
      <c r="PCO1" s="294" t="s">
        <v>367</v>
      </c>
      <c r="PCP1" s="295"/>
      <c r="PCQ1" s="294" t="s">
        <v>367</v>
      </c>
      <c r="PCR1" s="295"/>
      <c r="PCS1" s="294" t="s">
        <v>367</v>
      </c>
      <c r="PCT1" s="295"/>
      <c r="PCU1" s="294" t="s">
        <v>367</v>
      </c>
      <c r="PCV1" s="295"/>
      <c r="PCW1" s="294" t="s">
        <v>367</v>
      </c>
      <c r="PCX1" s="295"/>
      <c r="PCY1" s="294" t="s">
        <v>367</v>
      </c>
      <c r="PCZ1" s="295"/>
      <c r="PDA1" s="294" t="s">
        <v>367</v>
      </c>
      <c r="PDB1" s="295"/>
      <c r="PDC1" s="294" t="s">
        <v>367</v>
      </c>
      <c r="PDD1" s="295"/>
      <c r="PDE1" s="294" t="s">
        <v>367</v>
      </c>
      <c r="PDF1" s="295"/>
      <c r="PDG1" s="294" t="s">
        <v>367</v>
      </c>
      <c r="PDH1" s="295"/>
      <c r="PDI1" s="294" t="s">
        <v>367</v>
      </c>
      <c r="PDJ1" s="295"/>
      <c r="PDK1" s="294" t="s">
        <v>367</v>
      </c>
      <c r="PDL1" s="295"/>
      <c r="PDM1" s="294" t="s">
        <v>367</v>
      </c>
      <c r="PDN1" s="295"/>
      <c r="PDO1" s="294" t="s">
        <v>367</v>
      </c>
      <c r="PDP1" s="295"/>
      <c r="PDQ1" s="294" t="s">
        <v>367</v>
      </c>
      <c r="PDR1" s="295"/>
      <c r="PDS1" s="294" t="s">
        <v>367</v>
      </c>
      <c r="PDT1" s="295"/>
      <c r="PDU1" s="294" t="s">
        <v>367</v>
      </c>
      <c r="PDV1" s="295"/>
      <c r="PDW1" s="294" t="s">
        <v>367</v>
      </c>
      <c r="PDX1" s="295"/>
      <c r="PDY1" s="294" t="s">
        <v>367</v>
      </c>
      <c r="PDZ1" s="295"/>
      <c r="PEA1" s="294" t="s">
        <v>367</v>
      </c>
      <c r="PEB1" s="295"/>
      <c r="PEC1" s="294" t="s">
        <v>367</v>
      </c>
      <c r="PED1" s="295"/>
      <c r="PEE1" s="294" t="s">
        <v>367</v>
      </c>
      <c r="PEF1" s="295"/>
      <c r="PEG1" s="294" t="s">
        <v>367</v>
      </c>
      <c r="PEH1" s="295"/>
      <c r="PEI1" s="294" t="s">
        <v>367</v>
      </c>
      <c r="PEJ1" s="295"/>
      <c r="PEK1" s="294" t="s">
        <v>367</v>
      </c>
      <c r="PEL1" s="295"/>
      <c r="PEM1" s="294" t="s">
        <v>367</v>
      </c>
      <c r="PEN1" s="295"/>
      <c r="PEO1" s="294" t="s">
        <v>367</v>
      </c>
      <c r="PEP1" s="295"/>
      <c r="PEQ1" s="294" t="s">
        <v>367</v>
      </c>
      <c r="PER1" s="295"/>
      <c r="PES1" s="294" t="s">
        <v>367</v>
      </c>
      <c r="PET1" s="295"/>
      <c r="PEU1" s="294" t="s">
        <v>367</v>
      </c>
      <c r="PEV1" s="295"/>
      <c r="PEW1" s="294" t="s">
        <v>367</v>
      </c>
      <c r="PEX1" s="295"/>
      <c r="PEY1" s="294" t="s">
        <v>367</v>
      </c>
      <c r="PEZ1" s="295"/>
      <c r="PFA1" s="294" t="s">
        <v>367</v>
      </c>
      <c r="PFB1" s="295"/>
      <c r="PFC1" s="294" t="s">
        <v>367</v>
      </c>
      <c r="PFD1" s="295"/>
      <c r="PFE1" s="294" t="s">
        <v>367</v>
      </c>
      <c r="PFF1" s="295"/>
      <c r="PFG1" s="294" t="s">
        <v>367</v>
      </c>
      <c r="PFH1" s="295"/>
      <c r="PFI1" s="294" t="s">
        <v>367</v>
      </c>
      <c r="PFJ1" s="295"/>
      <c r="PFK1" s="294" t="s">
        <v>367</v>
      </c>
      <c r="PFL1" s="295"/>
      <c r="PFM1" s="294" t="s">
        <v>367</v>
      </c>
      <c r="PFN1" s="295"/>
      <c r="PFO1" s="294" t="s">
        <v>367</v>
      </c>
      <c r="PFP1" s="295"/>
      <c r="PFQ1" s="294" t="s">
        <v>367</v>
      </c>
      <c r="PFR1" s="295"/>
      <c r="PFS1" s="294" t="s">
        <v>367</v>
      </c>
      <c r="PFT1" s="295"/>
      <c r="PFU1" s="294" t="s">
        <v>367</v>
      </c>
      <c r="PFV1" s="295"/>
      <c r="PFW1" s="294" t="s">
        <v>367</v>
      </c>
      <c r="PFX1" s="295"/>
      <c r="PFY1" s="294" t="s">
        <v>367</v>
      </c>
      <c r="PFZ1" s="295"/>
      <c r="PGA1" s="294" t="s">
        <v>367</v>
      </c>
      <c r="PGB1" s="295"/>
      <c r="PGC1" s="294" t="s">
        <v>367</v>
      </c>
      <c r="PGD1" s="295"/>
      <c r="PGE1" s="294" t="s">
        <v>367</v>
      </c>
      <c r="PGF1" s="295"/>
      <c r="PGG1" s="294" t="s">
        <v>367</v>
      </c>
      <c r="PGH1" s="295"/>
      <c r="PGI1" s="294" t="s">
        <v>367</v>
      </c>
      <c r="PGJ1" s="295"/>
      <c r="PGK1" s="294" t="s">
        <v>367</v>
      </c>
      <c r="PGL1" s="295"/>
      <c r="PGM1" s="294" t="s">
        <v>367</v>
      </c>
      <c r="PGN1" s="295"/>
      <c r="PGO1" s="294" t="s">
        <v>367</v>
      </c>
      <c r="PGP1" s="295"/>
      <c r="PGQ1" s="294" t="s">
        <v>367</v>
      </c>
      <c r="PGR1" s="295"/>
      <c r="PGS1" s="294" t="s">
        <v>367</v>
      </c>
      <c r="PGT1" s="295"/>
      <c r="PGU1" s="294" t="s">
        <v>367</v>
      </c>
      <c r="PGV1" s="295"/>
      <c r="PGW1" s="294" t="s">
        <v>367</v>
      </c>
      <c r="PGX1" s="295"/>
      <c r="PGY1" s="294" t="s">
        <v>367</v>
      </c>
      <c r="PGZ1" s="295"/>
      <c r="PHA1" s="294" t="s">
        <v>367</v>
      </c>
      <c r="PHB1" s="295"/>
      <c r="PHC1" s="294" t="s">
        <v>367</v>
      </c>
      <c r="PHD1" s="295"/>
      <c r="PHE1" s="294" t="s">
        <v>367</v>
      </c>
      <c r="PHF1" s="295"/>
      <c r="PHG1" s="294" t="s">
        <v>367</v>
      </c>
      <c r="PHH1" s="295"/>
      <c r="PHI1" s="294" t="s">
        <v>367</v>
      </c>
      <c r="PHJ1" s="295"/>
      <c r="PHK1" s="294" t="s">
        <v>367</v>
      </c>
      <c r="PHL1" s="295"/>
      <c r="PHM1" s="294" t="s">
        <v>367</v>
      </c>
      <c r="PHN1" s="295"/>
      <c r="PHO1" s="294" t="s">
        <v>367</v>
      </c>
      <c r="PHP1" s="295"/>
      <c r="PHQ1" s="294" t="s">
        <v>367</v>
      </c>
      <c r="PHR1" s="295"/>
      <c r="PHS1" s="294" t="s">
        <v>367</v>
      </c>
      <c r="PHT1" s="295"/>
      <c r="PHU1" s="294" t="s">
        <v>367</v>
      </c>
      <c r="PHV1" s="295"/>
      <c r="PHW1" s="294" t="s">
        <v>367</v>
      </c>
      <c r="PHX1" s="295"/>
      <c r="PHY1" s="294" t="s">
        <v>367</v>
      </c>
      <c r="PHZ1" s="295"/>
      <c r="PIA1" s="294" t="s">
        <v>367</v>
      </c>
      <c r="PIB1" s="295"/>
      <c r="PIC1" s="294" t="s">
        <v>367</v>
      </c>
      <c r="PID1" s="295"/>
      <c r="PIE1" s="294" t="s">
        <v>367</v>
      </c>
      <c r="PIF1" s="295"/>
      <c r="PIG1" s="294" t="s">
        <v>367</v>
      </c>
      <c r="PIH1" s="295"/>
      <c r="PII1" s="294" t="s">
        <v>367</v>
      </c>
      <c r="PIJ1" s="295"/>
      <c r="PIK1" s="294" t="s">
        <v>367</v>
      </c>
      <c r="PIL1" s="295"/>
      <c r="PIM1" s="294" t="s">
        <v>367</v>
      </c>
      <c r="PIN1" s="295"/>
      <c r="PIO1" s="294" t="s">
        <v>367</v>
      </c>
      <c r="PIP1" s="295"/>
      <c r="PIQ1" s="294" t="s">
        <v>367</v>
      </c>
      <c r="PIR1" s="295"/>
      <c r="PIS1" s="294" t="s">
        <v>367</v>
      </c>
      <c r="PIT1" s="295"/>
      <c r="PIU1" s="294" t="s">
        <v>367</v>
      </c>
      <c r="PIV1" s="295"/>
      <c r="PIW1" s="294" t="s">
        <v>367</v>
      </c>
      <c r="PIX1" s="295"/>
      <c r="PIY1" s="294" t="s">
        <v>367</v>
      </c>
      <c r="PIZ1" s="295"/>
      <c r="PJA1" s="294" t="s">
        <v>367</v>
      </c>
      <c r="PJB1" s="295"/>
      <c r="PJC1" s="294" t="s">
        <v>367</v>
      </c>
      <c r="PJD1" s="295"/>
      <c r="PJE1" s="294" t="s">
        <v>367</v>
      </c>
      <c r="PJF1" s="295"/>
      <c r="PJG1" s="294" t="s">
        <v>367</v>
      </c>
      <c r="PJH1" s="295"/>
      <c r="PJI1" s="294" t="s">
        <v>367</v>
      </c>
      <c r="PJJ1" s="295"/>
      <c r="PJK1" s="294" t="s">
        <v>367</v>
      </c>
      <c r="PJL1" s="295"/>
      <c r="PJM1" s="294" t="s">
        <v>367</v>
      </c>
      <c r="PJN1" s="295"/>
      <c r="PJO1" s="294" t="s">
        <v>367</v>
      </c>
      <c r="PJP1" s="295"/>
      <c r="PJQ1" s="294" t="s">
        <v>367</v>
      </c>
      <c r="PJR1" s="295"/>
      <c r="PJS1" s="294" t="s">
        <v>367</v>
      </c>
      <c r="PJT1" s="295"/>
      <c r="PJU1" s="294" t="s">
        <v>367</v>
      </c>
      <c r="PJV1" s="295"/>
      <c r="PJW1" s="294" t="s">
        <v>367</v>
      </c>
      <c r="PJX1" s="295"/>
      <c r="PJY1" s="294" t="s">
        <v>367</v>
      </c>
      <c r="PJZ1" s="295"/>
      <c r="PKA1" s="294" t="s">
        <v>367</v>
      </c>
      <c r="PKB1" s="295"/>
      <c r="PKC1" s="294" t="s">
        <v>367</v>
      </c>
      <c r="PKD1" s="295"/>
      <c r="PKE1" s="294" t="s">
        <v>367</v>
      </c>
      <c r="PKF1" s="295"/>
      <c r="PKG1" s="294" t="s">
        <v>367</v>
      </c>
      <c r="PKH1" s="295"/>
      <c r="PKI1" s="294" t="s">
        <v>367</v>
      </c>
      <c r="PKJ1" s="295"/>
      <c r="PKK1" s="294" t="s">
        <v>367</v>
      </c>
      <c r="PKL1" s="295"/>
      <c r="PKM1" s="294" t="s">
        <v>367</v>
      </c>
      <c r="PKN1" s="295"/>
      <c r="PKO1" s="294" t="s">
        <v>367</v>
      </c>
      <c r="PKP1" s="295"/>
      <c r="PKQ1" s="294" t="s">
        <v>367</v>
      </c>
      <c r="PKR1" s="295"/>
      <c r="PKS1" s="294" t="s">
        <v>367</v>
      </c>
      <c r="PKT1" s="295"/>
      <c r="PKU1" s="294" t="s">
        <v>367</v>
      </c>
      <c r="PKV1" s="295"/>
      <c r="PKW1" s="294" t="s">
        <v>367</v>
      </c>
      <c r="PKX1" s="295"/>
      <c r="PKY1" s="294" t="s">
        <v>367</v>
      </c>
      <c r="PKZ1" s="295"/>
      <c r="PLA1" s="294" t="s">
        <v>367</v>
      </c>
      <c r="PLB1" s="295"/>
      <c r="PLC1" s="294" t="s">
        <v>367</v>
      </c>
      <c r="PLD1" s="295"/>
      <c r="PLE1" s="294" t="s">
        <v>367</v>
      </c>
      <c r="PLF1" s="295"/>
      <c r="PLG1" s="294" t="s">
        <v>367</v>
      </c>
      <c r="PLH1" s="295"/>
      <c r="PLI1" s="294" t="s">
        <v>367</v>
      </c>
      <c r="PLJ1" s="295"/>
      <c r="PLK1" s="294" t="s">
        <v>367</v>
      </c>
      <c r="PLL1" s="295"/>
      <c r="PLM1" s="294" t="s">
        <v>367</v>
      </c>
      <c r="PLN1" s="295"/>
      <c r="PLO1" s="294" t="s">
        <v>367</v>
      </c>
      <c r="PLP1" s="295"/>
      <c r="PLQ1" s="294" t="s">
        <v>367</v>
      </c>
      <c r="PLR1" s="295"/>
      <c r="PLS1" s="294" t="s">
        <v>367</v>
      </c>
      <c r="PLT1" s="295"/>
      <c r="PLU1" s="294" t="s">
        <v>367</v>
      </c>
      <c r="PLV1" s="295"/>
      <c r="PLW1" s="294" t="s">
        <v>367</v>
      </c>
      <c r="PLX1" s="295"/>
      <c r="PLY1" s="294" t="s">
        <v>367</v>
      </c>
      <c r="PLZ1" s="295"/>
      <c r="PMA1" s="294" t="s">
        <v>367</v>
      </c>
      <c r="PMB1" s="295"/>
      <c r="PMC1" s="294" t="s">
        <v>367</v>
      </c>
      <c r="PMD1" s="295"/>
      <c r="PME1" s="294" t="s">
        <v>367</v>
      </c>
      <c r="PMF1" s="295"/>
      <c r="PMG1" s="294" t="s">
        <v>367</v>
      </c>
      <c r="PMH1" s="295"/>
      <c r="PMI1" s="294" t="s">
        <v>367</v>
      </c>
      <c r="PMJ1" s="295"/>
      <c r="PMK1" s="294" t="s">
        <v>367</v>
      </c>
      <c r="PML1" s="295"/>
      <c r="PMM1" s="294" t="s">
        <v>367</v>
      </c>
      <c r="PMN1" s="295"/>
      <c r="PMO1" s="294" t="s">
        <v>367</v>
      </c>
      <c r="PMP1" s="295"/>
      <c r="PMQ1" s="294" t="s">
        <v>367</v>
      </c>
      <c r="PMR1" s="295"/>
      <c r="PMS1" s="294" t="s">
        <v>367</v>
      </c>
      <c r="PMT1" s="295"/>
      <c r="PMU1" s="294" t="s">
        <v>367</v>
      </c>
      <c r="PMV1" s="295"/>
      <c r="PMW1" s="294" t="s">
        <v>367</v>
      </c>
      <c r="PMX1" s="295"/>
      <c r="PMY1" s="294" t="s">
        <v>367</v>
      </c>
      <c r="PMZ1" s="295"/>
      <c r="PNA1" s="294" t="s">
        <v>367</v>
      </c>
      <c r="PNB1" s="295"/>
      <c r="PNC1" s="294" t="s">
        <v>367</v>
      </c>
      <c r="PND1" s="295"/>
      <c r="PNE1" s="294" t="s">
        <v>367</v>
      </c>
      <c r="PNF1" s="295"/>
      <c r="PNG1" s="294" t="s">
        <v>367</v>
      </c>
      <c r="PNH1" s="295"/>
      <c r="PNI1" s="294" t="s">
        <v>367</v>
      </c>
      <c r="PNJ1" s="295"/>
      <c r="PNK1" s="294" t="s">
        <v>367</v>
      </c>
      <c r="PNL1" s="295"/>
      <c r="PNM1" s="294" t="s">
        <v>367</v>
      </c>
      <c r="PNN1" s="295"/>
      <c r="PNO1" s="294" t="s">
        <v>367</v>
      </c>
      <c r="PNP1" s="295"/>
      <c r="PNQ1" s="294" t="s">
        <v>367</v>
      </c>
      <c r="PNR1" s="295"/>
      <c r="PNS1" s="294" t="s">
        <v>367</v>
      </c>
      <c r="PNT1" s="295"/>
      <c r="PNU1" s="294" t="s">
        <v>367</v>
      </c>
      <c r="PNV1" s="295"/>
      <c r="PNW1" s="294" t="s">
        <v>367</v>
      </c>
      <c r="PNX1" s="295"/>
      <c r="PNY1" s="294" t="s">
        <v>367</v>
      </c>
      <c r="PNZ1" s="295"/>
      <c r="POA1" s="294" t="s">
        <v>367</v>
      </c>
      <c r="POB1" s="295"/>
      <c r="POC1" s="294" t="s">
        <v>367</v>
      </c>
      <c r="POD1" s="295"/>
      <c r="POE1" s="294" t="s">
        <v>367</v>
      </c>
      <c r="POF1" s="295"/>
      <c r="POG1" s="294" t="s">
        <v>367</v>
      </c>
      <c r="POH1" s="295"/>
      <c r="POI1" s="294" t="s">
        <v>367</v>
      </c>
      <c r="POJ1" s="295"/>
      <c r="POK1" s="294" t="s">
        <v>367</v>
      </c>
      <c r="POL1" s="295"/>
      <c r="POM1" s="294" t="s">
        <v>367</v>
      </c>
      <c r="PON1" s="295"/>
      <c r="POO1" s="294" t="s">
        <v>367</v>
      </c>
      <c r="POP1" s="295"/>
      <c r="POQ1" s="294" t="s">
        <v>367</v>
      </c>
      <c r="POR1" s="295"/>
      <c r="POS1" s="294" t="s">
        <v>367</v>
      </c>
      <c r="POT1" s="295"/>
      <c r="POU1" s="294" t="s">
        <v>367</v>
      </c>
      <c r="POV1" s="295"/>
      <c r="POW1" s="294" t="s">
        <v>367</v>
      </c>
      <c r="POX1" s="295"/>
      <c r="POY1" s="294" t="s">
        <v>367</v>
      </c>
      <c r="POZ1" s="295"/>
      <c r="PPA1" s="294" t="s">
        <v>367</v>
      </c>
      <c r="PPB1" s="295"/>
      <c r="PPC1" s="294" t="s">
        <v>367</v>
      </c>
      <c r="PPD1" s="295"/>
      <c r="PPE1" s="294" t="s">
        <v>367</v>
      </c>
      <c r="PPF1" s="295"/>
      <c r="PPG1" s="294" t="s">
        <v>367</v>
      </c>
      <c r="PPH1" s="295"/>
      <c r="PPI1" s="294" t="s">
        <v>367</v>
      </c>
      <c r="PPJ1" s="295"/>
      <c r="PPK1" s="294" t="s">
        <v>367</v>
      </c>
      <c r="PPL1" s="295"/>
      <c r="PPM1" s="294" t="s">
        <v>367</v>
      </c>
      <c r="PPN1" s="295"/>
      <c r="PPO1" s="294" t="s">
        <v>367</v>
      </c>
      <c r="PPP1" s="295"/>
      <c r="PPQ1" s="294" t="s">
        <v>367</v>
      </c>
      <c r="PPR1" s="295"/>
      <c r="PPS1" s="294" t="s">
        <v>367</v>
      </c>
      <c r="PPT1" s="295"/>
      <c r="PPU1" s="294" t="s">
        <v>367</v>
      </c>
      <c r="PPV1" s="295"/>
      <c r="PPW1" s="294" t="s">
        <v>367</v>
      </c>
      <c r="PPX1" s="295"/>
      <c r="PPY1" s="294" t="s">
        <v>367</v>
      </c>
      <c r="PPZ1" s="295"/>
      <c r="PQA1" s="294" t="s">
        <v>367</v>
      </c>
      <c r="PQB1" s="295"/>
      <c r="PQC1" s="294" t="s">
        <v>367</v>
      </c>
      <c r="PQD1" s="295"/>
      <c r="PQE1" s="294" t="s">
        <v>367</v>
      </c>
      <c r="PQF1" s="295"/>
      <c r="PQG1" s="294" t="s">
        <v>367</v>
      </c>
      <c r="PQH1" s="295"/>
      <c r="PQI1" s="294" t="s">
        <v>367</v>
      </c>
      <c r="PQJ1" s="295"/>
      <c r="PQK1" s="294" t="s">
        <v>367</v>
      </c>
      <c r="PQL1" s="295"/>
      <c r="PQM1" s="294" t="s">
        <v>367</v>
      </c>
      <c r="PQN1" s="295"/>
      <c r="PQO1" s="294" t="s">
        <v>367</v>
      </c>
      <c r="PQP1" s="295"/>
      <c r="PQQ1" s="294" t="s">
        <v>367</v>
      </c>
      <c r="PQR1" s="295"/>
      <c r="PQS1" s="294" t="s">
        <v>367</v>
      </c>
      <c r="PQT1" s="295"/>
      <c r="PQU1" s="294" t="s">
        <v>367</v>
      </c>
      <c r="PQV1" s="295"/>
      <c r="PQW1" s="294" t="s">
        <v>367</v>
      </c>
      <c r="PQX1" s="295"/>
      <c r="PQY1" s="294" t="s">
        <v>367</v>
      </c>
      <c r="PQZ1" s="295"/>
      <c r="PRA1" s="294" t="s">
        <v>367</v>
      </c>
      <c r="PRB1" s="295"/>
      <c r="PRC1" s="294" t="s">
        <v>367</v>
      </c>
      <c r="PRD1" s="295"/>
      <c r="PRE1" s="294" t="s">
        <v>367</v>
      </c>
      <c r="PRF1" s="295"/>
      <c r="PRG1" s="294" t="s">
        <v>367</v>
      </c>
      <c r="PRH1" s="295"/>
      <c r="PRI1" s="294" t="s">
        <v>367</v>
      </c>
      <c r="PRJ1" s="295"/>
      <c r="PRK1" s="294" t="s">
        <v>367</v>
      </c>
      <c r="PRL1" s="295"/>
      <c r="PRM1" s="294" t="s">
        <v>367</v>
      </c>
      <c r="PRN1" s="295"/>
      <c r="PRO1" s="294" t="s">
        <v>367</v>
      </c>
      <c r="PRP1" s="295"/>
      <c r="PRQ1" s="294" t="s">
        <v>367</v>
      </c>
      <c r="PRR1" s="295"/>
      <c r="PRS1" s="294" t="s">
        <v>367</v>
      </c>
      <c r="PRT1" s="295"/>
      <c r="PRU1" s="294" t="s">
        <v>367</v>
      </c>
      <c r="PRV1" s="295"/>
      <c r="PRW1" s="294" t="s">
        <v>367</v>
      </c>
      <c r="PRX1" s="295"/>
      <c r="PRY1" s="294" t="s">
        <v>367</v>
      </c>
      <c r="PRZ1" s="295"/>
      <c r="PSA1" s="294" t="s">
        <v>367</v>
      </c>
      <c r="PSB1" s="295"/>
      <c r="PSC1" s="294" t="s">
        <v>367</v>
      </c>
      <c r="PSD1" s="295"/>
      <c r="PSE1" s="294" t="s">
        <v>367</v>
      </c>
      <c r="PSF1" s="295"/>
      <c r="PSG1" s="294" t="s">
        <v>367</v>
      </c>
      <c r="PSH1" s="295"/>
      <c r="PSI1" s="294" t="s">
        <v>367</v>
      </c>
      <c r="PSJ1" s="295"/>
      <c r="PSK1" s="294" t="s">
        <v>367</v>
      </c>
      <c r="PSL1" s="295"/>
      <c r="PSM1" s="294" t="s">
        <v>367</v>
      </c>
      <c r="PSN1" s="295"/>
      <c r="PSO1" s="294" t="s">
        <v>367</v>
      </c>
      <c r="PSP1" s="295"/>
      <c r="PSQ1" s="294" t="s">
        <v>367</v>
      </c>
      <c r="PSR1" s="295"/>
      <c r="PSS1" s="294" t="s">
        <v>367</v>
      </c>
      <c r="PST1" s="295"/>
      <c r="PSU1" s="294" t="s">
        <v>367</v>
      </c>
      <c r="PSV1" s="295"/>
      <c r="PSW1" s="294" t="s">
        <v>367</v>
      </c>
      <c r="PSX1" s="295"/>
      <c r="PSY1" s="294" t="s">
        <v>367</v>
      </c>
      <c r="PSZ1" s="295"/>
      <c r="PTA1" s="294" t="s">
        <v>367</v>
      </c>
      <c r="PTB1" s="295"/>
      <c r="PTC1" s="294" t="s">
        <v>367</v>
      </c>
      <c r="PTD1" s="295"/>
      <c r="PTE1" s="294" t="s">
        <v>367</v>
      </c>
      <c r="PTF1" s="295"/>
      <c r="PTG1" s="294" t="s">
        <v>367</v>
      </c>
      <c r="PTH1" s="295"/>
      <c r="PTI1" s="294" t="s">
        <v>367</v>
      </c>
      <c r="PTJ1" s="295"/>
      <c r="PTK1" s="294" t="s">
        <v>367</v>
      </c>
      <c r="PTL1" s="295"/>
      <c r="PTM1" s="294" t="s">
        <v>367</v>
      </c>
      <c r="PTN1" s="295"/>
      <c r="PTO1" s="294" t="s">
        <v>367</v>
      </c>
      <c r="PTP1" s="295"/>
      <c r="PTQ1" s="294" t="s">
        <v>367</v>
      </c>
      <c r="PTR1" s="295"/>
      <c r="PTS1" s="294" t="s">
        <v>367</v>
      </c>
      <c r="PTT1" s="295"/>
      <c r="PTU1" s="294" t="s">
        <v>367</v>
      </c>
      <c r="PTV1" s="295"/>
      <c r="PTW1" s="294" t="s">
        <v>367</v>
      </c>
      <c r="PTX1" s="295"/>
      <c r="PTY1" s="294" t="s">
        <v>367</v>
      </c>
      <c r="PTZ1" s="295"/>
      <c r="PUA1" s="294" t="s">
        <v>367</v>
      </c>
      <c r="PUB1" s="295"/>
      <c r="PUC1" s="294" t="s">
        <v>367</v>
      </c>
      <c r="PUD1" s="295"/>
      <c r="PUE1" s="294" t="s">
        <v>367</v>
      </c>
      <c r="PUF1" s="295"/>
      <c r="PUG1" s="294" t="s">
        <v>367</v>
      </c>
      <c r="PUH1" s="295"/>
      <c r="PUI1" s="294" t="s">
        <v>367</v>
      </c>
      <c r="PUJ1" s="295"/>
      <c r="PUK1" s="294" t="s">
        <v>367</v>
      </c>
      <c r="PUL1" s="295"/>
      <c r="PUM1" s="294" t="s">
        <v>367</v>
      </c>
      <c r="PUN1" s="295"/>
      <c r="PUO1" s="294" t="s">
        <v>367</v>
      </c>
      <c r="PUP1" s="295"/>
      <c r="PUQ1" s="294" t="s">
        <v>367</v>
      </c>
      <c r="PUR1" s="295"/>
      <c r="PUS1" s="294" t="s">
        <v>367</v>
      </c>
      <c r="PUT1" s="295"/>
      <c r="PUU1" s="294" t="s">
        <v>367</v>
      </c>
      <c r="PUV1" s="295"/>
      <c r="PUW1" s="294" t="s">
        <v>367</v>
      </c>
      <c r="PUX1" s="295"/>
      <c r="PUY1" s="294" t="s">
        <v>367</v>
      </c>
      <c r="PUZ1" s="295"/>
      <c r="PVA1" s="294" t="s">
        <v>367</v>
      </c>
      <c r="PVB1" s="295"/>
      <c r="PVC1" s="294" t="s">
        <v>367</v>
      </c>
      <c r="PVD1" s="295"/>
      <c r="PVE1" s="294" t="s">
        <v>367</v>
      </c>
      <c r="PVF1" s="295"/>
      <c r="PVG1" s="294" t="s">
        <v>367</v>
      </c>
      <c r="PVH1" s="295"/>
      <c r="PVI1" s="294" t="s">
        <v>367</v>
      </c>
      <c r="PVJ1" s="295"/>
      <c r="PVK1" s="294" t="s">
        <v>367</v>
      </c>
      <c r="PVL1" s="295"/>
      <c r="PVM1" s="294" t="s">
        <v>367</v>
      </c>
      <c r="PVN1" s="295"/>
      <c r="PVO1" s="294" t="s">
        <v>367</v>
      </c>
      <c r="PVP1" s="295"/>
      <c r="PVQ1" s="294" t="s">
        <v>367</v>
      </c>
      <c r="PVR1" s="295"/>
      <c r="PVS1" s="294" t="s">
        <v>367</v>
      </c>
      <c r="PVT1" s="295"/>
      <c r="PVU1" s="294" t="s">
        <v>367</v>
      </c>
      <c r="PVV1" s="295"/>
      <c r="PVW1" s="294" t="s">
        <v>367</v>
      </c>
      <c r="PVX1" s="295"/>
      <c r="PVY1" s="294" t="s">
        <v>367</v>
      </c>
      <c r="PVZ1" s="295"/>
      <c r="PWA1" s="294" t="s">
        <v>367</v>
      </c>
      <c r="PWB1" s="295"/>
      <c r="PWC1" s="294" t="s">
        <v>367</v>
      </c>
      <c r="PWD1" s="295"/>
      <c r="PWE1" s="294" t="s">
        <v>367</v>
      </c>
      <c r="PWF1" s="295"/>
      <c r="PWG1" s="294" t="s">
        <v>367</v>
      </c>
      <c r="PWH1" s="295"/>
      <c r="PWI1" s="294" t="s">
        <v>367</v>
      </c>
      <c r="PWJ1" s="295"/>
      <c r="PWK1" s="294" t="s">
        <v>367</v>
      </c>
      <c r="PWL1" s="295"/>
      <c r="PWM1" s="294" t="s">
        <v>367</v>
      </c>
      <c r="PWN1" s="295"/>
      <c r="PWO1" s="294" t="s">
        <v>367</v>
      </c>
      <c r="PWP1" s="295"/>
      <c r="PWQ1" s="294" t="s">
        <v>367</v>
      </c>
      <c r="PWR1" s="295"/>
      <c r="PWS1" s="294" t="s">
        <v>367</v>
      </c>
      <c r="PWT1" s="295"/>
      <c r="PWU1" s="294" t="s">
        <v>367</v>
      </c>
      <c r="PWV1" s="295"/>
      <c r="PWW1" s="294" t="s">
        <v>367</v>
      </c>
      <c r="PWX1" s="295"/>
      <c r="PWY1" s="294" t="s">
        <v>367</v>
      </c>
      <c r="PWZ1" s="295"/>
      <c r="PXA1" s="294" t="s">
        <v>367</v>
      </c>
      <c r="PXB1" s="295"/>
      <c r="PXC1" s="294" t="s">
        <v>367</v>
      </c>
      <c r="PXD1" s="295"/>
      <c r="PXE1" s="294" t="s">
        <v>367</v>
      </c>
      <c r="PXF1" s="295"/>
      <c r="PXG1" s="294" t="s">
        <v>367</v>
      </c>
      <c r="PXH1" s="295"/>
      <c r="PXI1" s="294" t="s">
        <v>367</v>
      </c>
      <c r="PXJ1" s="295"/>
      <c r="PXK1" s="294" t="s">
        <v>367</v>
      </c>
      <c r="PXL1" s="295"/>
      <c r="PXM1" s="294" t="s">
        <v>367</v>
      </c>
      <c r="PXN1" s="295"/>
      <c r="PXO1" s="294" t="s">
        <v>367</v>
      </c>
      <c r="PXP1" s="295"/>
      <c r="PXQ1" s="294" t="s">
        <v>367</v>
      </c>
      <c r="PXR1" s="295"/>
      <c r="PXS1" s="294" t="s">
        <v>367</v>
      </c>
      <c r="PXT1" s="295"/>
      <c r="PXU1" s="294" t="s">
        <v>367</v>
      </c>
      <c r="PXV1" s="295"/>
      <c r="PXW1" s="294" t="s">
        <v>367</v>
      </c>
      <c r="PXX1" s="295"/>
      <c r="PXY1" s="294" t="s">
        <v>367</v>
      </c>
      <c r="PXZ1" s="295"/>
      <c r="PYA1" s="294" t="s">
        <v>367</v>
      </c>
      <c r="PYB1" s="295"/>
      <c r="PYC1" s="294" t="s">
        <v>367</v>
      </c>
      <c r="PYD1" s="295"/>
      <c r="PYE1" s="294" t="s">
        <v>367</v>
      </c>
      <c r="PYF1" s="295"/>
      <c r="PYG1" s="294" t="s">
        <v>367</v>
      </c>
      <c r="PYH1" s="295"/>
      <c r="PYI1" s="294" t="s">
        <v>367</v>
      </c>
      <c r="PYJ1" s="295"/>
      <c r="PYK1" s="294" t="s">
        <v>367</v>
      </c>
      <c r="PYL1" s="295"/>
      <c r="PYM1" s="294" t="s">
        <v>367</v>
      </c>
      <c r="PYN1" s="295"/>
      <c r="PYO1" s="294" t="s">
        <v>367</v>
      </c>
      <c r="PYP1" s="295"/>
      <c r="PYQ1" s="294" t="s">
        <v>367</v>
      </c>
      <c r="PYR1" s="295"/>
      <c r="PYS1" s="294" t="s">
        <v>367</v>
      </c>
      <c r="PYT1" s="295"/>
      <c r="PYU1" s="294" t="s">
        <v>367</v>
      </c>
      <c r="PYV1" s="295"/>
      <c r="PYW1" s="294" t="s">
        <v>367</v>
      </c>
      <c r="PYX1" s="295"/>
      <c r="PYY1" s="294" t="s">
        <v>367</v>
      </c>
      <c r="PYZ1" s="295"/>
      <c r="PZA1" s="294" t="s">
        <v>367</v>
      </c>
      <c r="PZB1" s="295"/>
      <c r="PZC1" s="294" t="s">
        <v>367</v>
      </c>
      <c r="PZD1" s="295"/>
      <c r="PZE1" s="294" t="s">
        <v>367</v>
      </c>
      <c r="PZF1" s="295"/>
      <c r="PZG1" s="294" t="s">
        <v>367</v>
      </c>
      <c r="PZH1" s="295"/>
      <c r="PZI1" s="294" t="s">
        <v>367</v>
      </c>
      <c r="PZJ1" s="295"/>
      <c r="PZK1" s="294" t="s">
        <v>367</v>
      </c>
      <c r="PZL1" s="295"/>
      <c r="PZM1" s="294" t="s">
        <v>367</v>
      </c>
      <c r="PZN1" s="295"/>
      <c r="PZO1" s="294" t="s">
        <v>367</v>
      </c>
      <c r="PZP1" s="295"/>
      <c r="PZQ1" s="294" t="s">
        <v>367</v>
      </c>
      <c r="PZR1" s="295"/>
      <c r="PZS1" s="294" t="s">
        <v>367</v>
      </c>
      <c r="PZT1" s="295"/>
      <c r="PZU1" s="294" t="s">
        <v>367</v>
      </c>
      <c r="PZV1" s="295"/>
      <c r="PZW1" s="294" t="s">
        <v>367</v>
      </c>
      <c r="PZX1" s="295"/>
      <c r="PZY1" s="294" t="s">
        <v>367</v>
      </c>
      <c r="PZZ1" s="295"/>
      <c r="QAA1" s="294" t="s">
        <v>367</v>
      </c>
      <c r="QAB1" s="295"/>
      <c r="QAC1" s="294" t="s">
        <v>367</v>
      </c>
      <c r="QAD1" s="295"/>
      <c r="QAE1" s="294" t="s">
        <v>367</v>
      </c>
      <c r="QAF1" s="295"/>
      <c r="QAG1" s="294" t="s">
        <v>367</v>
      </c>
      <c r="QAH1" s="295"/>
      <c r="QAI1" s="294" t="s">
        <v>367</v>
      </c>
      <c r="QAJ1" s="295"/>
      <c r="QAK1" s="294" t="s">
        <v>367</v>
      </c>
      <c r="QAL1" s="295"/>
      <c r="QAM1" s="294" t="s">
        <v>367</v>
      </c>
      <c r="QAN1" s="295"/>
      <c r="QAO1" s="294" t="s">
        <v>367</v>
      </c>
      <c r="QAP1" s="295"/>
      <c r="QAQ1" s="294" t="s">
        <v>367</v>
      </c>
      <c r="QAR1" s="295"/>
      <c r="QAS1" s="294" t="s">
        <v>367</v>
      </c>
      <c r="QAT1" s="295"/>
      <c r="QAU1" s="294" t="s">
        <v>367</v>
      </c>
      <c r="QAV1" s="295"/>
      <c r="QAW1" s="294" t="s">
        <v>367</v>
      </c>
      <c r="QAX1" s="295"/>
      <c r="QAY1" s="294" t="s">
        <v>367</v>
      </c>
      <c r="QAZ1" s="295"/>
      <c r="QBA1" s="294" t="s">
        <v>367</v>
      </c>
      <c r="QBB1" s="295"/>
      <c r="QBC1" s="294" t="s">
        <v>367</v>
      </c>
      <c r="QBD1" s="295"/>
      <c r="QBE1" s="294" t="s">
        <v>367</v>
      </c>
      <c r="QBF1" s="295"/>
      <c r="QBG1" s="294" t="s">
        <v>367</v>
      </c>
      <c r="QBH1" s="295"/>
      <c r="QBI1" s="294" t="s">
        <v>367</v>
      </c>
      <c r="QBJ1" s="295"/>
      <c r="QBK1" s="294" t="s">
        <v>367</v>
      </c>
      <c r="QBL1" s="295"/>
      <c r="QBM1" s="294" t="s">
        <v>367</v>
      </c>
      <c r="QBN1" s="295"/>
      <c r="QBO1" s="294" t="s">
        <v>367</v>
      </c>
      <c r="QBP1" s="295"/>
      <c r="QBQ1" s="294" t="s">
        <v>367</v>
      </c>
      <c r="QBR1" s="295"/>
      <c r="QBS1" s="294" t="s">
        <v>367</v>
      </c>
      <c r="QBT1" s="295"/>
      <c r="QBU1" s="294" t="s">
        <v>367</v>
      </c>
      <c r="QBV1" s="295"/>
      <c r="QBW1" s="294" t="s">
        <v>367</v>
      </c>
      <c r="QBX1" s="295"/>
      <c r="QBY1" s="294" t="s">
        <v>367</v>
      </c>
      <c r="QBZ1" s="295"/>
      <c r="QCA1" s="294" t="s">
        <v>367</v>
      </c>
      <c r="QCB1" s="295"/>
      <c r="QCC1" s="294" t="s">
        <v>367</v>
      </c>
      <c r="QCD1" s="295"/>
      <c r="QCE1" s="294" t="s">
        <v>367</v>
      </c>
      <c r="QCF1" s="295"/>
      <c r="QCG1" s="294" t="s">
        <v>367</v>
      </c>
      <c r="QCH1" s="295"/>
      <c r="QCI1" s="294" t="s">
        <v>367</v>
      </c>
      <c r="QCJ1" s="295"/>
      <c r="QCK1" s="294" t="s">
        <v>367</v>
      </c>
      <c r="QCL1" s="295"/>
      <c r="QCM1" s="294" t="s">
        <v>367</v>
      </c>
      <c r="QCN1" s="295"/>
      <c r="QCO1" s="294" t="s">
        <v>367</v>
      </c>
      <c r="QCP1" s="295"/>
      <c r="QCQ1" s="294" t="s">
        <v>367</v>
      </c>
      <c r="QCR1" s="295"/>
      <c r="QCS1" s="294" t="s">
        <v>367</v>
      </c>
      <c r="QCT1" s="295"/>
      <c r="QCU1" s="294" t="s">
        <v>367</v>
      </c>
      <c r="QCV1" s="295"/>
      <c r="QCW1" s="294" t="s">
        <v>367</v>
      </c>
      <c r="QCX1" s="295"/>
      <c r="QCY1" s="294" t="s">
        <v>367</v>
      </c>
      <c r="QCZ1" s="295"/>
      <c r="QDA1" s="294" t="s">
        <v>367</v>
      </c>
      <c r="QDB1" s="295"/>
      <c r="QDC1" s="294" t="s">
        <v>367</v>
      </c>
      <c r="QDD1" s="295"/>
      <c r="QDE1" s="294" t="s">
        <v>367</v>
      </c>
      <c r="QDF1" s="295"/>
      <c r="QDG1" s="294" t="s">
        <v>367</v>
      </c>
      <c r="QDH1" s="295"/>
      <c r="QDI1" s="294" t="s">
        <v>367</v>
      </c>
      <c r="QDJ1" s="295"/>
      <c r="QDK1" s="294" t="s">
        <v>367</v>
      </c>
      <c r="QDL1" s="295"/>
      <c r="QDM1" s="294" t="s">
        <v>367</v>
      </c>
      <c r="QDN1" s="295"/>
      <c r="QDO1" s="294" t="s">
        <v>367</v>
      </c>
      <c r="QDP1" s="295"/>
      <c r="QDQ1" s="294" t="s">
        <v>367</v>
      </c>
      <c r="QDR1" s="295"/>
      <c r="QDS1" s="294" t="s">
        <v>367</v>
      </c>
      <c r="QDT1" s="295"/>
      <c r="QDU1" s="294" t="s">
        <v>367</v>
      </c>
      <c r="QDV1" s="295"/>
      <c r="QDW1" s="294" t="s">
        <v>367</v>
      </c>
      <c r="QDX1" s="295"/>
      <c r="QDY1" s="294" t="s">
        <v>367</v>
      </c>
      <c r="QDZ1" s="295"/>
      <c r="QEA1" s="294" t="s">
        <v>367</v>
      </c>
      <c r="QEB1" s="295"/>
      <c r="QEC1" s="294" t="s">
        <v>367</v>
      </c>
      <c r="QED1" s="295"/>
      <c r="QEE1" s="294" t="s">
        <v>367</v>
      </c>
      <c r="QEF1" s="295"/>
      <c r="QEG1" s="294" t="s">
        <v>367</v>
      </c>
      <c r="QEH1" s="295"/>
      <c r="QEI1" s="294" t="s">
        <v>367</v>
      </c>
      <c r="QEJ1" s="295"/>
      <c r="QEK1" s="294" t="s">
        <v>367</v>
      </c>
      <c r="QEL1" s="295"/>
      <c r="QEM1" s="294" t="s">
        <v>367</v>
      </c>
      <c r="QEN1" s="295"/>
      <c r="QEO1" s="294" t="s">
        <v>367</v>
      </c>
      <c r="QEP1" s="295"/>
      <c r="QEQ1" s="294" t="s">
        <v>367</v>
      </c>
      <c r="QER1" s="295"/>
      <c r="QES1" s="294" t="s">
        <v>367</v>
      </c>
      <c r="QET1" s="295"/>
      <c r="QEU1" s="294" t="s">
        <v>367</v>
      </c>
      <c r="QEV1" s="295"/>
      <c r="QEW1" s="294" t="s">
        <v>367</v>
      </c>
      <c r="QEX1" s="295"/>
      <c r="QEY1" s="294" t="s">
        <v>367</v>
      </c>
      <c r="QEZ1" s="295"/>
      <c r="QFA1" s="294" t="s">
        <v>367</v>
      </c>
      <c r="QFB1" s="295"/>
      <c r="QFC1" s="294" t="s">
        <v>367</v>
      </c>
      <c r="QFD1" s="295"/>
      <c r="QFE1" s="294" t="s">
        <v>367</v>
      </c>
      <c r="QFF1" s="295"/>
      <c r="QFG1" s="294" t="s">
        <v>367</v>
      </c>
      <c r="QFH1" s="295"/>
      <c r="QFI1" s="294" t="s">
        <v>367</v>
      </c>
      <c r="QFJ1" s="295"/>
      <c r="QFK1" s="294" t="s">
        <v>367</v>
      </c>
      <c r="QFL1" s="295"/>
      <c r="QFM1" s="294" t="s">
        <v>367</v>
      </c>
      <c r="QFN1" s="295"/>
      <c r="QFO1" s="294" t="s">
        <v>367</v>
      </c>
      <c r="QFP1" s="295"/>
      <c r="QFQ1" s="294" t="s">
        <v>367</v>
      </c>
      <c r="QFR1" s="295"/>
      <c r="QFS1" s="294" t="s">
        <v>367</v>
      </c>
      <c r="QFT1" s="295"/>
      <c r="QFU1" s="294" t="s">
        <v>367</v>
      </c>
      <c r="QFV1" s="295"/>
      <c r="QFW1" s="294" t="s">
        <v>367</v>
      </c>
      <c r="QFX1" s="295"/>
      <c r="QFY1" s="294" t="s">
        <v>367</v>
      </c>
      <c r="QFZ1" s="295"/>
      <c r="QGA1" s="294" t="s">
        <v>367</v>
      </c>
      <c r="QGB1" s="295"/>
      <c r="QGC1" s="294" t="s">
        <v>367</v>
      </c>
      <c r="QGD1" s="295"/>
      <c r="QGE1" s="294" t="s">
        <v>367</v>
      </c>
      <c r="QGF1" s="295"/>
      <c r="QGG1" s="294" t="s">
        <v>367</v>
      </c>
      <c r="QGH1" s="295"/>
      <c r="QGI1" s="294" t="s">
        <v>367</v>
      </c>
      <c r="QGJ1" s="295"/>
      <c r="QGK1" s="294" t="s">
        <v>367</v>
      </c>
      <c r="QGL1" s="295"/>
      <c r="QGM1" s="294" t="s">
        <v>367</v>
      </c>
      <c r="QGN1" s="295"/>
      <c r="QGO1" s="294" t="s">
        <v>367</v>
      </c>
      <c r="QGP1" s="295"/>
      <c r="QGQ1" s="294" t="s">
        <v>367</v>
      </c>
      <c r="QGR1" s="295"/>
      <c r="QGS1" s="294" t="s">
        <v>367</v>
      </c>
      <c r="QGT1" s="295"/>
      <c r="QGU1" s="294" t="s">
        <v>367</v>
      </c>
      <c r="QGV1" s="295"/>
      <c r="QGW1" s="294" t="s">
        <v>367</v>
      </c>
      <c r="QGX1" s="295"/>
      <c r="QGY1" s="294" t="s">
        <v>367</v>
      </c>
      <c r="QGZ1" s="295"/>
      <c r="QHA1" s="294" t="s">
        <v>367</v>
      </c>
      <c r="QHB1" s="295"/>
      <c r="QHC1" s="294" t="s">
        <v>367</v>
      </c>
      <c r="QHD1" s="295"/>
      <c r="QHE1" s="294" t="s">
        <v>367</v>
      </c>
      <c r="QHF1" s="295"/>
      <c r="QHG1" s="294" t="s">
        <v>367</v>
      </c>
      <c r="QHH1" s="295"/>
      <c r="QHI1" s="294" t="s">
        <v>367</v>
      </c>
      <c r="QHJ1" s="295"/>
      <c r="QHK1" s="294" t="s">
        <v>367</v>
      </c>
      <c r="QHL1" s="295"/>
      <c r="QHM1" s="294" t="s">
        <v>367</v>
      </c>
      <c r="QHN1" s="295"/>
      <c r="QHO1" s="294" t="s">
        <v>367</v>
      </c>
      <c r="QHP1" s="295"/>
      <c r="QHQ1" s="294" t="s">
        <v>367</v>
      </c>
      <c r="QHR1" s="295"/>
      <c r="QHS1" s="294" t="s">
        <v>367</v>
      </c>
      <c r="QHT1" s="295"/>
      <c r="QHU1" s="294" t="s">
        <v>367</v>
      </c>
      <c r="QHV1" s="295"/>
      <c r="QHW1" s="294" t="s">
        <v>367</v>
      </c>
      <c r="QHX1" s="295"/>
      <c r="QHY1" s="294" t="s">
        <v>367</v>
      </c>
      <c r="QHZ1" s="295"/>
      <c r="QIA1" s="294" t="s">
        <v>367</v>
      </c>
      <c r="QIB1" s="295"/>
      <c r="QIC1" s="294" t="s">
        <v>367</v>
      </c>
      <c r="QID1" s="295"/>
      <c r="QIE1" s="294" t="s">
        <v>367</v>
      </c>
      <c r="QIF1" s="295"/>
      <c r="QIG1" s="294" t="s">
        <v>367</v>
      </c>
      <c r="QIH1" s="295"/>
      <c r="QII1" s="294" t="s">
        <v>367</v>
      </c>
      <c r="QIJ1" s="295"/>
      <c r="QIK1" s="294" t="s">
        <v>367</v>
      </c>
      <c r="QIL1" s="295"/>
      <c r="QIM1" s="294" t="s">
        <v>367</v>
      </c>
      <c r="QIN1" s="295"/>
      <c r="QIO1" s="294" t="s">
        <v>367</v>
      </c>
      <c r="QIP1" s="295"/>
      <c r="QIQ1" s="294" t="s">
        <v>367</v>
      </c>
      <c r="QIR1" s="295"/>
      <c r="QIS1" s="294" t="s">
        <v>367</v>
      </c>
      <c r="QIT1" s="295"/>
      <c r="QIU1" s="294" t="s">
        <v>367</v>
      </c>
      <c r="QIV1" s="295"/>
      <c r="QIW1" s="294" t="s">
        <v>367</v>
      </c>
      <c r="QIX1" s="295"/>
      <c r="QIY1" s="294" t="s">
        <v>367</v>
      </c>
      <c r="QIZ1" s="295"/>
      <c r="QJA1" s="294" t="s">
        <v>367</v>
      </c>
      <c r="QJB1" s="295"/>
      <c r="QJC1" s="294" t="s">
        <v>367</v>
      </c>
      <c r="QJD1" s="295"/>
      <c r="QJE1" s="294" t="s">
        <v>367</v>
      </c>
      <c r="QJF1" s="295"/>
      <c r="QJG1" s="294" t="s">
        <v>367</v>
      </c>
      <c r="QJH1" s="295"/>
      <c r="QJI1" s="294" t="s">
        <v>367</v>
      </c>
      <c r="QJJ1" s="295"/>
      <c r="QJK1" s="294" t="s">
        <v>367</v>
      </c>
      <c r="QJL1" s="295"/>
      <c r="QJM1" s="294" t="s">
        <v>367</v>
      </c>
      <c r="QJN1" s="295"/>
      <c r="QJO1" s="294" t="s">
        <v>367</v>
      </c>
      <c r="QJP1" s="295"/>
      <c r="QJQ1" s="294" t="s">
        <v>367</v>
      </c>
      <c r="QJR1" s="295"/>
      <c r="QJS1" s="294" t="s">
        <v>367</v>
      </c>
      <c r="QJT1" s="295"/>
      <c r="QJU1" s="294" t="s">
        <v>367</v>
      </c>
      <c r="QJV1" s="295"/>
      <c r="QJW1" s="294" t="s">
        <v>367</v>
      </c>
      <c r="QJX1" s="295"/>
      <c r="QJY1" s="294" t="s">
        <v>367</v>
      </c>
      <c r="QJZ1" s="295"/>
      <c r="QKA1" s="294" t="s">
        <v>367</v>
      </c>
      <c r="QKB1" s="295"/>
      <c r="QKC1" s="294" t="s">
        <v>367</v>
      </c>
      <c r="QKD1" s="295"/>
      <c r="QKE1" s="294" t="s">
        <v>367</v>
      </c>
      <c r="QKF1" s="295"/>
      <c r="QKG1" s="294" t="s">
        <v>367</v>
      </c>
      <c r="QKH1" s="295"/>
      <c r="QKI1" s="294" t="s">
        <v>367</v>
      </c>
      <c r="QKJ1" s="295"/>
      <c r="QKK1" s="294" t="s">
        <v>367</v>
      </c>
      <c r="QKL1" s="295"/>
      <c r="QKM1" s="294" t="s">
        <v>367</v>
      </c>
      <c r="QKN1" s="295"/>
      <c r="QKO1" s="294" t="s">
        <v>367</v>
      </c>
      <c r="QKP1" s="295"/>
      <c r="QKQ1" s="294" t="s">
        <v>367</v>
      </c>
      <c r="QKR1" s="295"/>
      <c r="QKS1" s="294" t="s">
        <v>367</v>
      </c>
      <c r="QKT1" s="295"/>
      <c r="QKU1" s="294" t="s">
        <v>367</v>
      </c>
      <c r="QKV1" s="295"/>
      <c r="QKW1" s="294" t="s">
        <v>367</v>
      </c>
      <c r="QKX1" s="295"/>
      <c r="QKY1" s="294" t="s">
        <v>367</v>
      </c>
      <c r="QKZ1" s="295"/>
      <c r="QLA1" s="294" t="s">
        <v>367</v>
      </c>
      <c r="QLB1" s="295"/>
      <c r="QLC1" s="294" t="s">
        <v>367</v>
      </c>
      <c r="QLD1" s="295"/>
      <c r="QLE1" s="294" t="s">
        <v>367</v>
      </c>
      <c r="QLF1" s="295"/>
      <c r="QLG1" s="294" t="s">
        <v>367</v>
      </c>
      <c r="QLH1" s="295"/>
      <c r="QLI1" s="294" t="s">
        <v>367</v>
      </c>
      <c r="QLJ1" s="295"/>
      <c r="QLK1" s="294" t="s">
        <v>367</v>
      </c>
      <c r="QLL1" s="295"/>
      <c r="QLM1" s="294" t="s">
        <v>367</v>
      </c>
      <c r="QLN1" s="295"/>
      <c r="QLO1" s="294" t="s">
        <v>367</v>
      </c>
      <c r="QLP1" s="295"/>
      <c r="QLQ1" s="294" t="s">
        <v>367</v>
      </c>
      <c r="QLR1" s="295"/>
      <c r="QLS1" s="294" t="s">
        <v>367</v>
      </c>
      <c r="QLT1" s="295"/>
      <c r="QLU1" s="294" t="s">
        <v>367</v>
      </c>
      <c r="QLV1" s="295"/>
      <c r="QLW1" s="294" t="s">
        <v>367</v>
      </c>
      <c r="QLX1" s="295"/>
      <c r="QLY1" s="294" t="s">
        <v>367</v>
      </c>
      <c r="QLZ1" s="295"/>
      <c r="QMA1" s="294" t="s">
        <v>367</v>
      </c>
      <c r="QMB1" s="295"/>
      <c r="QMC1" s="294" t="s">
        <v>367</v>
      </c>
      <c r="QMD1" s="295"/>
      <c r="QME1" s="294" t="s">
        <v>367</v>
      </c>
      <c r="QMF1" s="295"/>
      <c r="QMG1" s="294" t="s">
        <v>367</v>
      </c>
      <c r="QMH1" s="295"/>
      <c r="QMI1" s="294" t="s">
        <v>367</v>
      </c>
      <c r="QMJ1" s="295"/>
      <c r="QMK1" s="294" t="s">
        <v>367</v>
      </c>
      <c r="QML1" s="295"/>
      <c r="QMM1" s="294" t="s">
        <v>367</v>
      </c>
      <c r="QMN1" s="295"/>
      <c r="QMO1" s="294" t="s">
        <v>367</v>
      </c>
      <c r="QMP1" s="295"/>
      <c r="QMQ1" s="294" t="s">
        <v>367</v>
      </c>
      <c r="QMR1" s="295"/>
      <c r="QMS1" s="294" t="s">
        <v>367</v>
      </c>
      <c r="QMT1" s="295"/>
      <c r="QMU1" s="294" t="s">
        <v>367</v>
      </c>
      <c r="QMV1" s="295"/>
      <c r="QMW1" s="294" t="s">
        <v>367</v>
      </c>
      <c r="QMX1" s="295"/>
      <c r="QMY1" s="294" t="s">
        <v>367</v>
      </c>
      <c r="QMZ1" s="295"/>
      <c r="QNA1" s="294" t="s">
        <v>367</v>
      </c>
      <c r="QNB1" s="295"/>
      <c r="QNC1" s="294" t="s">
        <v>367</v>
      </c>
      <c r="QND1" s="295"/>
      <c r="QNE1" s="294" t="s">
        <v>367</v>
      </c>
      <c r="QNF1" s="295"/>
      <c r="QNG1" s="294" t="s">
        <v>367</v>
      </c>
      <c r="QNH1" s="295"/>
      <c r="QNI1" s="294" t="s">
        <v>367</v>
      </c>
      <c r="QNJ1" s="295"/>
      <c r="QNK1" s="294" t="s">
        <v>367</v>
      </c>
      <c r="QNL1" s="295"/>
      <c r="QNM1" s="294" t="s">
        <v>367</v>
      </c>
      <c r="QNN1" s="295"/>
      <c r="QNO1" s="294" t="s">
        <v>367</v>
      </c>
      <c r="QNP1" s="295"/>
      <c r="QNQ1" s="294" t="s">
        <v>367</v>
      </c>
      <c r="QNR1" s="295"/>
      <c r="QNS1" s="294" t="s">
        <v>367</v>
      </c>
      <c r="QNT1" s="295"/>
      <c r="QNU1" s="294" t="s">
        <v>367</v>
      </c>
      <c r="QNV1" s="295"/>
      <c r="QNW1" s="294" t="s">
        <v>367</v>
      </c>
      <c r="QNX1" s="295"/>
      <c r="QNY1" s="294" t="s">
        <v>367</v>
      </c>
      <c r="QNZ1" s="295"/>
      <c r="QOA1" s="294" t="s">
        <v>367</v>
      </c>
      <c r="QOB1" s="295"/>
      <c r="QOC1" s="294" t="s">
        <v>367</v>
      </c>
      <c r="QOD1" s="295"/>
      <c r="QOE1" s="294" t="s">
        <v>367</v>
      </c>
      <c r="QOF1" s="295"/>
      <c r="QOG1" s="294" t="s">
        <v>367</v>
      </c>
      <c r="QOH1" s="295"/>
      <c r="QOI1" s="294" t="s">
        <v>367</v>
      </c>
      <c r="QOJ1" s="295"/>
      <c r="QOK1" s="294" t="s">
        <v>367</v>
      </c>
      <c r="QOL1" s="295"/>
      <c r="QOM1" s="294" t="s">
        <v>367</v>
      </c>
      <c r="QON1" s="295"/>
      <c r="QOO1" s="294" t="s">
        <v>367</v>
      </c>
      <c r="QOP1" s="295"/>
      <c r="QOQ1" s="294" t="s">
        <v>367</v>
      </c>
      <c r="QOR1" s="295"/>
      <c r="QOS1" s="294" t="s">
        <v>367</v>
      </c>
      <c r="QOT1" s="295"/>
      <c r="QOU1" s="294" t="s">
        <v>367</v>
      </c>
      <c r="QOV1" s="295"/>
      <c r="QOW1" s="294" t="s">
        <v>367</v>
      </c>
      <c r="QOX1" s="295"/>
      <c r="QOY1" s="294" t="s">
        <v>367</v>
      </c>
      <c r="QOZ1" s="295"/>
      <c r="QPA1" s="294" t="s">
        <v>367</v>
      </c>
      <c r="QPB1" s="295"/>
      <c r="QPC1" s="294" t="s">
        <v>367</v>
      </c>
      <c r="QPD1" s="295"/>
      <c r="QPE1" s="294" t="s">
        <v>367</v>
      </c>
      <c r="QPF1" s="295"/>
      <c r="QPG1" s="294" t="s">
        <v>367</v>
      </c>
      <c r="QPH1" s="295"/>
      <c r="QPI1" s="294" t="s">
        <v>367</v>
      </c>
      <c r="QPJ1" s="295"/>
      <c r="QPK1" s="294" t="s">
        <v>367</v>
      </c>
      <c r="QPL1" s="295"/>
      <c r="QPM1" s="294" t="s">
        <v>367</v>
      </c>
      <c r="QPN1" s="295"/>
      <c r="QPO1" s="294" t="s">
        <v>367</v>
      </c>
      <c r="QPP1" s="295"/>
      <c r="QPQ1" s="294" t="s">
        <v>367</v>
      </c>
      <c r="QPR1" s="295"/>
      <c r="QPS1" s="294" t="s">
        <v>367</v>
      </c>
      <c r="QPT1" s="295"/>
      <c r="QPU1" s="294" t="s">
        <v>367</v>
      </c>
      <c r="QPV1" s="295"/>
      <c r="QPW1" s="294" t="s">
        <v>367</v>
      </c>
      <c r="QPX1" s="295"/>
      <c r="QPY1" s="294" t="s">
        <v>367</v>
      </c>
      <c r="QPZ1" s="295"/>
      <c r="QQA1" s="294" t="s">
        <v>367</v>
      </c>
      <c r="QQB1" s="295"/>
      <c r="QQC1" s="294" t="s">
        <v>367</v>
      </c>
      <c r="QQD1" s="295"/>
      <c r="QQE1" s="294" t="s">
        <v>367</v>
      </c>
      <c r="QQF1" s="295"/>
      <c r="QQG1" s="294" t="s">
        <v>367</v>
      </c>
      <c r="QQH1" s="295"/>
      <c r="QQI1" s="294" t="s">
        <v>367</v>
      </c>
      <c r="QQJ1" s="295"/>
      <c r="QQK1" s="294" t="s">
        <v>367</v>
      </c>
      <c r="QQL1" s="295"/>
      <c r="QQM1" s="294" t="s">
        <v>367</v>
      </c>
      <c r="QQN1" s="295"/>
      <c r="QQO1" s="294" t="s">
        <v>367</v>
      </c>
      <c r="QQP1" s="295"/>
      <c r="QQQ1" s="294" t="s">
        <v>367</v>
      </c>
      <c r="QQR1" s="295"/>
      <c r="QQS1" s="294" t="s">
        <v>367</v>
      </c>
      <c r="QQT1" s="295"/>
      <c r="QQU1" s="294" t="s">
        <v>367</v>
      </c>
      <c r="QQV1" s="295"/>
      <c r="QQW1" s="294" t="s">
        <v>367</v>
      </c>
      <c r="QQX1" s="295"/>
      <c r="QQY1" s="294" t="s">
        <v>367</v>
      </c>
      <c r="QQZ1" s="295"/>
      <c r="QRA1" s="294" t="s">
        <v>367</v>
      </c>
      <c r="QRB1" s="295"/>
      <c r="QRC1" s="294" t="s">
        <v>367</v>
      </c>
      <c r="QRD1" s="295"/>
      <c r="QRE1" s="294" t="s">
        <v>367</v>
      </c>
      <c r="QRF1" s="295"/>
      <c r="QRG1" s="294" t="s">
        <v>367</v>
      </c>
      <c r="QRH1" s="295"/>
      <c r="QRI1" s="294" t="s">
        <v>367</v>
      </c>
      <c r="QRJ1" s="295"/>
      <c r="QRK1" s="294" t="s">
        <v>367</v>
      </c>
      <c r="QRL1" s="295"/>
      <c r="QRM1" s="294" t="s">
        <v>367</v>
      </c>
      <c r="QRN1" s="295"/>
      <c r="QRO1" s="294" t="s">
        <v>367</v>
      </c>
      <c r="QRP1" s="295"/>
      <c r="QRQ1" s="294" t="s">
        <v>367</v>
      </c>
      <c r="QRR1" s="295"/>
      <c r="QRS1" s="294" t="s">
        <v>367</v>
      </c>
      <c r="QRT1" s="295"/>
      <c r="QRU1" s="294" t="s">
        <v>367</v>
      </c>
      <c r="QRV1" s="295"/>
      <c r="QRW1" s="294" t="s">
        <v>367</v>
      </c>
      <c r="QRX1" s="295"/>
      <c r="QRY1" s="294" t="s">
        <v>367</v>
      </c>
      <c r="QRZ1" s="295"/>
      <c r="QSA1" s="294" t="s">
        <v>367</v>
      </c>
      <c r="QSB1" s="295"/>
      <c r="QSC1" s="294" t="s">
        <v>367</v>
      </c>
      <c r="QSD1" s="295"/>
      <c r="QSE1" s="294" t="s">
        <v>367</v>
      </c>
      <c r="QSF1" s="295"/>
      <c r="QSG1" s="294" t="s">
        <v>367</v>
      </c>
      <c r="QSH1" s="295"/>
      <c r="QSI1" s="294" t="s">
        <v>367</v>
      </c>
      <c r="QSJ1" s="295"/>
      <c r="QSK1" s="294" t="s">
        <v>367</v>
      </c>
      <c r="QSL1" s="295"/>
      <c r="QSM1" s="294" t="s">
        <v>367</v>
      </c>
      <c r="QSN1" s="295"/>
      <c r="QSO1" s="294" t="s">
        <v>367</v>
      </c>
      <c r="QSP1" s="295"/>
      <c r="QSQ1" s="294" t="s">
        <v>367</v>
      </c>
      <c r="QSR1" s="295"/>
      <c r="QSS1" s="294" t="s">
        <v>367</v>
      </c>
      <c r="QST1" s="295"/>
      <c r="QSU1" s="294" t="s">
        <v>367</v>
      </c>
      <c r="QSV1" s="295"/>
      <c r="QSW1" s="294" t="s">
        <v>367</v>
      </c>
      <c r="QSX1" s="295"/>
      <c r="QSY1" s="294" t="s">
        <v>367</v>
      </c>
      <c r="QSZ1" s="295"/>
      <c r="QTA1" s="294" t="s">
        <v>367</v>
      </c>
      <c r="QTB1" s="295"/>
      <c r="QTC1" s="294" t="s">
        <v>367</v>
      </c>
      <c r="QTD1" s="295"/>
      <c r="QTE1" s="294" t="s">
        <v>367</v>
      </c>
      <c r="QTF1" s="295"/>
      <c r="QTG1" s="294" t="s">
        <v>367</v>
      </c>
      <c r="QTH1" s="295"/>
      <c r="QTI1" s="294" t="s">
        <v>367</v>
      </c>
      <c r="QTJ1" s="295"/>
      <c r="QTK1" s="294" t="s">
        <v>367</v>
      </c>
      <c r="QTL1" s="295"/>
      <c r="QTM1" s="294" t="s">
        <v>367</v>
      </c>
      <c r="QTN1" s="295"/>
      <c r="QTO1" s="294" t="s">
        <v>367</v>
      </c>
      <c r="QTP1" s="295"/>
      <c r="QTQ1" s="294" t="s">
        <v>367</v>
      </c>
      <c r="QTR1" s="295"/>
      <c r="QTS1" s="294" t="s">
        <v>367</v>
      </c>
      <c r="QTT1" s="295"/>
      <c r="QTU1" s="294" t="s">
        <v>367</v>
      </c>
      <c r="QTV1" s="295"/>
      <c r="QTW1" s="294" t="s">
        <v>367</v>
      </c>
      <c r="QTX1" s="295"/>
      <c r="QTY1" s="294" t="s">
        <v>367</v>
      </c>
      <c r="QTZ1" s="295"/>
      <c r="QUA1" s="294" t="s">
        <v>367</v>
      </c>
      <c r="QUB1" s="295"/>
      <c r="QUC1" s="294" t="s">
        <v>367</v>
      </c>
      <c r="QUD1" s="295"/>
      <c r="QUE1" s="294" t="s">
        <v>367</v>
      </c>
      <c r="QUF1" s="295"/>
      <c r="QUG1" s="294" t="s">
        <v>367</v>
      </c>
      <c r="QUH1" s="295"/>
      <c r="QUI1" s="294" t="s">
        <v>367</v>
      </c>
      <c r="QUJ1" s="295"/>
      <c r="QUK1" s="294" t="s">
        <v>367</v>
      </c>
      <c r="QUL1" s="295"/>
      <c r="QUM1" s="294" t="s">
        <v>367</v>
      </c>
      <c r="QUN1" s="295"/>
      <c r="QUO1" s="294" t="s">
        <v>367</v>
      </c>
      <c r="QUP1" s="295"/>
      <c r="QUQ1" s="294" t="s">
        <v>367</v>
      </c>
      <c r="QUR1" s="295"/>
      <c r="QUS1" s="294" t="s">
        <v>367</v>
      </c>
      <c r="QUT1" s="295"/>
      <c r="QUU1" s="294" t="s">
        <v>367</v>
      </c>
      <c r="QUV1" s="295"/>
      <c r="QUW1" s="294" t="s">
        <v>367</v>
      </c>
      <c r="QUX1" s="295"/>
      <c r="QUY1" s="294" t="s">
        <v>367</v>
      </c>
      <c r="QUZ1" s="295"/>
      <c r="QVA1" s="294" t="s">
        <v>367</v>
      </c>
      <c r="QVB1" s="295"/>
      <c r="QVC1" s="294" t="s">
        <v>367</v>
      </c>
      <c r="QVD1" s="295"/>
      <c r="QVE1" s="294" t="s">
        <v>367</v>
      </c>
      <c r="QVF1" s="295"/>
      <c r="QVG1" s="294" t="s">
        <v>367</v>
      </c>
      <c r="QVH1" s="295"/>
      <c r="QVI1" s="294" t="s">
        <v>367</v>
      </c>
      <c r="QVJ1" s="295"/>
      <c r="QVK1" s="294" t="s">
        <v>367</v>
      </c>
      <c r="QVL1" s="295"/>
      <c r="QVM1" s="294" t="s">
        <v>367</v>
      </c>
      <c r="QVN1" s="295"/>
      <c r="QVO1" s="294" t="s">
        <v>367</v>
      </c>
      <c r="QVP1" s="295"/>
      <c r="QVQ1" s="294" t="s">
        <v>367</v>
      </c>
      <c r="QVR1" s="295"/>
      <c r="QVS1" s="294" t="s">
        <v>367</v>
      </c>
      <c r="QVT1" s="295"/>
      <c r="QVU1" s="294" t="s">
        <v>367</v>
      </c>
      <c r="QVV1" s="295"/>
      <c r="QVW1" s="294" t="s">
        <v>367</v>
      </c>
      <c r="QVX1" s="295"/>
      <c r="QVY1" s="294" t="s">
        <v>367</v>
      </c>
      <c r="QVZ1" s="295"/>
      <c r="QWA1" s="294" t="s">
        <v>367</v>
      </c>
      <c r="QWB1" s="295"/>
      <c r="QWC1" s="294" t="s">
        <v>367</v>
      </c>
      <c r="QWD1" s="295"/>
      <c r="QWE1" s="294" t="s">
        <v>367</v>
      </c>
      <c r="QWF1" s="295"/>
      <c r="QWG1" s="294" t="s">
        <v>367</v>
      </c>
      <c r="QWH1" s="295"/>
      <c r="QWI1" s="294" t="s">
        <v>367</v>
      </c>
      <c r="QWJ1" s="295"/>
      <c r="QWK1" s="294" t="s">
        <v>367</v>
      </c>
      <c r="QWL1" s="295"/>
      <c r="QWM1" s="294" t="s">
        <v>367</v>
      </c>
      <c r="QWN1" s="295"/>
      <c r="QWO1" s="294" t="s">
        <v>367</v>
      </c>
      <c r="QWP1" s="295"/>
      <c r="QWQ1" s="294" t="s">
        <v>367</v>
      </c>
      <c r="QWR1" s="295"/>
      <c r="QWS1" s="294" t="s">
        <v>367</v>
      </c>
      <c r="QWT1" s="295"/>
      <c r="QWU1" s="294" t="s">
        <v>367</v>
      </c>
      <c r="QWV1" s="295"/>
      <c r="QWW1" s="294" t="s">
        <v>367</v>
      </c>
      <c r="QWX1" s="295"/>
      <c r="QWY1" s="294" t="s">
        <v>367</v>
      </c>
      <c r="QWZ1" s="295"/>
      <c r="QXA1" s="294" t="s">
        <v>367</v>
      </c>
      <c r="QXB1" s="295"/>
      <c r="QXC1" s="294" t="s">
        <v>367</v>
      </c>
      <c r="QXD1" s="295"/>
      <c r="QXE1" s="294" t="s">
        <v>367</v>
      </c>
      <c r="QXF1" s="295"/>
      <c r="QXG1" s="294" t="s">
        <v>367</v>
      </c>
      <c r="QXH1" s="295"/>
      <c r="QXI1" s="294" t="s">
        <v>367</v>
      </c>
      <c r="QXJ1" s="295"/>
      <c r="QXK1" s="294" t="s">
        <v>367</v>
      </c>
      <c r="QXL1" s="295"/>
      <c r="QXM1" s="294" t="s">
        <v>367</v>
      </c>
      <c r="QXN1" s="295"/>
      <c r="QXO1" s="294" t="s">
        <v>367</v>
      </c>
      <c r="QXP1" s="295"/>
      <c r="QXQ1" s="294" t="s">
        <v>367</v>
      </c>
      <c r="QXR1" s="295"/>
      <c r="QXS1" s="294" t="s">
        <v>367</v>
      </c>
      <c r="QXT1" s="295"/>
      <c r="QXU1" s="294" t="s">
        <v>367</v>
      </c>
      <c r="QXV1" s="295"/>
      <c r="QXW1" s="294" t="s">
        <v>367</v>
      </c>
      <c r="QXX1" s="295"/>
      <c r="QXY1" s="294" t="s">
        <v>367</v>
      </c>
      <c r="QXZ1" s="295"/>
      <c r="QYA1" s="294" t="s">
        <v>367</v>
      </c>
      <c r="QYB1" s="295"/>
      <c r="QYC1" s="294" t="s">
        <v>367</v>
      </c>
      <c r="QYD1" s="295"/>
      <c r="QYE1" s="294" t="s">
        <v>367</v>
      </c>
      <c r="QYF1" s="295"/>
      <c r="QYG1" s="294" t="s">
        <v>367</v>
      </c>
      <c r="QYH1" s="295"/>
      <c r="QYI1" s="294" t="s">
        <v>367</v>
      </c>
      <c r="QYJ1" s="295"/>
      <c r="QYK1" s="294" t="s">
        <v>367</v>
      </c>
      <c r="QYL1" s="295"/>
      <c r="QYM1" s="294" t="s">
        <v>367</v>
      </c>
      <c r="QYN1" s="295"/>
      <c r="QYO1" s="294" t="s">
        <v>367</v>
      </c>
      <c r="QYP1" s="295"/>
      <c r="QYQ1" s="294" t="s">
        <v>367</v>
      </c>
      <c r="QYR1" s="295"/>
      <c r="QYS1" s="294" t="s">
        <v>367</v>
      </c>
      <c r="QYT1" s="295"/>
      <c r="QYU1" s="294" t="s">
        <v>367</v>
      </c>
      <c r="QYV1" s="295"/>
      <c r="QYW1" s="294" t="s">
        <v>367</v>
      </c>
      <c r="QYX1" s="295"/>
      <c r="QYY1" s="294" t="s">
        <v>367</v>
      </c>
      <c r="QYZ1" s="295"/>
      <c r="QZA1" s="294" t="s">
        <v>367</v>
      </c>
      <c r="QZB1" s="295"/>
      <c r="QZC1" s="294" t="s">
        <v>367</v>
      </c>
      <c r="QZD1" s="295"/>
      <c r="QZE1" s="294" t="s">
        <v>367</v>
      </c>
      <c r="QZF1" s="295"/>
      <c r="QZG1" s="294" t="s">
        <v>367</v>
      </c>
      <c r="QZH1" s="295"/>
      <c r="QZI1" s="294" t="s">
        <v>367</v>
      </c>
      <c r="QZJ1" s="295"/>
      <c r="QZK1" s="294" t="s">
        <v>367</v>
      </c>
      <c r="QZL1" s="295"/>
      <c r="QZM1" s="294" t="s">
        <v>367</v>
      </c>
      <c r="QZN1" s="295"/>
      <c r="QZO1" s="294" t="s">
        <v>367</v>
      </c>
      <c r="QZP1" s="295"/>
      <c r="QZQ1" s="294" t="s">
        <v>367</v>
      </c>
      <c r="QZR1" s="295"/>
      <c r="QZS1" s="294" t="s">
        <v>367</v>
      </c>
      <c r="QZT1" s="295"/>
      <c r="QZU1" s="294" t="s">
        <v>367</v>
      </c>
      <c r="QZV1" s="295"/>
      <c r="QZW1" s="294" t="s">
        <v>367</v>
      </c>
      <c r="QZX1" s="295"/>
      <c r="QZY1" s="294" t="s">
        <v>367</v>
      </c>
      <c r="QZZ1" s="295"/>
      <c r="RAA1" s="294" t="s">
        <v>367</v>
      </c>
      <c r="RAB1" s="295"/>
      <c r="RAC1" s="294" t="s">
        <v>367</v>
      </c>
      <c r="RAD1" s="295"/>
      <c r="RAE1" s="294" t="s">
        <v>367</v>
      </c>
      <c r="RAF1" s="295"/>
      <c r="RAG1" s="294" t="s">
        <v>367</v>
      </c>
      <c r="RAH1" s="295"/>
      <c r="RAI1" s="294" t="s">
        <v>367</v>
      </c>
      <c r="RAJ1" s="295"/>
      <c r="RAK1" s="294" t="s">
        <v>367</v>
      </c>
      <c r="RAL1" s="295"/>
      <c r="RAM1" s="294" t="s">
        <v>367</v>
      </c>
      <c r="RAN1" s="295"/>
      <c r="RAO1" s="294" t="s">
        <v>367</v>
      </c>
      <c r="RAP1" s="295"/>
      <c r="RAQ1" s="294" t="s">
        <v>367</v>
      </c>
      <c r="RAR1" s="295"/>
      <c r="RAS1" s="294" t="s">
        <v>367</v>
      </c>
      <c r="RAT1" s="295"/>
      <c r="RAU1" s="294" t="s">
        <v>367</v>
      </c>
      <c r="RAV1" s="295"/>
      <c r="RAW1" s="294" t="s">
        <v>367</v>
      </c>
      <c r="RAX1" s="295"/>
      <c r="RAY1" s="294" t="s">
        <v>367</v>
      </c>
      <c r="RAZ1" s="295"/>
      <c r="RBA1" s="294" t="s">
        <v>367</v>
      </c>
      <c r="RBB1" s="295"/>
      <c r="RBC1" s="294" t="s">
        <v>367</v>
      </c>
      <c r="RBD1" s="295"/>
      <c r="RBE1" s="294" t="s">
        <v>367</v>
      </c>
      <c r="RBF1" s="295"/>
      <c r="RBG1" s="294" t="s">
        <v>367</v>
      </c>
      <c r="RBH1" s="295"/>
      <c r="RBI1" s="294" t="s">
        <v>367</v>
      </c>
      <c r="RBJ1" s="295"/>
      <c r="RBK1" s="294" t="s">
        <v>367</v>
      </c>
      <c r="RBL1" s="295"/>
      <c r="RBM1" s="294" t="s">
        <v>367</v>
      </c>
      <c r="RBN1" s="295"/>
      <c r="RBO1" s="294" t="s">
        <v>367</v>
      </c>
      <c r="RBP1" s="295"/>
      <c r="RBQ1" s="294" t="s">
        <v>367</v>
      </c>
      <c r="RBR1" s="295"/>
      <c r="RBS1" s="294" t="s">
        <v>367</v>
      </c>
      <c r="RBT1" s="295"/>
      <c r="RBU1" s="294" t="s">
        <v>367</v>
      </c>
      <c r="RBV1" s="295"/>
      <c r="RBW1" s="294" t="s">
        <v>367</v>
      </c>
      <c r="RBX1" s="295"/>
      <c r="RBY1" s="294" t="s">
        <v>367</v>
      </c>
      <c r="RBZ1" s="295"/>
      <c r="RCA1" s="294" t="s">
        <v>367</v>
      </c>
      <c r="RCB1" s="295"/>
      <c r="RCC1" s="294" t="s">
        <v>367</v>
      </c>
      <c r="RCD1" s="295"/>
      <c r="RCE1" s="294" t="s">
        <v>367</v>
      </c>
      <c r="RCF1" s="295"/>
      <c r="RCG1" s="294" t="s">
        <v>367</v>
      </c>
      <c r="RCH1" s="295"/>
      <c r="RCI1" s="294" t="s">
        <v>367</v>
      </c>
      <c r="RCJ1" s="295"/>
      <c r="RCK1" s="294" t="s">
        <v>367</v>
      </c>
      <c r="RCL1" s="295"/>
      <c r="RCM1" s="294" t="s">
        <v>367</v>
      </c>
      <c r="RCN1" s="295"/>
      <c r="RCO1" s="294" t="s">
        <v>367</v>
      </c>
      <c r="RCP1" s="295"/>
      <c r="RCQ1" s="294" t="s">
        <v>367</v>
      </c>
      <c r="RCR1" s="295"/>
      <c r="RCS1" s="294" t="s">
        <v>367</v>
      </c>
      <c r="RCT1" s="295"/>
      <c r="RCU1" s="294" t="s">
        <v>367</v>
      </c>
      <c r="RCV1" s="295"/>
      <c r="RCW1" s="294" t="s">
        <v>367</v>
      </c>
      <c r="RCX1" s="295"/>
      <c r="RCY1" s="294" t="s">
        <v>367</v>
      </c>
      <c r="RCZ1" s="295"/>
      <c r="RDA1" s="294" t="s">
        <v>367</v>
      </c>
      <c r="RDB1" s="295"/>
      <c r="RDC1" s="294" t="s">
        <v>367</v>
      </c>
      <c r="RDD1" s="295"/>
      <c r="RDE1" s="294" t="s">
        <v>367</v>
      </c>
      <c r="RDF1" s="295"/>
      <c r="RDG1" s="294" t="s">
        <v>367</v>
      </c>
      <c r="RDH1" s="295"/>
      <c r="RDI1" s="294" t="s">
        <v>367</v>
      </c>
      <c r="RDJ1" s="295"/>
      <c r="RDK1" s="294" t="s">
        <v>367</v>
      </c>
      <c r="RDL1" s="295"/>
      <c r="RDM1" s="294" t="s">
        <v>367</v>
      </c>
      <c r="RDN1" s="295"/>
      <c r="RDO1" s="294" t="s">
        <v>367</v>
      </c>
      <c r="RDP1" s="295"/>
      <c r="RDQ1" s="294" t="s">
        <v>367</v>
      </c>
      <c r="RDR1" s="295"/>
      <c r="RDS1" s="294" t="s">
        <v>367</v>
      </c>
      <c r="RDT1" s="295"/>
      <c r="RDU1" s="294" t="s">
        <v>367</v>
      </c>
      <c r="RDV1" s="295"/>
      <c r="RDW1" s="294" t="s">
        <v>367</v>
      </c>
      <c r="RDX1" s="295"/>
      <c r="RDY1" s="294" t="s">
        <v>367</v>
      </c>
      <c r="RDZ1" s="295"/>
      <c r="REA1" s="294" t="s">
        <v>367</v>
      </c>
      <c r="REB1" s="295"/>
      <c r="REC1" s="294" t="s">
        <v>367</v>
      </c>
      <c r="RED1" s="295"/>
      <c r="REE1" s="294" t="s">
        <v>367</v>
      </c>
      <c r="REF1" s="295"/>
      <c r="REG1" s="294" t="s">
        <v>367</v>
      </c>
      <c r="REH1" s="295"/>
      <c r="REI1" s="294" t="s">
        <v>367</v>
      </c>
      <c r="REJ1" s="295"/>
      <c r="REK1" s="294" t="s">
        <v>367</v>
      </c>
      <c r="REL1" s="295"/>
      <c r="REM1" s="294" t="s">
        <v>367</v>
      </c>
      <c r="REN1" s="295"/>
      <c r="REO1" s="294" t="s">
        <v>367</v>
      </c>
      <c r="REP1" s="295"/>
      <c r="REQ1" s="294" t="s">
        <v>367</v>
      </c>
      <c r="RER1" s="295"/>
      <c r="RES1" s="294" t="s">
        <v>367</v>
      </c>
      <c r="RET1" s="295"/>
      <c r="REU1" s="294" t="s">
        <v>367</v>
      </c>
      <c r="REV1" s="295"/>
      <c r="REW1" s="294" t="s">
        <v>367</v>
      </c>
      <c r="REX1" s="295"/>
      <c r="REY1" s="294" t="s">
        <v>367</v>
      </c>
      <c r="REZ1" s="295"/>
      <c r="RFA1" s="294" t="s">
        <v>367</v>
      </c>
      <c r="RFB1" s="295"/>
      <c r="RFC1" s="294" t="s">
        <v>367</v>
      </c>
      <c r="RFD1" s="295"/>
      <c r="RFE1" s="294" t="s">
        <v>367</v>
      </c>
      <c r="RFF1" s="295"/>
      <c r="RFG1" s="294" t="s">
        <v>367</v>
      </c>
      <c r="RFH1" s="295"/>
      <c r="RFI1" s="294" t="s">
        <v>367</v>
      </c>
      <c r="RFJ1" s="295"/>
      <c r="RFK1" s="294" t="s">
        <v>367</v>
      </c>
      <c r="RFL1" s="295"/>
      <c r="RFM1" s="294" t="s">
        <v>367</v>
      </c>
      <c r="RFN1" s="295"/>
      <c r="RFO1" s="294" t="s">
        <v>367</v>
      </c>
      <c r="RFP1" s="295"/>
      <c r="RFQ1" s="294" t="s">
        <v>367</v>
      </c>
      <c r="RFR1" s="295"/>
      <c r="RFS1" s="294" t="s">
        <v>367</v>
      </c>
      <c r="RFT1" s="295"/>
      <c r="RFU1" s="294" t="s">
        <v>367</v>
      </c>
      <c r="RFV1" s="295"/>
      <c r="RFW1" s="294" t="s">
        <v>367</v>
      </c>
      <c r="RFX1" s="295"/>
      <c r="RFY1" s="294" t="s">
        <v>367</v>
      </c>
      <c r="RFZ1" s="295"/>
      <c r="RGA1" s="294" t="s">
        <v>367</v>
      </c>
      <c r="RGB1" s="295"/>
      <c r="RGC1" s="294" t="s">
        <v>367</v>
      </c>
      <c r="RGD1" s="295"/>
      <c r="RGE1" s="294" t="s">
        <v>367</v>
      </c>
      <c r="RGF1" s="295"/>
      <c r="RGG1" s="294" t="s">
        <v>367</v>
      </c>
      <c r="RGH1" s="295"/>
      <c r="RGI1" s="294" t="s">
        <v>367</v>
      </c>
      <c r="RGJ1" s="295"/>
      <c r="RGK1" s="294" t="s">
        <v>367</v>
      </c>
      <c r="RGL1" s="295"/>
      <c r="RGM1" s="294" t="s">
        <v>367</v>
      </c>
      <c r="RGN1" s="295"/>
      <c r="RGO1" s="294" t="s">
        <v>367</v>
      </c>
      <c r="RGP1" s="295"/>
      <c r="RGQ1" s="294" t="s">
        <v>367</v>
      </c>
      <c r="RGR1" s="295"/>
      <c r="RGS1" s="294" t="s">
        <v>367</v>
      </c>
      <c r="RGT1" s="295"/>
      <c r="RGU1" s="294" t="s">
        <v>367</v>
      </c>
      <c r="RGV1" s="295"/>
      <c r="RGW1" s="294" t="s">
        <v>367</v>
      </c>
      <c r="RGX1" s="295"/>
      <c r="RGY1" s="294" t="s">
        <v>367</v>
      </c>
      <c r="RGZ1" s="295"/>
      <c r="RHA1" s="294" t="s">
        <v>367</v>
      </c>
      <c r="RHB1" s="295"/>
      <c r="RHC1" s="294" t="s">
        <v>367</v>
      </c>
      <c r="RHD1" s="295"/>
      <c r="RHE1" s="294" t="s">
        <v>367</v>
      </c>
      <c r="RHF1" s="295"/>
      <c r="RHG1" s="294" t="s">
        <v>367</v>
      </c>
      <c r="RHH1" s="295"/>
      <c r="RHI1" s="294" t="s">
        <v>367</v>
      </c>
      <c r="RHJ1" s="295"/>
      <c r="RHK1" s="294" t="s">
        <v>367</v>
      </c>
      <c r="RHL1" s="295"/>
      <c r="RHM1" s="294" t="s">
        <v>367</v>
      </c>
      <c r="RHN1" s="295"/>
      <c r="RHO1" s="294" t="s">
        <v>367</v>
      </c>
      <c r="RHP1" s="295"/>
      <c r="RHQ1" s="294" t="s">
        <v>367</v>
      </c>
      <c r="RHR1" s="295"/>
      <c r="RHS1" s="294" t="s">
        <v>367</v>
      </c>
      <c r="RHT1" s="295"/>
      <c r="RHU1" s="294" t="s">
        <v>367</v>
      </c>
      <c r="RHV1" s="295"/>
      <c r="RHW1" s="294" t="s">
        <v>367</v>
      </c>
      <c r="RHX1" s="295"/>
      <c r="RHY1" s="294" t="s">
        <v>367</v>
      </c>
      <c r="RHZ1" s="295"/>
      <c r="RIA1" s="294" t="s">
        <v>367</v>
      </c>
      <c r="RIB1" s="295"/>
      <c r="RIC1" s="294" t="s">
        <v>367</v>
      </c>
      <c r="RID1" s="295"/>
      <c r="RIE1" s="294" t="s">
        <v>367</v>
      </c>
      <c r="RIF1" s="295"/>
      <c r="RIG1" s="294" t="s">
        <v>367</v>
      </c>
      <c r="RIH1" s="295"/>
      <c r="RII1" s="294" t="s">
        <v>367</v>
      </c>
      <c r="RIJ1" s="295"/>
      <c r="RIK1" s="294" t="s">
        <v>367</v>
      </c>
      <c r="RIL1" s="295"/>
      <c r="RIM1" s="294" t="s">
        <v>367</v>
      </c>
      <c r="RIN1" s="295"/>
      <c r="RIO1" s="294" t="s">
        <v>367</v>
      </c>
      <c r="RIP1" s="295"/>
      <c r="RIQ1" s="294" t="s">
        <v>367</v>
      </c>
      <c r="RIR1" s="295"/>
      <c r="RIS1" s="294" t="s">
        <v>367</v>
      </c>
      <c r="RIT1" s="295"/>
      <c r="RIU1" s="294" t="s">
        <v>367</v>
      </c>
      <c r="RIV1" s="295"/>
      <c r="RIW1" s="294" t="s">
        <v>367</v>
      </c>
      <c r="RIX1" s="295"/>
      <c r="RIY1" s="294" t="s">
        <v>367</v>
      </c>
      <c r="RIZ1" s="295"/>
      <c r="RJA1" s="294" t="s">
        <v>367</v>
      </c>
      <c r="RJB1" s="295"/>
      <c r="RJC1" s="294" t="s">
        <v>367</v>
      </c>
      <c r="RJD1" s="295"/>
      <c r="RJE1" s="294" t="s">
        <v>367</v>
      </c>
      <c r="RJF1" s="295"/>
      <c r="RJG1" s="294" t="s">
        <v>367</v>
      </c>
      <c r="RJH1" s="295"/>
      <c r="RJI1" s="294" t="s">
        <v>367</v>
      </c>
      <c r="RJJ1" s="295"/>
      <c r="RJK1" s="294" t="s">
        <v>367</v>
      </c>
      <c r="RJL1" s="295"/>
      <c r="RJM1" s="294" t="s">
        <v>367</v>
      </c>
      <c r="RJN1" s="295"/>
      <c r="RJO1" s="294" t="s">
        <v>367</v>
      </c>
      <c r="RJP1" s="295"/>
      <c r="RJQ1" s="294" t="s">
        <v>367</v>
      </c>
      <c r="RJR1" s="295"/>
      <c r="RJS1" s="294" t="s">
        <v>367</v>
      </c>
      <c r="RJT1" s="295"/>
      <c r="RJU1" s="294" t="s">
        <v>367</v>
      </c>
      <c r="RJV1" s="295"/>
      <c r="RJW1" s="294" t="s">
        <v>367</v>
      </c>
      <c r="RJX1" s="295"/>
      <c r="RJY1" s="294" t="s">
        <v>367</v>
      </c>
      <c r="RJZ1" s="295"/>
      <c r="RKA1" s="294" t="s">
        <v>367</v>
      </c>
      <c r="RKB1" s="295"/>
      <c r="RKC1" s="294" t="s">
        <v>367</v>
      </c>
      <c r="RKD1" s="295"/>
      <c r="RKE1" s="294" t="s">
        <v>367</v>
      </c>
      <c r="RKF1" s="295"/>
      <c r="RKG1" s="294" t="s">
        <v>367</v>
      </c>
      <c r="RKH1" s="295"/>
      <c r="RKI1" s="294" t="s">
        <v>367</v>
      </c>
      <c r="RKJ1" s="295"/>
      <c r="RKK1" s="294" t="s">
        <v>367</v>
      </c>
      <c r="RKL1" s="295"/>
      <c r="RKM1" s="294" t="s">
        <v>367</v>
      </c>
      <c r="RKN1" s="295"/>
      <c r="RKO1" s="294" t="s">
        <v>367</v>
      </c>
      <c r="RKP1" s="295"/>
      <c r="RKQ1" s="294" t="s">
        <v>367</v>
      </c>
      <c r="RKR1" s="295"/>
      <c r="RKS1" s="294" t="s">
        <v>367</v>
      </c>
      <c r="RKT1" s="295"/>
      <c r="RKU1" s="294" t="s">
        <v>367</v>
      </c>
      <c r="RKV1" s="295"/>
      <c r="RKW1" s="294" t="s">
        <v>367</v>
      </c>
      <c r="RKX1" s="295"/>
      <c r="RKY1" s="294" t="s">
        <v>367</v>
      </c>
      <c r="RKZ1" s="295"/>
      <c r="RLA1" s="294" t="s">
        <v>367</v>
      </c>
      <c r="RLB1" s="295"/>
      <c r="RLC1" s="294" t="s">
        <v>367</v>
      </c>
      <c r="RLD1" s="295"/>
      <c r="RLE1" s="294" t="s">
        <v>367</v>
      </c>
      <c r="RLF1" s="295"/>
      <c r="RLG1" s="294" t="s">
        <v>367</v>
      </c>
      <c r="RLH1" s="295"/>
      <c r="RLI1" s="294" t="s">
        <v>367</v>
      </c>
      <c r="RLJ1" s="295"/>
      <c r="RLK1" s="294" t="s">
        <v>367</v>
      </c>
      <c r="RLL1" s="295"/>
      <c r="RLM1" s="294" t="s">
        <v>367</v>
      </c>
      <c r="RLN1" s="295"/>
      <c r="RLO1" s="294" t="s">
        <v>367</v>
      </c>
      <c r="RLP1" s="295"/>
      <c r="RLQ1" s="294" t="s">
        <v>367</v>
      </c>
      <c r="RLR1" s="295"/>
      <c r="RLS1" s="294" t="s">
        <v>367</v>
      </c>
      <c r="RLT1" s="295"/>
      <c r="RLU1" s="294" t="s">
        <v>367</v>
      </c>
      <c r="RLV1" s="295"/>
      <c r="RLW1" s="294" t="s">
        <v>367</v>
      </c>
      <c r="RLX1" s="295"/>
      <c r="RLY1" s="294" t="s">
        <v>367</v>
      </c>
      <c r="RLZ1" s="295"/>
      <c r="RMA1" s="294" t="s">
        <v>367</v>
      </c>
      <c r="RMB1" s="295"/>
      <c r="RMC1" s="294" t="s">
        <v>367</v>
      </c>
      <c r="RMD1" s="295"/>
      <c r="RME1" s="294" t="s">
        <v>367</v>
      </c>
      <c r="RMF1" s="295"/>
      <c r="RMG1" s="294" t="s">
        <v>367</v>
      </c>
      <c r="RMH1" s="295"/>
      <c r="RMI1" s="294" t="s">
        <v>367</v>
      </c>
      <c r="RMJ1" s="295"/>
      <c r="RMK1" s="294" t="s">
        <v>367</v>
      </c>
      <c r="RML1" s="295"/>
      <c r="RMM1" s="294" t="s">
        <v>367</v>
      </c>
      <c r="RMN1" s="295"/>
      <c r="RMO1" s="294" t="s">
        <v>367</v>
      </c>
      <c r="RMP1" s="295"/>
      <c r="RMQ1" s="294" t="s">
        <v>367</v>
      </c>
      <c r="RMR1" s="295"/>
      <c r="RMS1" s="294" t="s">
        <v>367</v>
      </c>
      <c r="RMT1" s="295"/>
      <c r="RMU1" s="294" t="s">
        <v>367</v>
      </c>
      <c r="RMV1" s="295"/>
      <c r="RMW1" s="294" t="s">
        <v>367</v>
      </c>
      <c r="RMX1" s="295"/>
      <c r="RMY1" s="294" t="s">
        <v>367</v>
      </c>
      <c r="RMZ1" s="295"/>
      <c r="RNA1" s="294" t="s">
        <v>367</v>
      </c>
      <c r="RNB1" s="295"/>
      <c r="RNC1" s="294" t="s">
        <v>367</v>
      </c>
      <c r="RND1" s="295"/>
      <c r="RNE1" s="294" t="s">
        <v>367</v>
      </c>
      <c r="RNF1" s="295"/>
      <c r="RNG1" s="294" t="s">
        <v>367</v>
      </c>
      <c r="RNH1" s="295"/>
      <c r="RNI1" s="294" t="s">
        <v>367</v>
      </c>
      <c r="RNJ1" s="295"/>
      <c r="RNK1" s="294" t="s">
        <v>367</v>
      </c>
      <c r="RNL1" s="295"/>
      <c r="RNM1" s="294" t="s">
        <v>367</v>
      </c>
      <c r="RNN1" s="295"/>
      <c r="RNO1" s="294" t="s">
        <v>367</v>
      </c>
      <c r="RNP1" s="295"/>
      <c r="RNQ1" s="294" t="s">
        <v>367</v>
      </c>
      <c r="RNR1" s="295"/>
      <c r="RNS1" s="294" t="s">
        <v>367</v>
      </c>
      <c r="RNT1" s="295"/>
      <c r="RNU1" s="294" t="s">
        <v>367</v>
      </c>
      <c r="RNV1" s="295"/>
      <c r="RNW1" s="294" t="s">
        <v>367</v>
      </c>
      <c r="RNX1" s="295"/>
      <c r="RNY1" s="294" t="s">
        <v>367</v>
      </c>
      <c r="RNZ1" s="295"/>
      <c r="ROA1" s="294" t="s">
        <v>367</v>
      </c>
      <c r="ROB1" s="295"/>
      <c r="ROC1" s="294" t="s">
        <v>367</v>
      </c>
      <c r="ROD1" s="295"/>
      <c r="ROE1" s="294" t="s">
        <v>367</v>
      </c>
      <c r="ROF1" s="295"/>
      <c r="ROG1" s="294" t="s">
        <v>367</v>
      </c>
      <c r="ROH1" s="295"/>
      <c r="ROI1" s="294" t="s">
        <v>367</v>
      </c>
      <c r="ROJ1" s="295"/>
      <c r="ROK1" s="294" t="s">
        <v>367</v>
      </c>
      <c r="ROL1" s="295"/>
      <c r="ROM1" s="294" t="s">
        <v>367</v>
      </c>
      <c r="RON1" s="295"/>
      <c r="ROO1" s="294" t="s">
        <v>367</v>
      </c>
      <c r="ROP1" s="295"/>
      <c r="ROQ1" s="294" t="s">
        <v>367</v>
      </c>
      <c r="ROR1" s="295"/>
      <c r="ROS1" s="294" t="s">
        <v>367</v>
      </c>
      <c r="ROT1" s="295"/>
      <c r="ROU1" s="294" t="s">
        <v>367</v>
      </c>
      <c r="ROV1" s="295"/>
      <c r="ROW1" s="294" t="s">
        <v>367</v>
      </c>
      <c r="ROX1" s="295"/>
      <c r="ROY1" s="294" t="s">
        <v>367</v>
      </c>
      <c r="ROZ1" s="295"/>
      <c r="RPA1" s="294" t="s">
        <v>367</v>
      </c>
      <c r="RPB1" s="295"/>
      <c r="RPC1" s="294" t="s">
        <v>367</v>
      </c>
      <c r="RPD1" s="295"/>
      <c r="RPE1" s="294" t="s">
        <v>367</v>
      </c>
      <c r="RPF1" s="295"/>
      <c r="RPG1" s="294" t="s">
        <v>367</v>
      </c>
      <c r="RPH1" s="295"/>
      <c r="RPI1" s="294" t="s">
        <v>367</v>
      </c>
      <c r="RPJ1" s="295"/>
      <c r="RPK1" s="294" t="s">
        <v>367</v>
      </c>
      <c r="RPL1" s="295"/>
      <c r="RPM1" s="294" t="s">
        <v>367</v>
      </c>
      <c r="RPN1" s="295"/>
      <c r="RPO1" s="294" t="s">
        <v>367</v>
      </c>
      <c r="RPP1" s="295"/>
      <c r="RPQ1" s="294" t="s">
        <v>367</v>
      </c>
      <c r="RPR1" s="295"/>
      <c r="RPS1" s="294" t="s">
        <v>367</v>
      </c>
      <c r="RPT1" s="295"/>
      <c r="RPU1" s="294" t="s">
        <v>367</v>
      </c>
      <c r="RPV1" s="295"/>
      <c r="RPW1" s="294" t="s">
        <v>367</v>
      </c>
      <c r="RPX1" s="295"/>
      <c r="RPY1" s="294" t="s">
        <v>367</v>
      </c>
      <c r="RPZ1" s="295"/>
      <c r="RQA1" s="294" t="s">
        <v>367</v>
      </c>
      <c r="RQB1" s="295"/>
      <c r="RQC1" s="294" t="s">
        <v>367</v>
      </c>
      <c r="RQD1" s="295"/>
      <c r="RQE1" s="294" t="s">
        <v>367</v>
      </c>
      <c r="RQF1" s="295"/>
      <c r="RQG1" s="294" t="s">
        <v>367</v>
      </c>
      <c r="RQH1" s="295"/>
      <c r="RQI1" s="294" t="s">
        <v>367</v>
      </c>
      <c r="RQJ1" s="295"/>
      <c r="RQK1" s="294" t="s">
        <v>367</v>
      </c>
      <c r="RQL1" s="295"/>
      <c r="RQM1" s="294" t="s">
        <v>367</v>
      </c>
      <c r="RQN1" s="295"/>
      <c r="RQO1" s="294" t="s">
        <v>367</v>
      </c>
      <c r="RQP1" s="295"/>
      <c r="RQQ1" s="294" t="s">
        <v>367</v>
      </c>
      <c r="RQR1" s="295"/>
      <c r="RQS1" s="294" t="s">
        <v>367</v>
      </c>
      <c r="RQT1" s="295"/>
      <c r="RQU1" s="294" t="s">
        <v>367</v>
      </c>
      <c r="RQV1" s="295"/>
      <c r="RQW1" s="294" t="s">
        <v>367</v>
      </c>
      <c r="RQX1" s="295"/>
      <c r="RQY1" s="294" t="s">
        <v>367</v>
      </c>
      <c r="RQZ1" s="295"/>
      <c r="RRA1" s="294" t="s">
        <v>367</v>
      </c>
      <c r="RRB1" s="295"/>
      <c r="RRC1" s="294" t="s">
        <v>367</v>
      </c>
      <c r="RRD1" s="295"/>
      <c r="RRE1" s="294" t="s">
        <v>367</v>
      </c>
      <c r="RRF1" s="295"/>
      <c r="RRG1" s="294" t="s">
        <v>367</v>
      </c>
      <c r="RRH1" s="295"/>
      <c r="RRI1" s="294" t="s">
        <v>367</v>
      </c>
      <c r="RRJ1" s="295"/>
      <c r="RRK1" s="294" t="s">
        <v>367</v>
      </c>
      <c r="RRL1" s="295"/>
      <c r="RRM1" s="294" t="s">
        <v>367</v>
      </c>
      <c r="RRN1" s="295"/>
      <c r="RRO1" s="294" t="s">
        <v>367</v>
      </c>
      <c r="RRP1" s="295"/>
      <c r="RRQ1" s="294" t="s">
        <v>367</v>
      </c>
      <c r="RRR1" s="295"/>
      <c r="RRS1" s="294" t="s">
        <v>367</v>
      </c>
      <c r="RRT1" s="295"/>
      <c r="RRU1" s="294" t="s">
        <v>367</v>
      </c>
      <c r="RRV1" s="295"/>
      <c r="RRW1" s="294" t="s">
        <v>367</v>
      </c>
      <c r="RRX1" s="295"/>
      <c r="RRY1" s="294" t="s">
        <v>367</v>
      </c>
      <c r="RRZ1" s="295"/>
      <c r="RSA1" s="294" t="s">
        <v>367</v>
      </c>
      <c r="RSB1" s="295"/>
      <c r="RSC1" s="294" t="s">
        <v>367</v>
      </c>
      <c r="RSD1" s="295"/>
      <c r="RSE1" s="294" t="s">
        <v>367</v>
      </c>
      <c r="RSF1" s="295"/>
      <c r="RSG1" s="294" t="s">
        <v>367</v>
      </c>
      <c r="RSH1" s="295"/>
      <c r="RSI1" s="294" t="s">
        <v>367</v>
      </c>
      <c r="RSJ1" s="295"/>
      <c r="RSK1" s="294" t="s">
        <v>367</v>
      </c>
      <c r="RSL1" s="295"/>
      <c r="RSM1" s="294" t="s">
        <v>367</v>
      </c>
      <c r="RSN1" s="295"/>
      <c r="RSO1" s="294" t="s">
        <v>367</v>
      </c>
      <c r="RSP1" s="295"/>
      <c r="RSQ1" s="294" t="s">
        <v>367</v>
      </c>
      <c r="RSR1" s="295"/>
      <c r="RSS1" s="294" t="s">
        <v>367</v>
      </c>
      <c r="RST1" s="295"/>
      <c r="RSU1" s="294" t="s">
        <v>367</v>
      </c>
      <c r="RSV1" s="295"/>
      <c r="RSW1" s="294" t="s">
        <v>367</v>
      </c>
      <c r="RSX1" s="295"/>
      <c r="RSY1" s="294" t="s">
        <v>367</v>
      </c>
      <c r="RSZ1" s="295"/>
      <c r="RTA1" s="294" t="s">
        <v>367</v>
      </c>
      <c r="RTB1" s="295"/>
      <c r="RTC1" s="294" t="s">
        <v>367</v>
      </c>
      <c r="RTD1" s="295"/>
      <c r="RTE1" s="294" t="s">
        <v>367</v>
      </c>
      <c r="RTF1" s="295"/>
      <c r="RTG1" s="294" t="s">
        <v>367</v>
      </c>
      <c r="RTH1" s="295"/>
      <c r="RTI1" s="294" t="s">
        <v>367</v>
      </c>
      <c r="RTJ1" s="295"/>
      <c r="RTK1" s="294" t="s">
        <v>367</v>
      </c>
      <c r="RTL1" s="295"/>
      <c r="RTM1" s="294" t="s">
        <v>367</v>
      </c>
      <c r="RTN1" s="295"/>
      <c r="RTO1" s="294" t="s">
        <v>367</v>
      </c>
      <c r="RTP1" s="295"/>
      <c r="RTQ1" s="294" t="s">
        <v>367</v>
      </c>
      <c r="RTR1" s="295"/>
      <c r="RTS1" s="294" t="s">
        <v>367</v>
      </c>
      <c r="RTT1" s="295"/>
      <c r="RTU1" s="294" t="s">
        <v>367</v>
      </c>
      <c r="RTV1" s="295"/>
      <c r="RTW1" s="294" t="s">
        <v>367</v>
      </c>
      <c r="RTX1" s="295"/>
      <c r="RTY1" s="294" t="s">
        <v>367</v>
      </c>
      <c r="RTZ1" s="295"/>
      <c r="RUA1" s="294" t="s">
        <v>367</v>
      </c>
      <c r="RUB1" s="295"/>
      <c r="RUC1" s="294" t="s">
        <v>367</v>
      </c>
      <c r="RUD1" s="295"/>
      <c r="RUE1" s="294" t="s">
        <v>367</v>
      </c>
      <c r="RUF1" s="295"/>
      <c r="RUG1" s="294" t="s">
        <v>367</v>
      </c>
      <c r="RUH1" s="295"/>
      <c r="RUI1" s="294" t="s">
        <v>367</v>
      </c>
      <c r="RUJ1" s="295"/>
      <c r="RUK1" s="294" t="s">
        <v>367</v>
      </c>
      <c r="RUL1" s="295"/>
      <c r="RUM1" s="294" t="s">
        <v>367</v>
      </c>
      <c r="RUN1" s="295"/>
      <c r="RUO1" s="294" t="s">
        <v>367</v>
      </c>
      <c r="RUP1" s="295"/>
      <c r="RUQ1" s="294" t="s">
        <v>367</v>
      </c>
      <c r="RUR1" s="295"/>
      <c r="RUS1" s="294" t="s">
        <v>367</v>
      </c>
      <c r="RUT1" s="295"/>
      <c r="RUU1" s="294" t="s">
        <v>367</v>
      </c>
      <c r="RUV1" s="295"/>
      <c r="RUW1" s="294" t="s">
        <v>367</v>
      </c>
      <c r="RUX1" s="295"/>
      <c r="RUY1" s="294" t="s">
        <v>367</v>
      </c>
      <c r="RUZ1" s="295"/>
      <c r="RVA1" s="294" t="s">
        <v>367</v>
      </c>
      <c r="RVB1" s="295"/>
      <c r="RVC1" s="294" t="s">
        <v>367</v>
      </c>
      <c r="RVD1" s="295"/>
      <c r="RVE1" s="294" t="s">
        <v>367</v>
      </c>
      <c r="RVF1" s="295"/>
      <c r="RVG1" s="294" t="s">
        <v>367</v>
      </c>
      <c r="RVH1" s="295"/>
      <c r="RVI1" s="294" t="s">
        <v>367</v>
      </c>
      <c r="RVJ1" s="295"/>
      <c r="RVK1" s="294" t="s">
        <v>367</v>
      </c>
      <c r="RVL1" s="295"/>
      <c r="RVM1" s="294" t="s">
        <v>367</v>
      </c>
      <c r="RVN1" s="295"/>
      <c r="RVO1" s="294" t="s">
        <v>367</v>
      </c>
      <c r="RVP1" s="295"/>
      <c r="RVQ1" s="294" t="s">
        <v>367</v>
      </c>
      <c r="RVR1" s="295"/>
      <c r="RVS1" s="294" t="s">
        <v>367</v>
      </c>
      <c r="RVT1" s="295"/>
      <c r="RVU1" s="294" t="s">
        <v>367</v>
      </c>
      <c r="RVV1" s="295"/>
      <c r="RVW1" s="294" t="s">
        <v>367</v>
      </c>
      <c r="RVX1" s="295"/>
      <c r="RVY1" s="294" t="s">
        <v>367</v>
      </c>
      <c r="RVZ1" s="295"/>
      <c r="RWA1" s="294" t="s">
        <v>367</v>
      </c>
      <c r="RWB1" s="295"/>
      <c r="RWC1" s="294" t="s">
        <v>367</v>
      </c>
      <c r="RWD1" s="295"/>
      <c r="RWE1" s="294" t="s">
        <v>367</v>
      </c>
      <c r="RWF1" s="295"/>
      <c r="RWG1" s="294" t="s">
        <v>367</v>
      </c>
      <c r="RWH1" s="295"/>
      <c r="RWI1" s="294" t="s">
        <v>367</v>
      </c>
      <c r="RWJ1" s="295"/>
      <c r="RWK1" s="294" t="s">
        <v>367</v>
      </c>
      <c r="RWL1" s="295"/>
      <c r="RWM1" s="294" t="s">
        <v>367</v>
      </c>
      <c r="RWN1" s="295"/>
      <c r="RWO1" s="294" t="s">
        <v>367</v>
      </c>
      <c r="RWP1" s="295"/>
      <c r="RWQ1" s="294" t="s">
        <v>367</v>
      </c>
      <c r="RWR1" s="295"/>
      <c r="RWS1" s="294" t="s">
        <v>367</v>
      </c>
      <c r="RWT1" s="295"/>
      <c r="RWU1" s="294" t="s">
        <v>367</v>
      </c>
      <c r="RWV1" s="295"/>
      <c r="RWW1" s="294" t="s">
        <v>367</v>
      </c>
      <c r="RWX1" s="295"/>
      <c r="RWY1" s="294" t="s">
        <v>367</v>
      </c>
      <c r="RWZ1" s="295"/>
      <c r="RXA1" s="294" t="s">
        <v>367</v>
      </c>
      <c r="RXB1" s="295"/>
      <c r="RXC1" s="294" t="s">
        <v>367</v>
      </c>
      <c r="RXD1" s="295"/>
      <c r="RXE1" s="294" t="s">
        <v>367</v>
      </c>
      <c r="RXF1" s="295"/>
      <c r="RXG1" s="294" t="s">
        <v>367</v>
      </c>
      <c r="RXH1" s="295"/>
      <c r="RXI1" s="294" t="s">
        <v>367</v>
      </c>
      <c r="RXJ1" s="295"/>
      <c r="RXK1" s="294" t="s">
        <v>367</v>
      </c>
      <c r="RXL1" s="295"/>
      <c r="RXM1" s="294" t="s">
        <v>367</v>
      </c>
      <c r="RXN1" s="295"/>
      <c r="RXO1" s="294" t="s">
        <v>367</v>
      </c>
      <c r="RXP1" s="295"/>
      <c r="RXQ1" s="294" t="s">
        <v>367</v>
      </c>
      <c r="RXR1" s="295"/>
      <c r="RXS1" s="294" t="s">
        <v>367</v>
      </c>
      <c r="RXT1" s="295"/>
      <c r="RXU1" s="294" t="s">
        <v>367</v>
      </c>
      <c r="RXV1" s="295"/>
      <c r="RXW1" s="294" t="s">
        <v>367</v>
      </c>
      <c r="RXX1" s="295"/>
      <c r="RXY1" s="294" t="s">
        <v>367</v>
      </c>
      <c r="RXZ1" s="295"/>
      <c r="RYA1" s="294" t="s">
        <v>367</v>
      </c>
      <c r="RYB1" s="295"/>
      <c r="RYC1" s="294" t="s">
        <v>367</v>
      </c>
      <c r="RYD1" s="295"/>
      <c r="RYE1" s="294" t="s">
        <v>367</v>
      </c>
      <c r="RYF1" s="295"/>
      <c r="RYG1" s="294" t="s">
        <v>367</v>
      </c>
      <c r="RYH1" s="295"/>
      <c r="RYI1" s="294" t="s">
        <v>367</v>
      </c>
      <c r="RYJ1" s="295"/>
      <c r="RYK1" s="294" t="s">
        <v>367</v>
      </c>
      <c r="RYL1" s="295"/>
      <c r="RYM1" s="294" t="s">
        <v>367</v>
      </c>
      <c r="RYN1" s="295"/>
      <c r="RYO1" s="294" t="s">
        <v>367</v>
      </c>
      <c r="RYP1" s="295"/>
      <c r="RYQ1" s="294" t="s">
        <v>367</v>
      </c>
      <c r="RYR1" s="295"/>
      <c r="RYS1" s="294" t="s">
        <v>367</v>
      </c>
      <c r="RYT1" s="295"/>
      <c r="RYU1" s="294" t="s">
        <v>367</v>
      </c>
      <c r="RYV1" s="295"/>
      <c r="RYW1" s="294" t="s">
        <v>367</v>
      </c>
      <c r="RYX1" s="295"/>
      <c r="RYY1" s="294" t="s">
        <v>367</v>
      </c>
      <c r="RYZ1" s="295"/>
      <c r="RZA1" s="294" t="s">
        <v>367</v>
      </c>
      <c r="RZB1" s="295"/>
      <c r="RZC1" s="294" t="s">
        <v>367</v>
      </c>
      <c r="RZD1" s="295"/>
      <c r="RZE1" s="294" t="s">
        <v>367</v>
      </c>
      <c r="RZF1" s="295"/>
      <c r="RZG1" s="294" t="s">
        <v>367</v>
      </c>
      <c r="RZH1" s="295"/>
      <c r="RZI1" s="294" t="s">
        <v>367</v>
      </c>
      <c r="RZJ1" s="295"/>
      <c r="RZK1" s="294" t="s">
        <v>367</v>
      </c>
      <c r="RZL1" s="295"/>
      <c r="RZM1" s="294" t="s">
        <v>367</v>
      </c>
      <c r="RZN1" s="295"/>
      <c r="RZO1" s="294" t="s">
        <v>367</v>
      </c>
      <c r="RZP1" s="295"/>
      <c r="RZQ1" s="294" t="s">
        <v>367</v>
      </c>
      <c r="RZR1" s="295"/>
      <c r="RZS1" s="294" t="s">
        <v>367</v>
      </c>
      <c r="RZT1" s="295"/>
      <c r="RZU1" s="294" t="s">
        <v>367</v>
      </c>
      <c r="RZV1" s="295"/>
      <c r="RZW1" s="294" t="s">
        <v>367</v>
      </c>
      <c r="RZX1" s="295"/>
      <c r="RZY1" s="294" t="s">
        <v>367</v>
      </c>
      <c r="RZZ1" s="295"/>
      <c r="SAA1" s="294" t="s">
        <v>367</v>
      </c>
      <c r="SAB1" s="295"/>
      <c r="SAC1" s="294" t="s">
        <v>367</v>
      </c>
      <c r="SAD1" s="295"/>
      <c r="SAE1" s="294" t="s">
        <v>367</v>
      </c>
      <c r="SAF1" s="295"/>
      <c r="SAG1" s="294" t="s">
        <v>367</v>
      </c>
      <c r="SAH1" s="295"/>
      <c r="SAI1" s="294" t="s">
        <v>367</v>
      </c>
      <c r="SAJ1" s="295"/>
      <c r="SAK1" s="294" t="s">
        <v>367</v>
      </c>
      <c r="SAL1" s="295"/>
      <c r="SAM1" s="294" t="s">
        <v>367</v>
      </c>
      <c r="SAN1" s="295"/>
      <c r="SAO1" s="294" t="s">
        <v>367</v>
      </c>
      <c r="SAP1" s="295"/>
      <c r="SAQ1" s="294" t="s">
        <v>367</v>
      </c>
      <c r="SAR1" s="295"/>
      <c r="SAS1" s="294" t="s">
        <v>367</v>
      </c>
      <c r="SAT1" s="295"/>
      <c r="SAU1" s="294" t="s">
        <v>367</v>
      </c>
      <c r="SAV1" s="295"/>
      <c r="SAW1" s="294" t="s">
        <v>367</v>
      </c>
      <c r="SAX1" s="295"/>
      <c r="SAY1" s="294" t="s">
        <v>367</v>
      </c>
      <c r="SAZ1" s="295"/>
      <c r="SBA1" s="294" t="s">
        <v>367</v>
      </c>
      <c r="SBB1" s="295"/>
      <c r="SBC1" s="294" t="s">
        <v>367</v>
      </c>
      <c r="SBD1" s="295"/>
      <c r="SBE1" s="294" t="s">
        <v>367</v>
      </c>
      <c r="SBF1" s="295"/>
      <c r="SBG1" s="294" t="s">
        <v>367</v>
      </c>
      <c r="SBH1" s="295"/>
      <c r="SBI1" s="294" t="s">
        <v>367</v>
      </c>
      <c r="SBJ1" s="295"/>
      <c r="SBK1" s="294" t="s">
        <v>367</v>
      </c>
      <c r="SBL1" s="295"/>
      <c r="SBM1" s="294" t="s">
        <v>367</v>
      </c>
      <c r="SBN1" s="295"/>
      <c r="SBO1" s="294" t="s">
        <v>367</v>
      </c>
      <c r="SBP1" s="295"/>
      <c r="SBQ1" s="294" t="s">
        <v>367</v>
      </c>
      <c r="SBR1" s="295"/>
      <c r="SBS1" s="294" t="s">
        <v>367</v>
      </c>
      <c r="SBT1" s="295"/>
      <c r="SBU1" s="294" t="s">
        <v>367</v>
      </c>
      <c r="SBV1" s="295"/>
      <c r="SBW1" s="294" t="s">
        <v>367</v>
      </c>
      <c r="SBX1" s="295"/>
      <c r="SBY1" s="294" t="s">
        <v>367</v>
      </c>
      <c r="SBZ1" s="295"/>
      <c r="SCA1" s="294" t="s">
        <v>367</v>
      </c>
      <c r="SCB1" s="295"/>
      <c r="SCC1" s="294" t="s">
        <v>367</v>
      </c>
      <c r="SCD1" s="295"/>
      <c r="SCE1" s="294" t="s">
        <v>367</v>
      </c>
      <c r="SCF1" s="295"/>
      <c r="SCG1" s="294" t="s">
        <v>367</v>
      </c>
      <c r="SCH1" s="295"/>
      <c r="SCI1" s="294" t="s">
        <v>367</v>
      </c>
      <c r="SCJ1" s="295"/>
      <c r="SCK1" s="294" t="s">
        <v>367</v>
      </c>
      <c r="SCL1" s="295"/>
      <c r="SCM1" s="294" t="s">
        <v>367</v>
      </c>
      <c r="SCN1" s="295"/>
      <c r="SCO1" s="294" t="s">
        <v>367</v>
      </c>
      <c r="SCP1" s="295"/>
      <c r="SCQ1" s="294" t="s">
        <v>367</v>
      </c>
      <c r="SCR1" s="295"/>
      <c r="SCS1" s="294" t="s">
        <v>367</v>
      </c>
      <c r="SCT1" s="295"/>
      <c r="SCU1" s="294" t="s">
        <v>367</v>
      </c>
      <c r="SCV1" s="295"/>
      <c r="SCW1" s="294" t="s">
        <v>367</v>
      </c>
      <c r="SCX1" s="295"/>
      <c r="SCY1" s="294" t="s">
        <v>367</v>
      </c>
      <c r="SCZ1" s="295"/>
      <c r="SDA1" s="294" t="s">
        <v>367</v>
      </c>
      <c r="SDB1" s="295"/>
      <c r="SDC1" s="294" t="s">
        <v>367</v>
      </c>
      <c r="SDD1" s="295"/>
      <c r="SDE1" s="294" t="s">
        <v>367</v>
      </c>
      <c r="SDF1" s="295"/>
      <c r="SDG1" s="294" t="s">
        <v>367</v>
      </c>
      <c r="SDH1" s="295"/>
      <c r="SDI1" s="294" t="s">
        <v>367</v>
      </c>
      <c r="SDJ1" s="295"/>
      <c r="SDK1" s="294" t="s">
        <v>367</v>
      </c>
      <c r="SDL1" s="295"/>
      <c r="SDM1" s="294" t="s">
        <v>367</v>
      </c>
      <c r="SDN1" s="295"/>
      <c r="SDO1" s="294" t="s">
        <v>367</v>
      </c>
      <c r="SDP1" s="295"/>
      <c r="SDQ1" s="294" t="s">
        <v>367</v>
      </c>
      <c r="SDR1" s="295"/>
      <c r="SDS1" s="294" t="s">
        <v>367</v>
      </c>
      <c r="SDT1" s="295"/>
      <c r="SDU1" s="294" t="s">
        <v>367</v>
      </c>
      <c r="SDV1" s="295"/>
      <c r="SDW1" s="294" t="s">
        <v>367</v>
      </c>
      <c r="SDX1" s="295"/>
      <c r="SDY1" s="294" t="s">
        <v>367</v>
      </c>
      <c r="SDZ1" s="295"/>
      <c r="SEA1" s="294" t="s">
        <v>367</v>
      </c>
      <c r="SEB1" s="295"/>
      <c r="SEC1" s="294" t="s">
        <v>367</v>
      </c>
      <c r="SED1" s="295"/>
      <c r="SEE1" s="294" t="s">
        <v>367</v>
      </c>
      <c r="SEF1" s="295"/>
      <c r="SEG1" s="294" t="s">
        <v>367</v>
      </c>
      <c r="SEH1" s="295"/>
      <c r="SEI1" s="294" t="s">
        <v>367</v>
      </c>
      <c r="SEJ1" s="295"/>
      <c r="SEK1" s="294" t="s">
        <v>367</v>
      </c>
      <c r="SEL1" s="295"/>
      <c r="SEM1" s="294" t="s">
        <v>367</v>
      </c>
      <c r="SEN1" s="295"/>
      <c r="SEO1" s="294" t="s">
        <v>367</v>
      </c>
      <c r="SEP1" s="295"/>
      <c r="SEQ1" s="294" t="s">
        <v>367</v>
      </c>
      <c r="SER1" s="295"/>
      <c r="SES1" s="294" t="s">
        <v>367</v>
      </c>
      <c r="SET1" s="295"/>
      <c r="SEU1" s="294" t="s">
        <v>367</v>
      </c>
      <c r="SEV1" s="295"/>
      <c r="SEW1" s="294" t="s">
        <v>367</v>
      </c>
      <c r="SEX1" s="295"/>
      <c r="SEY1" s="294" t="s">
        <v>367</v>
      </c>
      <c r="SEZ1" s="295"/>
      <c r="SFA1" s="294" t="s">
        <v>367</v>
      </c>
      <c r="SFB1" s="295"/>
      <c r="SFC1" s="294" t="s">
        <v>367</v>
      </c>
      <c r="SFD1" s="295"/>
      <c r="SFE1" s="294" t="s">
        <v>367</v>
      </c>
      <c r="SFF1" s="295"/>
      <c r="SFG1" s="294" t="s">
        <v>367</v>
      </c>
      <c r="SFH1" s="295"/>
      <c r="SFI1" s="294" t="s">
        <v>367</v>
      </c>
      <c r="SFJ1" s="295"/>
      <c r="SFK1" s="294" t="s">
        <v>367</v>
      </c>
      <c r="SFL1" s="295"/>
      <c r="SFM1" s="294" t="s">
        <v>367</v>
      </c>
      <c r="SFN1" s="295"/>
      <c r="SFO1" s="294" t="s">
        <v>367</v>
      </c>
      <c r="SFP1" s="295"/>
      <c r="SFQ1" s="294" t="s">
        <v>367</v>
      </c>
      <c r="SFR1" s="295"/>
      <c r="SFS1" s="294" t="s">
        <v>367</v>
      </c>
      <c r="SFT1" s="295"/>
      <c r="SFU1" s="294" t="s">
        <v>367</v>
      </c>
      <c r="SFV1" s="295"/>
      <c r="SFW1" s="294" t="s">
        <v>367</v>
      </c>
      <c r="SFX1" s="295"/>
      <c r="SFY1" s="294" t="s">
        <v>367</v>
      </c>
      <c r="SFZ1" s="295"/>
      <c r="SGA1" s="294" t="s">
        <v>367</v>
      </c>
      <c r="SGB1" s="295"/>
      <c r="SGC1" s="294" t="s">
        <v>367</v>
      </c>
      <c r="SGD1" s="295"/>
      <c r="SGE1" s="294" t="s">
        <v>367</v>
      </c>
      <c r="SGF1" s="295"/>
      <c r="SGG1" s="294" t="s">
        <v>367</v>
      </c>
      <c r="SGH1" s="295"/>
      <c r="SGI1" s="294" t="s">
        <v>367</v>
      </c>
      <c r="SGJ1" s="295"/>
      <c r="SGK1" s="294" t="s">
        <v>367</v>
      </c>
      <c r="SGL1" s="295"/>
      <c r="SGM1" s="294" t="s">
        <v>367</v>
      </c>
      <c r="SGN1" s="295"/>
      <c r="SGO1" s="294" t="s">
        <v>367</v>
      </c>
      <c r="SGP1" s="295"/>
      <c r="SGQ1" s="294" t="s">
        <v>367</v>
      </c>
      <c r="SGR1" s="295"/>
      <c r="SGS1" s="294" t="s">
        <v>367</v>
      </c>
      <c r="SGT1" s="295"/>
      <c r="SGU1" s="294" t="s">
        <v>367</v>
      </c>
      <c r="SGV1" s="295"/>
      <c r="SGW1" s="294" t="s">
        <v>367</v>
      </c>
      <c r="SGX1" s="295"/>
      <c r="SGY1" s="294" t="s">
        <v>367</v>
      </c>
      <c r="SGZ1" s="295"/>
      <c r="SHA1" s="294" t="s">
        <v>367</v>
      </c>
      <c r="SHB1" s="295"/>
      <c r="SHC1" s="294" t="s">
        <v>367</v>
      </c>
      <c r="SHD1" s="295"/>
      <c r="SHE1" s="294" t="s">
        <v>367</v>
      </c>
      <c r="SHF1" s="295"/>
      <c r="SHG1" s="294" t="s">
        <v>367</v>
      </c>
      <c r="SHH1" s="295"/>
      <c r="SHI1" s="294" t="s">
        <v>367</v>
      </c>
      <c r="SHJ1" s="295"/>
      <c r="SHK1" s="294" t="s">
        <v>367</v>
      </c>
      <c r="SHL1" s="295"/>
      <c r="SHM1" s="294" t="s">
        <v>367</v>
      </c>
      <c r="SHN1" s="295"/>
      <c r="SHO1" s="294" t="s">
        <v>367</v>
      </c>
      <c r="SHP1" s="295"/>
      <c r="SHQ1" s="294" t="s">
        <v>367</v>
      </c>
      <c r="SHR1" s="295"/>
      <c r="SHS1" s="294" t="s">
        <v>367</v>
      </c>
      <c r="SHT1" s="295"/>
      <c r="SHU1" s="294" t="s">
        <v>367</v>
      </c>
      <c r="SHV1" s="295"/>
      <c r="SHW1" s="294" t="s">
        <v>367</v>
      </c>
      <c r="SHX1" s="295"/>
      <c r="SHY1" s="294" t="s">
        <v>367</v>
      </c>
      <c r="SHZ1" s="295"/>
      <c r="SIA1" s="294" t="s">
        <v>367</v>
      </c>
      <c r="SIB1" s="295"/>
      <c r="SIC1" s="294" t="s">
        <v>367</v>
      </c>
      <c r="SID1" s="295"/>
      <c r="SIE1" s="294" t="s">
        <v>367</v>
      </c>
      <c r="SIF1" s="295"/>
      <c r="SIG1" s="294" t="s">
        <v>367</v>
      </c>
      <c r="SIH1" s="295"/>
      <c r="SII1" s="294" t="s">
        <v>367</v>
      </c>
      <c r="SIJ1" s="295"/>
      <c r="SIK1" s="294" t="s">
        <v>367</v>
      </c>
      <c r="SIL1" s="295"/>
      <c r="SIM1" s="294" t="s">
        <v>367</v>
      </c>
      <c r="SIN1" s="295"/>
      <c r="SIO1" s="294" t="s">
        <v>367</v>
      </c>
      <c r="SIP1" s="295"/>
      <c r="SIQ1" s="294" t="s">
        <v>367</v>
      </c>
      <c r="SIR1" s="295"/>
      <c r="SIS1" s="294" t="s">
        <v>367</v>
      </c>
      <c r="SIT1" s="295"/>
      <c r="SIU1" s="294" t="s">
        <v>367</v>
      </c>
      <c r="SIV1" s="295"/>
      <c r="SIW1" s="294" t="s">
        <v>367</v>
      </c>
      <c r="SIX1" s="295"/>
      <c r="SIY1" s="294" t="s">
        <v>367</v>
      </c>
      <c r="SIZ1" s="295"/>
      <c r="SJA1" s="294" t="s">
        <v>367</v>
      </c>
      <c r="SJB1" s="295"/>
      <c r="SJC1" s="294" t="s">
        <v>367</v>
      </c>
      <c r="SJD1" s="295"/>
      <c r="SJE1" s="294" t="s">
        <v>367</v>
      </c>
      <c r="SJF1" s="295"/>
      <c r="SJG1" s="294" t="s">
        <v>367</v>
      </c>
      <c r="SJH1" s="295"/>
      <c r="SJI1" s="294" t="s">
        <v>367</v>
      </c>
      <c r="SJJ1" s="295"/>
      <c r="SJK1" s="294" t="s">
        <v>367</v>
      </c>
      <c r="SJL1" s="295"/>
      <c r="SJM1" s="294" t="s">
        <v>367</v>
      </c>
      <c r="SJN1" s="295"/>
      <c r="SJO1" s="294" t="s">
        <v>367</v>
      </c>
      <c r="SJP1" s="295"/>
      <c r="SJQ1" s="294" t="s">
        <v>367</v>
      </c>
      <c r="SJR1" s="295"/>
      <c r="SJS1" s="294" t="s">
        <v>367</v>
      </c>
      <c r="SJT1" s="295"/>
      <c r="SJU1" s="294" t="s">
        <v>367</v>
      </c>
      <c r="SJV1" s="295"/>
      <c r="SJW1" s="294" t="s">
        <v>367</v>
      </c>
      <c r="SJX1" s="295"/>
      <c r="SJY1" s="294" t="s">
        <v>367</v>
      </c>
      <c r="SJZ1" s="295"/>
      <c r="SKA1" s="294" t="s">
        <v>367</v>
      </c>
      <c r="SKB1" s="295"/>
      <c r="SKC1" s="294" t="s">
        <v>367</v>
      </c>
      <c r="SKD1" s="295"/>
      <c r="SKE1" s="294" t="s">
        <v>367</v>
      </c>
      <c r="SKF1" s="295"/>
      <c r="SKG1" s="294" t="s">
        <v>367</v>
      </c>
      <c r="SKH1" s="295"/>
      <c r="SKI1" s="294" t="s">
        <v>367</v>
      </c>
      <c r="SKJ1" s="295"/>
      <c r="SKK1" s="294" t="s">
        <v>367</v>
      </c>
      <c r="SKL1" s="295"/>
      <c r="SKM1" s="294" t="s">
        <v>367</v>
      </c>
      <c r="SKN1" s="295"/>
      <c r="SKO1" s="294" t="s">
        <v>367</v>
      </c>
      <c r="SKP1" s="295"/>
      <c r="SKQ1" s="294" t="s">
        <v>367</v>
      </c>
      <c r="SKR1" s="295"/>
      <c r="SKS1" s="294" t="s">
        <v>367</v>
      </c>
      <c r="SKT1" s="295"/>
      <c r="SKU1" s="294" t="s">
        <v>367</v>
      </c>
      <c r="SKV1" s="295"/>
      <c r="SKW1" s="294" t="s">
        <v>367</v>
      </c>
      <c r="SKX1" s="295"/>
      <c r="SKY1" s="294" t="s">
        <v>367</v>
      </c>
      <c r="SKZ1" s="295"/>
      <c r="SLA1" s="294" t="s">
        <v>367</v>
      </c>
      <c r="SLB1" s="295"/>
      <c r="SLC1" s="294" t="s">
        <v>367</v>
      </c>
      <c r="SLD1" s="295"/>
      <c r="SLE1" s="294" t="s">
        <v>367</v>
      </c>
      <c r="SLF1" s="295"/>
      <c r="SLG1" s="294" t="s">
        <v>367</v>
      </c>
      <c r="SLH1" s="295"/>
      <c r="SLI1" s="294" t="s">
        <v>367</v>
      </c>
      <c r="SLJ1" s="295"/>
      <c r="SLK1" s="294" t="s">
        <v>367</v>
      </c>
      <c r="SLL1" s="295"/>
      <c r="SLM1" s="294" t="s">
        <v>367</v>
      </c>
      <c r="SLN1" s="295"/>
      <c r="SLO1" s="294" t="s">
        <v>367</v>
      </c>
      <c r="SLP1" s="295"/>
      <c r="SLQ1" s="294" t="s">
        <v>367</v>
      </c>
      <c r="SLR1" s="295"/>
      <c r="SLS1" s="294" t="s">
        <v>367</v>
      </c>
      <c r="SLT1" s="295"/>
      <c r="SLU1" s="294" t="s">
        <v>367</v>
      </c>
      <c r="SLV1" s="295"/>
      <c r="SLW1" s="294" t="s">
        <v>367</v>
      </c>
      <c r="SLX1" s="295"/>
      <c r="SLY1" s="294" t="s">
        <v>367</v>
      </c>
      <c r="SLZ1" s="295"/>
      <c r="SMA1" s="294" t="s">
        <v>367</v>
      </c>
      <c r="SMB1" s="295"/>
      <c r="SMC1" s="294" t="s">
        <v>367</v>
      </c>
      <c r="SMD1" s="295"/>
      <c r="SME1" s="294" t="s">
        <v>367</v>
      </c>
      <c r="SMF1" s="295"/>
      <c r="SMG1" s="294" t="s">
        <v>367</v>
      </c>
      <c r="SMH1" s="295"/>
      <c r="SMI1" s="294" t="s">
        <v>367</v>
      </c>
      <c r="SMJ1" s="295"/>
      <c r="SMK1" s="294" t="s">
        <v>367</v>
      </c>
      <c r="SML1" s="295"/>
      <c r="SMM1" s="294" t="s">
        <v>367</v>
      </c>
      <c r="SMN1" s="295"/>
      <c r="SMO1" s="294" t="s">
        <v>367</v>
      </c>
      <c r="SMP1" s="295"/>
      <c r="SMQ1" s="294" t="s">
        <v>367</v>
      </c>
      <c r="SMR1" s="295"/>
      <c r="SMS1" s="294" t="s">
        <v>367</v>
      </c>
      <c r="SMT1" s="295"/>
      <c r="SMU1" s="294" t="s">
        <v>367</v>
      </c>
      <c r="SMV1" s="295"/>
      <c r="SMW1" s="294" t="s">
        <v>367</v>
      </c>
      <c r="SMX1" s="295"/>
      <c r="SMY1" s="294" t="s">
        <v>367</v>
      </c>
      <c r="SMZ1" s="295"/>
      <c r="SNA1" s="294" t="s">
        <v>367</v>
      </c>
      <c r="SNB1" s="295"/>
      <c r="SNC1" s="294" t="s">
        <v>367</v>
      </c>
      <c r="SND1" s="295"/>
      <c r="SNE1" s="294" t="s">
        <v>367</v>
      </c>
      <c r="SNF1" s="295"/>
      <c r="SNG1" s="294" t="s">
        <v>367</v>
      </c>
      <c r="SNH1" s="295"/>
      <c r="SNI1" s="294" t="s">
        <v>367</v>
      </c>
      <c r="SNJ1" s="295"/>
      <c r="SNK1" s="294" t="s">
        <v>367</v>
      </c>
      <c r="SNL1" s="295"/>
      <c r="SNM1" s="294" t="s">
        <v>367</v>
      </c>
      <c r="SNN1" s="295"/>
      <c r="SNO1" s="294" t="s">
        <v>367</v>
      </c>
      <c r="SNP1" s="295"/>
      <c r="SNQ1" s="294" t="s">
        <v>367</v>
      </c>
      <c r="SNR1" s="295"/>
      <c r="SNS1" s="294" t="s">
        <v>367</v>
      </c>
      <c r="SNT1" s="295"/>
      <c r="SNU1" s="294" t="s">
        <v>367</v>
      </c>
      <c r="SNV1" s="295"/>
      <c r="SNW1" s="294" t="s">
        <v>367</v>
      </c>
      <c r="SNX1" s="295"/>
      <c r="SNY1" s="294" t="s">
        <v>367</v>
      </c>
      <c r="SNZ1" s="295"/>
      <c r="SOA1" s="294" t="s">
        <v>367</v>
      </c>
      <c r="SOB1" s="295"/>
      <c r="SOC1" s="294" t="s">
        <v>367</v>
      </c>
      <c r="SOD1" s="295"/>
      <c r="SOE1" s="294" t="s">
        <v>367</v>
      </c>
      <c r="SOF1" s="295"/>
      <c r="SOG1" s="294" t="s">
        <v>367</v>
      </c>
      <c r="SOH1" s="295"/>
      <c r="SOI1" s="294" t="s">
        <v>367</v>
      </c>
      <c r="SOJ1" s="295"/>
      <c r="SOK1" s="294" t="s">
        <v>367</v>
      </c>
      <c r="SOL1" s="295"/>
      <c r="SOM1" s="294" t="s">
        <v>367</v>
      </c>
      <c r="SON1" s="295"/>
      <c r="SOO1" s="294" t="s">
        <v>367</v>
      </c>
      <c r="SOP1" s="295"/>
      <c r="SOQ1" s="294" t="s">
        <v>367</v>
      </c>
      <c r="SOR1" s="295"/>
      <c r="SOS1" s="294" t="s">
        <v>367</v>
      </c>
      <c r="SOT1" s="295"/>
      <c r="SOU1" s="294" t="s">
        <v>367</v>
      </c>
      <c r="SOV1" s="295"/>
      <c r="SOW1" s="294" t="s">
        <v>367</v>
      </c>
      <c r="SOX1" s="295"/>
      <c r="SOY1" s="294" t="s">
        <v>367</v>
      </c>
      <c r="SOZ1" s="295"/>
      <c r="SPA1" s="294" t="s">
        <v>367</v>
      </c>
      <c r="SPB1" s="295"/>
      <c r="SPC1" s="294" t="s">
        <v>367</v>
      </c>
      <c r="SPD1" s="295"/>
      <c r="SPE1" s="294" t="s">
        <v>367</v>
      </c>
      <c r="SPF1" s="295"/>
      <c r="SPG1" s="294" t="s">
        <v>367</v>
      </c>
      <c r="SPH1" s="295"/>
      <c r="SPI1" s="294" t="s">
        <v>367</v>
      </c>
      <c r="SPJ1" s="295"/>
      <c r="SPK1" s="294" t="s">
        <v>367</v>
      </c>
      <c r="SPL1" s="295"/>
      <c r="SPM1" s="294" t="s">
        <v>367</v>
      </c>
      <c r="SPN1" s="295"/>
      <c r="SPO1" s="294" t="s">
        <v>367</v>
      </c>
      <c r="SPP1" s="295"/>
      <c r="SPQ1" s="294" t="s">
        <v>367</v>
      </c>
      <c r="SPR1" s="295"/>
      <c r="SPS1" s="294" t="s">
        <v>367</v>
      </c>
      <c r="SPT1" s="295"/>
      <c r="SPU1" s="294" t="s">
        <v>367</v>
      </c>
      <c r="SPV1" s="295"/>
      <c r="SPW1" s="294" t="s">
        <v>367</v>
      </c>
      <c r="SPX1" s="295"/>
      <c r="SPY1" s="294" t="s">
        <v>367</v>
      </c>
      <c r="SPZ1" s="295"/>
      <c r="SQA1" s="294" t="s">
        <v>367</v>
      </c>
      <c r="SQB1" s="295"/>
      <c r="SQC1" s="294" t="s">
        <v>367</v>
      </c>
      <c r="SQD1" s="295"/>
      <c r="SQE1" s="294" t="s">
        <v>367</v>
      </c>
      <c r="SQF1" s="295"/>
      <c r="SQG1" s="294" t="s">
        <v>367</v>
      </c>
      <c r="SQH1" s="295"/>
      <c r="SQI1" s="294" t="s">
        <v>367</v>
      </c>
      <c r="SQJ1" s="295"/>
      <c r="SQK1" s="294" t="s">
        <v>367</v>
      </c>
      <c r="SQL1" s="295"/>
      <c r="SQM1" s="294" t="s">
        <v>367</v>
      </c>
      <c r="SQN1" s="295"/>
      <c r="SQO1" s="294" t="s">
        <v>367</v>
      </c>
      <c r="SQP1" s="295"/>
      <c r="SQQ1" s="294" t="s">
        <v>367</v>
      </c>
      <c r="SQR1" s="295"/>
      <c r="SQS1" s="294" t="s">
        <v>367</v>
      </c>
      <c r="SQT1" s="295"/>
      <c r="SQU1" s="294" t="s">
        <v>367</v>
      </c>
      <c r="SQV1" s="295"/>
      <c r="SQW1" s="294" t="s">
        <v>367</v>
      </c>
      <c r="SQX1" s="295"/>
      <c r="SQY1" s="294" t="s">
        <v>367</v>
      </c>
      <c r="SQZ1" s="295"/>
      <c r="SRA1" s="294" t="s">
        <v>367</v>
      </c>
      <c r="SRB1" s="295"/>
      <c r="SRC1" s="294" t="s">
        <v>367</v>
      </c>
      <c r="SRD1" s="295"/>
      <c r="SRE1" s="294" t="s">
        <v>367</v>
      </c>
      <c r="SRF1" s="295"/>
      <c r="SRG1" s="294" t="s">
        <v>367</v>
      </c>
      <c r="SRH1" s="295"/>
      <c r="SRI1" s="294" t="s">
        <v>367</v>
      </c>
      <c r="SRJ1" s="295"/>
      <c r="SRK1" s="294" t="s">
        <v>367</v>
      </c>
      <c r="SRL1" s="295"/>
      <c r="SRM1" s="294" t="s">
        <v>367</v>
      </c>
      <c r="SRN1" s="295"/>
      <c r="SRO1" s="294" t="s">
        <v>367</v>
      </c>
      <c r="SRP1" s="295"/>
      <c r="SRQ1" s="294" t="s">
        <v>367</v>
      </c>
      <c r="SRR1" s="295"/>
      <c r="SRS1" s="294" t="s">
        <v>367</v>
      </c>
      <c r="SRT1" s="295"/>
      <c r="SRU1" s="294" t="s">
        <v>367</v>
      </c>
      <c r="SRV1" s="295"/>
      <c r="SRW1" s="294" t="s">
        <v>367</v>
      </c>
      <c r="SRX1" s="295"/>
      <c r="SRY1" s="294" t="s">
        <v>367</v>
      </c>
      <c r="SRZ1" s="295"/>
      <c r="SSA1" s="294" t="s">
        <v>367</v>
      </c>
      <c r="SSB1" s="295"/>
      <c r="SSC1" s="294" t="s">
        <v>367</v>
      </c>
      <c r="SSD1" s="295"/>
      <c r="SSE1" s="294" t="s">
        <v>367</v>
      </c>
      <c r="SSF1" s="295"/>
      <c r="SSG1" s="294" t="s">
        <v>367</v>
      </c>
      <c r="SSH1" s="295"/>
      <c r="SSI1" s="294" t="s">
        <v>367</v>
      </c>
      <c r="SSJ1" s="295"/>
      <c r="SSK1" s="294" t="s">
        <v>367</v>
      </c>
      <c r="SSL1" s="295"/>
      <c r="SSM1" s="294" t="s">
        <v>367</v>
      </c>
      <c r="SSN1" s="295"/>
      <c r="SSO1" s="294" t="s">
        <v>367</v>
      </c>
      <c r="SSP1" s="295"/>
      <c r="SSQ1" s="294" t="s">
        <v>367</v>
      </c>
      <c r="SSR1" s="295"/>
      <c r="SSS1" s="294" t="s">
        <v>367</v>
      </c>
      <c r="SST1" s="295"/>
      <c r="SSU1" s="294" t="s">
        <v>367</v>
      </c>
      <c r="SSV1" s="295"/>
      <c r="SSW1" s="294" t="s">
        <v>367</v>
      </c>
      <c r="SSX1" s="295"/>
      <c r="SSY1" s="294" t="s">
        <v>367</v>
      </c>
      <c r="SSZ1" s="295"/>
      <c r="STA1" s="294" t="s">
        <v>367</v>
      </c>
      <c r="STB1" s="295"/>
      <c r="STC1" s="294" t="s">
        <v>367</v>
      </c>
      <c r="STD1" s="295"/>
      <c r="STE1" s="294" t="s">
        <v>367</v>
      </c>
      <c r="STF1" s="295"/>
      <c r="STG1" s="294" t="s">
        <v>367</v>
      </c>
      <c r="STH1" s="295"/>
      <c r="STI1" s="294" t="s">
        <v>367</v>
      </c>
      <c r="STJ1" s="295"/>
      <c r="STK1" s="294" t="s">
        <v>367</v>
      </c>
      <c r="STL1" s="295"/>
      <c r="STM1" s="294" t="s">
        <v>367</v>
      </c>
      <c r="STN1" s="295"/>
      <c r="STO1" s="294" t="s">
        <v>367</v>
      </c>
      <c r="STP1" s="295"/>
      <c r="STQ1" s="294" t="s">
        <v>367</v>
      </c>
      <c r="STR1" s="295"/>
      <c r="STS1" s="294" t="s">
        <v>367</v>
      </c>
      <c r="STT1" s="295"/>
      <c r="STU1" s="294" t="s">
        <v>367</v>
      </c>
      <c r="STV1" s="295"/>
      <c r="STW1" s="294" t="s">
        <v>367</v>
      </c>
      <c r="STX1" s="295"/>
      <c r="STY1" s="294" t="s">
        <v>367</v>
      </c>
      <c r="STZ1" s="295"/>
      <c r="SUA1" s="294" t="s">
        <v>367</v>
      </c>
      <c r="SUB1" s="295"/>
      <c r="SUC1" s="294" t="s">
        <v>367</v>
      </c>
      <c r="SUD1" s="295"/>
      <c r="SUE1" s="294" t="s">
        <v>367</v>
      </c>
      <c r="SUF1" s="295"/>
      <c r="SUG1" s="294" t="s">
        <v>367</v>
      </c>
      <c r="SUH1" s="295"/>
      <c r="SUI1" s="294" t="s">
        <v>367</v>
      </c>
      <c r="SUJ1" s="295"/>
      <c r="SUK1" s="294" t="s">
        <v>367</v>
      </c>
      <c r="SUL1" s="295"/>
      <c r="SUM1" s="294" t="s">
        <v>367</v>
      </c>
      <c r="SUN1" s="295"/>
      <c r="SUO1" s="294" t="s">
        <v>367</v>
      </c>
      <c r="SUP1" s="295"/>
      <c r="SUQ1" s="294" t="s">
        <v>367</v>
      </c>
      <c r="SUR1" s="295"/>
      <c r="SUS1" s="294" t="s">
        <v>367</v>
      </c>
      <c r="SUT1" s="295"/>
      <c r="SUU1" s="294" t="s">
        <v>367</v>
      </c>
      <c r="SUV1" s="295"/>
      <c r="SUW1" s="294" t="s">
        <v>367</v>
      </c>
      <c r="SUX1" s="295"/>
      <c r="SUY1" s="294" t="s">
        <v>367</v>
      </c>
      <c r="SUZ1" s="295"/>
      <c r="SVA1" s="294" t="s">
        <v>367</v>
      </c>
      <c r="SVB1" s="295"/>
      <c r="SVC1" s="294" t="s">
        <v>367</v>
      </c>
      <c r="SVD1" s="295"/>
      <c r="SVE1" s="294" t="s">
        <v>367</v>
      </c>
      <c r="SVF1" s="295"/>
      <c r="SVG1" s="294" t="s">
        <v>367</v>
      </c>
      <c r="SVH1" s="295"/>
      <c r="SVI1" s="294" t="s">
        <v>367</v>
      </c>
      <c r="SVJ1" s="295"/>
      <c r="SVK1" s="294" t="s">
        <v>367</v>
      </c>
      <c r="SVL1" s="295"/>
      <c r="SVM1" s="294" t="s">
        <v>367</v>
      </c>
      <c r="SVN1" s="295"/>
      <c r="SVO1" s="294" t="s">
        <v>367</v>
      </c>
      <c r="SVP1" s="295"/>
      <c r="SVQ1" s="294" t="s">
        <v>367</v>
      </c>
      <c r="SVR1" s="295"/>
      <c r="SVS1" s="294" t="s">
        <v>367</v>
      </c>
      <c r="SVT1" s="295"/>
      <c r="SVU1" s="294" t="s">
        <v>367</v>
      </c>
      <c r="SVV1" s="295"/>
      <c r="SVW1" s="294" t="s">
        <v>367</v>
      </c>
      <c r="SVX1" s="295"/>
      <c r="SVY1" s="294" t="s">
        <v>367</v>
      </c>
      <c r="SVZ1" s="295"/>
      <c r="SWA1" s="294" t="s">
        <v>367</v>
      </c>
      <c r="SWB1" s="295"/>
      <c r="SWC1" s="294" t="s">
        <v>367</v>
      </c>
      <c r="SWD1" s="295"/>
      <c r="SWE1" s="294" t="s">
        <v>367</v>
      </c>
      <c r="SWF1" s="295"/>
      <c r="SWG1" s="294" t="s">
        <v>367</v>
      </c>
      <c r="SWH1" s="295"/>
      <c r="SWI1" s="294" t="s">
        <v>367</v>
      </c>
      <c r="SWJ1" s="295"/>
      <c r="SWK1" s="294" t="s">
        <v>367</v>
      </c>
      <c r="SWL1" s="295"/>
      <c r="SWM1" s="294" t="s">
        <v>367</v>
      </c>
      <c r="SWN1" s="295"/>
      <c r="SWO1" s="294" t="s">
        <v>367</v>
      </c>
      <c r="SWP1" s="295"/>
      <c r="SWQ1" s="294" t="s">
        <v>367</v>
      </c>
      <c r="SWR1" s="295"/>
      <c r="SWS1" s="294" t="s">
        <v>367</v>
      </c>
      <c r="SWT1" s="295"/>
      <c r="SWU1" s="294" t="s">
        <v>367</v>
      </c>
      <c r="SWV1" s="295"/>
      <c r="SWW1" s="294" t="s">
        <v>367</v>
      </c>
      <c r="SWX1" s="295"/>
      <c r="SWY1" s="294" t="s">
        <v>367</v>
      </c>
      <c r="SWZ1" s="295"/>
      <c r="SXA1" s="294" t="s">
        <v>367</v>
      </c>
      <c r="SXB1" s="295"/>
      <c r="SXC1" s="294" t="s">
        <v>367</v>
      </c>
      <c r="SXD1" s="295"/>
      <c r="SXE1" s="294" t="s">
        <v>367</v>
      </c>
      <c r="SXF1" s="295"/>
      <c r="SXG1" s="294" t="s">
        <v>367</v>
      </c>
      <c r="SXH1" s="295"/>
      <c r="SXI1" s="294" t="s">
        <v>367</v>
      </c>
      <c r="SXJ1" s="295"/>
      <c r="SXK1" s="294" t="s">
        <v>367</v>
      </c>
      <c r="SXL1" s="295"/>
      <c r="SXM1" s="294" t="s">
        <v>367</v>
      </c>
      <c r="SXN1" s="295"/>
      <c r="SXO1" s="294" t="s">
        <v>367</v>
      </c>
      <c r="SXP1" s="295"/>
      <c r="SXQ1" s="294" t="s">
        <v>367</v>
      </c>
      <c r="SXR1" s="295"/>
      <c r="SXS1" s="294" t="s">
        <v>367</v>
      </c>
      <c r="SXT1" s="295"/>
      <c r="SXU1" s="294" t="s">
        <v>367</v>
      </c>
      <c r="SXV1" s="295"/>
      <c r="SXW1" s="294" t="s">
        <v>367</v>
      </c>
      <c r="SXX1" s="295"/>
      <c r="SXY1" s="294" t="s">
        <v>367</v>
      </c>
      <c r="SXZ1" s="295"/>
      <c r="SYA1" s="294" t="s">
        <v>367</v>
      </c>
      <c r="SYB1" s="295"/>
      <c r="SYC1" s="294" t="s">
        <v>367</v>
      </c>
      <c r="SYD1" s="295"/>
      <c r="SYE1" s="294" t="s">
        <v>367</v>
      </c>
      <c r="SYF1" s="295"/>
      <c r="SYG1" s="294" t="s">
        <v>367</v>
      </c>
      <c r="SYH1" s="295"/>
      <c r="SYI1" s="294" t="s">
        <v>367</v>
      </c>
      <c r="SYJ1" s="295"/>
      <c r="SYK1" s="294" t="s">
        <v>367</v>
      </c>
      <c r="SYL1" s="295"/>
      <c r="SYM1" s="294" t="s">
        <v>367</v>
      </c>
      <c r="SYN1" s="295"/>
      <c r="SYO1" s="294" t="s">
        <v>367</v>
      </c>
      <c r="SYP1" s="295"/>
      <c r="SYQ1" s="294" t="s">
        <v>367</v>
      </c>
      <c r="SYR1" s="295"/>
      <c r="SYS1" s="294" t="s">
        <v>367</v>
      </c>
      <c r="SYT1" s="295"/>
      <c r="SYU1" s="294" t="s">
        <v>367</v>
      </c>
      <c r="SYV1" s="295"/>
      <c r="SYW1" s="294" t="s">
        <v>367</v>
      </c>
      <c r="SYX1" s="295"/>
      <c r="SYY1" s="294" t="s">
        <v>367</v>
      </c>
      <c r="SYZ1" s="295"/>
      <c r="SZA1" s="294" t="s">
        <v>367</v>
      </c>
      <c r="SZB1" s="295"/>
      <c r="SZC1" s="294" t="s">
        <v>367</v>
      </c>
      <c r="SZD1" s="295"/>
      <c r="SZE1" s="294" t="s">
        <v>367</v>
      </c>
      <c r="SZF1" s="295"/>
      <c r="SZG1" s="294" t="s">
        <v>367</v>
      </c>
      <c r="SZH1" s="295"/>
      <c r="SZI1" s="294" t="s">
        <v>367</v>
      </c>
      <c r="SZJ1" s="295"/>
      <c r="SZK1" s="294" t="s">
        <v>367</v>
      </c>
      <c r="SZL1" s="295"/>
      <c r="SZM1" s="294" t="s">
        <v>367</v>
      </c>
      <c r="SZN1" s="295"/>
      <c r="SZO1" s="294" t="s">
        <v>367</v>
      </c>
      <c r="SZP1" s="295"/>
      <c r="SZQ1" s="294" t="s">
        <v>367</v>
      </c>
      <c r="SZR1" s="295"/>
      <c r="SZS1" s="294" t="s">
        <v>367</v>
      </c>
      <c r="SZT1" s="295"/>
      <c r="SZU1" s="294" t="s">
        <v>367</v>
      </c>
      <c r="SZV1" s="295"/>
      <c r="SZW1" s="294" t="s">
        <v>367</v>
      </c>
      <c r="SZX1" s="295"/>
      <c r="SZY1" s="294" t="s">
        <v>367</v>
      </c>
      <c r="SZZ1" s="295"/>
      <c r="TAA1" s="294" t="s">
        <v>367</v>
      </c>
      <c r="TAB1" s="295"/>
      <c r="TAC1" s="294" t="s">
        <v>367</v>
      </c>
      <c r="TAD1" s="295"/>
      <c r="TAE1" s="294" t="s">
        <v>367</v>
      </c>
      <c r="TAF1" s="295"/>
      <c r="TAG1" s="294" t="s">
        <v>367</v>
      </c>
      <c r="TAH1" s="295"/>
      <c r="TAI1" s="294" t="s">
        <v>367</v>
      </c>
      <c r="TAJ1" s="295"/>
      <c r="TAK1" s="294" t="s">
        <v>367</v>
      </c>
      <c r="TAL1" s="295"/>
      <c r="TAM1" s="294" t="s">
        <v>367</v>
      </c>
      <c r="TAN1" s="295"/>
      <c r="TAO1" s="294" t="s">
        <v>367</v>
      </c>
      <c r="TAP1" s="295"/>
      <c r="TAQ1" s="294" t="s">
        <v>367</v>
      </c>
      <c r="TAR1" s="295"/>
      <c r="TAS1" s="294" t="s">
        <v>367</v>
      </c>
      <c r="TAT1" s="295"/>
      <c r="TAU1" s="294" t="s">
        <v>367</v>
      </c>
      <c r="TAV1" s="295"/>
      <c r="TAW1" s="294" t="s">
        <v>367</v>
      </c>
      <c r="TAX1" s="295"/>
      <c r="TAY1" s="294" t="s">
        <v>367</v>
      </c>
      <c r="TAZ1" s="295"/>
      <c r="TBA1" s="294" t="s">
        <v>367</v>
      </c>
      <c r="TBB1" s="295"/>
      <c r="TBC1" s="294" t="s">
        <v>367</v>
      </c>
      <c r="TBD1" s="295"/>
      <c r="TBE1" s="294" t="s">
        <v>367</v>
      </c>
      <c r="TBF1" s="295"/>
      <c r="TBG1" s="294" t="s">
        <v>367</v>
      </c>
      <c r="TBH1" s="295"/>
      <c r="TBI1" s="294" t="s">
        <v>367</v>
      </c>
      <c r="TBJ1" s="295"/>
      <c r="TBK1" s="294" t="s">
        <v>367</v>
      </c>
      <c r="TBL1" s="295"/>
      <c r="TBM1" s="294" t="s">
        <v>367</v>
      </c>
      <c r="TBN1" s="295"/>
      <c r="TBO1" s="294" t="s">
        <v>367</v>
      </c>
      <c r="TBP1" s="295"/>
      <c r="TBQ1" s="294" t="s">
        <v>367</v>
      </c>
      <c r="TBR1" s="295"/>
      <c r="TBS1" s="294" t="s">
        <v>367</v>
      </c>
      <c r="TBT1" s="295"/>
      <c r="TBU1" s="294" t="s">
        <v>367</v>
      </c>
      <c r="TBV1" s="295"/>
      <c r="TBW1" s="294" t="s">
        <v>367</v>
      </c>
      <c r="TBX1" s="295"/>
      <c r="TBY1" s="294" t="s">
        <v>367</v>
      </c>
      <c r="TBZ1" s="295"/>
      <c r="TCA1" s="294" t="s">
        <v>367</v>
      </c>
      <c r="TCB1" s="295"/>
      <c r="TCC1" s="294" t="s">
        <v>367</v>
      </c>
      <c r="TCD1" s="295"/>
      <c r="TCE1" s="294" t="s">
        <v>367</v>
      </c>
      <c r="TCF1" s="295"/>
      <c r="TCG1" s="294" t="s">
        <v>367</v>
      </c>
      <c r="TCH1" s="295"/>
      <c r="TCI1" s="294" t="s">
        <v>367</v>
      </c>
      <c r="TCJ1" s="295"/>
      <c r="TCK1" s="294" t="s">
        <v>367</v>
      </c>
      <c r="TCL1" s="295"/>
      <c r="TCM1" s="294" t="s">
        <v>367</v>
      </c>
      <c r="TCN1" s="295"/>
      <c r="TCO1" s="294" t="s">
        <v>367</v>
      </c>
      <c r="TCP1" s="295"/>
      <c r="TCQ1" s="294" t="s">
        <v>367</v>
      </c>
      <c r="TCR1" s="295"/>
      <c r="TCS1" s="294" t="s">
        <v>367</v>
      </c>
      <c r="TCT1" s="295"/>
      <c r="TCU1" s="294" t="s">
        <v>367</v>
      </c>
      <c r="TCV1" s="295"/>
      <c r="TCW1" s="294" t="s">
        <v>367</v>
      </c>
      <c r="TCX1" s="295"/>
      <c r="TCY1" s="294" t="s">
        <v>367</v>
      </c>
      <c r="TCZ1" s="295"/>
      <c r="TDA1" s="294" t="s">
        <v>367</v>
      </c>
      <c r="TDB1" s="295"/>
      <c r="TDC1" s="294" t="s">
        <v>367</v>
      </c>
      <c r="TDD1" s="295"/>
      <c r="TDE1" s="294" t="s">
        <v>367</v>
      </c>
      <c r="TDF1" s="295"/>
      <c r="TDG1" s="294" t="s">
        <v>367</v>
      </c>
      <c r="TDH1" s="295"/>
      <c r="TDI1" s="294" t="s">
        <v>367</v>
      </c>
      <c r="TDJ1" s="295"/>
      <c r="TDK1" s="294" t="s">
        <v>367</v>
      </c>
      <c r="TDL1" s="295"/>
      <c r="TDM1" s="294" t="s">
        <v>367</v>
      </c>
      <c r="TDN1" s="295"/>
      <c r="TDO1" s="294" t="s">
        <v>367</v>
      </c>
      <c r="TDP1" s="295"/>
      <c r="TDQ1" s="294" t="s">
        <v>367</v>
      </c>
      <c r="TDR1" s="295"/>
      <c r="TDS1" s="294" t="s">
        <v>367</v>
      </c>
      <c r="TDT1" s="295"/>
      <c r="TDU1" s="294" t="s">
        <v>367</v>
      </c>
      <c r="TDV1" s="295"/>
      <c r="TDW1" s="294" t="s">
        <v>367</v>
      </c>
      <c r="TDX1" s="295"/>
      <c r="TDY1" s="294" t="s">
        <v>367</v>
      </c>
      <c r="TDZ1" s="295"/>
      <c r="TEA1" s="294" t="s">
        <v>367</v>
      </c>
      <c r="TEB1" s="295"/>
      <c r="TEC1" s="294" t="s">
        <v>367</v>
      </c>
      <c r="TED1" s="295"/>
      <c r="TEE1" s="294" t="s">
        <v>367</v>
      </c>
      <c r="TEF1" s="295"/>
      <c r="TEG1" s="294" t="s">
        <v>367</v>
      </c>
      <c r="TEH1" s="295"/>
      <c r="TEI1" s="294" t="s">
        <v>367</v>
      </c>
      <c r="TEJ1" s="295"/>
      <c r="TEK1" s="294" t="s">
        <v>367</v>
      </c>
      <c r="TEL1" s="295"/>
      <c r="TEM1" s="294" t="s">
        <v>367</v>
      </c>
      <c r="TEN1" s="295"/>
      <c r="TEO1" s="294" t="s">
        <v>367</v>
      </c>
      <c r="TEP1" s="295"/>
      <c r="TEQ1" s="294" t="s">
        <v>367</v>
      </c>
      <c r="TER1" s="295"/>
      <c r="TES1" s="294" t="s">
        <v>367</v>
      </c>
      <c r="TET1" s="295"/>
      <c r="TEU1" s="294" t="s">
        <v>367</v>
      </c>
      <c r="TEV1" s="295"/>
      <c r="TEW1" s="294" t="s">
        <v>367</v>
      </c>
      <c r="TEX1" s="295"/>
      <c r="TEY1" s="294" t="s">
        <v>367</v>
      </c>
      <c r="TEZ1" s="295"/>
      <c r="TFA1" s="294" t="s">
        <v>367</v>
      </c>
      <c r="TFB1" s="295"/>
      <c r="TFC1" s="294" t="s">
        <v>367</v>
      </c>
      <c r="TFD1" s="295"/>
      <c r="TFE1" s="294" t="s">
        <v>367</v>
      </c>
      <c r="TFF1" s="295"/>
      <c r="TFG1" s="294" t="s">
        <v>367</v>
      </c>
      <c r="TFH1" s="295"/>
      <c r="TFI1" s="294" t="s">
        <v>367</v>
      </c>
      <c r="TFJ1" s="295"/>
      <c r="TFK1" s="294" t="s">
        <v>367</v>
      </c>
      <c r="TFL1" s="295"/>
      <c r="TFM1" s="294" t="s">
        <v>367</v>
      </c>
      <c r="TFN1" s="295"/>
      <c r="TFO1" s="294" t="s">
        <v>367</v>
      </c>
      <c r="TFP1" s="295"/>
      <c r="TFQ1" s="294" t="s">
        <v>367</v>
      </c>
      <c r="TFR1" s="295"/>
      <c r="TFS1" s="294" t="s">
        <v>367</v>
      </c>
      <c r="TFT1" s="295"/>
      <c r="TFU1" s="294" t="s">
        <v>367</v>
      </c>
      <c r="TFV1" s="295"/>
      <c r="TFW1" s="294" t="s">
        <v>367</v>
      </c>
      <c r="TFX1" s="295"/>
      <c r="TFY1" s="294" t="s">
        <v>367</v>
      </c>
      <c r="TFZ1" s="295"/>
      <c r="TGA1" s="294" t="s">
        <v>367</v>
      </c>
      <c r="TGB1" s="295"/>
      <c r="TGC1" s="294" t="s">
        <v>367</v>
      </c>
      <c r="TGD1" s="295"/>
      <c r="TGE1" s="294" t="s">
        <v>367</v>
      </c>
      <c r="TGF1" s="295"/>
      <c r="TGG1" s="294" t="s">
        <v>367</v>
      </c>
      <c r="TGH1" s="295"/>
      <c r="TGI1" s="294" t="s">
        <v>367</v>
      </c>
      <c r="TGJ1" s="295"/>
      <c r="TGK1" s="294" t="s">
        <v>367</v>
      </c>
      <c r="TGL1" s="295"/>
      <c r="TGM1" s="294" t="s">
        <v>367</v>
      </c>
      <c r="TGN1" s="295"/>
      <c r="TGO1" s="294" t="s">
        <v>367</v>
      </c>
      <c r="TGP1" s="295"/>
      <c r="TGQ1" s="294" t="s">
        <v>367</v>
      </c>
      <c r="TGR1" s="295"/>
      <c r="TGS1" s="294" t="s">
        <v>367</v>
      </c>
      <c r="TGT1" s="295"/>
      <c r="TGU1" s="294" t="s">
        <v>367</v>
      </c>
      <c r="TGV1" s="295"/>
      <c r="TGW1" s="294" t="s">
        <v>367</v>
      </c>
      <c r="TGX1" s="295"/>
      <c r="TGY1" s="294" t="s">
        <v>367</v>
      </c>
      <c r="TGZ1" s="295"/>
      <c r="THA1" s="294" t="s">
        <v>367</v>
      </c>
      <c r="THB1" s="295"/>
      <c r="THC1" s="294" t="s">
        <v>367</v>
      </c>
      <c r="THD1" s="295"/>
      <c r="THE1" s="294" t="s">
        <v>367</v>
      </c>
      <c r="THF1" s="295"/>
      <c r="THG1" s="294" t="s">
        <v>367</v>
      </c>
      <c r="THH1" s="295"/>
      <c r="THI1" s="294" t="s">
        <v>367</v>
      </c>
      <c r="THJ1" s="295"/>
      <c r="THK1" s="294" t="s">
        <v>367</v>
      </c>
      <c r="THL1" s="295"/>
      <c r="THM1" s="294" t="s">
        <v>367</v>
      </c>
      <c r="THN1" s="295"/>
      <c r="THO1" s="294" t="s">
        <v>367</v>
      </c>
      <c r="THP1" s="295"/>
      <c r="THQ1" s="294" t="s">
        <v>367</v>
      </c>
      <c r="THR1" s="295"/>
      <c r="THS1" s="294" t="s">
        <v>367</v>
      </c>
      <c r="THT1" s="295"/>
      <c r="THU1" s="294" t="s">
        <v>367</v>
      </c>
      <c r="THV1" s="295"/>
      <c r="THW1" s="294" t="s">
        <v>367</v>
      </c>
      <c r="THX1" s="295"/>
      <c r="THY1" s="294" t="s">
        <v>367</v>
      </c>
      <c r="THZ1" s="295"/>
      <c r="TIA1" s="294" t="s">
        <v>367</v>
      </c>
      <c r="TIB1" s="295"/>
      <c r="TIC1" s="294" t="s">
        <v>367</v>
      </c>
      <c r="TID1" s="295"/>
      <c r="TIE1" s="294" t="s">
        <v>367</v>
      </c>
      <c r="TIF1" s="295"/>
      <c r="TIG1" s="294" t="s">
        <v>367</v>
      </c>
      <c r="TIH1" s="295"/>
      <c r="TII1" s="294" t="s">
        <v>367</v>
      </c>
      <c r="TIJ1" s="295"/>
      <c r="TIK1" s="294" t="s">
        <v>367</v>
      </c>
      <c r="TIL1" s="295"/>
      <c r="TIM1" s="294" t="s">
        <v>367</v>
      </c>
      <c r="TIN1" s="295"/>
      <c r="TIO1" s="294" t="s">
        <v>367</v>
      </c>
      <c r="TIP1" s="295"/>
      <c r="TIQ1" s="294" t="s">
        <v>367</v>
      </c>
      <c r="TIR1" s="295"/>
      <c r="TIS1" s="294" t="s">
        <v>367</v>
      </c>
      <c r="TIT1" s="295"/>
      <c r="TIU1" s="294" t="s">
        <v>367</v>
      </c>
      <c r="TIV1" s="295"/>
      <c r="TIW1" s="294" t="s">
        <v>367</v>
      </c>
      <c r="TIX1" s="295"/>
      <c r="TIY1" s="294" t="s">
        <v>367</v>
      </c>
      <c r="TIZ1" s="295"/>
      <c r="TJA1" s="294" t="s">
        <v>367</v>
      </c>
      <c r="TJB1" s="295"/>
      <c r="TJC1" s="294" t="s">
        <v>367</v>
      </c>
      <c r="TJD1" s="295"/>
      <c r="TJE1" s="294" t="s">
        <v>367</v>
      </c>
      <c r="TJF1" s="295"/>
      <c r="TJG1" s="294" t="s">
        <v>367</v>
      </c>
      <c r="TJH1" s="295"/>
      <c r="TJI1" s="294" t="s">
        <v>367</v>
      </c>
      <c r="TJJ1" s="295"/>
      <c r="TJK1" s="294" t="s">
        <v>367</v>
      </c>
      <c r="TJL1" s="295"/>
      <c r="TJM1" s="294" t="s">
        <v>367</v>
      </c>
      <c r="TJN1" s="295"/>
      <c r="TJO1" s="294" t="s">
        <v>367</v>
      </c>
      <c r="TJP1" s="295"/>
      <c r="TJQ1" s="294" t="s">
        <v>367</v>
      </c>
      <c r="TJR1" s="295"/>
      <c r="TJS1" s="294" t="s">
        <v>367</v>
      </c>
      <c r="TJT1" s="295"/>
      <c r="TJU1" s="294" t="s">
        <v>367</v>
      </c>
      <c r="TJV1" s="295"/>
      <c r="TJW1" s="294" t="s">
        <v>367</v>
      </c>
      <c r="TJX1" s="295"/>
      <c r="TJY1" s="294" t="s">
        <v>367</v>
      </c>
      <c r="TJZ1" s="295"/>
      <c r="TKA1" s="294" t="s">
        <v>367</v>
      </c>
      <c r="TKB1" s="295"/>
      <c r="TKC1" s="294" t="s">
        <v>367</v>
      </c>
      <c r="TKD1" s="295"/>
      <c r="TKE1" s="294" t="s">
        <v>367</v>
      </c>
      <c r="TKF1" s="295"/>
      <c r="TKG1" s="294" t="s">
        <v>367</v>
      </c>
      <c r="TKH1" s="295"/>
      <c r="TKI1" s="294" t="s">
        <v>367</v>
      </c>
      <c r="TKJ1" s="295"/>
      <c r="TKK1" s="294" t="s">
        <v>367</v>
      </c>
      <c r="TKL1" s="295"/>
      <c r="TKM1" s="294" t="s">
        <v>367</v>
      </c>
      <c r="TKN1" s="295"/>
      <c r="TKO1" s="294" t="s">
        <v>367</v>
      </c>
      <c r="TKP1" s="295"/>
      <c r="TKQ1" s="294" t="s">
        <v>367</v>
      </c>
      <c r="TKR1" s="295"/>
      <c r="TKS1" s="294" t="s">
        <v>367</v>
      </c>
      <c r="TKT1" s="295"/>
      <c r="TKU1" s="294" t="s">
        <v>367</v>
      </c>
      <c r="TKV1" s="295"/>
      <c r="TKW1" s="294" t="s">
        <v>367</v>
      </c>
      <c r="TKX1" s="295"/>
      <c r="TKY1" s="294" t="s">
        <v>367</v>
      </c>
      <c r="TKZ1" s="295"/>
      <c r="TLA1" s="294" t="s">
        <v>367</v>
      </c>
      <c r="TLB1" s="295"/>
      <c r="TLC1" s="294" t="s">
        <v>367</v>
      </c>
      <c r="TLD1" s="295"/>
      <c r="TLE1" s="294" t="s">
        <v>367</v>
      </c>
      <c r="TLF1" s="295"/>
      <c r="TLG1" s="294" t="s">
        <v>367</v>
      </c>
      <c r="TLH1" s="295"/>
      <c r="TLI1" s="294" t="s">
        <v>367</v>
      </c>
      <c r="TLJ1" s="295"/>
      <c r="TLK1" s="294" t="s">
        <v>367</v>
      </c>
      <c r="TLL1" s="295"/>
      <c r="TLM1" s="294" t="s">
        <v>367</v>
      </c>
      <c r="TLN1" s="295"/>
      <c r="TLO1" s="294" t="s">
        <v>367</v>
      </c>
      <c r="TLP1" s="295"/>
      <c r="TLQ1" s="294" t="s">
        <v>367</v>
      </c>
      <c r="TLR1" s="295"/>
      <c r="TLS1" s="294" t="s">
        <v>367</v>
      </c>
      <c r="TLT1" s="295"/>
      <c r="TLU1" s="294" t="s">
        <v>367</v>
      </c>
      <c r="TLV1" s="295"/>
      <c r="TLW1" s="294" t="s">
        <v>367</v>
      </c>
      <c r="TLX1" s="295"/>
      <c r="TLY1" s="294" t="s">
        <v>367</v>
      </c>
      <c r="TLZ1" s="295"/>
      <c r="TMA1" s="294" t="s">
        <v>367</v>
      </c>
      <c r="TMB1" s="295"/>
      <c r="TMC1" s="294" t="s">
        <v>367</v>
      </c>
      <c r="TMD1" s="295"/>
      <c r="TME1" s="294" t="s">
        <v>367</v>
      </c>
      <c r="TMF1" s="295"/>
      <c r="TMG1" s="294" t="s">
        <v>367</v>
      </c>
      <c r="TMH1" s="295"/>
      <c r="TMI1" s="294" t="s">
        <v>367</v>
      </c>
      <c r="TMJ1" s="295"/>
      <c r="TMK1" s="294" t="s">
        <v>367</v>
      </c>
      <c r="TML1" s="295"/>
      <c r="TMM1" s="294" t="s">
        <v>367</v>
      </c>
      <c r="TMN1" s="295"/>
      <c r="TMO1" s="294" t="s">
        <v>367</v>
      </c>
      <c r="TMP1" s="295"/>
      <c r="TMQ1" s="294" t="s">
        <v>367</v>
      </c>
      <c r="TMR1" s="295"/>
      <c r="TMS1" s="294" t="s">
        <v>367</v>
      </c>
      <c r="TMT1" s="295"/>
      <c r="TMU1" s="294" t="s">
        <v>367</v>
      </c>
      <c r="TMV1" s="295"/>
      <c r="TMW1" s="294" t="s">
        <v>367</v>
      </c>
      <c r="TMX1" s="295"/>
      <c r="TMY1" s="294" t="s">
        <v>367</v>
      </c>
      <c r="TMZ1" s="295"/>
      <c r="TNA1" s="294" t="s">
        <v>367</v>
      </c>
      <c r="TNB1" s="295"/>
      <c r="TNC1" s="294" t="s">
        <v>367</v>
      </c>
      <c r="TND1" s="295"/>
      <c r="TNE1" s="294" t="s">
        <v>367</v>
      </c>
      <c r="TNF1" s="295"/>
      <c r="TNG1" s="294" t="s">
        <v>367</v>
      </c>
      <c r="TNH1" s="295"/>
      <c r="TNI1" s="294" t="s">
        <v>367</v>
      </c>
      <c r="TNJ1" s="295"/>
      <c r="TNK1" s="294" t="s">
        <v>367</v>
      </c>
      <c r="TNL1" s="295"/>
      <c r="TNM1" s="294" t="s">
        <v>367</v>
      </c>
      <c r="TNN1" s="295"/>
      <c r="TNO1" s="294" t="s">
        <v>367</v>
      </c>
      <c r="TNP1" s="295"/>
      <c r="TNQ1" s="294" t="s">
        <v>367</v>
      </c>
      <c r="TNR1" s="295"/>
      <c r="TNS1" s="294" t="s">
        <v>367</v>
      </c>
      <c r="TNT1" s="295"/>
      <c r="TNU1" s="294" t="s">
        <v>367</v>
      </c>
      <c r="TNV1" s="295"/>
      <c r="TNW1" s="294" t="s">
        <v>367</v>
      </c>
      <c r="TNX1" s="295"/>
      <c r="TNY1" s="294" t="s">
        <v>367</v>
      </c>
      <c r="TNZ1" s="295"/>
      <c r="TOA1" s="294" t="s">
        <v>367</v>
      </c>
      <c r="TOB1" s="295"/>
      <c r="TOC1" s="294" t="s">
        <v>367</v>
      </c>
      <c r="TOD1" s="295"/>
      <c r="TOE1" s="294" t="s">
        <v>367</v>
      </c>
      <c r="TOF1" s="295"/>
      <c r="TOG1" s="294" t="s">
        <v>367</v>
      </c>
      <c r="TOH1" s="295"/>
      <c r="TOI1" s="294" t="s">
        <v>367</v>
      </c>
      <c r="TOJ1" s="295"/>
      <c r="TOK1" s="294" t="s">
        <v>367</v>
      </c>
      <c r="TOL1" s="295"/>
      <c r="TOM1" s="294" t="s">
        <v>367</v>
      </c>
      <c r="TON1" s="295"/>
      <c r="TOO1" s="294" t="s">
        <v>367</v>
      </c>
      <c r="TOP1" s="295"/>
      <c r="TOQ1" s="294" t="s">
        <v>367</v>
      </c>
      <c r="TOR1" s="295"/>
      <c r="TOS1" s="294" t="s">
        <v>367</v>
      </c>
      <c r="TOT1" s="295"/>
      <c r="TOU1" s="294" t="s">
        <v>367</v>
      </c>
      <c r="TOV1" s="295"/>
      <c r="TOW1" s="294" t="s">
        <v>367</v>
      </c>
      <c r="TOX1" s="295"/>
      <c r="TOY1" s="294" t="s">
        <v>367</v>
      </c>
      <c r="TOZ1" s="295"/>
      <c r="TPA1" s="294" t="s">
        <v>367</v>
      </c>
      <c r="TPB1" s="295"/>
      <c r="TPC1" s="294" t="s">
        <v>367</v>
      </c>
      <c r="TPD1" s="295"/>
      <c r="TPE1" s="294" t="s">
        <v>367</v>
      </c>
      <c r="TPF1" s="295"/>
      <c r="TPG1" s="294" t="s">
        <v>367</v>
      </c>
      <c r="TPH1" s="295"/>
      <c r="TPI1" s="294" t="s">
        <v>367</v>
      </c>
      <c r="TPJ1" s="295"/>
      <c r="TPK1" s="294" t="s">
        <v>367</v>
      </c>
      <c r="TPL1" s="295"/>
      <c r="TPM1" s="294" t="s">
        <v>367</v>
      </c>
      <c r="TPN1" s="295"/>
      <c r="TPO1" s="294" t="s">
        <v>367</v>
      </c>
      <c r="TPP1" s="295"/>
      <c r="TPQ1" s="294" t="s">
        <v>367</v>
      </c>
      <c r="TPR1" s="295"/>
      <c r="TPS1" s="294" t="s">
        <v>367</v>
      </c>
      <c r="TPT1" s="295"/>
      <c r="TPU1" s="294" t="s">
        <v>367</v>
      </c>
      <c r="TPV1" s="295"/>
      <c r="TPW1" s="294" t="s">
        <v>367</v>
      </c>
      <c r="TPX1" s="295"/>
      <c r="TPY1" s="294" t="s">
        <v>367</v>
      </c>
      <c r="TPZ1" s="295"/>
      <c r="TQA1" s="294" t="s">
        <v>367</v>
      </c>
      <c r="TQB1" s="295"/>
      <c r="TQC1" s="294" t="s">
        <v>367</v>
      </c>
      <c r="TQD1" s="295"/>
      <c r="TQE1" s="294" t="s">
        <v>367</v>
      </c>
      <c r="TQF1" s="295"/>
      <c r="TQG1" s="294" t="s">
        <v>367</v>
      </c>
      <c r="TQH1" s="295"/>
      <c r="TQI1" s="294" t="s">
        <v>367</v>
      </c>
      <c r="TQJ1" s="295"/>
      <c r="TQK1" s="294" t="s">
        <v>367</v>
      </c>
      <c r="TQL1" s="295"/>
      <c r="TQM1" s="294" t="s">
        <v>367</v>
      </c>
      <c r="TQN1" s="295"/>
      <c r="TQO1" s="294" t="s">
        <v>367</v>
      </c>
      <c r="TQP1" s="295"/>
      <c r="TQQ1" s="294" t="s">
        <v>367</v>
      </c>
      <c r="TQR1" s="295"/>
      <c r="TQS1" s="294" t="s">
        <v>367</v>
      </c>
      <c r="TQT1" s="295"/>
      <c r="TQU1" s="294" t="s">
        <v>367</v>
      </c>
      <c r="TQV1" s="295"/>
      <c r="TQW1" s="294" t="s">
        <v>367</v>
      </c>
      <c r="TQX1" s="295"/>
      <c r="TQY1" s="294" t="s">
        <v>367</v>
      </c>
      <c r="TQZ1" s="295"/>
      <c r="TRA1" s="294" t="s">
        <v>367</v>
      </c>
      <c r="TRB1" s="295"/>
      <c r="TRC1" s="294" t="s">
        <v>367</v>
      </c>
      <c r="TRD1" s="295"/>
      <c r="TRE1" s="294" t="s">
        <v>367</v>
      </c>
      <c r="TRF1" s="295"/>
      <c r="TRG1" s="294" t="s">
        <v>367</v>
      </c>
      <c r="TRH1" s="295"/>
      <c r="TRI1" s="294" t="s">
        <v>367</v>
      </c>
      <c r="TRJ1" s="295"/>
      <c r="TRK1" s="294" t="s">
        <v>367</v>
      </c>
      <c r="TRL1" s="295"/>
      <c r="TRM1" s="294" t="s">
        <v>367</v>
      </c>
      <c r="TRN1" s="295"/>
      <c r="TRO1" s="294" t="s">
        <v>367</v>
      </c>
      <c r="TRP1" s="295"/>
      <c r="TRQ1" s="294" t="s">
        <v>367</v>
      </c>
      <c r="TRR1" s="295"/>
      <c r="TRS1" s="294" t="s">
        <v>367</v>
      </c>
      <c r="TRT1" s="295"/>
      <c r="TRU1" s="294" t="s">
        <v>367</v>
      </c>
      <c r="TRV1" s="295"/>
      <c r="TRW1" s="294" t="s">
        <v>367</v>
      </c>
      <c r="TRX1" s="295"/>
      <c r="TRY1" s="294" t="s">
        <v>367</v>
      </c>
      <c r="TRZ1" s="295"/>
      <c r="TSA1" s="294" t="s">
        <v>367</v>
      </c>
      <c r="TSB1" s="295"/>
      <c r="TSC1" s="294" t="s">
        <v>367</v>
      </c>
      <c r="TSD1" s="295"/>
      <c r="TSE1" s="294" t="s">
        <v>367</v>
      </c>
      <c r="TSF1" s="295"/>
      <c r="TSG1" s="294" t="s">
        <v>367</v>
      </c>
      <c r="TSH1" s="295"/>
      <c r="TSI1" s="294" t="s">
        <v>367</v>
      </c>
      <c r="TSJ1" s="295"/>
      <c r="TSK1" s="294" t="s">
        <v>367</v>
      </c>
      <c r="TSL1" s="295"/>
      <c r="TSM1" s="294" t="s">
        <v>367</v>
      </c>
      <c r="TSN1" s="295"/>
      <c r="TSO1" s="294" t="s">
        <v>367</v>
      </c>
      <c r="TSP1" s="295"/>
      <c r="TSQ1" s="294" t="s">
        <v>367</v>
      </c>
      <c r="TSR1" s="295"/>
      <c r="TSS1" s="294" t="s">
        <v>367</v>
      </c>
      <c r="TST1" s="295"/>
      <c r="TSU1" s="294" t="s">
        <v>367</v>
      </c>
      <c r="TSV1" s="295"/>
      <c r="TSW1" s="294" t="s">
        <v>367</v>
      </c>
      <c r="TSX1" s="295"/>
      <c r="TSY1" s="294" t="s">
        <v>367</v>
      </c>
      <c r="TSZ1" s="295"/>
      <c r="TTA1" s="294" t="s">
        <v>367</v>
      </c>
      <c r="TTB1" s="295"/>
      <c r="TTC1" s="294" t="s">
        <v>367</v>
      </c>
      <c r="TTD1" s="295"/>
      <c r="TTE1" s="294" t="s">
        <v>367</v>
      </c>
      <c r="TTF1" s="295"/>
      <c r="TTG1" s="294" t="s">
        <v>367</v>
      </c>
      <c r="TTH1" s="295"/>
      <c r="TTI1" s="294" t="s">
        <v>367</v>
      </c>
      <c r="TTJ1" s="295"/>
      <c r="TTK1" s="294" t="s">
        <v>367</v>
      </c>
      <c r="TTL1" s="295"/>
      <c r="TTM1" s="294" t="s">
        <v>367</v>
      </c>
      <c r="TTN1" s="295"/>
      <c r="TTO1" s="294" t="s">
        <v>367</v>
      </c>
      <c r="TTP1" s="295"/>
      <c r="TTQ1" s="294" t="s">
        <v>367</v>
      </c>
      <c r="TTR1" s="295"/>
      <c r="TTS1" s="294" t="s">
        <v>367</v>
      </c>
      <c r="TTT1" s="295"/>
      <c r="TTU1" s="294" t="s">
        <v>367</v>
      </c>
      <c r="TTV1" s="295"/>
      <c r="TTW1" s="294" t="s">
        <v>367</v>
      </c>
      <c r="TTX1" s="295"/>
      <c r="TTY1" s="294" t="s">
        <v>367</v>
      </c>
      <c r="TTZ1" s="295"/>
      <c r="TUA1" s="294" t="s">
        <v>367</v>
      </c>
      <c r="TUB1" s="295"/>
      <c r="TUC1" s="294" t="s">
        <v>367</v>
      </c>
      <c r="TUD1" s="295"/>
      <c r="TUE1" s="294" t="s">
        <v>367</v>
      </c>
      <c r="TUF1" s="295"/>
      <c r="TUG1" s="294" t="s">
        <v>367</v>
      </c>
      <c r="TUH1" s="295"/>
      <c r="TUI1" s="294" t="s">
        <v>367</v>
      </c>
      <c r="TUJ1" s="295"/>
      <c r="TUK1" s="294" t="s">
        <v>367</v>
      </c>
      <c r="TUL1" s="295"/>
      <c r="TUM1" s="294" t="s">
        <v>367</v>
      </c>
      <c r="TUN1" s="295"/>
      <c r="TUO1" s="294" t="s">
        <v>367</v>
      </c>
      <c r="TUP1" s="295"/>
      <c r="TUQ1" s="294" t="s">
        <v>367</v>
      </c>
      <c r="TUR1" s="295"/>
      <c r="TUS1" s="294" t="s">
        <v>367</v>
      </c>
      <c r="TUT1" s="295"/>
      <c r="TUU1" s="294" t="s">
        <v>367</v>
      </c>
      <c r="TUV1" s="295"/>
      <c r="TUW1" s="294" t="s">
        <v>367</v>
      </c>
      <c r="TUX1" s="295"/>
      <c r="TUY1" s="294" t="s">
        <v>367</v>
      </c>
      <c r="TUZ1" s="295"/>
      <c r="TVA1" s="294" t="s">
        <v>367</v>
      </c>
      <c r="TVB1" s="295"/>
      <c r="TVC1" s="294" t="s">
        <v>367</v>
      </c>
      <c r="TVD1" s="295"/>
      <c r="TVE1" s="294" t="s">
        <v>367</v>
      </c>
      <c r="TVF1" s="295"/>
      <c r="TVG1" s="294" t="s">
        <v>367</v>
      </c>
      <c r="TVH1" s="295"/>
      <c r="TVI1" s="294" t="s">
        <v>367</v>
      </c>
      <c r="TVJ1" s="295"/>
      <c r="TVK1" s="294" t="s">
        <v>367</v>
      </c>
      <c r="TVL1" s="295"/>
      <c r="TVM1" s="294" t="s">
        <v>367</v>
      </c>
      <c r="TVN1" s="295"/>
      <c r="TVO1" s="294" t="s">
        <v>367</v>
      </c>
      <c r="TVP1" s="295"/>
      <c r="TVQ1" s="294" t="s">
        <v>367</v>
      </c>
      <c r="TVR1" s="295"/>
      <c r="TVS1" s="294" t="s">
        <v>367</v>
      </c>
      <c r="TVT1" s="295"/>
      <c r="TVU1" s="294" t="s">
        <v>367</v>
      </c>
      <c r="TVV1" s="295"/>
      <c r="TVW1" s="294" t="s">
        <v>367</v>
      </c>
      <c r="TVX1" s="295"/>
      <c r="TVY1" s="294" t="s">
        <v>367</v>
      </c>
      <c r="TVZ1" s="295"/>
      <c r="TWA1" s="294" t="s">
        <v>367</v>
      </c>
      <c r="TWB1" s="295"/>
      <c r="TWC1" s="294" t="s">
        <v>367</v>
      </c>
      <c r="TWD1" s="295"/>
      <c r="TWE1" s="294" t="s">
        <v>367</v>
      </c>
      <c r="TWF1" s="295"/>
      <c r="TWG1" s="294" t="s">
        <v>367</v>
      </c>
      <c r="TWH1" s="295"/>
      <c r="TWI1" s="294" t="s">
        <v>367</v>
      </c>
      <c r="TWJ1" s="295"/>
      <c r="TWK1" s="294" t="s">
        <v>367</v>
      </c>
      <c r="TWL1" s="295"/>
      <c r="TWM1" s="294" t="s">
        <v>367</v>
      </c>
      <c r="TWN1" s="295"/>
      <c r="TWO1" s="294" t="s">
        <v>367</v>
      </c>
      <c r="TWP1" s="295"/>
      <c r="TWQ1" s="294" t="s">
        <v>367</v>
      </c>
      <c r="TWR1" s="295"/>
      <c r="TWS1" s="294" t="s">
        <v>367</v>
      </c>
      <c r="TWT1" s="295"/>
      <c r="TWU1" s="294" t="s">
        <v>367</v>
      </c>
      <c r="TWV1" s="295"/>
      <c r="TWW1" s="294" t="s">
        <v>367</v>
      </c>
      <c r="TWX1" s="295"/>
      <c r="TWY1" s="294" t="s">
        <v>367</v>
      </c>
      <c r="TWZ1" s="295"/>
      <c r="TXA1" s="294" t="s">
        <v>367</v>
      </c>
      <c r="TXB1" s="295"/>
      <c r="TXC1" s="294" t="s">
        <v>367</v>
      </c>
      <c r="TXD1" s="295"/>
      <c r="TXE1" s="294" t="s">
        <v>367</v>
      </c>
      <c r="TXF1" s="295"/>
      <c r="TXG1" s="294" t="s">
        <v>367</v>
      </c>
      <c r="TXH1" s="295"/>
      <c r="TXI1" s="294" t="s">
        <v>367</v>
      </c>
      <c r="TXJ1" s="295"/>
      <c r="TXK1" s="294" t="s">
        <v>367</v>
      </c>
      <c r="TXL1" s="295"/>
      <c r="TXM1" s="294" t="s">
        <v>367</v>
      </c>
      <c r="TXN1" s="295"/>
      <c r="TXO1" s="294" t="s">
        <v>367</v>
      </c>
      <c r="TXP1" s="295"/>
      <c r="TXQ1" s="294" t="s">
        <v>367</v>
      </c>
      <c r="TXR1" s="295"/>
      <c r="TXS1" s="294" t="s">
        <v>367</v>
      </c>
      <c r="TXT1" s="295"/>
      <c r="TXU1" s="294" t="s">
        <v>367</v>
      </c>
      <c r="TXV1" s="295"/>
      <c r="TXW1" s="294" t="s">
        <v>367</v>
      </c>
      <c r="TXX1" s="295"/>
      <c r="TXY1" s="294" t="s">
        <v>367</v>
      </c>
      <c r="TXZ1" s="295"/>
      <c r="TYA1" s="294" t="s">
        <v>367</v>
      </c>
      <c r="TYB1" s="295"/>
      <c r="TYC1" s="294" t="s">
        <v>367</v>
      </c>
      <c r="TYD1" s="295"/>
      <c r="TYE1" s="294" t="s">
        <v>367</v>
      </c>
      <c r="TYF1" s="295"/>
      <c r="TYG1" s="294" t="s">
        <v>367</v>
      </c>
      <c r="TYH1" s="295"/>
      <c r="TYI1" s="294" t="s">
        <v>367</v>
      </c>
      <c r="TYJ1" s="295"/>
      <c r="TYK1" s="294" t="s">
        <v>367</v>
      </c>
      <c r="TYL1" s="295"/>
      <c r="TYM1" s="294" t="s">
        <v>367</v>
      </c>
      <c r="TYN1" s="295"/>
      <c r="TYO1" s="294" t="s">
        <v>367</v>
      </c>
      <c r="TYP1" s="295"/>
      <c r="TYQ1" s="294" t="s">
        <v>367</v>
      </c>
      <c r="TYR1" s="295"/>
      <c r="TYS1" s="294" t="s">
        <v>367</v>
      </c>
      <c r="TYT1" s="295"/>
      <c r="TYU1" s="294" t="s">
        <v>367</v>
      </c>
      <c r="TYV1" s="295"/>
      <c r="TYW1" s="294" t="s">
        <v>367</v>
      </c>
      <c r="TYX1" s="295"/>
      <c r="TYY1" s="294" t="s">
        <v>367</v>
      </c>
      <c r="TYZ1" s="295"/>
      <c r="TZA1" s="294" t="s">
        <v>367</v>
      </c>
      <c r="TZB1" s="295"/>
      <c r="TZC1" s="294" t="s">
        <v>367</v>
      </c>
      <c r="TZD1" s="295"/>
      <c r="TZE1" s="294" t="s">
        <v>367</v>
      </c>
      <c r="TZF1" s="295"/>
      <c r="TZG1" s="294" t="s">
        <v>367</v>
      </c>
      <c r="TZH1" s="295"/>
      <c r="TZI1" s="294" t="s">
        <v>367</v>
      </c>
      <c r="TZJ1" s="295"/>
      <c r="TZK1" s="294" t="s">
        <v>367</v>
      </c>
      <c r="TZL1" s="295"/>
      <c r="TZM1" s="294" t="s">
        <v>367</v>
      </c>
      <c r="TZN1" s="295"/>
      <c r="TZO1" s="294" t="s">
        <v>367</v>
      </c>
      <c r="TZP1" s="295"/>
      <c r="TZQ1" s="294" t="s">
        <v>367</v>
      </c>
      <c r="TZR1" s="295"/>
      <c r="TZS1" s="294" t="s">
        <v>367</v>
      </c>
      <c r="TZT1" s="295"/>
      <c r="TZU1" s="294" t="s">
        <v>367</v>
      </c>
      <c r="TZV1" s="295"/>
      <c r="TZW1" s="294" t="s">
        <v>367</v>
      </c>
      <c r="TZX1" s="295"/>
      <c r="TZY1" s="294" t="s">
        <v>367</v>
      </c>
      <c r="TZZ1" s="295"/>
      <c r="UAA1" s="294" t="s">
        <v>367</v>
      </c>
      <c r="UAB1" s="295"/>
      <c r="UAC1" s="294" t="s">
        <v>367</v>
      </c>
      <c r="UAD1" s="295"/>
      <c r="UAE1" s="294" t="s">
        <v>367</v>
      </c>
      <c r="UAF1" s="295"/>
      <c r="UAG1" s="294" t="s">
        <v>367</v>
      </c>
      <c r="UAH1" s="295"/>
      <c r="UAI1" s="294" t="s">
        <v>367</v>
      </c>
      <c r="UAJ1" s="295"/>
      <c r="UAK1" s="294" t="s">
        <v>367</v>
      </c>
      <c r="UAL1" s="295"/>
      <c r="UAM1" s="294" t="s">
        <v>367</v>
      </c>
      <c r="UAN1" s="295"/>
      <c r="UAO1" s="294" t="s">
        <v>367</v>
      </c>
      <c r="UAP1" s="295"/>
      <c r="UAQ1" s="294" t="s">
        <v>367</v>
      </c>
      <c r="UAR1" s="295"/>
      <c r="UAS1" s="294" t="s">
        <v>367</v>
      </c>
      <c r="UAT1" s="295"/>
      <c r="UAU1" s="294" t="s">
        <v>367</v>
      </c>
      <c r="UAV1" s="295"/>
      <c r="UAW1" s="294" t="s">
        <v>367</v>
      </c>
      <c r="UAX1" s="295"/>
      <c r="UAY1" s="294" t="s">
        <v>367</v>
      </c>
      <c r="UAZ1" s="295"/>
      <c r="UBA1" s="294" t="s">
        <v>367</v>
      </c>
      <c r="UBB1" s="295"/>
      <c r="UBC1" s="294" t="s">
        <v>367</v>
      </c>
      <c r="UBD1" s="295"/>
      <c r="UBE1" s="294" t="s">
        <v>367</v>
      </c>
      <c r="UBF1" s="295"/>
      <c r="UBG1" s="294" t="s">
        <v>367</v>
      </c>
      <c r="UBH1" s="295"/>
      <c r="UBI1" s="294" t="s">
        <v>367</v>
      </c>
      <c r="UBJ1" s="295"/>
      <c r="UBK1" s="294" t="s">
        <v>367</v>
      </c>
      <c r="UBL1" s="295"/>
      <c r="UBM1" s="294" t="s">
        <v>367</v>
      </c>
      <c r="UBN1" s="295"/>
      <c r="UBO1" s="294" t="s">
        <v>367</v>
      </c>
      <c r="UBP1" s="295"/>
      <c r="UBQ1" s="294" t="s">
        <v>367</v>
      </c>
      <c r="UBR1" s="295"/>
      <c r="UBS1" s="294" t="s">
        <v>367</v>
      </c>
      <c r="UBT1" s="295"/>
      <c r="UBU1" s="294" t="s">
        <v>367</v>
      </c>
      <c r="UBV1" s="295"/>
      <c r="UBW1" s="294" t="s">
        <v>367</v>
      </c>
      <c r="UBX1" s="295"/>
      <c r="UBY1" s="294" t="s">
        <v>367</v>
      </c>
      <c r="UBZ1" s="295"/>
      <c r="UCA1" s="294" t="s">
        <v>367</v>
      </c>
      <c r="UCB1" s="295"/>
      <c r="UCC1" s="294" t="s">
        <v>367</v>
      </c>
      <c r="UCD1" s="295"/>
      <c r="UCE1" s="294" t="s">
        <v>367</v>
      </c>
      <c r="UCF1" s="295"/>
      <c r="UCG1" s="294" t="s">
        <v>367</v>
      </c>
      <c r="UCH1" s="295"/>
      <c r="UCI1" s="294" t="s">
        <v>367</v>
      </c>
      <c r="UCJ1" s="295"/>
      <c r="UCK1" s="294" t="s">
        <v>367</v>
      </c>
      <c r="UCL1" s="295"/>
      <c r="UCM1" s="294" t="s">
        <v>367</v>
      </c>
      <c r="UCN1" s="295"/>
      <c r="UCO1" s="294" t="s">
        <v>367</v>
      </c>
      <c r="UCP1" s="295"/>
      <c r="UCQ1" s="294" t="s">
        <v>367</v>
      </c>
      <c r="UCR1" s="295"/>
      <c r="UCS1" s="294" t="s">
        <v>367</v>
      </c>
      <c r="UCT1" s="295"/>
      <c r="UCU1" s="294" t="s">
        <v>367</v>
      </c>
      <c r="UCV1" s="295"/>
      <c r="UCW1" s="294" t="s">
        <v>367</v>
      </c>
      <c r="UCX1" s="295"/>
      <c r="UCY1" s="294" t="s">
        <v>367</v>
      </c>
      <c r="UCZ1" s="295"/>
      <c r="UDA1" s="294" t="s">
        <v>367</v>
      </c>
      <c r="UDB1" s="295"/>
      <c r="UDC1" s="294" t="s">
        <v>367</v>
      </c>
      <c r="UDD1" s="295"/>
      <c r="UDE1" s="294" t="s">
        <v>367</v>
      </c>
      <c r="UDF1" s="295"/>
      <c r="UDG1" s="294" t="s">
        <v>367</v>
      </c>
      <c r="UDH1" s="295"/>
      <c r="UDI1" s="294" t="s">
        <v>367</v>
      </c>
      <c r="UDJ1" s="295"/>
      <c r="UDK1" s="294" t="s">
        <v>367</v>
      </c>
      <c r="UDL1" s="295"/>
      <c r="UDM1" s="294" t="s">
        <v>367</v>
      </c>
      <c r="UDN1" s="295"/>
      <c r="UDO1" s="294" t="s">
        <v>367</v>
      </c>
      <c r="UDP1" s="295"/>
      <c r="UDQ1" s="294" t="s">
        <v>367</v>
      </c>
      <c r="UDR1" s="295"/>
      <c r="UDS1" s="294" t="s">
        <v>367</v>
      </c>
      <c r="UDT1" s="295"/>
      <c r="UDU1" s="294" t="s">
        <v>367</v>
      </c>
      <c r="UDV1" s="295"/>
      <c r="UDW1" s="294" t="s">
        <v>367</v>
      </c>
      <c r="UDX1" s="295"/>
      <c r="UDY1" s="294" t="s">
        <v>367</v>
      </c>
      <c r="UDZ1" s="295"/>
      <c r="UEA1" s="294" t="s">
        <v>367</v>
      </c>
      <c r="UEB1" s="295"/>
      <c r="UEC1" s="294" t="s">
        <v>367</v>
      </c>
      <c r="UED1" s="295"/>
      <c r="UEE1" s="294" t="s">
        <v>367</v>
      </c>
      <c r="UEF1" s="295"/>
      <c r="UEG1" s="294" t="s">
        <v>367</v>
      </c>
      <c r="UEH1" s="295"/>
      <c r="UEI1" s="294" t="s">
        <v>367</v>
      </c>
      <c r="UEJ1" s="295"/>
      <c r="UEK1" s="294" t="s">
        <v>367</v>
      </c>
      <c r="UEL1" s="295"/>
      <c r="UEM1" s="294" t="s">
        <v>367</v>
      </c>
      <c r="UEN1" s="295"/>
      <c r="UEO1" s="294" t="s">
        <v>367</v>
      </c>
      <c r="UEP1" s="295"/>
      <c r="UEQ1" s="294" t="s">
        <v>367</v>
      </c>
      <c r="UER1" s="295"/>
      <c r="UES1" s="294" t="s">
        <v>367</v>
      </c>
      <c r="UET1" s="295"/>
      <c r="UEU1" s="294" t="s">
        <v>367</v>
      </c>
      <c r="UEV1" s="295"/>
      <c r="UEW1" s="294" t="s">
        <v>367</v>
      </c>
      <c r="UEX1" s="295"/>
      <c r="UEY1" s="294" t="s">
        <v>367</v>
      </c>
      <c r="UEZ1" s="295"/>
      <c r="UFA1" s="294" t="s">
        <v>367</v>
      </c>
      <c r="UFB1" s="295"/>
      <c r="UFC1" s="294" t="s">
        <v>367</v>
      </c>
      <c r="UFD1" s="295"/>
      <c r="UFE1" s="294" t="s">
        <v>367</v>
      </c>
      <c r="UFF1" s="295"/>
      <c r="UFG1" s="294" t="s">
        <v>367</v>
      </c>
      <c r="UFH1" s="295"/>
      <c r="UFI1" s="294" t="s">
        <v>367</v>
      </c>
      <c r="UFJ1" s="295"/>
      <c r="UFK1" s="294" t="s">
        <v>367</v>
      </c>
      <c r="UFL1" s="295"/>
      <c r="UFM1" s="294" t="s">
        <v>367</v>
      </c>
      <c r="UFN1" s="295"/>
      <c r="UFO1" s="294" t="s">
        <v>367</v>
      </c>
      <c r="UFP1" s="295"/>
      <c r="UFQ1" s="294" t="s">
        <v>367</v>
      </c>
      <c r="UFR1" s="295"/>
      <c r="UFS1" s="294" t="s">
        <v>367</v>
      </c>
      <c r="UFT1" s="295"/>
      <c r="UFU1" s="294" t="s">
        <v>367</v>
      </c>
      <c r="UFV1" s="295"/>
      <c r="UFW1" s="294" t="s">
        <v>367</v>
      </c>
      <c r="UFX1" s="295"/>
      <c r="UFY1" s="294" t="s">
        <v>367</v>
      </c>
      <c r="UFZ1" s="295"/>
      <c r="UGA1" s="294" t="s">
        <v>367</v>
      </c>
      <c r="UGB1" s="295"/>
      <c r="UGC1" s="294" t="s">
        <v>367</v>
      </c>
      <c r="UGD1" s="295"/>
      <c r="UGE1" s="294" t="s">
        <v>367</v>
      </c>
      <c r="UGF1" s="295"/>
      <c r="UGG1" s="294" t="s">
        <v>367</v>
      </c>
      <c r="UGH1" s="295"/>
      <c r="UGI1" s="294" t="s">
        <v>367</v>
      </c>
      <c r="UGJ1" s="295"/>
      <c r="UGK1" s="294" t="s">
        <v>367</v>
      </c>
      <c r="UGL1" s="295"/>
      <c r="UGM1" s="294" t="s">
        <v>367</v>
      </c>
      <c r="UGN1" s="295"/>
      <c r="UGO1" s="294" t="s">
        <v>367</v>
      </c>
      <c r="UGP1" s="295"/>
      <c r="UGQ1" s="294" t="s">
        <v>367</v>
      </c>
      <c r="UGR1" s="295"/>
      <c r="UGS1" s="294" t="s">
        <v>367</v>
      </c>
      <c r="UGT1" s="295"/>
      <c r="UGU1" s="294" t="s">
        <v>367</v>
      </c>
      <c r="UGV1" s="295"/>
      <c r="UGW1" s="294" t="s">
        <v>367</v>
      </c>
      <c r="UGX1" s="295"/>
      <c r="UGY1" s="294" t="s">
        <v>367</v>
      </c>
      <c r="UGZ1" s="295"/>
      <c r="UHA1" s="294" t="s">
        <v>367</v>
      </c>
      <c r="UHB1" s="295"/>
      <c r="UHC1" s="294" t="s">
        <v>367</v>
      </c>
      <c r="UHD1" s="295"/>
      <c r="UHE1" s="294" t="s">
        <v>367</v>
      </c>
      <c r="UHF1" s="295"/>
      <c r="UHG1" s="294" t="s">
        <v>367</v>
      </c>
      <c r="UHH1" s="295"/>
      <c r="UHI1" s="294" t="s">
        <v>367</v>
      </c>
      <c r="UHJ1" s="295"/>
      <c r="UHK1" s="294" t="s">
        <v>367</v>
      </c>
      <c r="UHL1" s="295"/>
      <c r="UHM1" s="294" t="s">
        <v>367</v>
      </c>
      <c r="UHN1" s="295"/>
      <c r="UHO1" s="294" t="s">
        <v>367</v>
      </c>
      <c r="UHP1" s="295"/>
      <c r="UHQ1" s="294" t="s">
        <v>367</v>
      </c>
      <c r="UHR1" s="295"/>
      <c r="UHS1" s="294" t="s">
        <v>367</v>
      </c>
      <c r="UHT1" s="295"/>
      <c r="UHU1" s="294" t="s">
        <v>367</v>
      </c>
      <c r="UHV1" s="295"/>
      <c r="UHW1" s="294" t="s">
        <v>367</v>
      </c>
      <c r="UHX1" s="295"/>
      <c r="UHY1" s="294" t="s">
        <v>367</v>
      </c>
      <c r="UHZ1" s="295"/>
      <c r="UIA1" s="294" t="s">
        <v>367</v>
      </c>
      <c r="UIB1" s="295"/>
      <c r="UIC1" s="294" t="s">
        <v>367</v>
      </c>
      <c r="UID1" s="295"/>
      <c r="UIE1" s="294" t="s">
        <v>367</v>
      </c>
      <c r="UIF1" s="295"/>
      <c r="UIG1" s="294" t="s">
        <v>367</v>
      </c>
      <c r="UIH1" s="295"/>
      <c r="UII1" s="294" t="s">
        <v>367</v>
      </c>
      <c r="UIJ1" s="295"/>
      <c r="UIK1" s="294" t="s">
        <v>367</v>
      </c>
      <c r="UIL1" s="295"/>
      <c r="UIM1" s="294" t="s">
        <v>367</v>
      </c>
      <c r="UIN1" s="295"/>
      <c r="UIO1" s="294" t="s">
        <v>367</v>
      </c>
      <c r="UIP1" s="295"/>
      <c r="UIQ1" s="294" t="s">
        <v>367</v>
      </c>
      <c r="UIR1" s="295"/>
      <c r="UIS1" s="294" t="s">
        <v>367</v>
      </c>
      <c r="UIT1" s="295"/>
      <c r="UIU1" s="294" t="s">
        <v>367</v>
      </c>
      <c r="UIV1" s="295"/>
      <c r="UIW1" s="294" t="s">
        <v>367</v>
      </c>
      <c r="UIX1" s="295"/>
      <c r="UIY1" s="294" t="s">
        <v>367</v>
      </c>
      <c r="UIZ1" s="295"/>
      <c r="UJA1" s="294" t="s">
        <v>367</v>
      </c>
      <c r="UJB1" s="295"/>
      <c r="UJC1" s="294" t="s">
        <v>367</v>
      </c>
      <c r="UJD1" s="295"/>
      <c r="UJE1" s="294" t="s">
        <v>367</v>
      </c>
      <c r="UJF1" s="295"/>
      <c r="UJG1" s="294" t="s">
        <v>367</v>
      </c>
      <c r="UJH1" s="295"/>
      <c r="UJI1" s="294" t="s">
        <v>367</v>
      </c>
      <c r="UJJ1" s="295"/>
      <c r="UJK1" s="294" t="s">
        <v>367</v>
      </c>
      <c r="UJL1" s="295"/>
      <c r="UJM1" s="294" t="s">
        <v>367</v>
      </c>
      <c r="UJN1" s="295"/>
      <c r="UJO1" s="294" t="s">
        <v>367</v>
      </c>
      <c r="UJP1" s="295"/>
      <c r="UJQ1" s="294" t="s">
        <v>367</v>
      </c>
      <c r="UJR1" s="295"/>
      <c r="UJS1" s="294" t="s">
        <v>367</v>
      </c>
      <c r="UJT1" s="295"/>
      <c r="UJU1" s="294" t="s">
        <v>367</v>
      </c>
      <c r="UJV1" s="295"/>
      <c r="UJW1" s="294" t="s">
        <v>367</v>
      </c>
      <c r="UJX1" s="295"/>
      <c r="UJY1" s="294" t="s">
        <v>367</v>
      </c>
      <c r="UJZ1" s="295"/>
      <c r="UKA1" s="294" t="s">
        <v>367</v>
      </c>
      <c r="UKB1" s="295"/>
      <c r="UKC1" s="294" t="s">
        <v>367</v>
      </c>
      <c r="UKD1" s="295"/>
      <c r="UKE1" s="294" t="s">
        <v>367</v>
      </c>
      <c r="UKF1" s="295"/>
      <c r="UKG1" s="294" t="s">
        <v>367</v>
      </c>
      <c r="UKH1" s="295"/>
      <c r="UKI1" s="294" t="s">
        <v>367</v>
      </c>
      <c r="UKJ1" s="295"/>
      <c r="UKK1" s="294" t="s">
        <v>367</v>
      </c>
      <c r="UKL1" s="295"/>
      <c r="UKM1" s="294" t="s">
        <v>367</v>
      </c>
      <c r="UKN1" s="295"/>
      <c r="UKO1" s="294" t="s">
        <v>367</v>
      </c>
      <c r="UKP1" s="295"/>
      <c r="UKQ1" s="294" t="s">
        <v>367</v>
      </c>
      <c r="UKR1" s="295"/>
      <c r="UKS1" s="294" t="s">
        <v>367</v>
      </c>
      <c r="UKT1" s="295"/>
      <c r="UKU1" s="294" t="s">
        <v>367</v>
      </c>
      <c r="UKV1" s="295"/>
      <c r="UKW1" s="294" t="s">
        <v>367</v>
      </c>
      <c r="UKX1" s="295"/>
      <c r="UKY1" s="294" t="s">
        <v>367</v>
      </c>
      <c r="UKZ1" s="295"/>
      <c r="ULA1" s="294" t="s">
        <v>367</v>
      </c>
      <c r="ULB1" s="295"/>
      <c r="ULC1" s="294" t="s">
        <v>367</v>
      </c>
      <c r="ULD1" s="295"/>
      <c r="ULE1" s="294" t="s">
        <v>367</v>
      </c>
      <c r="ULF1" s="295"/>
      <c r="ULG1" s="294" t="s">
        <v>367</v>
      </c>
      <c r="ULH1" s="295"/>
      <c r="ULI1" s="294" t="s">
        <v>367</v>
      </c>
      <c r="ULJ1" s="295"/>
      <c r="ULK1" s="294" t="s">
        <v>367</v>
      </c>
      <c r="ULL1" s="295"/>
      <c r="ULM1" s="294" t="s">
        <v>367</v>
      </c>
      <c r="ULN1" s="295"/>
      <c r="ULO1" s="294" t="s">
        <v>367</v>
      </c>
      <c r="ULP1" s="295"/>
      <c r="ULQ1" s="294" t="s">
        <v>367</v>
      </c>
      <c r="ULR1" s="295"/>
      <c r="ULS1" s="294" t="s">
        <v>367</v>
      </c>
      <c r="ULT1" s="295"/>
      <c r="ULU1" s="294" t="s">
        <v>367</v>
      </c>
      <c r="ULV1" s="295"/>
      <c r="ULW1" s="294" t="s">
        <v>367</v>
      </c>
      <c r="ULX1" s="295"/>
      <c r="ULY1" s="294" t="s">
        <v>367</v>
      </c>
      <c r="ULZ1" s="295"/>
      <c r="UMA1" s="294" t="s">
        <v>367</v>
      </c>
      <c r="UMB1" s="295"/>
      <c r="UMC1" s="294" t="s">
        <v>367</v>
      </c>
      <c r="UMD1" s="295"/>
      <c r="UME1" s="294" t="s">
        <v>367</v>
      </c>
      <c r="UMF1" s="295"/>
      <c r="UMG1" s="294" t="s">
        <v>367</v>
      </c>
      <c r="UMH1" s="295"/>
      <c r="UMI1" s="294" t="s">
        <v>367</v>
      </c>
      <c r="UMJ1" s="295"/>
      <c r="UMK1" s="294" t="s">
        <v>367</v>
      </c>
      <c r="UML1" s="295"/>
      <c r="UMM1" s="294" t="s">
        <v>367</v>
      </c>
      <c r="UMN1" s="295"/>
      <c r="UMO1" s="294" t="s">
        <v>367</v>
      </c>
      <c r="UMP1" s="295"/>
      <c r="UMQ1" s="294" t="s">
        <v>367</v>
      </c>
      <c r="UMR1" s="295"/>
      <c r="UMS1" s="294" t="s">
        <v>367</v>
      </c>
      <c r="UMT1" s="295"/>
      <c r="UMU1" s="294" t="s">
        <v>367</v>
      </c>
      <c r="UMV1" s="295"/>
      <c r="UMW1" s="294" t="s">
        <v>367</v>
      </c>
      <c r="UMX1" s="295"/>
      <c r="UMY1" s="294" t="s">
        <v>367</v>
      </c>
      <c r="UMZ1" s="295"/>
      <c r="UNA1" s="294" t="s">
        <v>367</v>
      </c>
      <c r="UNB1" s="295"/>
      <c r="UNC1" s="294" t="s">
        <v>367</v>
      </c>
      <c r="UND1" s="295"/>
      <c r="UNE1" s="294" t="s">
        <v>367</v>
      </c>
      <c r="UNF1" s="295"/>
      <c r="UNG1" s="294" t="s">
        <v>367</v>
      </c>
      <c r="UNH1" s="295"/>
      <c r="UNI1" s="294" t="s">
        <v>367</v>
      </c>
      <c r="UNJ1" s="295"/>
      <c r="UNK1" s="294" t="s">
        <v>367</v>
      </c>
      <c r="UNL1" s="295"/>
      <c r="UNM1" s="294" t="s">
        <v>367</v>
      </c>
      <c r="UNN1" s="295"/>
      <c r="UNO1" s="294" t="s">
        <v>367</v>
      </c>
      <c r="UNP1" s="295"/>
      <c r="UNQ1" s="294" t="s">
        <v>367</v>
      </c>
      <c r="UNR1" s="295"/>
      <c r="UNS1" s="294" t="s">
        <v>367</v>
      </c>
      <c r="UNT1" s="295"/>
      <c r="UNU1" s="294" t="s">
        <v>367</v>
      </c>
      <c r="UNV1" s="295"/>
      <c r="UNW1" s="294" t="s">
        <v>367</v>
      </c>
      <c r="UNX1" s="295"/>
      <c r="UNY1" s="294" t="s">
        <v>367</v>
      </c>
      <c r="UNZ1" s="295"/>
      <c r="UOA1" s="294" t="s">
        <v>367</v>
      </c>
      <c r="UOB1" s="295"/>
      <c r="UOC1" s="294" t="s">
        <v>367</v>
      </c>
      <c r="UOD1" s="295"/>
      <c r="UOE1" s="294" t="s">
        <v>367</v>
      </c>
      <c r="UOF1" s="295"/>
      <c r="UOG1" s="294" t="s">
        <v>367</v>
      </c>
      <c r="UOH1" s="295"/>
      <c r="UOI1" s="294" t="s">
        <v>367</v>
      </c>
      <c r="UOJ1" s="295"/>
      <c r="UOK1" s="294" t="s">
        <v>367</v>
      </c>
      <c r="UOL1" s="295"/>
      <c r="UOM1" s="294" t="s">
        <v>367</v>
      </c>
      <c r="UON1" s="295"/>
      <c r="UOO1" s="294" t="s">
        <v>367</v>
      </c>
      <c r="UOP1" s="295"/>
      <c r="UOQ1" s="294" t="s">
        <v>367</v>
      </c>
      <c r="UOR1" s="295"/>
      <c r="UOS1" s="294" t="s">
        <v>367</v>
      </c>
      <c r="UOT1" s="295"/>
      <c r="UOU1" s="294" t="s">
        <v>367</v>
      </c>
      <c r="UOV1" s="295"/>
      <c r="UOW1" s="294" t="s">
        <v>367</v>
      </c>
      <c r="UOX1" s="295"/>
      <c r="UOY1" s="294" t="s">
        <v>367</v>
      </c>
      <c r="UOZ1" s="295"/>
      <c r="UPA1" s="294" t="s">
        <v>367</v>
      </c>
      <c r="UPB1" s="295"/>
      <c r="UPC1" s="294" t="s">
        <v>367</v>
      </c>
      <c r="UPD1" s="295"/>
      <c r="UPE1" s="294" t="s">
        <v>367</v>
      </c>
      <c r="UPF1" s="295"/>
      <c r="UPG1" s="294" t="s">
        <v>367</v>
      </c>
      <c r="UPH1" s="295"/>
      <c r="UPI1" s="294" t="s">
        <v>367</v>
      </c>
      <c r="UPJ1" s="295"/>
      <c r="UPK1" s="294" t="s">
        <v>367</v>
      </c>
      <c r="UPL1" s="295"/>
      <c r="UPM1" s="294" t="s">
        <v>367</v>
      </c>
      <c r="UPN1" s="295"/>
      <c r="UPO1" s="294" t="s">
        <v>367</v>
      </c>
      <c r="UPP1" s="295"/>
      <c r="UPQ1" s="294" t="s">
        <v>367</v>
      </c>
      <c r="UPR1" s="295"/>
      <c r="UPS1" s="294" t="s">
        <v>367</v>
      </c>
      <c r="UPT1" s="295"/>
      <c r="UPU1" s="294" t="s">
        <v>367</v>
      </c>
      <c r="UPV1" s="295"/>
      <c r="UPW1" s="294" t="s">
        <v>367</v>
      </c>
      <c r="UPX1" s="295"/>
      <c r="UPY1" s="294" t="s">
        <v>367</v>
      </c>
      <c r="UPZ1" s="295"/>
      <c r="UQA1" s="294" t="s">
        <v>367</v>
      </c>
      <c r="UQB1" s="295"/>
      <c r="UQC1" s="294" t="s">
        <v>367</v>
      </c>
      <c r="UQD1" s="295"/>
      <c r="UQE1" s="294" t="s">
        <v>367</v>
      </c>
      <c r="UQF1" s="295"/>
      <c r="UQG1" s="294" t="s">
        <v>367</v>
      </c>
      <c r="UQH1" s="295"/>
      <c r="UQI1" s="294" t="s">
        <v>367</v>
      </c>
      <c r="UQJ1" s="295"/>
      <c r="UQK1" s="294" t="s">
        <v>367</v>
      </c>
      <c r="UQL1" s="295"/>
      <c r="UQM1" s="294" t="s">
        <v>367</v>
      </c>
      <c r="UQN1" s="295"/>
      <c r="UQO1" s="294" t="s">
        <v>367</v>
      </c>
      <c r="UQP1" s="295"/>
      <c r="UQQ1" s="294" t="s">
        <v>367</v>
      </c>
      <c r="UQR1" s="295"/>
      <c r="UQS1" s="294" t="s">
        <v>367</v>
      </c>
      <c r="UQT1" s="295"/>
      <c r="UQU1" s="294" t="s">
        <v>367</v>
      </c>
      <c r="UQV1" s="295"/>
      <c r="UQW1" s="294" t="s">
        <v>367</v>
      </c>
      <c r="UQX1" s="295"/>
      <c r="UQY1" s="294" t="s">
        <v>367</v>
      </c>
      <c r="UQZ1" s="295"/>
      <c r="URA1" s="294" t="s">
        <v>367</v>
      </c>
      <c r="URB1" s="295"/>
      <c r="URC1" s="294" t="s">
        <v>367</v>
      </c>
      <c r="URD1" s="295"/>
      <c r="URE1" s="294" t="s">
        <v>367</v>
      </c>
      <c r="URF1" s="295"/>
      <c r="URG1" s="294" t="s">
        <v>367</v>
      </c>
      <c r="URH1" s="295"/>
      <c r="URI1" s="294" t="s">
        <v>367</v>
      </c>
      <c r="URJ1" s="295"/>
      <c r="URK1" s="294" t="s">
        <v>367</v>
      </c>
      <c r="URL1" s="295"/>
      <c r="URM1" s="294" t="s">
        <v>367</v>
      </c>
      <c r="URN1" s="295"/>
      <c r="URO1" s="294" t="s">
        <v>367</v>
      </c>
      <c r="URP1" s="295"/>
      <c r="URQ1" s="294" t="s">
        <v>367</v>
      </c>
      <c r="URR1" s="295"/>
      <c r="URS1" s="294" t="s">
        <v>367</v>
      </c>
      <c r="URT1" s="295"/>
      <c r="URU1" s="294" t="s">
        <v>367</v>
      </c>
      <c r="URV1" s="295"/>
      <c r="URW1" s="294" t="s">
        <v>367</v>
      </c>
      <c r="URX1" s="295"/>
      <c r="URY1" s="294" t="s">
        <v>367</v>
      </c>
      <c r="URZ1" s="295"/>
      <c r="USA1" s="294" t="s">
        <v>367</v>
      </c>
      <c r="USB1" s="295"/>
      <c r="USC1" s="294" t="s">
        <v>367</v>
      </c>
      <c r="USD1" s="295"/>
      <c r="USE1" s="294" t="s">
        <v>367</v>
      </c>
      <c r="USF1" s="295"/>
      <c r="USG1" s="294" t="s">
        <v>367</v>
      </c>
      <c r="USH1" s="295"/>
      <c r="USI1" s="294" t="s">
        <v>367</v>
      </c>
      <c r="USJ1" s="295"/>
      <c r="USK1" s="294" t="s">
        <v>367</v>
      </c>
      <c r="USL1" s="295"/>
      <c r="USM1" s="294" t="s">
        <v>367</v>
      </c>
      <c r="USN1" s="295"/>
      <c r="USO1" s="294" t="s">
        <v>367</v>
      </c>
      <c r="USP1" s="295"/>
      <c r="USQ1" s="294" t="s">
        <v>367</v>
      </c>
      <c r="USR1" s="295"/>
      <c r="USS1" s="294" t="s">
        <v>367</v>
      </c>
      <c r="UST1" s="295"/>
      <c r="USU1" s="294" t="s">
        <v>367</v>
      </c>
      <c r="USV1" s="295"/>
      <c r="USW1" s="294" t="s">
        <v>367</v>
      </c>
      <c r="USX1" s="295"/>
      <c r="USY1" s="294" t="s">
        <v>367</v>
      </c>
      <c r="USZ1" s="295"/>
      <c r="UTA1" s="294" t="s">
        <v>367</v>
      </c>
      <c r="UTB1" s="295"/>
      <c r="UTC1" s="294" t="s">
        <v>367</v>
      </c>
      <c r="UTD1" s="295"/>
      <c r="UTE1" s="294" t="s">
        <v>367</v>
      </c>
      <c r="UTF1" s="295"/>
      <c r="UTG1" s="294" t="s">
        <v>367</v>
      </c>
      <c r="UTH1" s="295"/>
      <c r="UTI1" s="294" t="s">
        <v>367</v>
      </c>
      <c r="UTJ1" s="295"/>
      <c r="UTK1" s="294" t="s">
        <v>367</v>
      </c>
      <c r="UTL1" s="295"/>
      <c r="UTM1" s="294" t="s">
        <v>367</v>
      </c>
      <c r="UTN1" s="295"/>
      <c r="UTO1" s="294" t="s">
        <v>367</v>
      </c>
      <c r="UTP1" s="295"/>
      <c r="UTQ1" s="294" t="s">
        <v>367</v>
      </c>
      <c r="UTR1" s="295"/>
      <c r="UTS1" s="294" t="s">
        <v>367</v>
      </c>
      <c r="UTT1" s="295"/>
      <c r="UTU1" s="294" t="s">
        <v>367</v>
      </c>
      <c r="UTV1" s="295"/>
      <c r="UTW1" s="294" t="s">
        <v>367</v>
      </c>
      <c r="UTX1" s="295"/>
      <c r="UTY1" s="294" t="s">
        <v>367</v>
      </c>
      <c r="UTZ1" s="295"/>
      <c r="UUA1" s="294" t="s">
        <v>367</v>
      </c>
      <c r="UUB1" s="295"/>
      <c r="UUC1" s="294" t="s">
        <v>367</v>
      </c>
      <c r="UUD1" s="295"/>
      <c r="UUE1" s="294" t="s">
        <v>367</v>
      </c>
      <c r="UUF1" s="295"/>
      <c r="UUG1" s="294" t="s">
        <v>367</v>
      </c>
      <c r="UUH1" s="295"/>
      <c r="UUI1" s="294" t="s">
        <v>367</v>
      </c>
      <c r="UUJ1" s="295"/>
      <c r="UUK1" s="294" t="s">
        <v>367</v>
      </c>
      <c r="UUL1" s="295"/>
      <c r="UUM1" s="294" t="s">
        <v>367</v>
      </c>
      <c r="UUN1" s="295"/>
      <c r="UUO1" s="294" t="s">
        <v>367</v>
      </c>
      <c r="UUP1" s="295"/>
      <c r="UUQ1" s="294" t="s">
        <v>367</v>
      </c>
      <c r="UUR1" s="295"/>
      <c r="UUS1" s="294" t="s">
        <v>367</v>
      </c>
      <c r="UUT1" s="295"/>
      <c r="UUU1" s="294" t="s">
        <v>367</v>
      </c>
      <c r="UUV1" s="295"/>
      <c r="UUW1" s="294" t="s">
        <v>367</v>
      </c>
      <c r="UUX1" s="295"/>
      <c r="UUY1" s="294" t="s">
        <v>367</v>
      </c>
      <c r="UUZ1" s="295"/>
      <c r="UVA1" s="294" t="s">
        <v>367</v>
      </c>
      <c r="UVB1" s="295"/>
      <c r="UVC1" s="294" t="s">
        <v>367</v>
      </c>
      <c r="UVD1" s="295"/>
      <c r="UVE1" s="294" t="s">
        <v>367</v>
      </c>
      <c r="UVF1" s="295"/>
      <c r="UVG1" s="294" t="s">
        <v>367</v>
      </c>
      <c r="UVH1" s="295"/>
      <c r="UVI1" s="294" t="s">
        <v>367</v>
      </c>
      <c r="UVJ1" s="295"/>
      <c r="UVK1" s="294" t="s">
        <v>367</v>
      </c>
      <c r="UVL1" s="295"/>
      <c r="UVM1" s="294" t="s">
        <v>367</v>
      </c>
      <c r="UVN1" s="295"/>
      <c r="UVO1" s="294" t="s">
        <v>367</v>
      </c>
      <c r="UVP1" s="295"/>
      <c r="UVQ1" s="294" t="s">
        <v>367</v>
      </c>
      <c r="UVR1" s="295"/>
      <c r="UVS1" s="294" t="s">
        <v>367</v>
      </c>
      <c r="UVT1" s="295"/>
      <c r="UVU1" s="294" t="s">
        <v>367</v>
      </c>
      <c r="UVV1" s="295"/>
      <c r="UVW1" s="294" t="s">
        <v>367</v>
      </c>
      <c r="UVX1" s="295"/>
      <c r="UVY1" s="294" t="s">
        <v>367</v>
      </c>
      <c r="UVZ1" s="295"/>
      <c r="UWA1" s="294" t="s">
        <v>367</v>
      </c>
      <c r="UWB1" s="295"/>
      <c r="UWC1" s="294" t="s">
        <v>367</v>
      </c>
      <c r="UWD1" s="295"/>
      <c r="UWE1" s="294" t="s">
        <v>367</v>
      </c>
      <c r="UWF1" s="295"/>
      <c r="UWG1" s="294" t="s">
        <v>367</v>
      </c>
      <c r="UWH1" s="295"/>
      <c r="UWI1" s="294" t="s">
        <v>367</v>
      </c>
      <c r="UWJ1" s="295"/>
      <c r="UWK1" s="294" t="s">
        <v>367</v>
      </c>
      <c r="UWL1" s="295"/>
      <c r="UWM1" s="294" t="s">
        <v>367</v>
      </c>
      <c r="UWN1" s="295"/>
      <c r="UWO1" s="294" t="s">
        <v>367</v>
      </c>
      <c r="UWP1" s="295"/>
      <c r="UWQ1" s="294" t="s">
        <v>367</v>
      </c>
      <c r="UWR1" s="295"/>
      <c r="UWS1" s="294" t="s">
        <v>367</v>
      </c>
      <c r="UWT1" s="295"/>
      <c r="UWU1" s="294" t="s">
        <v>367</v>
      </c>
      <c r="UWV1" s="295"/>
      <c r="UWW1" s="294" t="s">
        <v>367</v>
      </c>
      <c r="UWX1" s="295"/>
      <c r="UWY1" s="294" t="s">
        <v>367</v>
      </c>
      <c r="UWZ1" s="295"/>
      <c r="UXA1" s="294" t="s">
        <v>367</v>
      </c>
      <c r="UXB1" s="295"/>
      <c r="UXC1" s="294" t="s">
        <v>367</v>
      </c>
      <c r="UXD1" s="295"/>
      <c r="UXE1" s="294" t="s">
        <v>367</v>
      </c>
      <c r="UXF1" s="295"/>
      <c r="UXG1" s="294" t="s">
        <v>367</v>
      </c>
      <c r="UXH1" s="295"/>
      <c r="UXI1" s="294" t="s">
        <v>367</v>
      </c>
      <c r="UXJ1" s="295"/>
      <c r="UXK1" s="294" t="s">
        <v>367</v>
      </c>
      <c r="UXL1" s="295"/>
      <c r="UXM1" s="294" t="s">
        <v>367</v>
      </c>
      <c r="UXN1" s="295"/>
      <c r="UXO1" s="294" t="s">
        <v>367</v>
      </c>
      <c r="UXP1" s="295"/>
      <c r="UXQ1" s="294" t="s">
        <v>367</v>
      </c>
      <c r="UXR1" s="295"/>
      <c r="UXS1" s="294" t="s">
        <v>367</v>
      </c>
      <c r="UXT1" s="295"/>
      <c r="UXU1" s="294" t="s">
        <v>367</v>
      </c>
      <c r="UXV1" s="295"/>
      <c r="UXW1" s="294" t="s">
        <v>367</v>
      </c>
      <c r="UXX1" s="295"/>
      <c r="UXY1" s="294" t="s">
        <v>367</v>
      </c>
      <c r="UXZ1" s="295"/>
      <c r="UYA1" s="294" t="s">
        <v>367</v>
      </c>
      <c r="UYB1" s="295"/>
      <c r="UYC1" s="294" t="s">
        <v>367</v>
      </c>
      <c r="UYD1" s="295"/>
      <c r="UYE1" s="294" t="s">
        <v>367</v>
      </c>
      <c r="UYF1" s="295"/>
      <c r="UYG1" s="294" t="s">
        <v>367</v>
      </c>
      <c r="UYH1" s="295"/>
      <c r="UYI1" s="294" t="s">
        <v>367</v>
      </c>
      <c r="UYJ1" s="295"/>
      <c r="UYK1" s="294" t="s">
        <v>367</v>
      </c>
      <c r="UYL1" s="295"/>
      <c r="UYM1" s="294" t="s">
        <v>367</v>
      </c>
      <c r="UYN1" s="295"/>
      <c r="UYO1" s="294" t="s">
        <v>367</v>
      </c>
      <c r="UYP1" s="295"/>
      <c r="UYQ1" s="294" t="s">
        <v>367</v>
      </c>
      <c r="UYR1" s="295"/>
      <c r="UYS1" s="294" t="s">
        <v>367</v>
      </c>
      <c r="UYT1" s="295"/>
      <c r="UYU1" s="294" t="s">
        <v>367</v>
      </c>
      <c r="UYV1" s="295"/>
      <c r="UYW1" s="294" t="s">
        <v>367</v>
      </c>
      <c r="UYX1" s="295"/>
      <c r="UYY1" s="294" t="s">
        <v>367</v>
      </c>
      <c r="UYZ1" s="295"/>
      <c r="UZA1" s="294" t="s">
        <v>367</v>
      </c>
      <c r="UZB1" s="295"/>
      <c r="UZC1" s="294" t="s">
        <v>367</v>
      </c>
      <c r="UZD1" s="295"/>
      <c r="UZE1" s="294" t="s">
        <v>367</v>
      </c>
      <c r="UZF1" s="295"/>
      <c r="UZG1" s="294" t="s">
        <v>367</v>
      </c>
      <c r="UZH1" s="295"/>
      <c r="UZI1" s="294" t="s">
        <v>367</v>
      </c>
      <c r="UZJ1" s="295"/>
      <c r="UZK1" s="294" t="s">
        <v>367</v>
      </c>
      <c r="UZL1" s="295"/>
      <c r="UZM1" s="294" t="s">
        <v>367</v>
      </c>
      <c r="UZN1" s="295"/>
      <c r="UZO1" s="294" t="s">
        <v>367</v>
      </c>
      <c r="UZP1" s="295"/>
      <c r="UZQ1" s="294" t="s">
        <v>367</v>
      </c>
      <c r="UZR1" s="295"/>
      <c r="UZS1" s="294" t="s">
        <v>367</v>
      </c>
      <c r="UZT1" s="295"/>
      <c r="UZU1" s="294" t="s">
        <v>367</v>
      </c>
      <c r="UZV1" s="295"/>
      <c r="UZW1" s="294" t="s">
        <v>367</v>
      </c>
      <c r="UZX1" s="295"/>
      <c r="UZY1" s="294" t="s">
        <v>367</v>
      </c>
      <c r="UZZ1" s="295"/>
      <c r="VAA1" s="294" t="s">
        <v>367</v>
      </c>
      <c r="VAB1" s="295"/>
      <c r="VAC1" s="294" t="s">
        <v>367</v>
      </c>
      <c r="VAD1" s="295"/>
      <c r="VAE1" s="294" t="s">
        <v>367</v>
      </c>
      <c r="VAF1" s="295"/>
      <c r="VAG1" s="294" t="s">
        <v>367</v>
      </c>
      <c r="VAH1" s="295"/>
      <c r="VAI1" s="294" t="s">
        <v>367</v>
      </c>
      <c r="VAJ1" s="295"/>
      <c r="VAK1" s="294" t="s">
        <v>367</v>
      </c>
      <c r="VAL1" s="295"/>
      <c r="VAM1" s="294" t="s">
        <v>367</v>
      </c>
      <c r="VAN1" s="295"/>
      <c r="VAO1" s="294" t="s">
        <v>367</v>
      </c>
      <c r="VAP1" s="295"/>
      <c r="VAQ1" s="294" t="s">
        <v>367</v>
      </c>
      <c r="VAR1" s="295"/>
      <c r="VAS1" s="294" t="s">
        <v>367</v>
      </c>
      <c r="VAT1" s="295"/>
      <c r="VAU1" s="294" t="s">
        <v>367</v>
      </c>
      <c r="VAV1" s="295"/>
      <c r="VAW1" s="294" t="s">
        <v>367</v>
      </c>
      <c r="VAX1" s="295"/>
      <c r="VAY1" s="294" t="s">
        <v>367</v>
      </c>
      <c r="VAZ1" s="295"/>
      <c r="VBA1" s="294" t="s">
        <v>367</v>
      </c>
      <c r="VBB1" s="295"/>
      <c r="VBC1" s="294" t="s">
        <v>367</v>
      </c>
      <c r="VBD1" s="295"/>
      <c r="VBE1" s="294" t="s">
        <v>367</v>
      </c>
      <c r="VBF1" s="295"/>
      <c r="VBG1" s="294" t="s">
        <v>367</v>
      </c>
      <c r="VBH1" s="295"/>
      <c r="VBI1" s="294" t="s">
        <v>367</v>
      </c>
      <c r="VBJ1" s="295"/>
      <c r="VBK1" s="294" t="s">
        <v>367</v>
      </c>
      <c r="VBL1" s="295"/>
      <c r="VBM1" s="294" t="s">
        <v>367</v>
      </c>
      <c r="VBN1" s="295"/>
      <c r="VBO1" s="294" t="s">
        <v>367</v>
      </c>
      <c r="VBP1" s="295"/>
      <c r="VBQ1" s="294" t="s">
        <v>367</v>
      </c>
      <c r="VBR1" s="295"/>
      <c r="VBS1" s="294" t="s">
        <v>367</v>
      </c>
      <c r="VBT1" s="295"/>
      <c r="VBU1" s="294" t="s">
        <v>367</v>
      </c>
      <c r="VBV1" s="295"/>
      <c r="VBW1" s="294" t="s">
        <v>367</v>
      </c>
      <c r="VBX1" s="295"/>
      <c r="VBY1" s="294" t="s">
        <v>367</v>
      </c>
      <c r="VBZ1" s="295"/>
      <c r="VCA1" s="294" t="s">
        <v>367</v>
      </c>
      <c r="VCB1" s="295"/>
      <c r="VCC1" s="294" t="s">
        <v>367</v>
      </c>
      <c r="VCD1" s="295"/>
      <c r="VCE1" s="294" t="s">
        <v>367</v>
      </c>
      <c r="VCF1" s="295"/>
      <c r="VCG1" s="294" t="s">
        <v>367</v>
      </c>
      <c r="VCH1" s="295"/>
      <c r="VCI1" s="294" t="s">
        <v>367</v>
      </c>
      <c r="VCJ1" s="295"/>
      <c r="VCK1" s="294" t="s">
        <v>367</v>
      </c>
      <c r="VCL1" s="295"/>
      <c r="VCM1" s="294" t="s">
        <v>367</v>
      </c>
      <c r="VCN1" s="295"/>
      <c r="VCO1" s="294" t="s">
        <v>367</v>
      </c>
      <c r="VCP1" s="295"/>
      <c r="VCQ1" s="294" t="s">
        <v>367</v>
      </c>
      <c r="VCR1" s="295"/>
      <c r="VCS1" s="294" t="s">
        <v>367</v>
      </c>
      <c r="VCT1" s="295"/>
      <c r="VCU1" s="294" t="s">
        <v>367</v>
      </c>
      <c r="VCV1" s="295"/>
      <c r="VCW1" s="294" t="s">
        <v>367</v>
      </c>
      <c r="VCX1" s="295"/>
      <c r="VCY1" s="294" t="s">
        <v>367</v>
      </c>
      <c r="VCZ1" s="295"/>
      <c r="VDA1" s="294" t="s">
        <v>367</v>
      </c>
      <c r="VDB1" s="295"/>
      <c r="VDC1" s="294" t="s">
        <v>367</v>
      </c>
      <c r="VDD1" s="295"/>
      <c r="VDE1" s="294" t="s">
        <v>367</v>
      </c>
      <c r="VDF1" s="295"/>
      <c r="VDG1" s="294" t="s">
        <v>367</v>
      </c>
      <c r="VDH1" s="295"/>
      <c r="VDI1" s="294" t="s">
        <v>367</v>
      </c>
      <c r="VDJ1" s="295"/>
      <c r="VDK1" s="294" t="s">
        <v>367</v>
      </c>
      <c r="VDL1" s="295"/>
      <c r="VDM1" s="294" t="s">
        <v>367</v>
      </c>
      <c r="VDN1" s="295"/>
      <c r="VDO1" s="294" t="s">
        <v>367</v>
      </c>
      <c r="VDP1" s="295"/>
      <c r="VDQ1" s="294" t="s">
        <v>367</v>
      </c>
      <c r="VDR1" s="295"/>
      <c r="VDS1" s="294" t="s">
        <v>367</v>
      </c>
      <c r="VDT1" s="295"/>
      <c r="VDU1" s="294" t="s">
        <v>367</v>
      </c>
      <c r="VDV1" s="295"/>
      <c r="VDW1" s="294" t="s">
        <v>367</v>
      </c>
      <c r="VDX1" s="295"/>
      <c r="VDY1" s="294" t="s">
        <v>367</v>
      </c>
      <c r="VDZ1" s="295"/>
      <c r="VEA1" s="294" t="s">
        <v>367</v>
      </c>
      <c r="VEB1" s="295"/>
      <c r="VEC1" s="294" t="s">
        <v>367</v>
      </c>
      <c r="VED1" s="295"/>
      <c r="VEE1" s="294" t="s">
        <v>367</v>
      </c>
      <c r="VEF1" s="295"/>
      <c r="VEG1" s="294" t="s">
        <v>367</v>
      </c>
      <c r="VEH1" s="295"/>
      <c r="VEI1" s="294" t="s">
        <v>367</v>
      </c>
      <c r="VEJ1" s="295"/>
      <c r="VEK1" s="294" t="s">
        <v>367</v>
      </c>
      <c r="VEL1" s="295"/>
      <c r="VEM1" s="294" t="s">
        <v>367</v>
      </c>
      <c r="VEN1" s="295"/>
      <c r="VEO1" s="294" t="s">
        <v>367</v>
      </c>
      <c r="VEP1" s="295"/>
      <c r="VEQ1" s="294" t="s">
        <v>367</v>
      </c>
      <c r="VER1" s="295"/>
      <c r="VES1" s="294" t="s">
        <v>367</v>
      </c>
      <c r="VET1" s="295"/>
      <c r="VEU1" s="294" t="s">
        <v>367</v>
      </c>
      <c r="VEV1" s="295"/>
      <c r="VEW1" s="294" t="s">
        <v>367</v>
      </c>
      <c r="VEX1" s="295"/>
      <c r="VEY1" s="294" t="s">
        <v>367</v>
      </c>
      <c r="VEZ1" s="295"/>
      <c r="VFA1" s="294" t="s">
        <v>367</v>
      </c>
      <c r="VFB1" s="295"/>
      <c r="VFC1" s="294" t="s">
        <v>367</v>
      </c>
      <c r="VFD1" s="295"/>
      <c r="VFE1" s="294" t="s">
        <v>367</v>
      </c>
      <c r="VFF1" s="295"/>
      <c r="VFG1" s="294" t="s">
        <v>367</v>
      </c>
      <c r="VFH1" s="295"/>
      <c r="VFI1" s="294" t="s">
        <v>367</v>
      </c>
      <c r="VFJ1" s="295"/>
      <c r="VFK1" s="294" t="s">
        <v>367</v>
      </c>
      <c r="VFL1" s="295"/>
      <c r="VFM1" s="294" t="s">
        <v>367</v>
      </c>
      <c r="VFN1" s="295"/>
      <c r="VFO1" s="294" t="s">
        <v>367</v>
      </c>
      <c r="VFP1" s="295"/>
      <c r="VFQ1" s="294" t="s">
        <v>367</v>
      </c>
      <c r="VFR1" s="295"/>
      <c r="VFS1" s="294" t="s">
        <v>367</v>
      </c>
      <c r="VFT1" s="295"/>
      <c r="VFU1" s="294" t="s">
        <v>367</v>
      </c>
      <c r="VFV1" s="295"/>
      <c r="VFW1" s="294" t="s">
        <v>367</v>
      </c>
      <c r="VFX1" s="295"/>
      <c r="VFY1" s="294" t="s">
        <v>367</v>
      </c>
      <c r="VFZ1" s="295"/>
      <c r="VGA1" s="294" t="s">
        <v>367</v>
      </c>
      <c r="VGB1" s="295"/>
      <c r="VGC1" s="294" t="s">
        <v>367</v>
      </c>
      <c r="VGD1" s="295"/>
      <c r="VGE1" s="294" t="s">
        <v>367</v>
      </c>
      <c r="VGF1" s="295"/>
      <c r="VGG1" s="294" t="s">
        <v>367</v>
      </c>
      <c r="VGH1" s="295"/>
      <c r="VGI1" s="294" t="s">
        <v>367</v>
      </c>
      <c r="VGJ1" s="295"/>
      <c r="VGK1" s="294" t="s">
        <v>367</v>
      </c>
      <c r="VGL1" s="295"/>
      <c r="VGM1" s="294" t="s">
        <v>367</v>
      </c>
      <c r="VGN1" s="295"/>
      <c r="VGO1" s="294" t="s">
        <v>367</v>
      </c>
      <c r="VGP1" s="295"/>
      <c r="VGQ1" s="294" t="s">
        <v>367</v>
      </c>
      <c r="VGR1" s="295"/>
      <c r="VGS1" s="294" t="s">
        <v>367</v>
      </c>
      <c r="VGT1" s="295"/>
      <c r="VGU1" s="294" t="s">
        <v>367</v>
      </c>
      <c r="VGV1" s="295"/>
      <c r="VGW1" s="294" t="s">
        <v>367</v>
      </c>
      <c r="VGX1" s="295"/>
      <c r="VGY1" s="294" t="s">
        <v>367</v>
      </c>
      <c r="VGZ1" s="295"/>
      <c r="VHA1" s="294" t="s">
        <v>367</v>
      </c>
      <c r="VHB1" s="295"/>
      <c r="VHC1" s="294" t="s">
        <v>367</v>
      </c>
      <c r="VHD1" s="295"/>
      <c r="VHE1" s="294" t="s">
        <v>367</v>
      </c>
      <c r="VHF1" s="295"/>
      <c r="VHG1" s="294" t="s">
        <v>367</v>
      </c>
      <c r="VHH1" s="295"/>
      <c r="VHI1" s="294" t="s">
        <v>367</v>
      </c>
      <c r="VHJ1" s="295"/>
      <c r="VHK1" s="294" t="s">
        <v>367</v>
      </c>
      <c r="VHL1" s="295"/>
      <c r="VHM1" s="294" t="s">
        <v>367</v>
      </c>
      <c r="VHN1" s="295"/>
      <c r="VHO1" s="294" t="s">
        <v>367</v>
      </c>
      <c r="VHP1" s="295"/>
      <c r="VHQ1" s="294" t="s">
        <v>367</v>
      </c>
      <c r="VHR1" s="295"/>
      <c r="VHS1" s="294" t="s">
        <v>367</v>
      </c>
      <c r="VHT1" s="295"/>
      <c r="VHU1" s="294" t="s">
        <v>367</v>
      </c>
      <c r="VHV1" s="295"/>
      <c r="VHW1" s="294" t="s">
        <v>367</v>
      </c>
      <c r="VHX1" s="295"/>
      <c r="VHY1" s="294" t="s">
        <v>367</v>
      </c>
      <c r="VHZ1" s="295"/>
      <c r="VIA1" s="294" t="s">
        <v>367</v>
      </c>
      <c r="VIB1" s="295"/>
      <c r="VIC1" s="294" t="s">
        <v>367</v>
      </c>
      <c r="VID1" s="295"/>
      <c r="VIE1" s="294" t="s">
        <v>367</v>
      </c>
      <c r="VIF1" s="295"/>
      <c r="VIG1" s="294" t="s">
        <v>367</v>
      </c>
      <c r="VIH1" s="295"/>
      <c r="VII1" s="294" t="s">
        <v>367</v>
      </c>
      <c r="VIJ1" s="295"/>
      <c r="VIK1" s="294" t="s">
        <v>367</v>
      </c>
      <c r="VIL1" s="295"/>
      <c r="VIM1" s="294" t="s">
        <v>367</v>
      </c>
      <c r="VIN1" s="295"/>
      <c r="VIO1" s="294" t="s">
        <v>367</v>
      </c>
      <c r="VIP1" s="295"/>
      <c r="VIQ1" s="294" t="s">
        <v>367</v>
      </c>
      <c r="VIR1" s="295"/>
      <c r="VIS1" s="294" t="s">
        <v>367</v>
      </c>
      <c r="VIT1" s="295"/>
      <c r="VIU1" s="294" t="s">
        <v>367</v>
      </c>
      <c r="VIV1" s="295"/>
      <c r="VIW1" s="294" t="s">
        <v>367</v>
      </c>
      <c r="VIX1" s="295"/>
      <c r="VIY1" s="294" t="s">
        <v>367</v>
      </c>
      <c r="VIZ1" s="295"/>
      <c r="VJA1" s="294" t="s">
        <v>367</v>
      </c>
      <c r="VJB1" s="295"/>
      <c r="VJC1" s="294" t="s">
        <v>367</v>
      </c>
      <c r="VJD1" s="295"/>
      <c r="VJE1" s="294" t="s">
        <v>367</v>
      </c>
      <c r="VJF1" s="295"/>
      <c r="VJG1" s="294" t="s">
        <v>367</v>
      </c>
      <c r="VJH1" s="295"/>
      <c r="VJI1" s="294" t="s">
        <v>367</v>
      </c>
      <c r="VJJ1" s="295"/>
      <c r="VJK1" s="294" t="s">
        <v>367</v>
      </c>
      <c r="VJL1" s="295"/>
      <c r="VJM1" s="294" t="s">
        <v>367</v>
      </c>
      <c r="VJN1" s="295"/>
      <c r="VJO1" s="294" t="s">
        <v>367</v>
      </c>
      <c r="VJP1" s="295"/>
      <c r="VJQ1" s="294" t="s">
        <v>367</v>
      </c>
      <c r="VJR1" s="295"/>
      <c r="VJS1" s="294" t="s">
        <v>367</v>
      </c>
      <c r="VJT1" s="295"/>
      <c r="VJU1" s="294" t="s">
        <v>367</v>
      </c>
      <c r="VJV1" s="295"/>
      <c r="VJW1" s="294" t="s">
        <v>367</v>
      </c>
      <c r="VJX1" s="295"/>
      <c r="VJY1" s="294" t="s">
        <v>367</v>
      </c>
      <c r="VJZ1" s="295"/>
      <c r="VKA1" s="294" t="s">
        <v>367</v>
      </c>
      <c r="VKB1" s="295"/>
      <c r="VKC1" s="294" t="s">
        <v>367</v>
      </c>
      <c r="VKD1" s="295"/>
      <c r="VKE1" s="294" t="s">
        <v>367</v>
      </c>
      <c r="VKF1" s="295"/>
      <c r="VKG1" s="294" t="s">
        <v>367</v>
      </c>
      <c r="VKH1" s="295"/>
      <c r="VKI1" s="294" t="s">
        <v>367</v>
      </c>
      <c r="VKJ1" s="295"/>
      <c r="VKK1" s="294" t="s">
        <v>367</v>
      </c>
      <c r="VKL1" s="295"/>
      <c r="VKM1" s="294" t="s">
        <v>367</v>
      </c>
      <c r="VKN1" s="295"/>
      <c r="VKO1" s="294" t="s">
        <v>367</v>
      </c>
      <c r="VKP1" s="295"/>
      <c r="VKQ1" s="294" t="s">
        <v>367</v>
      </c>
      <c r="VKR1" s="295"/>
      <c r="VKS1" s="294" t="s">
        <v>367</v>
      </c>
      <c r="VKT1" s="295"/>
      <c r="VKU1" s="294" t="s">
        <v>367</v>
      </c>
      <c r="VKV1" s="295"/>
      <c r="VKW1" s="294" t="s">
        <v>367</v>
      </c>
      <c r="VKX1" s="295"/>
      <c r="VKY1" s="294" t="s">
        <v>367</v>
      </c>
      <c r="VKZ1" s="295"/>
      <c r="VLA1" s="294" t="s">
        <v>367</v>
      </c>
      <c r="VLB1" s="295"/>
      <c r="VLC1" s="294" t="s">
        <v>367</v>
      </c>
      <c r="VLD1" s="295"/>
      <c r="VLE1" s="294" t="s">
        <v>367</v>
      </c>
      <c r="VLF1" s="295"/>
      <c r="VLG1" s="294" t="s">
        <v>367</v>
      </c>
      <c r="VLH1" s="295"/>
      <c r="VLI1" s="294" t="s">
        <v>367</v>
      </c>
      <c r="VLJ1" s="295"/>
      <c r="VLK1" s="294" t="s">
        <v>367</v>
      </c>
      <c r="VLL1" s="295"/>
      <c r="VLM1" s="294" t="s">
        <v>367</v>
      </c>
      <c r="VLN1" s="295"/>
      <c r="VLO1" s="294" t="s">
        <v>367</v>
      </c>
      <c r="VLP1" s="295"/>
      <c r="VLQ1" s="294" t="s">
        <v>367</v>
      </c>
      <c r="VLR1" s="295"/>
      <c r="VLS1" s="294" t="s">
        <v>367</v>
      </c>
      <c r="VLT1" s="295"/>
      <c r="VLU1" s="294" t="s">
        <v>367</v>
      </c>
      <c r="VLV1" s="295"/>
      <c r="VLW1" s="294" t="s">
        <v>367</v>
      </c>
      <c r="VLX1" s="295"/>
      <c r="VLY1" s="294" t="s">
        <v>367</v>
      </c>
      <c r="VLZ1" s="295"/>
      <c r="VMA1" s="294" t="s">
        <v>367</v>
      </c>
      <c r="VMB1" s="295"/>
      <c r="VMC1" s="294" t="s">
        <v>367</v>
      </c>
      <c r="VMD1" s="295"/>
      <c r="VME1" s="294" t="s">
        <v>367</v>
      </c>
      <c r="VMF1" s="295"/>
      <c r="VMG1" s="294" t="s">
        <v>367</v>
      </c>
      <c r="VMH1" s="295"/>
      <c r="VMI1" s="294" t="s">
        <v>367</v>
      </c>
      <c r="VMJ1" s="295"/>
      <c r="VMK1" s="294" t="s">
        <v>367</v>
      </c>
      <c r="VML1" s="295"/>
      <c r="VMM1" s="294" t="s">
        <v>367</v>
      </c>
      <c r="VMN1" s="295"/>
      <c r="VMO1" s="294" t="s">
        <v>367</v>
      </c>
      <c r="VMP1" s="295"/>
      <c r="VMQ1" s="294" t="s">
        <v>367</v>
      </c>
      <c r="VMR1" s="295"/>
      <c r="VMS1" s="294" t="s">
        <v>367</v>
      </c>
      <c r="VMT1" s="295"/>
      <c r="VMU1" s="294" t="s">
        <v>367</v>
      </c>
      <c r="VMV1" s="295"/>
      <c r="VMW1" s="294" t="s">
        <v>367</v>
      </c>
      <c r="VMX1" s="295"/>
      <c r="VMY1" s="294" t="s">
        <v>367</v>
      </c>
      <c r="VMZ1" s="295"/>
      <c r="VNA1" s="294" t="s">
        <v>367</v>
      </c>
      <c r="VNB1" s="295"/>
      <c r="VNC1" s="294" t="s">
        <v>367</v>
      </c>
      <c r="VND1" s="295"/>
      <c r="VNE1" s="294" t="s">
        <v>367</v>
      </c>
      <c r="VNF1" s="295"/>
      <c r="VNG1" s="294" t="s">
        <v>367</v>
      </c>
      <c r="VNH1" s="295"/>
      <c r="VNI1" s="294" t="s">
        <v>367</v>
      </c>
      <c r="VNJ1" s="295"/>
      <c r="VNK1" s="294" t="s">
        <v>367</v>
      </c>
      <c r="VNL1" s="295"/>
      <c r="VNM1" s="294" t="s">
        <v>367</v>
      </c>
      <c r="VNN1" s="295"/>
      <c r="VNO1" s="294" t="s">
        <v>367</v>
      </c>
      <c r="VNP1" s="295"/>
      <c r="VNQ1" s="294" t="s">
        <v>367</v>
      </c>
      <c r="VNR1" s="295"/>
      <c r="VNS1" s="294" t="s">
        <v>367</v>
      </c>
      <c r="VNT1" s="295"/>
      <c r="VNU1" s="294" t="s">
        <v>367</v>
      </c>
      <c r="VNV1" s="295"/>
      <c r="VNW1" s="294" t="s">
        <v>367</v>
      </c>
      <c r="VNX1" s="295"/>
      <c r="VNY1" s="294" t="s">
        <v>367</v>
      </c>
      <c r="VNZ1" s="295"/>
      <c r="VOA1" s="294" t="s">
        <v>367</v>
      </c>
      <c r="VOB1" s="295"/>
      <c r="VOC1" s="294" t="s">
        <v>367</v>
      </c>
      <c r="VOD1" s="295"/>
      <c r="VOE1" s="294" t="s">
        <v>367</v>
      </c>
      <c r="VOF1" s="295"/>
      <c r="VOG1" s="294" t="s">
        <v>367</v>
      </c>
      <c r="VOH1" s="295"/>
      <c r="VOI1" s="294" t="s">
        <v>367</v>
      </c>
      <c r="VOJ1" s="295"/>
      <c r="VOK1" s="294" t="s">
        <v>367</v>
      </c>
      <c r="VOL1" s="295"/>
      <c r="VOM1" s="294" t="s">
        <v>367</v>
      </c>
      <c r="VON1" s="295"/>
      <c r="VOO1" s="294" t="s">
        <v>367</v>
      </c>
      <c r="VOP1" s="295"/>
      <c r="VOQ1" s="294" t="s">
        <v>367</v>
      </c>
      <c r="VOR1" s="295"/>
      <c r="VOS1" s="294" t="s">
        <v>367</v>
      </c>
      <c r="VOT1" s="295"/>
      <c r="VOU1" s="294" t="s">
        <v>367</v>
      </c>
      <c r="VOV1" s="295"/>
      <c r="VOW1" s="294" t="s">
        <v>367</v>
      </c>
      <c r="VOX1" s="295"/>
      <c r="VOY1" s="294" t="s">
        <v>367</v>
      </c>
      <c r="VOZ1" s="295"/>
      <c r="VPA1" s="294" t="s">
        <v>367</v>
      </c>
      <c r="VPB1" s="295"/>
      <c r="VPC1" s="294" t="s">
        <v>367</v>
      </c>
      <c r="VPD1" s="295"/>
      <c r="VPE1" s="294" t="s">
        <v>367</v>
      </c>
      <c r="VPF1" s="295"/>
      <c r="VPG1" s="294" t="s">
        <v>367</v>
      </c>
      <c r="VPH1" s="295"/>
      <c r="VPI1" s="294" t="s">
        <v>367</v>
      </c>
      <c r="VPJ1" s="295"/>
      <c r="VPK1" s="294" t="s">
        <v>367</v>
      </c>
      <c r="VPL1" s="295"/>
      <c r="VPM1" s="294" t="s">
        <v>367</v>
      </c>
      <c r="VPN1" s="295"/>
      <c r="VPO1" s="294" t="s">
        <v>367</v>
      </c>
      <c r="VPP1" s="295"/>
      <c r="VPQ1" s="294" t="s">
        <v>367</v>
      </c>
      <c r="VPR1" s="295"/>
      <c r="VPS1" s="294" t="s">
        <v>367</v>
      </c>
      <c r="VPT1" s="295"/>
      <c r="VPU1" s="294" t="s">
        <v>367</v>
      </c>
      <c r="VPV1" s="295"/>
      <c r="VPW1" s="294" t="s">
        <v>367</v>
      </c>
      <c r="VPX1" s="295"/>
      <c r="VPY1" s="294" t="s">
        <v>367</v>
      </c>
      <c r="VPZ1" s="295"/>
      <c r="VQA1" s="294" t="s">
        <v>367</v>
      </c>
      <c r="VQB1" s="295"/>
      <c r="VQC1" s="294" t="s">
        <v>367</v>
      </c>
      <c r="VQD1" s="295"/>
      <c r="VQE1" s="294" t="s">
        <v>367</v>
      </c>
      <c r="VQF1" s="295"/>
      <c r="VQG1" s="294" t="s">
        <v>367</v>
      </c>
      <c r="VQH1" s="295"/>
      <c r="VQI1" s="294" t="s">
        <v>367</v>
      </c>
      <c r="VQJ1" s="295"/>
      <c r="VQK1" s="294" t="s">
        <v>367</v>
      </c>
      <c r="VQL1" s="295"/>
      <c r="VQM1" s="294" t="s">
        <v>367</v>
      </c>
      <c r="VQN1" s="295"/>
      <c r="VQO1" s="294" t="s">
        <v>367</v>
      </c>
      <c r="VQP1" s="295"/>
      <c r="VQQ1" s="294" t="s">
        <v>367</v>
      </c>
      <c r="VQR1" s="295"/>
      <c r="VQS1" s="294" t="s">
        <v>367</v>
      </c>
      <c r="VQT1" s="295"/>
      <c r="VQU1" s="294" t="s">
        <v>367</v>
      </c>
      <c r="VQV1" s="295"/>
      <c r="VQW1" s="294" t="s">
        <v>367</v>
      </c>
      <c r="VQX1" s="295"/>
      <c r="VQY1" s="294" t="s">
        <v>367</v>
      </c>
      <c r="VQZ1" s="295"/>
      <c r="VRA1" s="294" t="s">
        <v>367</v>
      </c>
      <c r="VRB1" s="295"/>
      <c r="VRC1" s="294" t="s">
        <v>367</v>
      </c>
      <c r="VRD1" s="295"/>
      <c r="VRE1" s="294" t="s">
        <v>367</v>
      </c>
      <c r="VRF1" s="295"/>
      <c r="VRG1" s="294" t="s">
        <v>367</v>
      </c>
      <c r="VRH1" s="295"/>
      <c r="VRI1" s="294" t="s">
        <v>367</v>
      </c>
      <c r="VRJ1" s="295"/>
      <c r="VRK1" s="294" t="s">
        <v>367</v>
      </c>
      <c r="VRL1" s="295"/>
      <c r="VRM1" s="294" t="s">
        <v>367</v>
      </c>
      <c r="VRN1" s="295"/>
      <c r="VRO1" s="294" t="s">
        <v>367</v>
      </c>
      <c r="VRP1" s="295"/>
      <c r="VRQ1" s="294" t="s">
        <v>367</v>
      </c>
      <c r="VRR1" s="295"/>
      <c r="VRS1" s="294" t="s">
        <v>367</v>
      </c>
      <c r="VRT1" s="295"/>
      <c r="VRU1" s="294" t="s">
        <v>367</v>
      </c>
      <c r="VRV1" s="295"/>
      <c r="VRW1" s="294" t="s">
        <v>367</v>
      </c>
      <c r="VRX1" s="295"/>
      <c r="VRY1" s="294" t="s">
        <v>367</v>
      </c>
      <c r="VRZ1" s="295"/>
      <c r="VSA1" s="294" t="s">
        <v>367</v>
      </c>
      <c r="VSB1" s="295"/>
      <c r="VSC1" s="294" t="s">
        <v>367</v>
      </c>
      <c r="VSD1" s="295"/>
      <c r="VSE1" s="294" t="s">
        <v>367</v>
      </c>
      <c r="VSF1" s="295"/>
      <c r="VSG1" s="294" t="s">
        <v>367</v>
      </c>
      <c r="VSH1" s="295"/>
      <c r="VSI1" s="294" t="s">
        <v>367</v>
      </c>
      <c r="VSJ1" s="295"/>
      <c r="VSK1" s="294" t="s">
        <v>367</v>
      </c>
      <c r="VSL1" s="295"/>
      <c r="VSM1" s="294" t="s">
        <v>367</v>
      </c>
      <c r="VSN1" s="295"/>
      <c r="VSO1" s="294" t="s">
        <v>367</v>
      </c>
      <c r="VSP1" s="295"/>
      <c r="VSQ1" s="294" t="s">
        <v>367</v>
      </c>
      <c r="VSR1" s="295"/>
      <c r="VSS1" s="294" t="s">
        <v>367</v>
      </c>
      <c r="VST1" s="295"/>
      <c r="VSU1" s="294" t="s">
        <v>367</v>
      </c>
      <c r="VSV1" s="295"/>
      <c r="VSW1" s="294" t="s">
        <v>367</v>
      </c>
      <c r="VSX1" s="295"/>
      <c r="VSY1" s="294" t="s">
        <v>367</v>
      </c>
      <c r="VSZ1" s="295"/>
      <c r="VTA1" s="294" t="s">
        <v>367</v>
      </c>
      <c r="VTB1" s="295"/>
      <c r="VTC1" s="294" t="s">
        <v>367</v>
      </c>
      <c r="VTD1" s="295"/>
      <c r="VTE1" s="294" t="s">
        <v>367</v>
      </c>
      <c r="VTF1" s="295"/>
      <c r="VTG1" s="294" t="s">
        <v>367</v>
      </c>
      <c r="VTH1" s="295"/>
      <c r="VTI1" s="294" t="s">
        <v>367</v>
      </c>
      <c r="VTJ1" s="295"/>
      <c r="VTK1" s="294" t="s">
        <v>367</v>
      </c>
      <c r="VTL1" s="295"/>
      <c r="VTM1" s="294" t="s">
        <v>367</v>
      </c>
      <c r="VTN1" s="295"/>
      <c r="VTO1" s="294" t="s">
        <v>367</v>
      </c>
      <c r="VTP1" s="295"/>
      <c r="VTQ1" s="294" t="s">
        <v>367</v>
      </c>
      <c r="VTR1" s="295"/>
      <c r="VTS1" s="294" t="s">
        <v>367</v>
      </c>
      <c r="VTT1" s="295"/>
      <c r="VTU1" s="294" t="s">
        <v>367</v>
      </c>
      <c r="VTV1" s="295"/>
      <c r="VTW1" s="294" t="s">
        <v>367</v>
      </c>
      <c r="VTX1" s="295"/>
      <c r="VTY1" s="294" t="s">
        <v>367</v>
      </c>
      <c r="VTZ1" s="295"/>
      <c r="VUA1" s="294" t="s">
        <v>367</v>
      </c>
      <c r="VUB1" s="295"/>
      <c r="VUC1" s="294" t="s">
        <v>367</v>
      </c>
      <c r="VUD1" s="295"/>
      <c r="VUE1" s="294" t="s">
        <v>367</v>
      </c>
      <c r="VUF1" s="295"/>
      <c r="VUG1" s="294" t="s">
        <v>367</v>
      </c>
      <c r="VUH1" s="295"/>
      <c r="VUI1" s="294" t="s">
        <v>367</v>
      </c>
      <c r="VUJ1" s="295"/>
      <c r="VUK1" s="294" t="s">
        <v>367</v>
      </c>
      <c r="VUL1" s="295"/>
      <c r="VUM1" s="294" t="s">
        <v>367</v>
      </c>
      <c r="VUN1" s="295"/>
      <c r="VUO1" s="294" t="s">
        <v>367</v>
      </c>
      <c r="VUP1" s="295"/>
      <c r="VUQ1" s="294" t="s">
        <v>367</v>
      </c>
      <c r="VUR1" s="295"/>
      <c r="VUS1" s="294" t="s">
        <v>367</v>
      </c>
      <c r="VUT1" s="295"/>
      <c r="VUU1" s="294" t="s">
        <v>367</v>
      </c>
      <c r="VUV1" s="295"/>
      <c r="VUW1" s="294" t="s">
        <v>367</v>
      </c>
      <c r="VUX1" s="295"/>
      <c r="VUY1" s="294" t="s">
        <v>367</v>
      </c>
      <c r="VUZ1" s="295"/>
      <c r="VVA1" s="294" t="s">
        <v>367</v>
      </c>
      <c r="VVB1" s="295"/>
      <c r="VVC1" s="294" t="s">
        <v>367</v>
      </c>
      <c r="VVD1" s="295"/>
      <c r="VVE1" s="294" t="s">
        <v>367</v>
      </c>
      <c r="VVF1" s="295"/>
      <c r="VVG1" s="294" t="s">
        <v>367</v>
      </c>
      <c r="VVH1" s="295"/>
      <c r="VVI1" s="294" t="s">
        <v>367</v>
      </c>
      <c r="VVJ1" s="295"/>
      <c r="VVK1" s="294" t="s">
        <v>367</v>
      </c>
      <c r="VVL1" s="295"/>
      <c r="VVM1" s="294" t="s">
        <v>367</v>
      </c>
      <c r="VVN1" s="295"/>
      <c r="VVO1" s="294" t="s">
        <v>367</v>
      </c>
      <c r="VVP1" s="295"/>
      <c r="VVQ1" s="294" t="s">
        <v>367</v>
      </c>
      <c r="VVR1" s="295"/>
      <c r="VVS1" s="294" t="s">
        <v>367</v>
      </c>
      <c r="VVT1" s="295"/>
      <c r="VVU1" s="294" t="s">
        <v>367</v>
      </c>
      <c r="VVV1" s="295"/>
      <c r="VVW1" s="294" t="s">
        <v>367</v>
      </c>
      <c r="VVX1" s="295"/>
      <c r="VVY1" s="294" t="s">
        <v>367</v>
      </c>
      <c r="VVZ1" s="295"/>
      <c r="VWA1" s="294" t="s">
        <v>367</v>
      </c>
      <c r="VWB1" s="295"/>
      <c r="VWC1" s="294" t="s">
        <v>367</v>
      </c>
      <c r="VWD1" s="295"/>
      <c r="VWE1" s="294" t="s">
        <v>367</v>
      </c>
      <c r="VWF1" s="295"/>
      <c r="VWG1" s="294" t="s">
        <v>367</v>
      </c>
      <c r="VWH1" s="295"/>
      <c r="VWI1" s="294" t="s">
        <v>367</v>
      </c>
      <c r="VWJ1" s="295"/>
      <c r="VWK1" s="294" t="s">
        <v>367</v>
      </c>
      <c r="VWL1" s="295"/>
      <c r="VWM1" s="294" t="s">
        <v>367</v>
      </c>
      <c r="VWN1" s="295"/>
      <c r="VWO1" s="294" t="s">
        <v>367</v>
      </c>
      <c r="VWP1" s="295"/>
      <c r="VWQ1" s="294" t="s">
        <v>367</v>
      </c>
      <c r="VWR1" s="295"/>
      <c r="VWS1" s="294" t="s">
        <v>367</v>
      </c>
      <c r="VWT1" s="295"/>
      <c r="VWU1" s="294" t="s">
        <v>367</v>
      </c>
      <c r="VWV1" s="295"/>
      <c r="VWW1" s="294" t="s">
        <v>367</v>
      </c>
      <c r="VWX1" s="295"/>
      <c r="VWY1" s="294" t="s">
        <v>367</v>
      </c>
      <c r="VWZ1" s="295"/>
      <c r="VXA1" s="294" t="s">
        <v>367</v>
      </c>
      <c r="VXB1" s="295"/>
      <c r="VXC1" s="294" t="s">
        <v>367</v>
      </c>
      <c r="VXD1" s="295"/>
      <c r="VXE1" s="294" t="s">
        <v>367</v>
      </c>
      <c r="VXF1" s="295"/>
      <c r="VXG1" s="294" t="s">
        <v>367</v>
      </c>
      <c r="VXH1" s="295"/>
      <c r="VXI1" s="294" t="s">
        <v>367</v>
      </c>
      <c r="VXJ1" s="295"/>
      <c r="VXK1" s="294" t="s">
        <v>367</v>
      </c>
      <c r="VXL1" s="295"/>
      <c r="VXM1" s="294" t="s">
        <v>367</v>
      </c>
      <c r="VXN1" s="295"/>
      <c r="VXO1" s="294" t="s">
        <v>367</v>
      </c>
      <c r="VXP1" s="295"/>
      <c r="VXQ1" s="294" t="s">
        <v>367</v>
      </c>
      <c r="VXR1" s="295"/>
      <c r="VXS1" s="294" t="s">
        <v>367</v>
      </c>
      <c r="VXT1" s="295"/>
      <c r="VXU1" s="294" t="s">
        <v>367</v>
      </c>
      <c r="VXV1" s="295"/>
      <c r="VXW1" s="294" t="s">
        <v>367</v>
      </c>
      <c r="VXX1" s="295"/>
      <c r="VXY1" s="294" t="s">
        <v>367</v>
      </c>
      <c r="VXZ1" s="295"/>
      <c r="VYA1" s="294" t="s">
        <v>367</v>
      </c>
      <c r="VYB1" s="295"/>
      <c r="VYC1" s="294" t="s">
        <v>367</v>
      </c>
      <c r="VYD1" s="295"/>
      <c r="VYE1" s="294" t="s">
        <v>367</v>
      </c>
      <c r="VYF1" s="295"/>
      <c r="VYG1" s="294" t="s">
        <v>367</v>
      </c>
      <c r="VYH1" s="295"/>
      <c r="VYI1" s="294" t="s">
        <v>367</v>
      </c>
      <c r="VYJ1" s="295"/>
      <c r="VYK1" s="294" t="s">
        <v>367</v>
      </c>
      <c r="VYL1" s="295"/>
      <c r="VYM1" s="294" t="s">
        <v>367</v>
      </c>
      <c r="VYN1" s="295"/>
      <c r="VYO1" s="294" t="s">
        <v>367</v>
      </c>
      <c r="VYP1" s="295"/>
      <c r="VYQ1" s="294" t="s">
        <v>367</v>
      </c>
      <c r="VYR1" s="295"/>
      <c r="VYS1" s="294" t="s">
        <v>367</v>
      </c>
      <c r="VYT1" s="295"/>
      <c r="VYU1" s="294" t="s">
        <v>367</v>
      </c>
      <c r="VYV1" s="295"/>
      <c r="VYW1" s="294" t="s">
        <v>367</v>
      </c>
      <c r="VYX1" s="295"/>
      <c r="VYY1" s="294" t="s">
        <v>367</v>
      </c>
      <c r="VYZ1" s="295"/>
      <c r="VZA1" s="294" t="s">
        <v>367</v>
      </c>
      <c r="VZB1" s="295"/>
      <c r="VZC1" s="294" t="s">
        <v>367</v>
      </c>
      <c r="VZD1" s="295"/>
      <c r="VZE1" s="294" t="s">
        <v>367</v>
      </c>
      <c r="VZF1" s="295"/>
      <c r="VZG1" s="294" t="s">
        <v>367</v>
      </c>
      <c r="VZH1" s="295"/>
      <c r="VZI1" s="294" t="s">
        <v>367</v>
      </c>
      <c r="VZJ1" s="295"/>
      <c r="VZK1" s="294" t="s">
        <v>367</v>
      </c>
      <c r="VZL1" s="295"/>
      <c r="VZM1" s="294" t="s">
        <v>367</v>
      </c>
      <c r="VZN1" s="295"/>
      <c r="VZO1" s="294" t="s">
        <v>367</v>
      </c>
      <c r="VZP1" s="295"/>
      <c r="VZQ1" s="294" t="s">
        <v>367</v>
      </c>
      <c r="VZR1" s="295"/>
      <c r="VZS1" s="294" t="s">
        <v>367</v>
      </c>
      <c r="VZT1" s="295"/>
      <c r="VZU1" s="294" t="s">
        <v>367</v>
      </c>
      <c r="VZV1" s="295"/>
      <c r="VZW1" s="294" t="s">
        <v>367</v>
      </c>
      <c r="VZX1" s="295"/>
      <c r="VZY1" s="294" t="s">
        <v>367</v>
      </c>
      <c r="VZZ1" s="295"/>
      <c r="WAA1" s="294" t="s">
        <v>367</v>
      </c>
      <c r="WAB1" s="295"/>
      <c r="WAC1" s="294" t="s">
        <v>367</v>
      </c>
      <c r="WAD1" s="295"/>
      <c r="WAE1" s="294" t="s">
        <v>367</v>
      </c>
      <c r="WAF1" s="295"/>
      <c r="WAG1" s="294" t="s">
        <v>367</v>
      </c>
      <c r="WAH1" s="295"/>
      <c r="WAI1" s="294" t="s">
        <v>367</v>
      </c>
      <c r="WAJ1" s="295"/>
      <c r="WAK1" s="294" t="s">
        <v>367</v>
      </c>
      <c r="WAL1" s="295"/>
      <c r="WAM1" s="294" t="s">
        <v>367</v>
      </c>
      <c r="WAN1" s="295"/>
      <c r="WAO1" s="294" t="s">
        <v>367</v>
      </c>
      <c r="WAP1" s="295"/>
      <c r="WAQ1" s="294" t="s">
        <v>367</v>
      </c>
      <c r="WAR1" s="295"/>
      <c r="WAS1" s="294" t="s">
        <v>367</v>
      </c>
      <c r="WAT1" s="295"/>
      <c r="WAU1" s="294" t="s">
        <v>367</v>
      </c>
      <c r="WAV1" s="295"/>
      <c r="WAW1" s="294" t="s">
        <v>367</v>
      </c>
      <c r="WAX1" s="295"/>
      <c r="WAY1" s="294" t="s">
        <v>367</v>
      </c>
      <c r="WAZ1" s="295"/>
      <c r="WBA1" s="294" t="s">
        <v>367</v>
      </c>
      <c r="WBB1" s="295"/>
      <c r="WBC1" s="294" t="s">
        <v>367</v>
      </c>
      <c r="WBD1" s="295"/>
      <c r="WBE1" s="294" t="s">
        <v>367</v>
      </c>
      <c r="WBF1" s="295"/>
      <c r="WBG1" s="294" t="s">
        <v>367</v>
      </c>
      <c r="WBH1" s="295"/>
      <c r="WBI1" s="294" t="s">
        <v>367</v>
      </c>
      <c r="WBJ1" s="295"/>
      <c r="WBK1" s="294" t="s">
        <v>367</v>
      </c>
      <c r="WBL1" s="295"/>
      <c r="WBM1" s="294" t="s">
        <v>367</v>
      </c>
      <c r="WBN1" s="295"/>
      <c r="WBO1" s="294" t="s">
        <v>367</v>
      </c>
      <c r="WBP1" s="295"/>
      <c r="WBQ1" s="294" t="s">
        <v>367</v>
      </c>
      <c r="WBR1" s="295"/>
      <c r="WBS1" s="294" t="s">
        <v>367</v>
      </c>
      <c r="WBT1" s="295"/>
      <c r="WBU1" s="294" t="s">
        <v>367</v>
      </c>
      <c r="WBV1" s="295"/>
      <c r="WBW1" s="294" t="s">
        <v>367</v>
      </c>
      <c r="WBX1" s="295"/>
      <c r="WBY1" s="294" t="s">
        <v>367</v>
      </c>
      <c r="WBZ1" s="295"/>
      <c r="WCA1" s="294" t="s">
        <v>367</v>
      </c>
      <c r="WCB1" s="295"/>
      <c r="WCC1" s="294" t="s">
        <v>367</v>
      </c>
      <c r="WCD1" s="295"/>
      <c r="WCE1" s="294" t="s">
        <v>367</v>
      </c>
      <c r="WCF1" s="295"/>
      <c r="WCG1" s="294" t="s">
        <v>367</v>
      </c>
      <c r="WCH1" s="295"/>
      <c r="WCI1" s="294" t="s">
        <v>367</v>
      </c>
      <c r="WCJ1" s="295"/>
      <c r="WCK1" s="294" t="s">
        <v>367</v>
      </c>
      <c r="WCL1" s="295"/>
      <c r="WCM1" s="294" t="s">
        <v>367</v>
      </c>
      <c r="WCN1" s="295"/>
      <c r="WCO1" s="294" t="s">
        <v>367</v>
      </c>
      <c r="WCP1" s="295"/>
      <c r="WCQ1" s="294" t="s">
        <v>367</v>
      </c>
      <c r="WCR1" s="295"/>
      <c r="WCS1" s="294" t="s">
        <v>367</v>
      </c>
      <c r="WCT1" s="295"/>
      <c r="WCU1" s="294" t="s">
        <v>367</v>
      </c>
      <c r="WCV1" s="295"/>
      <c r="WCW1" s="294" t="s">
        <v>367</v>
      </c>
      <c r="WCX1" s="295"/>
      <c r="WCY1" s="294" t="s">
        <v>367</v>
      </c>
      <c r="WCZ1" s="295"/>
      <c r="WDA1" s="294" t="s">
        <v>367</v>
      </c>
      <c r="WDB1" s="295"/>
      <c r="WDC1" s="294" t="s">
        <v>367</v>
      </c>
      <c r="WDD1" s="295"/>
      <c r="WDE1" s="294" t="s">
        <v>367</v>
      </c>
      <c r="WDF1" s="295"/>
      <c r="WDG1" s="294" t="s">
        <v>367</v>
      </c>
      <c r="WDH1" s="295"/>
      <c r="WDI1" s="294" t="s">
        <v>367</v>
      </c>
      <c r="WDJ1" s="295"/>
      <c r="WDK1" s="294" t="s">
        <v>367</v>
      </c>
      <c r="WDL1" s="295"/>
      <c r="WDM1" s="294" t="s">
        <v>367</v>
      </c>
      <c r="WDN1" s="295"/>
      <c r="WDO1" s="294" t="s">
        <v>367</v>
      </c>
      <c r="WDP1" s="295"/>
      <c r="WDQ1" s="294" t="s">
        <v>367</v>
      </c>
      <c r="WDR1" s="295"/>
      <c r="WDS1" s="294" t="s">
        <v>367</v>
      </c>
      <c r="WDT1" s="295"/>
      <c r="WDU1" s="294" t="s">
        <v>367</v>
      </c>
      <c r="WDV1" s="295"/>
      <c r="WDW1" s="294" t="s">
        <v>367</v>
      </c>
      <c r="WDX1" s="295"/>
      <c r="WDY1" s="294" t="s">
        <v>367</v>
      </c>
      <c r="WDZ1" s="295"/>
      <c r="WEA1" s="294" t="s">
        <v>367</v>
      </c>
      <c r="WEB1" s="295"/>
      <c r="WEC1" s="294" t="s">
        <v>367</v>
      </c>
      <c r="WED1" s="295"/>
      <c r="WEE1" s="294" t="s">
        <v>367</v>
      </c>
      <c r="WEF1" s="295"/>
      <c r="WEG1" s="294" t="s">
        <v>367</v>
      </c>
      <c r="WEH1" s="295"/>
      <c r="WEI1" s="294" t="s">
        <v>367</v>
      </c>
      <c r="WEJ1" s="295"/>
      <c r="WEK1" s="294" t="s">
        <v>367</v>
      </c>
      <c r="WEL1" s="295"/>
      <c r="WEM1" s="294" t="s">
        <v>367</v>
      </c>
      <c r="WEN1" s="295"/>
      <c r="WEO1" s="294" t="s">
        <v>367</v>
      </c>
      <c r="WEP1" s="295"/>
      <c r="WEQ1" s="294" t="s">
        <v>367</v>
      </c>
      <c r="WER1" s="295"/>
      <c r="WES1" s="294" t="s">
        <v>367</v>
      </c>
      <c r="WET1" s="295"/>
      <c r="WEU1" s="294" t="s">
        <v>367</v>
      </c>
      <c r="WEV1" s="295"/>
      <c r="WEW1" s="294" t="s">
        <v>367</v>
      </c>
      <c r="WEX1" s="295"/>
      <c r="WEY1" s="294" t="s">
        <v>367</v>
      </c>
      <c r="WEZ1" s="295"/>
      <c r="WFA1" s="294" t="s">
        <v>367</v>
      </c>
      <c r="WFB1" s="295"/>
      <c r="WFC1" s="294" t="s">
        <v>367</v>
      </c>
      <c r="WFD1" s="295"/>
      <c r="WFE1" s="294" t="s">
        <v>367</v>
      </c>
      <c r="WFF1" s="295"/>
      <c r="WFG1" s="294" t="s">
        <v>367</v>
      </c>
      <c r="WFH1" s="295"/>
      <c r="WFI1" s="294" t="s">
        <v>367</v>
      </c>
      <c r="WFJ1" s="295"/>
      <c r="WFK1" s="294" t="s">
        <v>367</v>
      </c>
      <c r="WFL1" s="295"/>
      <c r="WFM1" s="294" t="s">
        <v>367</v>
      </c>
      <c r="WFN1" s="295"/>
      <c r="WFO1" s="294" t="s">
        <v>367</v>
      </c>
      <c r="WFP1" s="295"/>
      <c r="WFQ1" s="294" t="s">
        <v>367</v>
      </c>
      <c r="WFR1" s="295"/>
      <c r="WFS1" s="294" t="s">
        <v>367</v>
      </c>
      <c r="WFT1" s="295"/>
      <c r="WFU1" s="294" t="s">
        <v>367</v>
      </c>
      <c r="WFV1" s="295"/>
      <c r="WFW1" s="294" t="s">
        <v>367</v>
      </c>
      <c r="WFX1" s="295"/>
      <c r="WFY1" s="294" t="s">
        <v>367</v>
      </c>
      <c r="WFZ1" s="295"/>
      <c r="WGA1" s="294" t="s">
        <v>367</v>
      </c>
      <c r="WGB1" s="295"/>
      <c r="WGC1" s="294" t="s">
        <v>367</v>
      </c>
      <c r="WGD1" s="295"/>
      <c r="WGE1" s="294" t="s">
        <v>367</v>
      </c>
      <c r="WGF1" s="295"/>
      <c r="WGG1" s="294" t="s">
        <v>367</v>
      </c>
      <c r="WGH1" s="295"/>
      <c r="WGI1" s="294" t="s">
        <v>367</v>
      </c>
      <c r="WGJ1" s="295"/>
      <c r="WGK1" s="294" t="s">
        <v>367</v>
      </c>
      <c r="WGL1" s="295"/>
      <c r="WGM1" s="294" t="s">
        <v>367</v>
      </c>
      <c r="WGN1" s="295"/>
      <c r="WGO1" s="294" t="s">
        <v>367</v>
      </c>
      <c r="WGP1" s="295"/>
      <c r="WGQ1" s="294" t="s">
        <v>367</v>
      </c>
      <c r="WGR1" s="295"/>
      <c r="WGS1" s="294" t="s">
        <v>367</v>
      </c>
      <c r="WGT1" s="295"/>
      <c r="WGU1" s="294" t="s">
        <v>367</v>
      </c>
      <c r="WGV1" s="295"/>
      <c r="WGW1" s="294" t="s">
        <v>367</v>
      </c>
      <c r="WGX1" s="295"/>
      <c r="WGY1" s="294" t="s">
        <v>367</v>
      </c>
      <c r="WGZ1" s="295"/>
      <c r="WHA1" s="294" t="s">
        <v>367</v>
      </c>
      <c r="WHB1" s="295"/>
      <c r="WHC1" s="294" t="s">
        <v>367</v>
      </c>
      <c r="WHD1" s="295"/>
      <c r="WHE1" s="294" t="s">
        <v>367</v>
      </c>
      <c r="WHF1" s="295"/>
      <c r="WHG1" s="294" t="s">
        <v>367</v>
      </c>
      <c r="WHH1" s="295"/>
      <c r="WHI1" s="294" t="s">
        <v>367</v>
      </c>
      <c r="WHJ1" s="295"/>
      <c r="WHK1" s="294" t="s">
        <v>367</v>
      </c>
      <c r="WHL1" s="295"/>
      <c r="WHM1" s="294" t="s">
        <v>367</v>
      </c>
      <c r="WHN1" s="295"/>
      <c r="WHO1" s="294" t="s">
        <v>367</v>
      </c>
      <c r="WHP1" s="295"/>
      <c r="WHQ1" s="294" t="s">
        <v>367</v>
      </c>
      <c r="WHR1" s="295"/>
      <c r="WHS1" s="294" t="s">
        <v>367</v>
      </c>
      <c r="WHT1" s="295"/>
      <c r="WHU1" s="294" t="s">
        <v>367</v>
      </c>
      <c r="WHV1" s="295"/>
      <c r="WHW1" s="294" t="s">
        <v>367</v>
      </c>
      <c r="WHX1" s="295"/>
      <c r="WHY1" s="294" t="s">
        <v>367</v>
      </c>
      <c r="WHZ1" s="295"/>
      <c r="WIA1" s="294" t="s">
        <v>367</v>
      </c>
      <c r="WIB1" s="295"/>
      <c r="WIC1" s="294" t="s">
        <v>367</v>
      </c>
      <c r="WID1" s="295"/>
      <c r="WIE1" s="294" t="s">
        <v>367</v>
      </c>
      <c r="WIF1" s="295"/>
      <c r="WIG1" s="294" t="s">
        <v>367</v>
      </c>
      <c r="WIH1" s="295"/>
      <c r="WII1" s="294" t="s">
        <v>367</v>
      </c>
      <c r="WIJ1" s="295"/>
      <c r="WIK1" s="294" t="s">
        <v>367</v>
      </c>
      <c r="WIL1" s="295"/>
      <c r="WIM1" s="294" t="s">
        <v>367</v>
      </c>
      <c r="WIN1" s="295"/>
      <c r="WIO1" s="294" t="s">
        <v>367</v>
      </c>
      <c r="WIP1" s="295"/>
      <c r="WIQ1" s="294" t="s">
        <v>367</v>
      </c>
      <c r="WIR1" s="295"/>
      <c r="WIS1" s="294" t="s">
        <v>367</v>
      </c>
      <c r="WIT1" s="295"/>
      <c r="WIU1" s="294" t="s">
        <v>367</v>
      </c>
      <c r="WIV1" s="295"/>
      <c r="WIW1" s="294" t="s">
        <v>367</v>
      </c>
      <c r="WIX1" s="295"/>
      <c r="WIY1" s="294" t="s">
        <v>367</v>
      </c>
      <c r="WIZ1" s="295"/>
      <c r="WJA1" s="294" t="s">
        <v>367</v>
      </c>
      <c r="WJB1" s="295"/>
      <c r="WJC1" s="294" t="s">
        <v>367</v>
      </c>
      <c r="WJD1" s="295"/>
      <c r="WJE1" s="294" t="s">
        <v>367</v>
      </c>
      <c r="WJF1" s="295"/>
      <c r="WJG1" s="294" t="s">
        <v>367</v>
      </c>
      <c r="WJH1" s="295"/>
      <c r="WJI1" s="294" t="s">
        <v>367</v>
      </c>
      <c r="WJJ1" s="295"/>
      <c r="WJK1" s="294" t="s">
        <v>367</v>
      </c>
      <c r="WJL1" s="295"/>
      <c r="WJM1" s="294" t="s">
        <v>367</v>
      </c>
      <c r="WJN1" s="295"/>
      <c r="WJO1" s="294" t="s">
        <v>367</v>
      </c>
      <c r="WJP1" s="295"/>
      <c r="WJQ1" s="294" t="s">
        <v>367</v>
      </c>
      <c r="WJR1" s="295"/>
      <c r="WJS1" s="294" t="s">
        <v>367</v>
      </c>
      <c r="WJT1" s="295"/>
      <c r="WJU1" s="294" t="s">
        <v>367</v>
      </c>
      <c r="WJV1" s="295"/>
      <c r="WJW1" s="294" t="s">
        <v>367</v>
      </c>
      <c r="WJX1" s="295"/>
      <c r="WJY1" s="294" t="s">
        <v>367</v>
      </c>
      <c r="WJZ1" s="295"/>
      <c r="WKA1" s="294" t="s">
        <v>367</v>
      </c>
      <c r="WKB1" s="295"/>
      <c r="WKC1" s="294" t="s">
        <v>367</v>
      </c>
      <c r="WKD1" s="295"/>
      <c r="WKE1" s="294" t="s">
        <v>367</v>
      </c>
      <c r="WKF1" s="295"/>
      <c r="WKG1" s="294" t="s">
        <v>367</v>
      </c>
      <c r="WKH1" s="295"/>
      <c r="WKI1" s="294" t="s">
        <v>367</v>
      </c>
      <c r="WKJ1" s="295"/>
      <c r="WKK1" s="294" t="s">
        <v>367</v>
      </c>
      <c r="WKL1" s="295"/>
      <c r="WKM1" s="294" t="s">
        <v>367</v>
      </c>
      <c r="WKN1" s="295"/>
      <c r="WKO1" s="294" t="s">
        <v>367</v>
      </c>
      <c r="WKP1" s="295"/>
      <c r="WKQ1" s="294" t="s">
        <v>367</v>
      </c>
      <c r="WKR1" s="295"/>
      <c r="WKS1" s="294" t="s">
        <v>367</v>
      </c>
      <c r="WKT1" s="295"/>
      <c r="WKU1" s="294" t="s">
        <v>367</v>
      </c>
      <c r="WKV1" s="295"/>
      <c r="WKW1" s="294" t="s">
        <v>367</v>
      </c>
      <c r="WKX1" s="295"/>
      <c r="WKY1" s="294" t="s">
        <v>367</v>
      </c>
      <c r="WKZ1" s="295"/>
      <c r="WLA1" s="294" t="s">
        <v>367</v>
      </c>
      <c r="WLB1" s="295"/>
      <c r="WLC1" s="294" t="s">
        <v>367</v>
      </c>
      <c r="WLD1" s="295"/>
      <c r="WLE1" s="294" t="s">
        <v>367</v>
      </c>
      <c r="WLF1" s="295"/>
      <c r="WLG1" s="294" t="s">
        <v>367</v>
      </c>
      <c r="WLH1" s="295"/>
      <c r="WLI1" s="294" t="s">
        <v>367</v>
      </c>
      <c r="WLJ1" s="295"/>
      <c r="WLK1" s="294" t="s">
        <v>367</v>
      </c>
      <c r="WLL1" s="295"/>
      <c r="WLM1" s="294" t="s">
        <v>367</v>
      </c>
      <c r="WLN1" s="295"/>
      <c r="WLO1" s="294" t="s">
        <v>367</v>
      </c>
      <c r="WLP1" s="295"/>
      <c r="WLQ1" s="294" t="s">
        <v>367</v>
      </c>
      <c r="WLR1" s="295"/>
      <c r="WLS1" s="294" t="s">
        <v>367</v>
      </c>
      <c r="WLT1" s="295"/>
      <c r="WLU1" s="294" t="s">
        <v>367</v>
      </c>
      <c r="WLV1" s="295"/>
      <c r="WLW1" s="294" t="s">
        <v>367</v>
      </c>
      <c r="WLX1" s="295"/>
      <c r="WLY1" s="294" t="s">
        <v>367</v>
      </c>
      <c r="WLZ1" s="295"/>
      <c r="WMA1" s="294" t="s">
        <v>367</v>
      </c>
      <c r="WMB1" s="295"/>
      <c r="WMC1" s="294" t="s">
        <v>367</v>
      </c>
      <c r="WMD1" s="295"/>
      <c r="WME1" s="294" t="s">
        <v>367</v>
      </c>
      <c r="WMF1" s="295"/>
      <c r="WMG1" s="294" t="s">
        <v>367</v>
      </c>
      <c r="WMH1" s="295"/>
      <c r="WMI1" s="294" t="s">
        <v>367</v>
      </c>
      <c r="WMJ1" s="295"/>
      <c r="WMK1" s="294" t="s">
        <v>367</v>
      </c>
      <c r="WML1" s="295"/>
      <c r="WMM1" s="294" t="s">
        <v>367</v>
      </c>
      <c r="WMN1" s="295"/>
      <c r="WMO1" s="294" t="s">
        <v>367</v>
      </c>
      <c r="WMP1" s="295"/>
      <c r="WMQ1" s="294" t="s">
        <v>367</v>
      </c>
      <c r="WMR1" s="295"/>
      <c r="WMS1" s="294" t="s">
        <v>367</v>
      </c>
      <c r="WMT1" s="295"/>
      <c r="WMU1" s="294" t="s">
        <v>367</v>
      </c>
      <c r="WMV1" s="295"/>
      <c r="WMW1" s="294" t="s">
        <v>367</v>
      </c>
      <c r="WMX1" s="295"/>
      <c r="WMY1" s="294" t="s">
        <v>367</v>
      </c>
      <c r="WMZ1" s="295"/>
      <c r="WNA1" s="294" t="s">
        <v>367</v>
      </c>
      <c r="WNB1" s="295"/>
      <c r="WNC1" s="294" t="s">
        <v>367</v>
      </c>
      <c r="WND1" s="295"/>
      <c r="WNE1" s="294" t="s">
        <v>367</v>
      </c>
      <c r="WNF1" s="295"/>
      <c r="WNG1" s="294" t="s">
        <v>367</v>
      </c>
      <c r="WNH1" s="295"/>
      <c r="WNI1" s="294" t="s">
        <v>367</v>
      </c>
      <c r="WNJ1" s="295"/>
      <c r="WNK1" s="294" t="s">
        <v>367</v>
      </c>
      <c r="WNL1" s="295"/>
      <c r="WNM1" s="294" t="s">
        <v>367</v>
      </c>
      <c r="WNN1" s="295"/>
      <c r="WNO1" s="294" t="s">
        <v>367</v>
      </c>
      <c r="WNP1" s="295"/>
      <c r="WNQ1" s="294" t="s">
        <v>367</v>
      </c>
      <c r="WNR1" s="295"/>
      <c r="WNS1" s="294" t="s">
        <v>367</v>
      </c>
      <c r="WNT1" s="295"/>
      <c r="WNU1" s="294" t="s">
        <v>367</v>
      </c>
      <c r="WNV1" s="295"/>
      <c r="WNW1" s="294" t="s">
        <v>367</v>
      </c>
      <c r="WNX1" s="295"/>
      <c r="WNY1" s="294" t="s">
        <v>367</v>
      </c>
      <c r="WNZ1" s="295"/>
      <c r="WOA1" s="294" t="s">
        <v>367</v>
      </c>
      <c r="WOB1" s="295"/>
      <c r="WOC1" s="294" t="s">
        <v>367</v>
      </c>
      <c r="WOD1" s="295"/>
      <c r="WOE1" s="294" t="s">
        <v>367</v>
      </c>
      <c r="WOF1" s="295"/>
      <c r="WOG1" s="294" t="s">
        <v>367</v>
      </c>
      <c r="WOH1" s="295"/>
      <c r="WOI1" s="294" t="s">
        <v>367</v>
      </c>
      <c r="WOJ1" s="295"/>
      <c r="WOK1" s="294" t="s">
        <v>367</v>
      </c>
      <c r="WOL1" s="295"/>
      <c r="WOM1" s="294" t="s">
        <v>367</v>
      </c>
      <c r="WON1" s="295"/>
      <c r="WOO1" s="294" t="s">
        <v>367</v>
      </c>
      <c r="WOP1" s="295"/>
      <c r="WOQ1" s="294" t="s">
        <v>367</v>
      </c>
      <c r="WOR1" s="295"/>
      <c r="WOS1" s="294" t="s">
        <v>367</v>
      </c>
      <c r="WOT1" s="295"/>
      <c r="WOU1" s="294" t="s">
        <v>367</v>
      </c>
      <c r="WOV1" s="295"/>
      <c r="WOW1" s="294" t="s">
        <v>367</v>
      </c>
      <c r="WOX1" s="295"/>
      <c r="WOY1" s="294" t="s">
        <v>367</v>
      </c>
      <c r="WOZ1" s="295"/>
      <c r="WPA1" s="294" t="s">
        <v>367</v>
      </c>
      <c r="WPB1" s="295"/>
      <c r="WPC1" s="294" t="s">
        <v>367</v>
      </c>
      <c r="WPD1" s="295"/>
      <c r="WPE1" s="294" t="s">
        <v>367</v>
      </c>
      <c r="WPF1" s="295"/>
      <c r="WPG1" s="294" t="s">
        <v>367</v>
      </c>
      <c r="WPH1" s="295"/>
      <c r="WPI1" s="294" t="s">
        <v>367</v>
      </c>
      <c r="WPJ1" s="295"/>
      <c r="WPK1" s="294" t="s">
        <v>367</v>
      </c>
      <c r="WPL1" s="295"/>
      <c r="WPM1" s="294" t="s">
        <v>367</v>
      </c>
      <c r="WPN1" s="295"/>
      <c r="WPO1" s="294" t="s">
        <v>367</v>
      </c>
      <c r="WPP1" s="295"/>
      <c r="WPQ1" s="294" t="s">
        <v>367</v>
      </c>
      <c r="WPR1" s="295"/>
      <c r="WPS1" s="294" t="s">
        <v>367</v>
      </c>
      <c r="WPT1" s="295"/>
      <c r="WPU1" s="294" t="s">
        <v>367</v>
      </c>
      <c r="WPV1" s="295"/>
      <c r="WPW1" s="294" t="s">
        <v>367</v>
      </c>
      <c r="WPX1" s="295"/>
      <c r="WPY1" s="294" t="s">
        <v>367</v>
      </c>
      <c r="WPZ1" s="295"/>
      <c r="WQA1" s="294" t="s">
        <v>367</v>
      </c>
      <c r="WQB1" s="295"/>
      <c r="WQC1" s="294" t="s">
        <v>367</v>
      </c>
      <c r="WQD1" s="295"/>
      <c r="WQE1" s="294" t="s">
        <v>367</v>
      </c>
      <c r="WQF1" s="295"/>
      <c r="WQG1" s="294" t="s">
        <v>367</v>
      </c>
      <c r="WQH1" s="295"/>
      <c r="WQI1" s="294" t="s">
        <v>367</v>
      </c>
      <c r="WQJ1" s="295"/>
      <c r="WQK1" s="294" t="s">
        <v>367</v>
      </c>
      <c r="WQL1" s="295"/>
      <c r="WQM1" s="294" t="s">
        <v>367</v>
      </c>
      <c r="WQN1" s="295"/>
      <c r="WQO1" s="294" t="s">
        <v>367</v>
      </c>
      <c r="WQP1" s="295"/>
      <c r="WQQ1" s="294" t="s">
        <v>367</v>
      </c>
      <c r="WQR1" s="295"/>
      <c r="WQS1" s="294" t="s">
        <v>367</v>
      </c>
      <c r="WQT1" s="295"/>
      <c r="WQU1" s="294" t="s">
        <v>367</v>
      </c>
      <c r="WQV1" s="295"/>
      <c r="WQW1" s="294" t="s">
        <v>367</v>
      </c>
      <c r="WQX1" s="295"/>
      <c r="WQY1" s="294" t="s">
        <v>367</v>
      </c>
      <c r="WQZ1" s="295"/>
      <c r="WRA1" s="294" t="s">
        <v>367</v>
      </c>
      <c r="WRB1" s="295"/>
      <c r="WRC1" s="294" t="s">
        <v>367</v>
      </c>
      <c r="WRD1" s="295"/>
      <c r="WRE1" s="294" t="s">
        <v>367</v>
      </c>
      <c r="WRF1" s="295"/>
      <c r="WRG1" s="294" t="s">
        <v>367</v>
      </c>
      <c r="WRH1" s="295"/>
      <c r="WRI1" s="294" t="s">
        <v>367</v>
      </c>
      <c r="WRJ1" s="295"/>
      <c r="WRK1" s="294" t="s">
        <v>367</v>
      </c>
      <c r="WRL1" s="295"/>
      <c r="WRM1" s="294" t="s">
        <v>367</v>
      </c>
      <c r="WRN1" s="295"/>
      <c r="WRO1" s="294" t="s">
        <v>367</v>
      </c>
      <c r="WRP1" s="295"/>
      <c r="WRQ1" s="294" t="s">
        <v>367</v>
      </c>
      <c r="WRR1" s="295"/>
      <c r="WRS1" s="294" t="s">
        <v>367</v>
      </c>
      <c r="WRT1" s="295"/>
      <c r="WRU1" s="294" t="s">
        <v>367</v>
      </c>
      <c r="WRV1" s="295"/>
      <c r="WRW1" s="294" t="s">
        <v>367</v>
      </c>
      <c r="WRX1" s="295"/>
      <c r="WRY1" s="294" t="s">
        <v>367</v>
      </c>
      <c r="WRZ1" s="295"/>
      <c r="WSA1" s="294" t="s">
        <v>367</v>
      </c>
      <c r="WSB1" s="295"/>
      <c r="WSC1" s="294" t="s">
        <v>367</v>
      </c>
      <c r="WSD1" s="295"/>
      <c r="WSE1" s="294" t="s">
        <v>367</v>
      </c>
      <c r="WSF1" s="295"/>
      <c r="WSG1" s="294" t="s">
        <v>367</v>
      </c>
      <c r="WSH1" s="295"/>
      <c r="WSI1" s="294" t="s">
        <v>367</v>
      </c>
      <c r="WSJ1" s="295"/>
      <c r="WSK1" s="294" t="s">
        <v>367</v>
      </c>
      <c r="WSL1" s="295"/>
      <c r="WSM1" s="294" t="s">
        <v>367</v>
      </c>
      <c r="WSN1" s="295"/>
      <c r="WSO1" s="294" t="s">
        <v>367</v>
      </c>
      <c r="WSP1" s="295"/>
      <c r="WSQ1" s="294" t="s">
        <v>367</v>
      </c>
      <c r="WSR1" s="295"/>
      <c r="WSS1" s="294" t="s">
        <v>367</v>
      </c>
      <c r="WST1" s="295"/>
      <c r="WSU1" s="294" t="s">
        <v>367</v>
      </c>
      <c r="WSV1" s="295"/>
      <c r="WSW1" s="294" t="s">
        <v>367</v>
      </c>
      <c r="WSX1" s="295"/>
      <c r="WSY1" s="294" t="s">
        <v>367</v>
      </c>
      <c r="WSZ1" s="295"/>
      <c r="WTA1" s="294" t="s">
        <v>367</v>
      </c>
      <c r="WTB1" s="295"/>
      <c r="WTC1" s="294" t="s">
        <v>367</v>
      </c>
      <c r="WTD1" s="295"/>
      <c r="WTE1" s="294" t="s">
        <v>367</v>
      </c>
      <c r="WTF1" s="295"/>
      <c r="WTG1" s="294" t="s">
        <v>367</v>
      </c>
      <c r="WTH1" s="295"/>
      <c r="WTI1" s="294" t="s">
        <v>367</v>
      </c>
      <c r="WTJ1" s="295"/>
      <c r="WTK1" s="294" t="s">
        <v>367</v>
      </c>
      <c r="WTL1" s="295"/>
      <c r="WTM1" s="294" t="s">
        <v>367</v>
      </c>
      <c r="WTN1" s="295"/>
      <c r="WTO1" s="294" t="s">
        <v>367</v>
      </c>
      <c r="WTP1" s="295"/>
      <c r="WTQ1" s="294" t="s">
        <v>367</v>
      </c>
      <c r="WTR1" s="295"/>
      <c r="WTS1" s="294" t="s">
        <v>367</v>
      </c>
      <c r="WTT1" s="295"/>
      <c r="WTU1" s="294" t="s">
        <v>367</v>
      </c>
      <c r="WTV1" s="295"/>
      <c r="WTW1" s="294" t="s">
        <v>367</v>
      </c>
      <c r="WTX1" s="295"/>
      <c r="WTY1" s="294" t="s">
        <v>367</v>
      </c>
      <c r="WTZ1" s="295"/>
      <c r="WUA1" s="294" t="s">
        <v>367</v>
      </c>
      <c r="WUB1" s="295"/>
      <c r="WUC1" s="294" t="s">
        <v>367</v>
      </c>
      <c r="WUD1" s="295"/>
      <c r="WUE1" s="294" t="s">
        <v>367</v>
      </c>
      <c r="WUF1" s="295"/>
      <c r="WUG1" s="294" t="s">
        <v>367</v>
      </c>
      <c r="WUH1" s="295"/>
      <c r="WUI1" s="294" t="s">
        <v>367</v>
      </c>
      <c r="WUJ1" s="295"/>
      <c r="WUK1" s="294" t="s">
        <v>367</v>
      </c>
      <c r="WUL1" s="295"/>
      <c r="WUM1" s="294" t="s">
        <v>367</v>
      </c>
      <c r="WUN1" s="295"/>
      <c r="WUO1" s="294" t="s">
        <v>367</v>
      </c>
      <c r="WUP1" s="295"/>
      <c r="WUQ1" s="294" t="s">
        <v>367</v>
      </c>
      <c r="WUR1" s="295"/>
      <c r="WUS1" s="294" t="s">
        <v>367</v>
      </c>
      <c r="WUT1" s="295"/>
      <c r="WUU1" s="294" t="s">
        <v>367</v>
      </c>
      <c r="WUV1" s="295"/>
      <c r="WUW1" s="294" t="s">
        <v>367</v>
      </c>
      <c r="WUX1" s="295"/>
      <c r="WUY1" s="294" t="s">
        <v>367</v>
      </c>
      <c r="WUZ1" s="295"/>
      <c r="WVA1" s="294" t="s">
        <v>367</v>
      </c>
      <c r="WVB1" s="295"/>
      <c r="WVC1" s="294" t="s">
        <v>367</v>
      </c>
      <c r="WVD1" s="295"/>
      <c r="WVE1" s="294" t="s">
        <v>367</v>
      </c>
      <c r="WVF1" s="295"/>
      <c r="WVG1" s="294" t="s">
        <v>367</v>
      </c>
      <c r="WVH1" s="295"/>
      <c r="WVI1" s="294" t="s">
        <v>367</v>
      </c>
      <c r="WVJ1" s="295"/>
      <c r="WVK1" s="294" t="s">
        <v>367</v>
      </c>
      <c r="WVL1" s="295"/>
      <c r="WVM1" s="294" t="s">
        <v>367</v>
      </c>
      <c r="WVN1" s="295"/>
      <c r="WVO1" s="294" t="s">
        <v>367</v>
      </c>
      <c r="WVP1" s="295"/>
      <c r="WVQ1" s="294" t="s">
        <v>367</v>
      </c>
      <c r="WVR1" s="295"/>
      <c r="WVS1" s="294" t="s">
        <v>367</v>
      </c>
      <c r="WVT1" s="295"/>
      <c r="WVU1" s="294" t="s">
        <v>367</v>
      </c>
      <c r="WVV1" s="295"/>
      <c r="WVW1" s="294" t="s">
        <v>367</v>
      </c>
      <c r="WVX1" s="295"/>
      <c r="WVY1" s="294" t="s">
        <v>367</v>
      </c>
      <c r="WVZ1" s="295"/>
      <c r="WWA1" s="294" t="s">
        <v>367</v>
      </c>
      <c r="WWB1" s="295"/>
      <c r="WWC1" s="294" t="s">
        <v>367</v>
      </c>
      <c r="WWD1" s="295"/>
      <c r="WWE1" s="294" t="s">
        <v>367</v>
      </c>
      <c r="WWF1" s="295"/>
      <c r="WWG1" s="294" t="s">
        <v>367</v>
      </c>
      <c r="WWH1" s="295"/>
      <c r="WWI1" s="294" t="s">
        <v>367</v>
      </c>
      <c r="WWJ1" s="295"/>
      <c r="WWK1" s="294" t="s">
        <v>367</v>
      </c>
      <c r="WWL1" s="295"/>
      <c r="WWM1" s="294" t="s">
        <v>367</v>
      </c>
      <c r="WWN1" s="295"/>
      <c r="WWO1" s="294" t="s">
        <v>367</v>
      </c>
      <c r="WWP1" s="295"/>
      <c r="WWQ1" s="294" t="s">
        <v>367</v>
      </c>
      <c r="WWR1" s="295"/>
      <c r="WWS1" s="294" t="s">
        <v>367</v>
      </c>
      <c r="WWT1" s="295"/>
      <c r="WWU1" s="294" t="s">
        <v>367</v>
      </c>
      <c r="WWV1" s="295"/>
      <c r="WWW1" s="294" t="s">
        <v>367</v>
      </c>
      <c r="WWX1" s="295"/>
      <c r="WWY1" s="294" t="s">
        <v>367</v>
      </c>
      <c r="WWZ1" s="295"/>
      <c r="WXA1" s="294" t="s">
        <v>367</v>
      </c>
      <c r="WXB1" s="295"/>
      <c r="WXC1" s="294" t="s">
        <v>367</v>
      </c>
      <c r="WXD1" s="295"/>
      <c r="WXE1" s="294" t="s">
        <v>367</v>
      </c>
      <c r="WXF1" s="295"/>
      <c r="WXG1" s="294" t="s">
        <v>367</v>
      </c>
      <c r="WXH1" s="295"/>
      <c r="WXI1" s="294" t="s">
        <v>367</v>
      </c>
      <c r="WXJ1" s="295"/>
      <c r="WXK1" s="294" t="s">
        <v>367</v>
      </c>
      <c r="WXL1" s="295"/>
      <c r="WXM1" s="294" t="s">
        <v>367</v>
      </c>
      <c r="WXN1" s="295"/>
      <c r="WXO1" s="294" t="s">
        <v>367</v>
      </c>
      <c r="WXP1" s="295"/>
      <c r="WXQ1" s="294" t="s">
        <v>367</v>
      </c>
      <c r="WXR1" s="295"/>
      <c r="WXS1" s="294" t="s">
        <v>367</v>
      </c>
      <c r="WXT1" s="295"/>
      <c r="WXU1" s="294" t="s">
        <v>367</v>
      </c>
      <c r="WXV1" s="295"/>
      <c r="WXW1" s="294" t="s">
        <v>367</v>
      </c>
      <c r="WXX1" s="295"/>
      <c r="WXY1" s="294" t="s">
        <v>367</v>
      </c>
      <c r="WXZ1" s="295"/>
      <c r="WYA1" s="294" t="s">
        <v>367</v>
      </c>
      <c r="WYB1" s="295"/>
      <c r="WYC1" s="294" t="s">
        <v>367</v>
      </c>
      <c r="WYD1" s="295"/>
      <c r="WYE1" s="294" t="s">
        <v>367</v>
      </c>
      <c r="WYF1" s="295"/>
      <c r="WYG1" s="294" t="s">
        <v>367</v>
      </c>
      <c r="WYH1" s="295"/>
      <c r="WYI1" s="294" t="s">
        <v>367</v>
      </c>
      <c r="WYJ1" s="295"/>
      <c r="WYK1" s="294" t="s">
        <v>367</v>
      </c>
      <c r="WYL1" s="295"/>
      <c r="WYM1" s="294" t="s">
        <v>367</v>
      </c>
      <c r="WYN1" s="295"/>
      <c r="WYO1" s="294" t="s">
        <v>367</v>
      </c>
      <c r="WYP1" s="295"/>
      <c r="WYQ1" s="294" t="s">
        <v>367</v>
      </c>
      <c r="WYR1" s="295"/>
      <c r="WYS1" s="294" t="s">
        <v>367</v>
      </c>
      <c r="WYT1" s="295"/>
      <c r="WYU1" s="294" t="s">
        <v>367</v>
      </c>
      <c r="WYV1" s="295"/>
      <c r="WYW1" s="294" t="s">
        <v>367</v>
      </c>
      <c r="WYX1" s="295"/>
      <c r="WYY1" s="294" t="s">
        <v>367</v>
      </c>
      <c r="WYZ1" s="295"/>
      <c r="WZA1" s="294" t="s">
        <v>367</v>
      </c>
      <c r="WZB1" s="295"/>
      <c r="WZC1" s="294" t="s">
        <v>367</v>
      </c>
      <c r="WZD1" s="295"/>
      <c r="WZE1" s="294" t="s">
        <v>367</v>
      </c>
      <c r="WZF1" s="295"/>
      <c r="WZG1" s="294" t="s">
        <v>367</v>
      </c>
      <c r="WZH1" s="295"/>
      <c r="WZI1" s="294" t="s">
        <v>367</v>
      </c>
      <c r="WZJ1" s="295"/>
      <c r="WZK1" s="294" t="s">
        <v>367</v>
      </c>
      <c r="WZL1" s="295"/>
      <c r="WZM1" s="294" t="s">
        <v>367</v>
      </c>
      <c r="WZN1" s="295"/>
      <c r="WZO1" s="294" t="s">
        <v>367</v>
      </c>
      <c r="WZP1" s="295"/>
      <c r="WZQ1" s="294" t="s">
        <v>367</v>
      </c>
      <c r="WZR1" s="295"/>
      <c r="WZS1" s="294" t="s">
        <v>367</v>
      </c>
      <c r="WZT1" s="295"/>
      <c r="WZU1" s="294" t="s">
        <v>367</v>
      </c>
      <c r="WZV1" s="295"/>
      <c r="WZW1" s="294" t="s">
        <v>367</v>
      </c>
      <c r="WZX1" s="295"/>
      <c r="WZY1" s="294" t="s">
        <v>367</v>
      </c>
      <c r="WZZ1" s="295"/>
      <c r="XAA1" s="294" t="s">
        <v>367</v>
      </c>
      <c r="XAB1" s="295"/>
      <c r="XAC1" s="294" t="s">
        <v>367</v>
      </c>
      <c r="XAD1" s="295"/>
      <c r="XAE1" s="294" t="s">
        <v>367</v>
      </c>
      <c r="XAF1" s="295"/>
      <c r="XAG1" s="294" t="s">
        <v>367</v>
      </c>
      <c r="XAH1" s="295"/>
      <c r="XAI1" s="294" t="s">
        <v>367</v>
      </c>
      <c r="XAJ1" s="295"/>
      <c r="XAK1" s="294" t="s">
        <v>367</v>
      </c>
      <c r="XAL1" s="295"/>
      <c r="XAM1" s="294" t="s">
        <v>367</v>
      </c>
      <c r="XAN1" s="295"/>
      <c r="XAO1" s="294" t="s">
        <v>367</v>
      </c>
      <c r="XAP1" s="295"/>
      <c r="XAQ1" s="294" t="s">
        <v>367</v>
      </c>
      <c r="XAR1" s="295"/>
      <c r="XAS1" s="294" t="s">
        <v>367</v>
      </c>
      <c r="XAT1" s="295"/>
      <c r="XAU1" s="294" t="s">
        <v>367</v>
      </c>
      <c r="XAV1" s="295"/>
      <c r="XAW1" s="294" t="s">
        <v>367</v>
      </c>
      <c r="XAX1" s="295"/>
      <c r="XAY1" s="294" t="s">
        <v>367</v>
      </c>
      <c r="XAZ1" s="295"/>
      <c r="XBA1" s="294" t="s">
        <v>367</v>
      </c>
      <c r="XBB1" s="295"/>
      <c r="XBC1" s="294" t="s">
        <v>367</v>
      </c>
      <c r="XBD1" s="295"/>
      <c r="XBE1" s="294" t="s">
        <v>367</v>
      </c>
      <c r="XBF1" s="295"/>
      <c r="XBG1" s="294" t="s">
        <v>367</v>
      </c>
      <c r="XBH1" s="295"/>
      <c r="XBI1" s="294" t="s">
        <v>367</v>
      </c>
      <c r="XBJ1" s="295"/>
      <c r="XBK1" s="294" t="s">
        <v>367</v>
      </c>
      <c r="XBL1" s="295"/>
      <c r="XBM1" s="294" t="s">
        <v>367</v>
      </c>
      <c r="XBN1" s="295"/>
      <c r="XBO1" s="294" t="s">
        <v>367</v>
      </c>
      <c r="XBP1" s="295"/>
      <c r="XBQ1" s="294" t="s">
        <v>367</v>
      </c>
      <c r="XBR1" s="295"/>
      <c r="XBS1" s="294" t="s">
        <v>367</v>
      </c>
      <c r="XBT1" s="295"/>
      <c r="XBU1" s="294" t="s">
        <v>367</v>
      </c>
      <c r="XBV1" s="295"/>
      <c r="XBW1" s="294" t="s">
        <v>367</v>
      </c>
      <c r="XBX1" s="295"/>
      <c r="XBY1" s="294" t="s">
        <v>367</v>
      </c>
      <c r="XBZ1" s="295"/>
      <c r="XCA1" s="294" t="s">
        <v>367</v>
      </c>
      <c r="XCB1" s="295"/>
      <c r="XCC1" s="294" t="s">
        <v>367</v>
      </c>
      <c r="XCD1" s="295"/>
      <c r="XCE1" s="294" t="s">
        <v>367</v>
      </c>
      <c r="XCF1" s="295"/>
      <c r="XCG1" s="294" t="s">
        <v>367</v>
      </c>
      <c r="XCH1" s="295"/>
      <c r="XCI1" s="294" t="s">
        <v>367</v>
      </c>
      <c r="XCJ1" s="295"/>
      <c r="XCK1" s="294" t="s">
        <v>367</v>
      </c>
      <c r="XCL1" s="295"/>
      <c r="XCM1" s="294" t="s">
        <v>367</v>
      </c>
      <c r="XCN1" s="295"/>
      <c r="XCO1" s="294" t="s">
        <v>367</v>
      </c>
      <c r="XCP1" s="295"/>
      <c r="XCQ1" s="294" t="s">
        <v>367</v>
      </c>
      <c r="XCR1" s="295"/>
      <c r="XCS1" s="294" t="s">
        <v>367</v>
      </c>
      <c r="XCT1" s="295"/>
      <c r="XCU1" s="294" t="s">
        <v>367</v>
      </c>
      <c r="XCV1" s="295"/>
      <c r="XCW1" s="294" t="s">
        <v>367</v>
      </c>
      <c r="XCX1" s="295"/>
      <c r="XCY1" s="294" t="s">
        <v>367</v>
      </c>
      <c r="XCZ1" s="295"/>
      <c r="XDA1" s="294" t="s">
        <v>367</v>
      </c>
      <c r="XDB1" s="295"/>
      <c r="XDC1" s="294" t="s">
        <v>367</v>
      </c>
      <c r="XDD1" s="295"/>
      <c r="XDE1" s="294" t="s">
        <v>367</v>
      </c>
      <c r="XDF1" s="295"/>
      <c r="XDG1" s="294" t="s">
        <v>367</v>
      </c>
      <c r="XDH1" s="295"/>
      <c r="XDI1" s="294" t="s">
        <v>367</v>
      </c>
      <c r="XDJ1" s="295"/>
      <c r="XDK1" s="294" t="s">
        <v>367</v>
      </c>
      <c r="XDL1" s="295"/>
      <c r="XDM1" s="294" t="s">
        <v>367</v>
      </c>
      <c r="XDN1" s="295"/>
      <c r="XDO1" s="294" t="s">
        <v>367</v>
      </c>
      <c r="XDP1" s="295"/>
      <c r="XDQ1" s="294" t="s">
        <v>367</v>
      </c>
      <c r="XDR1" s="295"/>
      <c r="XDS1" s="294" t="s">
        <v>367</v>
      </c>
      <c r="XDT1" s="295"/>
      <c r="XDU1" s="294" t="s">
        <v>367</v>
      </c>
      <c r="XDV1" s="295"/>
      <c r="XDW1" s="294" t="s">
        <v>367</v>
      </c>
      <c r="XDX1" s="295"/>
      <c r="XDY1" s="294" t="s">
        <v>367</v>
      </c>
      <c r="XDZ1" s="295"/>
      <c r="XEA1" s="294" t="s">
        <v>367</v>
      </c>
      <c r="XEB1" s="295"/>
      <c r="XEC1" s="294" t="s">
        <v>367</v>
      </c>
      <c r="XED1" s="295"/>
      <c r="XEE1" s="294" t="s">
        <v>367</v>
      </c>
      <c r="XEF1" s="295"/>
      <c r="XEG1" s="294" t="s">
        <v>367</v>
      </c>
      <c r="XEH1" s="295"/>
      <c r="XEI1" s="294" t="s">
        <v>367</v>
      </c>
      <c r="XEJ1" s="295"/>
      <c r="XEK1" s="294" t="s">
        <v>367</v>
      </c>
      <c r="XEL1" s="295"/>
      <c r="XEM1" s="294" t="s">
        <v>367</v>
      </c>
      <c r="XEN1" s="295"/>
      <c r="XEO1" s="294" t="s">
        <v>367</v>
      </c>
      <c r="XEP1" s="295"/>
      <c r="XEQ1" s="294" t="s">
        <v>367</v>
      </c>
      <c r="XER1" s="295"/>
      <c r="XES1" s="294" t="s">
        <v>367</v>
      </c>
      <c r="XET1" s="295"/>
      <c r="XEU1" s="294" t="s">
        <v>367</v>
      </c>
      <c r="XEV1" s="295"/>
      <c r="XEW1" s="294" t="s">
        <v>367</v>
      </c>
      <c r="XEX1" s="295"/>
      <c r="XEY1" s="294" t="s">
        <v>367</v>
      </c>
      <c r="XEZ1" s="295"/>
      <c r="XFA1" s="294" t="s">
        <v>367</v>
      </c>
      <c r="XFB1" s="295"/>
      <c r="XFC1" s="294" t="s">
        <v>367</v>
      </c>
      <c r="XFD1" s="295"/>
    </row>
    <row r="2" spans="1:16384" ht="14.25" customHeight="1">
      <c r="A2" s="301" t="str">
        <f>RESUMO!A1</f>
        <v>OBRA: PAVIMENTAÇÃO EM PARALELEPÍPEDO NO MUNICÍPIO DE BARRAS - PI</v>
      </c>
      <c r="B2" s="301"/>
      <c r="C2" s="301"/>
      <c r="D2" s="301"/>
      <c r="E2" s="301"/>
      <c r="F2" s="301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1"/>
      <c r="T2" s="171"/>
      <c r="U2" s="170"/>
      <c r="V2" s="171"/>
      <c r="W2" s="170"/>
      <c r="X2" s="171"/>
      <c r="Y2" s="170"/>
      <c r="Z2" s="171"/>
      <c r="AA2" s="170"/>
      <c r="AB2" s="171"/>
      <c r="AC2" s="170"/>
      <c r="AD2" s="171"/>
      <c r="AE2" s="170"/>
      <c r="AF2" s="171"/>
      <c r="AG2" s="170"/>
      <c r="AH2" s="171"/>
      <c r="AI2" s="170"/>
      <c r="AJ2" s="171"/>
      <c r="AK2" s="170"/>
      <c r="AL2" s="171"/>
      <c r="AM2" s="170"/>
      <c r="AN2" s="171"/>
      <c r="AO2" s="170"/>
      <c r="AP2" s="171"/>
      <c r="AQ2" s="170"/>
      <c r="AR2" s="171"/>
      <c r="AS2" s="170"/>
      <c r="AT2" s="171"/>
      <c r="AU2" s="170"/>
      <c r="AV2" s="171"/>
      <c r="AW2" s="170"/>
      <c r="AX2" s="171"/>
      <c r="AY2" s="170"/>
      <c r="AZ2" s="171"/>
      <c r="BA2" s="170"/>
      <c r="BB2" s="171"/>
      <c r="BC2" s="170"/>
      <c r="BD2" s="171"/>
      <c r="BE2" s="170"/>
      <c r="BF2" s="171"/>
      <c r="BG2" s="170"/>
      <c r="BH2" s="171"/>
      <c r="BI2" s="170"/>
      <c r="BJ2" s="171"/>
      <c r="BK2" s="170"/>
      <c r="BL2" s="171"/>
      <c r="BM2" s="170"/>
      <c r="BN2" s="171"/>
      <c r="BO2" s="170"/>
      <c r="BP2" s="171"/>
      <c r="BQ2" s="170"/>
      <c r="BR2" s="171"/>
      <c r="BS2" s="170"/>
      <c r="BT2" s="171"/>
      <c r="BU2" s="170"/>
      <c r="BV2" s="171"/>
      <c r="BW2" s="170"/>
      <c r="BX2" s="171"/>
      <c r="BY2" s="170"/>
      <c r="BZ2" s="171"/>
      <c r="CA2" s="170"/>
      <c r="CB2" s="171"/>
      <c r="CC2" s="170"/>
      <c r="CD2" s="171"/>
      <c r="CE2" s="170"/>
      <c r="CF2" s="171"/>
      <c r="CG2" s="170"/>
      <c r="CH2" s="171"/>
      <c r="CI2" s="170"/>
      <c r="CJ2" s="171"/>
      <c r="CK2" s="170"/>
      <c r="CL2" s="171"/>
      <c r="CM2" s="170"/>
      <c r="CN2" s="171"/>
      <c r="CO2" s="170"/>
      <c r="CP2" s="171"/>
      <c r="CQ2" s="170"/>
      <c r="CR2" s="171"/>
      <c r="CS2" s="170"/>
      <c r="CT2" s="171"/>
      <c r="CU2" s="170"/>
      <c r="CV2" s="171"/>
      <c r="CW2" s="170"/>
      <c r="CX2" s="171"/>
      <c r="CY2" s="170"/>
      <c r="CZ2" s="171"/>
      <c r="DA2" s="170"/>
      <c r="DB2" s="171"/>
      <c r="DC2" s="170"/>
      <c r="DD2" s="171"/>
      <c r="DE2" s="170"/>
      <c r="DF2" s="171"/>
      <c r="DG2" s="170"/>
      <c r="DH2" s="171"/>
      <c r="DI2" s="170"/>
      <c r="DJ2" s="171"/>
      <c r="DK2" s="170"/>
      <c r="DL2" s="171"/>
      <c r="DM2" s="170"/>
      <c r="DN2" s="171"/>
      <c r="DO2" s="170"/>
      <c r="DP2" s="171"/>
      <c r="DQ2" s="170"/>
      <c r="DR2" s="171"/>
      <c r="DS2" s="170"/>
      <c r="DT2" s="171"/>
      <c r="DU2" s="170"/>
      <c r="DV2" s="171"/>
      <c r="DW2" s="170"/>
      <c r="DX2" s="171"/>
      <c r="DY2" s="170"/>
      <c r="DZ2" s="171"/>
      <c r="EA2" s="170"/>
      <c r="EB2" s="171"/>
      <c r="EC2" s="170"/>
      <c r="ED2" s="171"/>
      <c r="EE2" s="170"/>
      <c r="EF2" s="171"/>
      <c r="EG2" s="170"/>
      <c r="EH2" s="171"/>
      <c r="EI2" s="170"/>
      <c r="EJ2" s="171"/>
      <c r="EK2" s="170"/>
      <c r="EL2" s="171"/>
      <c r="EM2" s="170"/>
      <c r="EN2" s="171"/>
      <c r="EO2" s="170"/>
      <c r="EP2" s="171"/>
      <c r="EQ2" s="170"/>
      <c r="ER2" s="171"/>
      <c r="ES2" s="170"/>
      <c r="ET2" s="171"/>
      <c r="EU2" s="170"/>
      <c r="EV2" s="171"/>
      <c r="EW2" s="170"/>
      <c r="EX2" s="171"/>
      <c r="EY2" s="170"/>
      <c r="EZ2" s="171"/>
      <c r="FA2" s="170"/>
      <c r="FB2" s="171"/>
      <c r="FC2" s="170"/>
      <c r="FD2" s="171"/>
      <c r="FE2" s="170"/>
      <c r="FF2" s="171"/>
      <c r="FG2" s="170"/>
      <c r="FH2" s="171"/>
      <c r="FI2" s="170"/>
      <c r="FJ2" s="171"/>
      <c r="FK2" s="170"/>
      <c r="FL2" s="171"/>
      <c r="FM2" s="170"/>
      <c r="FN2" s="171"/>
      <c r="FO2" s="170"/>
      <c r="FP2" s="171"/>
      <c r="FQ2" s="170"/>
      <c r="FR2" s="171"/>
      <c r="FS2" s="170"/>
      <c r="FT2" s="171"/>
      <c r="FU2" s="170"/>
      <c r="FV2" s="171"/>
      <c r="FW2" s="170"/>
      <c r="FX2" s="171"/>
      <c r="FY2" s="170"/>
      <c r="FZ2" s="171"/>
      <c r="GA2" s="170"/>
      <c r="GB2" s="171"/>
      <c r="GC2" s="170"/>
      <c r="GD2" s="171"/>
      <c r="GE2" s="170"/>
      <c r="GF2" s="171"/>
      <c r="GG2" s="170"/>
      <c r="GH2" s="171"/>
      <c r="GI2" s="170"/>
      <c r="GJ2" s="171"/>
      <c r="GK2" s="170"/>
      <c r="GL2" s="171"/>
      <c r="GM2" s="170"/>
      <c r="GN2" s="171"/>
      <c r="GO2" s="170"/>
      <c r="GP2" s="171"/>
      <c r="GQ2" s="170"/>
      <c r="GR2" s="171"/>
      <c r="GS2" s="170"/>
      <c r="GT2" s="171"/>
      <c r="GU2" s="170"/>
      <c r="GV2" s="171"/>
      <c r="GW2" s="170"/>
      <c r="GX2" s="171"/>
      <c r="GY2" s="170"/>
      <c r="GZ2" s="171"/>
      <c r="HA2" s="170"/>
      <c r="HB2" s="171"/>
      <c r="HC2" s="170"/>
      <c r="HD2" s="171"/>
      <c r="HE2" s="170"/>
      <c r="HF2" s="171"/>
      <c r="HG2" s="170"/>
      <c r="HH2" s="171"/>
      <c r="HI2" s="170"/>
      <c r="HJ2" s="171"/>
      <c r="HK2" s="170"/>
      <c r="HL2" s="171"/>
      <c r="HM2" s="170"/>
      <c r="HN2" s="171"/>
      <c r="HO2" s="170"/>
      <c r="HP2" s="171"/>
      <c r="HQ2" s="170"/>
      <c r="HR2" s="171"/>
      <c r="HS2" s="170"/>
      <c r="HT2" s="171"/>
      <c r="HU2" s="170"/>
      <c r="HV2" s="171"/>
      <c r="HW2" s="170"/>
      <c r="HX2" s="171"/>
      <c r="HY2" s="170"/>
      <c r="HZ2" s="171"/>
      <c r="IA2" s="170"/>
      <c r="IB2" s="171"/>
      <c r="IC2" s="170"/>
      <c r="ID2" s="171"/>
      <c r="IE2" s="170"/>
      <c r="IF2" s="171"/>
      <c r="IG2" s="170"/>
      <c r="IH2" s="171"/>
      <c r="II2" s="170"/>
      <c r="IJ2" s="171"/>
      <c r="IK2" s="170"/>
      <c r="IL2" s="171"/>
      <c r="IM2" s="170"/>
      <c r="IN2" s="171"/>
      <c r="IO2" s="170"/>
      <c r="IP2" s="171"/>
      <c r="IQ2" s="170"/>
      <c r="IR2" s="171"/>
      <c r="IS2" s="170"/>
      <c r="IT2" s="171"/>
      <c r="IU2" s="170"/>
      <c r="IV2" s="171"/>
      <c r="IW2" s="170"/>
      <c r="IX2" s="171"/>
      <c r="IY2" s="170"/>
      <c r="IZ2" s="171"/>
      <c r="JA2" s="170"/>
      <c r="JB2" s="171"/>
      <c r="JC2" s="170"/>
      <c r="JD2" s="171"/>
      <c r="JE2" s="170"/>
      <c r="JF2" s="171"/>
      <c r="JG2" s="170"/>
      <c r="JH2" s="171"/>
      <c r="JI2" s="170"/>
      <c r="JJ2" s="171"/>
      <c r="JK2" s="170"/>
      <c r="JL2" s="171"/>
      <c r="JM2" s="170"/>
      <c r="JN2" s="171"/>
      <c r="JO2" s="170"/>
      <c r="JP2" s="171"/>
      <c r="JQ2" s="170"/>
      <c r="JR2" s="171"/>
      <c r="JS2" s="170"/>
      <c r="JT2" s="171"/>
      <c r="JU2" s="170"/>
      <c r="JV2" s="171"/>
      <c r="JW2" s="170"/>
      <c r="JX2" s="171"/>
      <c r="JY2" s="170"/>
      <c r="JZ2" s="171"/>
      <c r="KA2" s="170"/>
      <c r="KB2" s="171"/>
      <c r="KC2" s="170"/>
      <c r="KD2" s="171"/>
      <c r="KE2" s="170"/>
      <c r="KF2" s="171"/>
      <c r="KG2" s="170"/>
      <c r="KH2" s="171"/>
      <c r="KI2" s="170"/>
      <c r="KJ2" s="171"/>
      <c r="KK2" s="170"/>
      <c r="KL2" s="171"/>
      <c r="KM2" s="170"/>
      <c r="KN2" s="171"/>
      <c r="KO2" s="170"/>
      <c r="KP2" s="171"/>
      <c r="KQ2" s="170"/>
      <c r="KR2" s="171"/>
      <c r="KS2" s="170"/>
      <c r="KT2" s="171"/>
      <c r="KU2" s="170"/>
      <c r="KV2" s="171"/>
      <c r="KW2" s="170"/>
      <c r="KX2" s="171"/>
      <c r="KY2" s="170"/>
      <c r="KZ2" s="171"/>
      <c r="LA2" s="170"/>
      <c r="LB2" s="171"/>
      <c r="LC2" s="170"/>
      <c r="LD2" s="171"/>
      <c r="LE2" s="170"/>
      <c r="LF2" s="171"/>
      <c r="LG2" s="170"/>
      <c r="LH2" s="171"/>
      <c r="LI2" s="170"/>
      <c r="LJ2" s="171"/>
      <c r="LK2" s="170"/>
      <c r="LL2" s="171"/>
      <c r="LM2" s="170"/>
      <c r="LN2" s="171"/>
      <c r="LO2" s="170"/>
      <c r="LP2" s="171"/>
      <c r="LQ2" s="170"/>
      <c r="LR2" s="171"/>
      <c r="LS2" s="170"/>
      <c r="LT2" s="171"/>
      <c r="LU2" s="170"/>
      <c r="LV2" s="171"/>
      <c r="LW2" s="170"/>
      <c r="LX2" s="171"/>
      <c r="LY2" s="170"/>
      <c r="LZ2" s="171"/>
      <c r="MA2" s="170"/>
      <c r="MB2" s="171"/>
      <c r="MC2" s="170"/>
      <c r="MD2" s="171"/>
      <c r="ME2" s="170"/>
      <c r="MF2" s="171"/>
      <c r="MG2" s="170"/>
      <c r="MH2" s="171"/>
      <c r="MI2" s="170"/>
      <c r="MJ2" s="171"/>
      <c r="MK2" s="170"/>
      <c r="ML2" s="171"/>
      <c r="MM2" s="170"/>
      <c r="MN2" s="171"/>
      <c r="MO2" s="170"/>
      <c r="MP2" s="171"/>
      <c r="MQ2" s="170"/>
      <c r="MR2" s="171"/>
      <c r="MS2" s="170"/>
      <c r="MT2" s="171"/>
      <c r="MU2" s="170"/>
      <c r="MV2" s="171"/>
      <c r="MW2" s="170"/>
      <c r="MX2" s="171"/>
      <c r="MY2" s="170"/>
      <c r="MZ2" s="171"/>
      <c r="NA2" s="170"/>
      <c r="NB2" s="171"/>
      <c r="NC2" s="170"/>
      <c r="ND2" s="171"/>
      <c r="NE2" s="170"/>
      <c r="NF2" s="171"/>
      <c r="NG2" s="170"/>
      <c r="NH2" s="171"/>
      <c r="NI2" s="170"/>
      <c r="NJ2" s="171"/>
      <c r="NK2" s="170"/>
      <c r="NL2" s="171"/>
      <c r="NM2" s="170"/>
      <c r="NN2" s="171"/>
      <c r="NO2" s="170"/>
      <c r="NP2" s="171"/>
      <c r="NQ2" s="170"/>
      <c r="NR2" s="171"/>
      <c r="NS2" s="170"/>
      <c r="NT2" s="171"/>
      <c r="NU2" s="170"/>
      <c r="NV2" s="171"/>
      <c r="NW2" s="170"/>
      <c r="NX2" s="171"/>
      <c r="NY2" s="170"/>
      <c r="NZ2" s="171"/>
      <c r="OA2" s="170"/>
      <c r="OB2" s="171"/>
      <c r="OC2" s="170"/>
      <c r="OD2" s="171"/>
      <c r="OE2" s="170"/>
      <c r="OF2" s="171"/>
      <c r="OG2" s="170"/>
      <c r="OH2" s="171"/>
      <c r="OI2" s="170"/>
      <c r="OJ2" s="171"/>
      <c r="OK2" s="170"/>
      <c r="OL2" s="171"/>
      <c r="OM2" s="170"/>
      <c r="ON2" s="171"/>
      <c r="OO2" s="170"/>
      <c r="OP2" s="171"/>
      <c r="OQ2" s="170"/>
      <c r="OR2" s="171"/>
      <c r="OS2" s="170"/>
      <c r="OT2" s="171"/>
      <c r="OU2" s="170"/>
      <c r="OV2" s="171"/>
      <c r="OW2" s="170"/>
      <c r="OX2" s="171"/>
      <c r="OY2" s="170"/>
      <c r="OZ2" s="171"/>
      <c r="PA2" s="170"/>
      <c r="PB2" s="171"/>
      <c r="PC2" s="170"/>
      <c r="PD2" s="171"/>
      <c r="PE2" s="170"/>
      <c r="PF2" s="171"/>
      <c r="PG2" s="170"/>
      <c r="PH2" s="171"/>
      <c r="PI2" s="170"/>
      <c r="PJ2" s="171"/>
      <c r="PK2" s="170"/>
      <c r="PL2" s="171"/>
      <c r="PM2" s="170"/>
      <c r="PN2" s="171"/>
      <c r="PO2" s="170"/>
      <c r="PP2" s="171"/>
      <c r="PQ2" s="170"/>
      <c r="PR2" s="171"/>
      <c r="PS2" s="170"/>
      <c r="PT2" s="171"/>
      <c r="PU2" s="170"/>
      <c r="PV2" s="171"/>
      <c r="PW2" s="170"/>
      <c r="PX2" s="171"/>
      <c r="PY2" s="170"/>
      <c r="PZ2" s="171"/>
      <c r="QA2" s="170"/>
      <c r="QB2" s="171"/>
      <c r="QC2" s="170"/>
      <c r="QD2" s="171"/>
      <c r="QE2" s="170"/>
      <c r="QF2" s="171"/>
      <c r="QG2" s="170"/>
      <c r="QH2" s="171"/>
      <c r="QI2" s="170"/>
      <c r="QJ2" s="171"/>
      <c r="QK2" s="170"/>
      <c r="QL2" s="171"/>
      <c r="QM2" s="170"/>
      <c r="QN2" s="171"/>
      <c r="QO2" s="170"/>
      <c r="QP2" s="171"/>
      <c r="QQ2" s="170"/>
      <c r="QR2" s="171"/>
      <c r="QS2" s="170"/>
      <c r="QT2" s="171"/>
      <c r="QU2" s="170"/>
      <c r="QV2" s="171"/>
      <c r="QW2" s="170"/>
      <c r="QX2" s="171"/>
      <c r="QY2" s="170"/>
      <c r="QZ2" s="171"/>
      <c r="RA2" s="170"/>
      <c r="RB2" s="171"/>
      <c r="RC2" s="170"/>
      <c r="RD2" s="171"/>
      <c r="RE2" s="170"/>
      <c r="RF2" s="171"/>
      <c r="RG2" s="170"/>
      <c r="RH2" s="171"/>
      <c r="RI2" s="170"/>
      <c r="RJ2" s="171"/>
      <c r="RK2" s="170"/>
      <c r="RL2" s="171"/>
      <c r="RM2" s="170"/>
      <c r="RN2" s="171"/>
      <c r="RO2" s="170"/>
      <c r="RP2" s="171"/>
      <c r="RQ2" s="170"/>
      <c r="RR2" s="171"/>
      <c r="RS2" s="170"/>
      <c r="RT2" s="171"/>
      <c r="RU2" s="170"/>
      <c r="RV2" s="171"/>
      <c r="RW2" s="170"/>
      <c r="RX2" s="171"/>
      <c r="RY2" s="170"/>
      <c r="RZ2" s="171"/>
      <c r="SA2" s="170"/>
      <c r="SB2" s="171"/>
      <c r="SC2" s="170"/>
      <c r="SD2" s="171"/>
      <c r="SE2" s="170"/>
      <c r="SF2" s="171"/>
      <c r="SG2" s="170"/>
      <c r="SH2" s="171"/>
      <c r="SI2" s="170"/>
      <c r="SJ2" s="171"/>
      <c r="SK2" s="170"/>
      <c r="SL2" s="171"/>
      <c r="SM2" s="170"/>
      <c r="SN2" s="171"/>
      <c r="SO2" s="170"/>
      <c r="SP2" s="171"/>
      <c r="SQ2" s="170"/>
      <c r="SR2" s="171"/>
      <c r="SS2" s="170"/>
      <c r="ST2" s="171"/>
      <c r="SU2" s="170"/>
      <c r="SV2" s="171"/>
      <c r="SW2" s="170"/>
      <c r="SX2" s="171"/>
      <c r="SY2" s="170"/>
      <c r="SZ2" s="171"/>
      <c r="TA2" s="170"/>
      <c r="TB2" s="171"/>
      <c r="TC2" s="170"/>
      <c r="TD2" s="171"/>
      <c r="TE2" s="170"/>
      <c r="TF2" s="171"/>
      <c r="TG2" s="170"/>
      <c r="TH2" s="171"/>
      <c r="TI2" s="170"/>
      <c r="TJ2" s="171"/>
      <c r="TK2" s="170"/>
      <c r="TL2" s="171"/>
      <c r="TM2" s="170"/>
      <c r="TN2" s="171"/>
      <c r="TO2" s="170"/>
      <c r="TP2" s="171"/>
      <c r="TQ2" s="170"/>
      <c r="TR2" s="171"/>
      <c r="TS2" s="170"/>
      <c r="TT2" s="171"/>
      <c r="TU2" s="170"/>
      <c r="TV2" s="171"/>
      <c r="TW2" s="170"/>
      <c r="TX2" s="171"/>
      <c r="TY2" s="170"/>
      <c r="TZ2" s="171"/>
      <c r="UA2" s="170"/>
      <c r="UB2" s="171"/>
      <c r="UC2" s="170"/>
      <c r="UD2" s="171"/>
      <c r="UE2" s="170"/>
      <c r="UF2" s="171"/>
      <c r="UG2" s="170"/>
      <c r="UH2" s="171"/>
      <c r="UI2" s="170"/>
      <c r="UJ2" s="171"/>
      <c r="UK2" s="170"/>
      <c r="UL2" s="171"/>
      <c r="UM2" s="170"/>
      <c r="UN2" s="171"/>
      <c r="UO2" s="170"/>
      <c r="UP2" s="171"/>
      <c r="UQ2" s="170"/>
      <c r="UR2" s="171"/>
      <c r="US2" s="170"/>
      <c r="UT2" s="171"/>
      <c r="UU2" s="170"/>
      <c r="UV2" s="171"/>
      <c r="UW2" s="170"/>
      <c r="UX2" s="171"/>
      <c r="UY2" s="170"/>
      <c r="UZ2" s="171"/>
      <c r="VA2" s="170"/>
      <c r="VB2" s="171"/>
      <c r="VC2" s="170"/>
      <c r="VD2" s="171"/>
      <c r="VE2" s="170"/>
      <c r="VF2" s="171"/>
      <c r="VG2" s="170"/>
      <c r="VH2" s="171"/>
      <c r="VI2" s="170"/>
      <c r="VJ2" s="171"/>
      <c r="VK2" s="170"/>
      <c r="VL2" s="171"/>
      <c r="VM2" s="170"/>
      <c r="VN2" s="171"/>
      <c r="VO2" s="170"/>
      <c r="VP2" s="171"/>
      <c r="VQ2" s="170"/>
      <c r="VR2" s="171"/>
      <c r="VS2" s="170"/>
      <c r="VT2" s="171"/>
      <c r="VU2" s="170"/>
      <c r="VV2" s="171"/>
      <c r="VW2" s="170"/>
      <c r="VX2" s="171"/>
      <c r="VY2" s="170"/>
      <c r="VZ2" s="171"/>
      <c r="WA2" s="170"/>
      <c r="WB2" s="171"/>
      <c r="WC2" s="170"/>
      <c r="WD2" s="171"/>
      <c r="WE2" s="170"/>
      <c r="WF2" s="171"/>
      <c r="WG2" s="170"/>
      <c r="WH2" s="171"/>
      <c r="WI2" s="170"/>
      <c r="WJ2" s="171"/>
      <c r="WK2" s="170"/>
      <c r="WL2" s="171"/>
      <c r="WM2" s="170"/>
      <c r="WN2" s="171"/>
      <c r="WO2" s="170"/>
      <c r="WP2" s="171"/>
      <c r="WQ2" s="170"/>
      <c r="WR2" s="171"/>
      <c r="WS2" s="170"/>
      <c r="WT2" s="171"/>
      <c r="WU2" s="170"/>
      <c r="WV2" s="171"/>
      <c r="WW2" s="170"/>
      <c r="WX2" s="171"/>
      <c r="WY2" s="170"/>
      <c r="WZ2" s="171"/>
      <c r="XA2" s="170"/>
      <c r="XB2" s="171"/>
      <c r="XC2" s="170"/>
      <c r="XD2" s="171"/>
      <c r="XE2" s="170"/>
      <c r="XF2" s="171"/>
      <c r="XG2" s="170"/>
      <c r="XH2" s="171"/>
      <c r="XI2" s="170"/>
      <c r="XJ2" s="171"/>
      <c r="XK2" s="170"/>
      <c r="XL2" s="171"/>
      <c r="XM2" s="170"/>
      <c r="XN2" s="171"/>
      <c r="XO2" s="170"/>
      <c r="XP2" s="171"/>
      <c r="XQ2" s="170"/>
      <c r="XR2" s="171"/>
      <c r="XS2" s="170"/>
      <c r="XT2" s="171"/>
      <c r="XU2" s="170"/>
      <c r="XV2" s="171"/>
      <c r="XW2" s="170"/>
      <c r="XX2" s="171"/>
      <c r="XY2" s="170"/>
      <c r="XZ2" s="171"/>
      <c r="YA2" s="170"/>
      <c r="YB2" s="171"/>
      <c r="YC2" s="170"/>
      <c r="YD2" s="171"/>
      <c r="YE2" s="170"/>
      <c r="YF2" s="171"/>
      <c r="YG2" s="170"/>
      <c r="YH2" s="171"/>
      <c r="YI2" s="170"/>
      <c r="YJ2" s="171"/>
      <c r="YK2" s="170"/>
      <c r="YL2" s="171"/>
      <c r="YM2" s="170"/>
      <c r="YN2" s="171"/>
      <c r="YO2" s="170"/>
      <c r="YP2" s="171"/>
      <c r="YQ2" s="170"/>
      <c r="YR2" s="171"/>
      <c r="YS2" s="170"/>
      <c r="YT2" s="171"/>
      <c r="YU2" s="170"/>
      <c r="YV2" s="171"/>
      <c r="YW2" s="170"/>
      <c r="YX2" s="171"/>
      <c r="YY2" s="170"/>
      <c r="YZ2" s="171"/>
      <c r="ZA2" s="170"/>
      <c r="ZB2" s="171"/>
      <c r="ZC2" s="170"/>
      <c r="ZD2" s="171"/>
      <c r="ZE2" s="170"/>
      <c r="ZF2" s="171"/>
      <c r="ZG2" s="170"/>
      <c r="ZH2" s="171"/>
      <c r="ZI2" s="170"/>
      <c r="ZJ2" s="171"/>
      <c r="ZK2" s="170"/>
      <c r="ZL2" s="171"/>
      <c r="ZM2" s="170"/>
      <c r="ZN2" s="171"/>
      <c r="ZO2" s="170"/>
      <c r="ZP2" s="171"/>
      <c r="ZQ2" s="170"/>
      <c r="ZR2" s="171"/>
      <c r="ZS2" s="170"/>
      <c r="ZT2" s="171"/>
      <c r="ZU2" s="170"/>
      <c r="ZV2" s="171"/>
      <c r="ZW2" s="170"/>
      <c r="ZX2" s="171"/>
      <c r="ZY2" s="170"/>
      <c r="ZZ2" s="171"/>
      <c r="AAA2" s="170"/>
      <c r="AAB2" s="171"/>
      <c r="AAC2" s="170"/>
      <c r="AAD2" s="171"/>
      <c r="AAE2" s="170"/>
      <c r="AAF2" s="171"/>
      <c r="AAG2" s="170"/>
      <c r="AAH2" s="171"/>
      <c r="AAI2" s="170"/>
      <c r="AAJ2" s="171"/>
      <c r="AAK2" s="170"/>
      <c r="AAL2" s="171"/>
      <c r="AAM2" s="170"/>
      <c r="AAN2" s="171"/>
      <c r="AAO2" s="170"/>
      <c r="AAP2" s="171"/>
      <c r="AAQ2" s="170"/>
      <c r="AAR2" s="171"/>
      <c r="AAS2" s="170"/>
      <c r="AAT2" s="171"/>
      <c r="AAU2" s="170"/>
      <c r="AAV2" s="171"/>
      <c r="AAW2" s="170"/>
      <c r="AAX2" s="171"/>
      <c r="AAY2" s="170"/>
      <c r="AAZ2" s="171"/>
      <c r="ABA2" s="170"/>
      <c r="ABB2" s="171"/>
      <c r="ABC2" s="170"/>
      <c r="ABD2" s="171"/>
      <c r="ABE2" s="170"/>
      <c r="ABF2" s="171"/>
      <c r="ABG2" s="170"/>
      <c r="ABH2" s="171"/>
      <c r="ABI2" s="170"/>
      <c r="ABJ2" s="171"/>
      <c r="ABK2" s="170"/>
      <c r="ABL2" s="171"/>
      <c r="ABM2" s="170"/>
      <c r="ABN2" s="171"/>
      <c r="ABO2" s="170"/>
      <c r="ABP2" s="171"/>
      <c r="ABQ2" s="170"/>
      <c r="ABR2" s="171"/>
      <c r="ABS2" s="170"/>
      <c r="ABT2" s="171"/>
      <c r="ABU2" s="170"/>
      <c r="ABV2" s="171"/>
      <c r="ABW2" s="170"/>
      <c r="ABX2" s="171"/>
      <c r="ABY2" s="170"/>
      <c r="ABZ2" s="171"/>
      <c r="ACA2" s="170"/>
      <c r="ACB2" s="171"/>
      <c r="ACC2" s="170"/>
      <c r="ACD2" s="171"/>
      <c r="ACE2" s="170"/>
      <c r="ACF2" s="171"/>
      <c r="ACG2" s="170"/>
      <c r="ACH2" s="171"/>
      <c r="ACI2" s="170"/>
      <c r="ACJ2" s="171"/>
      <c r="ACK2" s="170"/>
      <c r="ACL2" s="171"/>
      <c r="ACM2" s="170"/>
      <c r="ACN2" s="171"/>
      <c r="ACO2" s="170"/>
      <c r="ACP2" s="171"/>
      <c r="ACQ2" s="170"/>
      <c r="ACR2" s="171"/>
      <c r="ACS2" s="170"/>
      <c r="ACT2" s="171"/>
      <c r="ACU2" s="170"/>
      <c r="ACV2" s="171"/>
      <c r="ACW2" s="170"/>
      <c r="ACX2" s="171"/>
      <c r="ACY2" s="170"/>
      <c r="ACZ2" s="171"/>
      <c r="ADA2" s="170"/>
      <c r="ADB2" s="171"/>
      <c r="ADC2" s="170"/>
      <c r="ADD2" s="171"/>
      <c r="ADE2" s="170"/>
      <c r="ADF2" s="171"/>
      <c r="ADG2" s="170"/>
      <c r="ADH2" s="171"/>
      <c r="ADI2" s="170"/>
      <c r="ADJ2" s="171"/>
      <c r="ADK2" s="170"/>
      <c r="ADL2" s="171"/>
      <c r="ADM2" s="170"/>
      <c r="ADN2" s="171"/>
      <c r="ADO2" s="170"/>
      <c r="ADP2" s="171"/>
      <c r="ADQ2" s="170"/>
      <c r="ADR2" s="171"/>
      <c r="ADS2" s="170"/>
      <c r="ADT2" s="171"/>
      <c r="ADU2" s="170"/>
      <c r="ADV2" s="171"/>
      <c r="ADW2" s="170"/>
      <c r="ADX2" s="171"/>
      <c r="ADY2" s="170"/>
      <c r="ADZ2" s="171"/>
      <c r="AEA2" s="170"/>
      <c r="AEB2" s="171"/>
      <c r="AEC2" s="170"/>
      <c r="AED2" s="171"/>
      <c r="AEE2" s="170"/>
      <c r="AEF2" s="171"/>
      <c r="AEG2" s="170"/>
      <c r="AEH2" s="171"/>
      <c r="AEI2" s="170"/>
      <c r="AEJ2" s="171"/>
      <c r="AEK2" s="170"/>
      <c r="AEL2" s="171"/>
      <c r="AEM2" s="170"/>
      <c r="AEN2" s="171"/>
      <c r="AEO2" s="170"/>
      <c r="AEP2" s="171"/>
      <c r="AEQ2" s="170"/>
      <c r="AER2" s="171"/>
      <c r="AES2" s="170"/>
      <c r="AET2" s="171"/>
      <c r="AEU2" s="170"/>
      <c r="AEV2" s="171"/>
      <c r="AEW2" s="170"/>
      <c r="AEX2" s="171"/>
      <c r="AEY2" s="170"/>
      <c r="AEZ2" s="171"/>
      <c r="AFA2" s="170"/>
      <c r="AFB2" s="171"/>
      <c r="AFC2" s="170"/>
      <c r="AFD2" s="171"/>
      <c r="AFE2" s="170"/>
      <c r="AFF2" s="171"/>
      <c r="AFG2" s="170"/>
      <c r="AFH2" s="171"/>
      <c r="AFI2" s="170"/>
      <c r="AFJ2" s="171"/>
      <c r="AFK2" s="170"/>
      <c r="AFL2" s="171"/>
      <c r="AFM2" s="170"/>
      <c r="AFN2" s="171"/>
      <c r="AFO2" s="170"/>
      <c r="AFP2" s="171"/>
      <c r="AFQ2" s="170"/>
      <c r="AFR2" s="171"/>
      <c r="AFS2" s="170"/>
      <c r="AFT2" s="171"/>
      <c r="AFU2" s="170"/>
      <c r="AFV2" s="171"/>
      <c r="AFW2" s="170"/>
      <c r="AFX2" s="171"/>
      <c r="AFY2" s="170"/>
      <c r="AFZ2" s="171"/>
      <c r="AGA2" s="170"/>
      <c r="AGB2" s="171"/>
      <c r="AGC2" s="170"/>
      <c r="AGD2" s="171"/>
      <c r="AGE2" s="170"/>
      <c r="AGF2" s="171"/>
      <c r="AGG2" s="170"/>
      <c r="AGH2" s="171"/>
      <c r="AGI2" s="170"/>
      <c r="AGJ2" s="171"/>
      <c r="AGK2" s="170"/>
      <c r="AGL2" s="171"/>
      <c r="AGM2" s="170"/>
      <c r="AGN2" s="171"/>
      <c r="AGO2" s="170"/>
      <c r="AGP2" s="171"/>
      <c r="AGQ2" s="170"/>
      <c r="AGR2" s="171"/>
      <c r="AGS2" s="170"/>
      <c r="AGT2" s="171"/>
      <c r="AGU2" s="170"/>
      <c r="AGV2" s="171"/>
      <c r="AGW2" s="170"/>
      <c r="AGX2" s="171"/>
      <c r="AGY2" s="170"/>
      <c r="AGZ2" s="171"/>
      <c r="AHA2" s="170"/>
      <c r="AHB2" s="171"/>
      <c r="AHC2" s="170"/>
      <c r="AHD2" s="171"/>
      <c r="AHE2" s="170"/>
      <c r="AHF2" s="171"/>
      <c r="AHG2" s="170"/>
      <c r="AHH2" s="171"/>
      <c r="AHI2" s="170"/>
      <c r="AHJ2" s="171"/>
      <c r="AHK2" s="170"/>
      <c r="AHL2" s="171"/>
      <c r="AHM2" s="170"/>
      <c r="AHN2" s="171"/>
      <c r="AHO2" s="170"/>
      <c r="AHP2" s="171"/>
      <c r="AHQ2" s="170"/>
      <c r="AHR2" s="171"/>
      <c r="AHS2" s="170"/>
      <c r="AHT2" s="171"/>
      <c r="AHU2" s="170"/>
      <c r="AHV2" s="171"/>
      <c r="AHW2" s="170"/>
      <c r="AHX2" s="171"/>
      <c r="AHY2" s="170"/>
      <c r="AHZ2" s="171"/>
      <c r="AIA2" s="170"/>
      <c r="AIB2" s="171"/>
      <c r="AIC2" s="170"/>
      <c r="AID2" s="171"/>
      <c r="AIE2" s="170"/>
      <c r="AIF2" s="171"/>
      <c r="AIG2" s="170"/>
      <c r="AIH2" s="171"/>
      <c r="AII2" s="170"/>
      <c r="AIJ2" s="171"/>
      <c r="AIK2" s="170"/>
      <c r="AIL2" s="171"/>
      <c r="AIM2" s="170"/>
      <c r="AIN2" s="171"/>
      <c r="AIO2" s="170"/>
      <c r="AIP2" s="171"/>
      <c r="AIQ2" s="170"/>
      <c r="AIR2" s="171"/>
      <c r="AIS2" s="170"/>
      <c r="AIT2" s="171"/>
      <c r="AIU2" s="170"/>
      <c r="AIV2" s="171"/>
      <c r="AIW2" s="170"/>
      <c r="AIX2" s="171"/>
      <c r="AIY2" s="170"/>
      <c r="AIZ2" s="171"/>
      <c r="AJA2" s="170"/>
      <c r="AJB2" s="171"/>
      <c r="AJC2" s="170"/>
      <c r="AJD2" s="171"/>
      <c r="AJE2" s="170"/>
      <c r="AJF2" s="171"/>
      <c r="AJG2" s="170"/>
      <c r="AJH2" s="171"/>
      <c r="AJI2" s="170"/>
      <c r="AJJ2" s="171"/>
      <c r="AJK2" s="170"/>
      <c r="AJL2" s="171"/>
      <c r="AJM2" s="170"/>
      <c r="AJN2" s="171"/>
      <c r="AJO2" s="170"/>
      <c r="AJP2" s="171"/>
      <c r="AJQ2" s="170"/>
      <c r="AJR2" s="171"/>
      <c r="AJS2" s="170"/>
      <c r="AJT2" s="171"/>
      <c r="AJU2" s="170"/>
      <c r="AJV2" s="171"/>
      <c r="AJW2" s="170"/>
      <c r="AJX2" s="171"/>
      <c r="AJY2" s="170"/>
      <c r="AJZ2" s="171"/>
      <c r="AKA2" s="170"/>
      <c r="AKB2" s="171"/>
      <c r="AKC2" s="170"/>
      <c r="AKD2" s="171"/>
      <c r="AKE2" s="170"/>
      <c r="AKF2" s="171"/>
      <c r="AKG2" s="170"/>
      <c r="AKH2" s="171"/>
      <c r="AKI2" s="170"/>
      <c r="AKJ2" s="171"/>
      <c r="AKK2" s="170"/>
      <c r="AKL2" s="171"/>
      <c r="AKM2" s="170"/>
      <c r="AKN2" s="171"/>
      <c r="AKO2" s="170"/>
      <c r="AKP2" s="171"/>
      <c r="AKQ2" s="170"/>
      <c r="AKR2" s="171"/>
      <c r="AKS2" s="170"/>
      <c r="AKT2" s="171"/>
      <c r="AKU2" s="170"/>
      <c r="AKV2" s="171"/>
      <c r="AKW2" s="170"/>
      <c r="AKX2" s="171"/>
      <c r="AKY2" s="170"/>
      <c r="AKZ2" s="171"/>
      <c r="ALA2" s="170"/>
      <c r="ALB2" s="171"/>
      <c r="ALC2" s="170"/>
      <c r="ALD2" s="171"/>
      <c r="ALE2" s="170"/>
      <c r="ALF2" s="171"/>
      <c r="ALG2" s="170"/>
      <c r="ALH2" s="171"/>
      <c r="ALI2" s="170"/>
      <c r="ALJ2" s="171"/>
      <c r="ALK2" s="170"/>
      <c r="ALL2" s="171"/>
      <c r="ALM2" s="170"/>
      <c r="ALN2" s="171"/>
      <c r="ALO2" s="170"/>
      <c r="ALP2" s="171"/>
      <c r="ALQ2" s="170"/>
      <c r="ALR2" s="171"/>
      <c r="ALS2" s="170"/>
      <c r="ALT2" s="171"/>
      <c r="ALU2" s="170"/>
      <c r="ALV2" s="171"/>
      <c r="ALW2" s="170"/>
      <c r="ALX2" s="171"/>
      <c r="ALY2" s="170"/>
      <c r="ALZ2" s="171"/>
      <c r="AMA2" s="170"/>
      <c r="AMB2" s="171"/>
      <c r="AMC2" s="170"/>
      <c r="AMD2" s="171"/>
      <c r="AME2" s="170"/>
      <c r="AMF2" s="171"/>
      <c r="AMG2" s="170"/>
      <c r="AMH2" s="171"/>
      <c r="AMI2" s="170"/>
      <c r="AMJ2" s="171"/>
      <c r="AMK2" s="170"/>
      <c r="AML2" s="171"/>
      <c r="AMM2" s="170"/>
      <c r="AMN2" s="171"/>
      <c r="AMO2" s="170"/>
      <c r="AMP2" s="171"/>
      <c r="AMQ2" s="170"/>
      <c r="AMR2" s="171"/>
      <c r="AMS2" s="170"/>
      <c r="AMT2" s="171"/>
      <c r="AMU2" s="170"/>
      <c r="AMV2" s="171"/>
      <c r="AMW2" s="170"/>
      <c r="AMX2" s="171"/>
      <c r="AMY2" s="170"/>
      <c r="AMZ2" s="171"/>
      <c r="ANA2" s="170"/>
      <c r="ANB2" s="171"/>
      <c r="ANC2" s="170"/>
      <c r="AND2" s="171"/>
      <c r="ANE2" s="170"/>
      <c r="ANF2" s="171"/>
      <c r="ANG2" s="170"/>
      <c r="ANH2" s="171"/>
      <c r="ANI2" s="170"/>
      <c r="ANJ2" s="171"/>
      <c r="ANK2" s="170"/>
      <c r="ANL2" s="171"/>
      <c r="ANM2" s="170"/>
      <c r="ANN2" s="171"/>
      <c r="ANO2" s="170"/>
      <c r="ANP2" s="171"/>
      <c r="ANQ2" s="170"/>
      <c r="ANR2" s="171"/>
      <c r="ANS2" s="170"/>
      <c r="ANT2" s="171"/>
      <c r="ANU2" s="170"/>
      <c r="ANV2" s="171"/>
      <c r="ANW2" s="170"/>
      <c r="ANX2" s="171"/>
      <c r="ANY2" s="170"/>
      <c r="ANZ2" s="171"/>
      <c r="AOA2" s="170"/>
      <c r="AOB2" s="171"/>
      <c r="AOC2" s="170"/>
      <c r="AOD2" s="171"/>
      <c r="AOE2" s="170"/>
      <c r="AOF2" s="171"/>
      <c r="AOG2" s="170"/>
      <c r="AOH2" s="171"/>
      <c r="AOI2" s="170"/>
      <c r="AOJ2" s="171"/>
      <c r="AOK2" s="170"/>
      <c r="AOL2" s="171"/>
      <c r="AOM2" s="170"/>
      <c r="AON2" s="171"/>
      <c r="AOO2" s="170"/>
      <c r="AOP2" s="171"/>
      <c r="AOQ2" s="170"/>
      <c r="AOR2" s="171"/>
      <c r="AOS2" s="170"/>
      <c r="AOT2" s="171"/>
      <c r="AOU2" s="170"/>
      <c r="AOV2" s="171"/>
      <c r="AOW2" s="170"/>
      <c r="AOX2" s="171"/>
      <c r="AOY2" s="170"/>
      <c r="AOZ2" s="171"/>
      <c r="APA2" s="170"/>
      <c r="APB2" s="171"/>
      <c r="APC2" s="170"/>
      <c r="APD2" s="171"/>
      <c r="APE2" s="170"/>
      <c r="APF2" s="171"/>
      <c r="APG2" s="170"/>
      <c r="APH2" s="171"/>
      <c r="API2" s="170"/>
      <c r="APJ2" s="171"/>
      <c r="APK2" s="170"/>
      <c r="APL2" s="171"/>
      <c r="APM2" s="170"/>
      <c r="APN2" s="171"/>
      <c r="APO2" s="170"/>
      <c r="APP2" s="171"/>
      <c r="APQ2" s="170"/>
      <c r="APR2" s="171"/>
      <c r="APS2" s="170"/>
      <c r="APT2" s="171"/>
      <c r="APU2" s="170"/>
      <c r="APV2" s="171"/>
      <c r="APW2" s="170"/>
      <c r="APX2" s="171"/>
      <c r="APY2" s="170"/>
      <c r="APZ2" s="171"/>
      <c r="AQA2" s="170"/>
      <c r="AQB2" s="171"/>
      <c r="AQC2" s="170"/>
      <c r="AQD2" s="171"/>
      <c r="AQE2" s="170"/>
      <c r="AQF2" s="171"/>
      <c r="AQG2" s="170"/>
      <c r="AQH2" s="171"/>
      <c r="AQI2" s="170"/>
      <c r="AQJ2" s="171"/>
      <c r="AQK2" s="170"/>
      <c r="AQL2" s="171"/>
      <c r="AQM2" s="170"/>
      <c r="AQN2" s="171"/>
      <c r="AQO2" s="170"/>
      <c r="AQP2" s="171"/>
      <c r="AQQ2" s="170"/>
      <c r="AQR2" s="171"/>
      <c r="AQS2" s="170"/>
      <c r="AQT2" s="171"/>
      <c r="AQU2" s="170"/>
      <c r="AQV2" s="171"/>
      <c r="AQW2" s="170"/>
      <c r="AQX2" s="171"/>
      <c r="AQY2" s="170"/>
      <c r="AQZ2" s="171"/>
      <c r="ARA2" s="170"/>
      <c r="ARB2" s="171"/>
      <c r="ARC2" s="170"/>
      <c r="ARD2" s="171"/>
      <c r="ARE2" s="170"/>
      <c r="ARF2" s="171"/>
      <c r="ARG2" s="170"/>
      <c r="ARH2" s="171"/>
      <c r="ARI2" s="170"/>
      <c r="ARJ2" s="171"/>
      <c r="ARK2" s="170"/>
      <c r="ARL2" s="171"/>
      <c r="ARM2" s="170"/>
      <c r="ARN2" s="171"/>
      <c r="ARO2" s="170"/>
      <c r="ARP2" s="171"/>
      <c r="ARQ2" s="170"/>
      <c r="ARR2" s="171"/>
      <c r="ARS2" s="170"/>
      <c r="ART2" s="171"/>
      <c r="ARU2" s="170"/>
      <c r="ARV2" s="171"/>
      <c r="ARW2" s="170"/>
      <c r="ARX2" s="171"/>
      <c r="ARY2" s="170"/>
      <c r="ARZ2" s="171"/>
      <c r="ASA2" s="170"/>
      <c r="ASB2" s="171"/>
      <c r="ASC2" s="170"/>
      <c r="ASD2" s="171"/>
      <c r="ASE2" s="170"/>
      <c r="ASF2" s="171"/>
      <c r="ASG2" s="170"/>
      <c r="ASH2" s="171"/>
      <c r="ASI2" s="170"/>
      <c r="ASJ2" s="171"/>
      <c r="ASK2" s="170"/>
      <c r="ASL2" s="171"/>
      <c r="ASM2" s="170"/>
      <c r="ASN2" s="171"/>
      <c r="ASO2" s="170"/>
      <c r="ASP2" s="171"/>
      <c r="ASQ2" s="170"/>
      <c r="ASR2" s="171"/>
      <c r="ASS2" s="170"/>
      <c r="AST2" s="171"/>
      <c r="ASU2" s="170"/>
      <c r="ASV2" s="171"/>
      <c r="ASW2" s="170"/>
      <c r="ASX2" s="171"/>
      <c r="ASY2" s="170"/>
      <c r="ASZ2" s="171"/>
      <c r="ATA2" s="170"/>
      <c r="ATB2" s="171"/>
      <c r="ATC2" s="170"/>
      <c r="ATD2" s="171"/>
      <c r="ATE2" s="170"/>
      <c r="ATF2" s="171"/>
      <c r="ATG2" s="170"/>
      <c r="ATH2" s="171"/>
      <c r="ATI2" s="170"/>
      <c r="ATJ2" s="171"/>
      <c r="ATK2" s="170"/>
      <c r="ATL2" s="171"/>
      <c r="ATM2" s="170"/>
      <c r="ATN2" s="171"/>
      <c r="ATO2" s="170"/>
      <c r="ATP2" s="171"/>
      <c r="ATQ2" s="170"/>
      <c r="ATR2" s="171"/>
      <c r="ATS2" s="170"/>
      <c r="ATT2" s="171"/>
      <c r="ATU2" s="170"/>
      <c r="ATV2" s="171"/>
      <c r="ATW2" s="170"/>
      <c r="ATX2" s="171"/>
      <c r="ATY2" s="170"/>
      <c r="ATZ2" s="171"/>
      <c r="AUA2" s="170"/>
      <c r="AUB2" s="171"/>
      <c r="AUC2" s="170"/>
      <c r="AUD2" s="171"/>
      <c r="AUE2" s="170"/>
      <c r="AUF2" s="171"/>
      <c r="AUG2" s="170"/>
      <c r="AUH2" s="171"/>
      <c r="AUI2" s="170"/>
      <c r="AUJ2" s="171"/>
      <c r="AUK2" s="170"/>
      <c r="AUL2" s="171"/>
      <c r="AUM2" s="170"/>
      <c r="AUN2" s="171"/>
      <c r="AUO2" s="170"/>
      <c r="AUP2" s="171"/>
      <c r="AUQ2" s="170"/>
      <c r="AUR2" s="171"/>
      <c r="AUS2" s="170"/>
      <c r="AUT2" s="171"/>
      <c r="AUU2" s="170"/>
      <c r="AUV2" s="171"/>
      <c r="AUW2" s="170"/>
      <c r="AUX2" s="171"/>
      <c r="AUY2" s="170"/>
      <c r="AUZ2" s="171"/>
      <c r="AVA2" s="170"/>
      <c r="AVB2" s="171"/>
      <c r="AVC2" s="170"/>
      <c r="AVD2" s="171"/>
      <c r="AVE2" s="170"/>
      <c r="AVF2" s="171"/>
      <c r="AVG2" s="170"/>
      <c r="AVH2" s="171"/>
      <c r="AVI2" s="170"/>
      <c r="AVJ2" s="171"/>
      <c r="AVK2" s="170"/>
      <c r="AVL2" s="171"/>
      <c r="AVM2" s="170"/>
      <c r="AVN2" s="171"/>
      <c r="AVO2" s="170"/>
      <c r="AVP2" s="171"/>
      <c r="AVQ2" s="170"/>
      <c r="AVR2" s="171"/>
      <c r="AVS2" s="170"/>
      <c r="AVT2" s="171"/>
      <c r="AVU2" s="170"/>
      <c r="AVV2" s="171"/>
      <c r="AVW2" s="170"/>
      <c r="AVX2" s="171"/>
      <c r="AVY2" s="170"/>
      <c r="AVZ2" s="171"/>
      <c r="AWA2" s="170"/>
      <c r="AWB2" s="171"/>
      <c r="AWC2" s="170"/>
      <c r="AWD2" s="171"/>
      <c r="AWE2" s="170"/>
      <c r="AWF2" s="171"/>
      <c r="AWG2" s="170"/>
      <c r="AWH2" s="171"/>
      <c r="AWI2" s="170"/>
      <c r="AWJ2" s="171"/>
      <c r="AWK2" s="170"/>
      <c r="AWL2" s="171"/>
      <c r="AWM2" s="170"/>
      <c r="AWN2" s="171"/>
      <c r="AWO2" s="170"/>
      <c r="AWP2" s="171"/>
      <c r="AWQ2" s="170"/>
      <c r="AWR2" s="171"/>
      <c r="AWS2" s="170"/>
      <c r="AWT2" s="171"/>
      <c r="AWU2" s="170"/>
      <c r="AWV2" s="171"/>
      <c r="AWW2" s="170"/>
      <c r="AWX2" s="171"/>
      <c r="AWY2" s="170"/>
      <c r="AWZ2" s="171"/>
      <c r="AXA2" s="170"/>
      <c r="AXB2" s="171"/>
      <c r="AXC2" s="170"/>
      <c r="AXD2" s="171"/>
      <c r="AXE2" s="170"/>
      <c r="AXF2" s="171"/>
      <c r="AXG2" s="170"/>
      <c r="AXH2" s="171"/>
      <c r="AXI2" s="170"/>
      <c r="AXJ2" s="171"/>
      <c r="AXK2" s="170"/>
      <c r="AXL2" s="171"/>
      <c r="AXM2" s="170"/>
      <c r="AXN2" s="171"/>
      <c r="AXO2" s="170"/>
      <c r="AXP2" s="171"/>
      <c r="AXQ2" s="170"/>
      <c r="AXR2" s="171"/>
      <c r="AXS2" s="170"/>
      <c r="AXT2" s="171"/>
      <c r="AXU2" s="170"/>
      <c r="AXV2" s="171"/>
      <c r="AXW2" s="170"/>
      <c r="AXX2" s="171"/>
      <c r="AXY2" s="170"/>
      <c r="AXZ2" s="171"/>
      <c r="AYA2" s="170"/>
      <c r="AYB2" s="171"/>
      <c r="AYC2" s="170"/>
      <c r="AYD2" s="171"/>
      <c r="AYE2" s="170"/>
      <c r="AYF2" s="171"/>
      <c r="AYG2" s="170"/>
      <c r="AYH2" s="171"/>
      <c r="AYI2" s="170"/>
      <c r="AYJ2" s="171"/>
      <c r="AYK2" s="170"/>
      <c r="AYL2" s="171"/>
      <c r="AYM2" s="170"/>
      <c r="AYN2" s="171"/>
      <c r="AYO2" s="170"/>
      <c r="AYP2" s="171"/>
      <c r="AYQ2" s="170"/>
      <c r="AYR2" s="171"/>
      <c r="AYS2" s="170"/>
      <c r="AYT2" s="171"/>
      <c r="AYU2" s="170"/>
      <c r="AYV2" s="171"/>
      <c r="AYW2" s="170"/>
      <c r="AYX2" s="171"/>
      <c r="AYY2" s="170"/>
      <c r="AYZ2" s="171"/>
      <c r="AZA2" s="170"/>
      <c r="AZB2" s="171"/>
      <c r="AZC2" s="170"/>
      <c r="AZD2" s="171"/>
      <c r="AZE2" s="170"/>
      <c r="AZF2" s="171"/>
      <c r="AZG2" s="170"/>
      <c r="AZH2" s="171"/>
      <c r="AZI2" s="170"/>
      <c r="AZJ2" s="171"/>
      <c r="AZK2" s="170"/>
      <c r="AZL2" s="171"/>
      <c r="AZM2" s="170"/>
      <c r="AZN2" s="171"/>
      <c r="AZO2" s="170"/>
      <c r="AZP2" s="171"/>
      <c r="AZQ2" s="170"/>
      <c r="AZR2" s="171"/>
      <c r="AZS2" s="170"/>
      <c r="AZT2" s="171"/>
      <c r="AZU2" s="170"/>
      <c r="AZV2" s="171"/>
      <c r="AZW2" s="170"/>
      <c r="AZX2" s="171"/>
      <c r="AZY2" s="170"/>
      <c r="AZZ2" s="171"/>
      <c r="BAA2" s="170"/>
      <c r="BAB2" s="171"/>
      <c r="BAC2" s="170"/>
      <c r="BAD2" s="171"/>
      <c r="BAE2" s="170"/>
      <c r="BAF2" s="171"/>
      <c r="BAG2" s="170"/>
      <c r="BAH2" s="171"/>
      <c r="BAI2" s="170"/>
      <c r="BAJ2" s="171"/>
      <c r="BAK2" s="170"/>
      <c r="BAL2" s="171"/>
      <c r="BAM2" s="170"/>
      <c r="BAN2" s="171"/>
      <c r="BAO2" s="170"/>
      <c r="BAP2" s="171"/>
      <c r="BAQ2" s="170"/>
      <c r="BAR2" s="171"/>
      <c r="BAS2" s="170"/>
      <c r="BAT2" s="171"/>
      <c r="BAU2" s="170"/>
      <c r="BAV2" s="171"/>
      <c r="BAW2" s="170"/>
      <c r="BAX2" s="171"/>
      <c r="BAY2" s="170"/>
      <c r="BAZ2" s="171"/>
      <c r="BBA2" s="170"/>
      <c r="BBB2" s="171"/>
      <c r="BBC2" s="170"/>
      <c r="BBD2" s="171"/>
      <c r="BBE2" s="170"/>
      <c r="BBF2" s="171"/>
      <c r="BBG2" s="170"/>
      <c r="BBH2" s="171"/>
      <c r="BBI2" s="170"/>
      <c r="BBJ2" s="171"/>
      <c r="BBK2" s="170"/>
      <c r="BBL2" s="171"/>
      <c r="BBM2" s="170"/>
      <c r="BBN2" s="171"/>
      <c r="BBO2" s="170"/>
      <c r="BBP2" s="171"/>
      <c r="BBQ2" s="170"/>
      <c r="BBR2" s="171"/>
      <c r="BBS2" s="170"/>
      <c r="BBT2" s="171"/>
      <c r="BBU2" s="170"/>
      <c r="BBV2" s="171"/>
      <c r="BBW2" s="170"/>
      <c r="BBX2" s="171"/>
      <c r="BBY2" s="170"/>
      <c r="BBZ2" s="171"/>
      <c r="BCA2" s="170"/>
      <c r="BCB2" s="171"/>
      <c r="BCC2" s="170"/>
      <c r="BCD2" s="171"/>
      <c r="BCE2" s="170"/>
      <c r="BCF2" s="171"/>
      <c r="BCG2" s="170"/>
      <c r="BCH2" s="171"/>
      <c r="BCI2" s="170"/>
      <c r="BCJ2" s="171"/>
      <c r="BCK2" s="170"/>
      <c r="BCL2" s="171"/>
      <c r="BCM2" s="170"/>
      <c r="BCN2" s="171"/>
      <c r="BCO2" s="170"/>
      <c r="BCP2" s="171"/>
      <c r="BCQ2" s="170"/>
      <c r="BCR2" s="171"/>
      <c r="BCS2" s="170"/>
      <c r="BCT2" s="171"/>
      <c r="BCU2" s="170"/>
      <c r="BCV2" s="171"/>
      <c r="BCW2" s="170"/>
      <c r="BCX2" s="171"/>
      <c r="BCY2" s="170"/>
      <c r="BCZ2" s="171"/>
      <c r="BDA2" s="170"/>
      <c r="BDB2" s="171"/>
      <c r="BDC2" s="170"/>
      <c r="BDD2" s="171"/>
      <c r="BDE2" s="170"/>
      <c r="BDF2" s="171"/>
      <c r="BDG2" s="170"/>
      <c r="BDH2" s="171"/>
      <c r="BDI2" s="170"/>
      <c r="BDJ2" s="171"/>
      <c r="BDK2" s="170"/>
      <c r="BDL2" s="171"/>
      <c r="BDM2" s="170"/>
      <c r="BDN2" s="171"/>
      <c r="BDO2" s="170"/>
      <c r="BDP2" s="171"/>
      <c r="BDQ2" s="170"/>
      <c r="BDR2" s="171"/>
      <c r="BDS2" s="170"/>
      <c r="BDT2" s="171"/>
      <c r="BDU2" s="170"/>
      <c r="BDV2" s="171"/>
      <c r="BDW2" s="170"/>
      <c r="BDX2" s="171"/>
      <c r="BDY2" s="170"/>
      <c r="BDZ2" s="171"/>
      <c r="BEA2" s="170"/>
      <c r="BEB2" s="171"/>
      <c r="BEC2" s="170"/>
      <c r="BED2" s="171"/>
      <c r="BEE2" s="170"/>
      <c r="BEF2" s="171"/>
      <c r="BEG2" s="170"/>
      <c r="BEH2" s="171"/>
      <c r="BEI2" s="170"/>
      <c r="BEJ2" s="171"/>
      <c r="BEK2" s="170"/>
      <c r="BEL2" s="171"/>
      <c r="BEM2" s="170"/>
      <c r="BEN2" s="171"/>
      <c r="BEO2" s="170"/>
      <c r="BEP2" s="171"/>
      <c r="BEQ2" s="170"/>
      <c r="BER2" s="171"/>
      <c r="BES2" s="170"/>
      <c r="BET2" s="171"/>
      <c r="BEU2" s="170"/>
      <c r="BEV2" s="171"/>
      <c r="BEW2" s="170"/>
      <c r="BEX2" s="171"/>
      <c r="BEY2" s="170"/>
      <c r="BEZ2" s="171"/>
      <c r="BFA2" s="170"/>
      <c r="BFB2" s="171"/>
      <c r="BFC2" s="170"/>
      <c r="BFD2" s="171"/>
      <c r="BFE2" s="170"/>
      <c r="BFF2" s="171"/>
      <c r="BFG2" s="170"/>
      <c r="BFH2" s="171"/>
      <c r="BFI2" s="170"/>
      <c r="BFJ2" s="171"/>
      <c r="BFK2" s="170"/>
      <c r="BFL2" s="171"/>
      <c r="BFM2" s="170"/>
      <c r="BFN2" s="171"/>
      <c r="BFO2" s="170"/>
      <c r="BFP2" s="171"/>
      <c r="BFQ2" s="170"/>
      <c r="BFR2" s="171"/>
      <c r="BFS2" s="170"/>
      <c r="BFT2" s="171"/>
      <c r="BFU2" s="170"/>
      <c r="BFV2" s="171"/>
      <c r="BFW2" s="170"/>
      <c r="BFX2" s="171"/>
      <c r="BFY2" s="170"/>
      <c r="BFZ2" s="171"/>
      <c r="BGA2" s="170"/>
      <c r="BGB2" s="171"/>
      <c r="BGC2" s="170"/>
      <c r="BGD2" s="171"/>
      <c r="BGE2" s="170"/>
      <c r="BGF2" s="171"/>
      <c r="BGG2" s="170"/>
      <c r="BGH2" s="171"/>
      <c r="BGI2" s="170"/>
      <c r="BGJ2" s="171"/>
      <c r="BGK2" s="170"/>
      <c r="BGL2" s="171"/>
      <c r="BGM2" s="170"/>
      <c r="BGN2" s="171"/>
      <c r="BGO2" s="170"/>
      <c r="BGP2" s="171"/>
      <c r="BGQ2" s="170"/>
      <c r="BGR2" s="171"/>
      <c r="BGS2" s="170"/>
      <c r="BGT2" s="171"/>
      <c r="BGU2" s="170"/>
      <c r="BGV2" s="171"/>
      <c r="BGW2" s="170"/>
      <c r="BGX2" s="171"/>
      <c r="BGY2" s="170"/>
      <c r="BGZ2" s="171"/>
      <c r="BHA2" s="170"/>
      <c r="BHB2" s="171"/>
      <c r="BHC2" s="170"/>
      <c r="BHD2" s="171"/>
      <c r="BHE2" s="170"/>
      <c r="BHF2" s="171"/>
      <c r="BHG2" s="170"/>
      <c r="BHH2" s="171"/>
      <c r="BHI2" s="170"/>
      <c r="BHJ2" s="171"/>
      <c r="BHK2" s="170"/>
      <c r="BHL2" s="171"/>
      <c r="BHM2" s="170"/>
      <c r="BHN2" s="171"/>
      <c r="BHO2" s="170"/>
      <c r="BHP2" s="171"/>
      <c r="BHQ2" s="170"/>
      <c r="BHR2" s="171"/>
      <c r="BHS2" s="170"/>
      <c r="BHT2" s="171"/>
      <c r="BHU2" s="170"/>
      <c r="BHV2" s="171"/>
      <c r="BHW2" s="170"/>
      <c r="BHX2" s="171"/>
      <c r="BHY2" s="170"/>
      <c r="BHZ2" s="171"/>
      <c r="BIA2" s="170"/>
      <c r="BIB2" s="171"/>
      <c r="BIC2" s="170"/>
      <c r="BID2" s="171"/>
      <c r="BIE2" s="170"/>
      <c r="BIF2" s="171"/>
      <c r="BIG2" s="170"/>
      <c r="BIH2" s="171"/>
      <c r="BII2" s="170"/>
      <c r="BIJ2" s="171"/>
      <c r="BIK2" s="170"/>
      <c r="BIL2" s="171"/>
      <c r="BIM2" s="170"/>
      <c r="BIN2" s="171"/>
      <c r="BIO2" s="170"/>
      <c r="BIP2" s="171"/>
      <c r="BIQ2" s="170"/>
      <c r="BIR2" s="171"/>
      <c r="BIS2" s="170"/>
      <c r="BIT2" s="171"/>
      <c r="BIU2" s="170"/>
      <c r="BIV2" s="171"/>
      <c r="BIW2" s="170"/>
      <c r="BIX2" s="171"/>
      <c r="BIY2" s="170"/>
      <c r="BIZ2" s="171"/>
      <c r="BJA2" s="170"/>
      <c r="BJB2" s="171"/>
      <c r="BJC2" s="170"/>
      <c r="BJD2" s="171"/>
      <c r="BJE2" s="170"/>
      <c r="BJF2" s="171"/>
      <c r="BJG2" s="170"/>
      <c r="BJH2" s="171"/>
      <c r="BJI2" s="170"/>
      <c r="BJJ2" s="171"/>
      <c r="BJK2" s="170"/>
      <c r="BJL2" s="171"/>
      <c r="BJM2" s="170"/>
      <c r="BJN2" s="171"/>
      <c r="BJO2" s="170"/>
      <c r="BJP2" s="171"/>
      <c r="BJQ2" s="170"/>
      <c r="BJR2" s="171"/>
      <c r="BJS2" s="170"/>
      <c r="BJT2" s="171"/>
      <c r="BJU2" s="170"/>
      <c r="BJV2" s="171"/>
      <c r="BJW2" s="170"/>
      <c r="BJX2" s="171"/>
      <c r="BJY2" s="170"/>
      <c r="BJZ2" s="171"/>
      <c r="BKA2" s="170"/>
      <c r="BKB2" s="171"/>
      <c r="BKC2" s="170"/>
      <c r="BKD2" s="171"/>
      <c r="BKE2" s="170"/>
      <c r="BKF2" s="171"/>
      <c r="BKG2" s="170"/>
      <c r="BKH2" s="171"/>
      <c r="BKI2" s="170"/>
      <c r="BKJ2" s="171"/>
      <c r="BKK2" s="170"/>
      <c r="BKL2" s="171"/>
      <c r="BKM2" s="170"/>
      <c r="BKN2" s="171"/>
      <c r="BKO2" s="170"/>
      <c r="BKP2" s="171"/>
      <c r="BKQ2" s="170"/>
      <c r="BKR2" s="171"/>
      <c r="BKS2" s="170"/>
      <c r="BKT2" s="171"/>
      <c r="BKU2" s="170"/>
      <c r="BKV2" s="171"/>
      <c r="BKW2" s="170"/>
      <c r="BKX2" s="171"/>
      <c r="BKY2" s="170"/>
      <c r="BKZ2" s="171"/>
      <c r="BLA2" s="170"/>
      <c r="BLB2" s="171"/>
      <c r="BLC2" s="170"/>
      <c r="BLD2" s="171"/>
      <c r="BLE2" s="170"/>
      <c r="BLF2" s="171"/>
      <c r="BLG2" s="170"/>
      <c r="BLH2" s="171"/>
      <c r="BLI2" s="170"/>
      <c r="BLJ2" s="171"/>
      <c r="BLK2" s="170"/>
      <c r="BLL2" s="171"/>
      <c r="BLM2" s="170"/>
      <c r="BLN2" s="171"/>
      <c r="BLO2" s="170"/>
      <c r="BLP2" s="171"/>
      <c r="BLQ2" s="170"/>
      <c r="BLR2" s="171"/>
      <c r="BLS2" s="170"/>
      <c r="BLT2" s="171"/>
      <c r="BLU2" s="170"/>
      <c r="BLV2" s="171"/>
      <c r="BLW2" s="170"/>
      <c r="BLX2" s="171"/>
      <c r="BLY2" s="170"/>
      <c r="BLZ2" s="171"/>
      <c r="BMA2" s="170"/>
      <c r="BMB2" s="171"/>
      <c r="BMC2" s="170"/>
      <c r="BMD2" s="171"/>
      <c r="BME2" s="170"/>
      <c r="BMF2" s="171"/>
      <c r="BMG2" s="170"/>
      <c r="BMH2" s="171"/>
      <c r="BMI2" s="170"/>
      <c r="BMJ2" s="171"/>
      <c r="BMK2" s="170"/>
      <c r="BML2" s="171"/>
      <c r="BMM2" s="170"/>
      <c r="BMN2" s="171"/>
      <c r="BMO2" s="170"/>
      <c r="BMP2" s="171"/>
      <c r="BMQ2" s="170"/>
      <c r="BMR2" s="171"/>
      <c r="BMS2" s="170"/>
      <c r="BMT2" s="171"/>
      <c r="BMU2" s="170"/>
      <c r="BMV2" s="171"/>
      <c r="BMW2" s="170"/>
      <c r="BMX2" s="171"/>
      <c r="BMY2" s="170"/>
      <c r="BMZ2" s="171"/>
      <c r="BNA2" s="170"/>
      <c r="BNB2" s="171"/>
      <c r="BNC2" s="170"/>
      <c r="BND2" s="171"/>
      <c r="BNE2" s="170"/>
      <c r="BNF2" s="171"/>
      <c r="BNG2" s="170"/>
      <c r="BNH2" s="171"/>
      <c r="BNI2" s="170"/>
      <c r="BNJ2" s="171"/>
      <c r="BNK2" s="170"/>
      <c r="BNL2" s="171"/>
      <c r="BNM2" s="170"/>
      <c r="BNN2" s="171"/>
      <c r="BNO2" s="170"/>
      <c r="BNP2" s="171"/>
      <c r="BNQ2" s="170"/>
      <c r="BNR2" s="171"/>
      <c r="BNS2" s="170"/>
      <c r="BNT2" s="171"/>
      <c r="BNU2" s="170"/>
      <c r="BNV2" s="171"/>
      <c r="BNW2" s="170"/>
      <c r="BNX2" s="171"/>
      <c r="BNY2" s="170"/>
      <c r="BNZ2" s="171"/>
      <c r="BOA2" s="170"/>
      <c r="BOB2" s="171"/>
      <c r="BOC2" s="170"/>
      <c r="BOD2" s="171"/>
      <c r="BOE2" s="170"/>
      <c r="BOF2" s="171"/>
      <c r="BOG2" s="170"/>
      <c r="BOH2" s="171"/>
      <c r="BOI2" s="170"/>
      <c r="BOJ2" s="171"/>
      <c r="BOK2" s="170"/>
      <c r="BOL2" s="171"/>
      <c r="BOM2" s="170"/>
      <c r="BON2" s="171"/>
      <c r="BOO2" s="170"/>
      <c r="BOP2" s="171"/>
      <c r="BOQ2" s="170"/>
      <c r="BOR2" s="171"/>
      <c r="BOS2" s="170"/>
      <c r="BOT2" s="171"/>
      <c r="BOU2" s="170"/>
      <c r="BOV2" s="171"/>
      <c r="BOW2" s="170"/>
      <c r="BOX2" s="171"/>
      <c r="BOY2" s="170"/>
      <c r="BOZ2" s="171"/>
      <c r="BPA2" s="170"/>
      <c r="BPB2" s="171"/>
      <c r="BPC2" s="170"/>
      <c r="BPD2" s="171"/>
      <c r="BPE2" s="170"/>
      <c r="BPF2" s="171"/>
      <c r="BPG2" s="170"/>
      <c r="BPH2" s="171"/>
      <c r="BPI2" s="170"/>
      <c r="BPJ2" s="171"/>
      <c r="BPK2" s="170"/>
      <c r="BPL2" s="171"/>
      <c r="BPM2" s="170"/>
      <c r="BPN2" s="171"/>
      <c r="BPO2" s="170"/>
      <c r="BPP2" s="171"/>
      <c r="BPQ2" s="170"/>
      <c r="BPR2" s="171"/>
      <c r="BPS2" s="170"/>
      <c r="BPT2" s="171"/>
      <c r="BPU2" s="170"/>
      <c r="BPV2" s="171"/>
      <c r="BPW2" s="170"/>
      <c r="BPX2" s="171"/>
      <c r="BPY2" s="170"/>
      <c r="BPZ2" s="171"/>
      <c r="BQA2" s="170"/>
      <c r="BQB2" s="171"/>
      <c r="BQC2" s="170"/>
      <c r="BQD2" s="171"/>
      <c r="BQE2" s="170"/>
      <c r="BQF2" s="171"/>
      <c r="BQG2" s="170"/>
      <c r="BQH2" s="171"/>
      <c r="BQI2" s="170"/>
      <c r="BQJ2" s="171"/>
      <c r="BQK2" s="170"/>
      <c r="BQL2" s="171"/>
      <c r="BQM2" s="170"/>
      <c r="BQN2" s="171"/>
      <c r="BQO2" s="170"/>
      <c r="BQP2" s="171"/>
      <c r="BQQ2" s="170"/>
      <c r="BQR2" s="171"/>
      <c r="BQS2" s="170"/>
      <c r="BQT2" s="171"/>
      <c r="BQU2" s="170"/>
      <c r="BQV2" s="171"/>
      <c r="BQW2" s="170"/>
      <c r="BQX2" s="171"/>
      <c r="BQY2" s="170"/>
      <c r="BQZ2" s="171"/>
      <c r="BRA2" s="170"/>
      <c r="BRB2" s="171"/>
      <c r="BRC2" s="170"/>
      <c r="BRD2" s="171"/>
      <c r="BRE2" s="170"/>
      <c r="BRF2" s="171"/>
      <c r="BRG2" s="170"/>
      <c r="BRH2" s="171"/>
      <c r="BRI2" s="170"/>
      <c r="BRJ2" s="171"/>
      <c r="BRK2" s="170"/>
      <c r="BRL2" s="171"/>
      <c r="BRM2" s="170"/>
      <c r="BRN2" s="171"/>
      <c r="BRO2" s="170"/>
      <c r="BRP2" s="171"/>
      <c r="BRQ2" s="170"/>
      <c r="BRR2" s="171"/>
      <c r="BRS2" s="170"/>
      <c r="BRT2" s="171"/>
      <c r="BRU2" s="170"/>
      <c r="BRV2" s="171"/>
      <c r="BRW2" s="170"/>
      <c r="BRX2" s="171"/>
      <c r="BRY2" s="170"/>
      <c r="BRZ2" s="171"/>
      <c r="BSA2" s="170"/>
      <c r="BSB2" s="171"/>
      <c r="BSC2" s="170"/>
      <c r="BSD2" s="171"/>
      <c r="BSE2" s="170"/>
      <c r="BSF2" s="171"/>
      <c r="BSG2" s="170"/>
      <c r="BSH2" s="171"/>
      <c r="BSI2" s="170"/>
      <c r="BSJ2" s="171"/>
      <c r="BSK2" s="170"/>
      <c r="BSL2" s="171"/>
      <c r="BSM2" s="170"/>
      <c r="BSN2" s="171"/>
      <c r="BSO2" s="170"/>
      <c r="BSP2" s="171"/>
      <c r="BSQ2" s="170"/>
      <c r="BSR2" s="171"/>
      <c r="BSS2" s="170"/>
      <c r="BST2" s="171"/>
      <c r="BSU2" s="170"/>
      <c r="BSV2" s="171"/>
      <c r="BSW2" s="170"/>
      <c r="BSX2" s="171"/>
      <c r="BSY2" s="170"/>
      <c r="BSZ2" s="171"/>
      <c r="BTA2" s="170"/>
      <c r="BTB2" s="171"/>
      <c r="BTC2" s="170"/>
      <c r="BTD2" s="171"/>
      <c r="BTE2" s="170"/>
      <c r="BTF2" s="171"/>
      <c r="BTG2" s="170"/>
      <c r="BTH2" s="171"/>
      <c r="BTI2" s="170"/>
      <c r="BTJ2" s="171"/>
      <c r="BTK2" s="170"/>
      <c r="BTL2" s="171"/>
      <c r="BTM2" s="170"/>
      <c r="BTN2" s="171"/>
      <c r="BTO2" s="170"/>
      <c r="BTP2" s="171"/>
      <c r="BTQ2" s="170"/>
      <c r="BTR2" s="171"/>
      <c r="BTS2" s="170"/>
      <c r="BTT2" s="171"/>
      <c r="BTU2" s="170"/>
      <c r="BTV2" s="171"/>
      <c r="BTW2" s="170"/>
      <c r="BTX2" s="171"/>
      <c r="BTY2" s="170"/>
      <c r="BTZ2" s="171"/>
      <c r="BUA2" s="170"/>
      <c r="BUB2" s="171"/>
      <c r="BUC2" s="170"/>
      <c r="BUD2" s="171"/>
      <c r="BUE2" s="170"/>
      <c r="BUF2" s="171"/>
      <c r="BUG2" s="170"/>
      <c r="BUH2" s="171"/>
      <c r="BUI2" s="170"/>
      <c r="BUJ2" s="171"/>
      <c r="BUK2" s="170"/>
      <c r="BUL2" s="171"/>
      <c r="BUM2" s="170"/>
      <c r="BUN2" s="171"/>
      <c r="BUO2" s="170"/>
      <c r="BUP2" s="171"/>
      <c r="BUQ2" s="170"/>
      <c r="BUR2" s="171"/>
      <c r="BUS2" s="170"/>
      <c r="BUT2" s="171"/>
      <c r="BUU2" s="170"/>
      <c r="BUV2" s="171"/>
      <c r="BUW2" s="170"/>
      <c r="BUX2" s="171"/>
      <c r="BUY2" s="170"/>
      <c r="BUZ2" s="171"/>
      <c r="BVA2" s="170"/>
      <c r="BVB2" s="171"/>
      <c r="BVC2" s="170"/>
      <c r="BVD2" s="171"/>
      <c r="BVE2" s="170"/>
      <c r="BVF2" s="171"/>
      <c r="BVG2" s="170"/>
      <c r="BVH2" s="171"/>
      <c r="BVI2" s="170"/>
      <c r="BVJ2" s="171"/>
      <c r="BVK2" s="170"/>
      <c r="BVL2" s="171"/>
      <c r="BVM2" s="170"/>
      <c r="BVN2" s="171"/>
      <c r="BVO2" s="170"/>
      <c r="BVP2" s="171"/>
      <c r="BVQ2" s="170"/>
      <c r="BVR2" s="171"/>
      <c r="BVS2" s="170"/>
      <c r="BVT2" s="171"/>
      <c r="BVU2" s="170"/>
      <c r="BVV2" s="171"/>
      <c r="BVW2" s="170"/>
      <c r="BVX2" s="171"/>
      <c r="BVY2" s="170"/>
      <c r="BVZ2" s="171"/>
      <c r="BWA2" s="170"/>
      <c r="BWB2" s="171"/>
      <c r="BWC2" s="170"/>
      <c r="BWD2" s="171"/>
      <c r="BWE2" s="170"/>
      <c r="BWF2" s="171"/>
      <c r="BWG2" s="170"/>
      <c r="BWH2" s="171"/>
      <c r="BWI2" s="170"/>
      <c r="BWJ2" s="171"/>
      <c r="BWK2" s="170"/>
      <c r="BWL2" s="171"/>
      <c r="BWM2" s="170"/>
      <c r="BWN2" s="171"/>
      <c r="BWO2" s="170"/>
      <c r="BWP2" s="171"/>
      <c r="BWQ2" s="170"/>
      <c r="BWR2" s="171"/>
      <c r="BWS2" s="170"/>
      <c r="BWT2" s="171"/>
      <c r="BWU2" s="170"/>
      <c r="BWV2" s="171"/>
      <c r="BWW2" s="170"/>
      <c r="BWX2" s="171"/>
      <c r="BWY2" s="170"/>
      <c r="BWZ2" s="171"/>
      <c r="BXA2" s="170"/>
      <c r="BXB2" s="171"/>
      <c r="BXC2" s="170"/>
      <c r="BXD2" s="171"/>
      <c r="BXE2" s="170"/>
      <c r="BXF2" s="171"/>
      <c r="BXG2" s="170"/>
      <c r="BXH2" s="171"/>
      <c r="BXI2" s="170"/>
      <c r="BXJ2" s="171"/>
      <c r="BXK2" s="170"/>
      <c r="BXL2" s="171"/>
      <c r="BXM2" s="170"/>
      <c r="BXN2" s="171"/>
      <c r="BXO2" s="170"/>
      <c r="BXP2" s="171"/>
      <c r="BXQ2" s="170"/>
      <c r="BXR2" s="171"/>
      <c r="BXS2" s="170"/>
      <c r="BXT2" s="171"/>
      <c r="BXU2" s="170"/>
      <c r="BXV2" s="171"/>
      <c r="BXW2" s="170"/>
      <c r="BXX2" s="171"/>
      <c r="BXY2" s="170"/>
      <c r="BXZ2" s="171"/>
      <c r="BYA2" s="170"/>
      <c r="BYB2" s="171"/>
      <c r="BYC2" s="170"/>
      <c r="BYD2" s="171"/>
      <c r="BYE2" s="170"/>
      <c r="BYF2" s="171"/>
      <c r="BYG2" s="170"/>
      <c r="BYH2" s="171"/>
      <c r="BYI2" s="170"/>
      <c r="BYJ2" s="171"/>
      <c r="BYK2" s="170"/>
      <c r="BYL2" s="171"/>
      <c r="BYM2" s="170"/>
      <c r="BYN2" s="171"/>
      <c r="BYO2" s="170"/>
      <c r="BYP2" s="171"/>
      <c r="BYQ2" s="170"/>
      <c r="BYR2" s="171"/>
      <c r="BYS2" s="170"/>
      <c r="BYT2" s="171"/>
      <c r="BYU2" s="170"/>
      <c r="BYV2" s="171"/>
      <c r="BYW2" s="170"/>
      <c r="BYX2" s="171"/>
      <c r="BYY2" s="170"/>
      <c r="BYZ2" s="171"/>
      <c r="BZA2" s="170"/>
      <c r="BZB2" s="171"/>
      <c r="BZC2" s="170"/>
      <c r="BZD2" s="171"/>
      <c r="BZE2" s="170"/>
      <c r="BZF2" s="171"/>
      <c r="BZG2" s="170"/>
      <c r="BZH2" s="171"/>
      <c r="BZI2" s="170"/>
      <c r="BZJ2" s="171"/>
      <c r="BZK2" s="170"/>
      <c r="BZL2" s="171"/>
      <c r="BZM2" s="170"/>
      <c r="BZN2" s="171"/>
      <c r="BZO2" s="170"/>
      <c r="BZP2" s="171"/>
      <c r="BZQ2" s="170"/>
      <c r="BZR2" s="171"/>
      <c r="BZS2" s="170"/>
      <c r="BZT2" s="171"/>
      <c r="BZU2" s="170"/>
      <c r="BZV2" s="171"/>
      <c r="BZW2" s="170"/>
      <c r="BZX2" s="171"/>
      <c r="BZY2" s="170"/>
      <c r="BZZ2" s="171"/>
      <c r="CAA2" s="170"/>
      <c r="CAB2" s="171"/>
      <c r="CAC2" s="170"/>
      <c r="CAD2" s="171"/>
      <c r="CAE2" s="170"/>
      <c r="CAF2" s="171"/>
      <c r="CAG2" s="170"/>
      <c r="CAH2" s="171"/>
      <c r="CAI2" s="170"/>
      <c r="CAJ2" s="171"/>
      <c r="CAK2" s="170"/>
      <c r="CAL2" s="171"/>
      <c r="CAM2" s="170"/>
      <c r="CAN2" s="171"/>
      <c r="CAO2" s="170"/>
      <c r="CAP2" s="171"/>
      <c r="CAQ2" s="170"/>
      <c r="CAR2" s="171"/>
      <c r="CAS2" s="170"/>
      <c r="CAT2" s="171"/>
      <c r="CAU2" s="170"/>
      <c r="CAV2" s="171"/>
      <c r="CAW2" s="170"/>
      <c r="CAX2" s="171"/>
      <c r="CAY2" s="170"/>
      <c r="CAZ2" s="171"/>
      <c r="CBA2" s="170"/>
      <c r="CBB2" s="171"/>
      <c r="CBC2" s="170"/>
      <c r="CBD2" s="171"/>
      <c r="CBE2" s="170"/>
      <c r="CBF2" s="171"/>
      <c r="CBG2" s="170"/>
      <c r="CBH2" s="171"/>
      <c r="CBI2" s="170"/>
      <c r="CBJ2" s="171"/>
      <c r="CBK2" s="170"/>
      <c r="CBL2" s="171"/>
      <c r="CBM2" s="170"/>
      <c r="CBN2" s="171"/>
      <c r="CBO2" s="170"/>
      <c r="CBP2" s="171"/>
      <c r="CBQ2" s="170"/>
      <c r="CBR2" s="171"/>
      <c r="CBS2" s="170"/>
      <c r="CBT2" s="171"/>
      <c r="CBU2" s="170"/>
      <c r="CBV2" s="171"/>
      <c r="CBW2" s="170"/>
      <c r="CBX2" s="171"/>
      <c r="CBY2" s="170"/>
      <c r="CBZ2" s="171"/>
      <c r="CCA2" s="170"/>
      <c r="CCB2" s="171"/>
      <c r="CCC2" s="170"/>
      <c r="CCD2" s="171"/>
      <c r="CCE2" s="170"/>
      <c r="CCF2" s="171"/>
      <c r="CCG2" s="170"/>
      <c r="CCH2" s="171"/>
      <c r="CCI2" s="170"/>
      <c r="CCJ2" s="171"/>
      <c r="CCK2" s="170"/>
      <c r="CCL2" s="171"/>
      <c r="CCM2" s="170"/>
      <c r="CCN2" s="171"/>
      <c r="CCO2" s="170"/>
      <c r="CCP2" s="171"/>
      <c r="CCQ2" s="170"/>
      <c r="CCR2" s="171"/>
      <c r="CCS2" s="170"/>
      <c r="CCT2" s="171"/>
      <c r="CCU2" s="170"/>
      <c r="CCV2" s="171"/>
      <c r="CCW2" s="170"/>
      <c r="CCX2" s="171"/>
      <c r="CCY2" s="170"/>
      <c r="CCZ2" s="171"/>
      <c r="CDA2" s="170"/>
      <c r="CDB2" s="171"/>
      <c r="CDC2" s="170"/>
      <c r="CDD2" s="171"/>
      <c r="CDE2" s="170"/>
      <c r="CDF2" s="171"/>
      <c r="CDG2" s="170"/>
      <c r="CDH2" s="171"/>
      <c r="CDI2" s="170"/>
      <c r="CDJ2" s="171"/>
      <c r="CDK2" s="170"/>
      <c r="CDL2" s="171"/>
      <c r="CDM2" s="170"/>
      <c r="CDN2" s="171"/>
      <c r="CDO2" s="170"/>
      <c r="CDP2" s="171"/>
      <c r="CDQ2" s="170"/>
      <c r="CDR2" s="171"/>
      <c r="CDS2" s="170"/>
      <c r="CDT2" s="171"/>
      <c r="CDU2" s="170"/>
      <c r="CDV2" s="171"/>
      <c r="CDW2" s="170"/>
      <c r="CDX2" s="171"/>
      <c r="CDY2" s="170"/>
      <c r="CDZ2" s="171"/>
      <c r="CEA2" s="170"/>
      <c r="CEB2" s="171"/>
      <c r="CEC2" s="170"/>
      <c r="CED2" s="171"/>
      <c r="CEE2" s="170"/>
      <c r="CEF2" s="171"/>
      <c r="CEG2" s="170"/>
      <c r="CEH2" s="171"/>
      <c r="CEI2" s="170"/>
      <c r="CEJ2" s="171"/>
      <c r="CEK2" s="170"/>
      <c r="CEL2" s="171"/>
      <c r="CEM2" s="170"/>
      <c r="CEN2" s="171"/>
      <c r="CEO2" s="170"/>
      <c r="CEP2" s="171"/>
      <c r="CEQ2" s="170"/>
      <c r="CER2" s="171"/>
      <c r="CES2" s="170"/>
      <c r="CET2" s="171"/>
      <c r="CEU2" s="170"/>
      <c r="CEV2" s="171"/>
      <c r="CEW2" s="170"/>
      <c r="CEX2" s="171"/>
      <c r="CEY2" s="170"/>
      <c r="CEZ2" s="171"/>
      <c r="CFA2" s="170"/>
      <c r="CFB2" s="171"/>
      <c r="CFC2" s="170"/>
      <c r="CFD2" s="171"/>
      <c r="CFE2" s="170"/>
      <c r="CFF2" s="171"/>
      <c r="CFG2" s="170"/>
      <c r="CFH2" s="171"/>
      <c r="CFI2" s="170"/>
      <c r="CFJ2" s="171"/>
      <c r="CFK2" s="170"/>
      <c r="CFL2" s="171"/>
      <c r="CFM2" s="170"/>
      <c r="CFN2" s="171"/>
      <c r="CFO2" s="170"/>
      <c r="CFP2" s="171"/>
      <c r="CFQ2" s="170"/>
      <c r="CFR2" s="171"/>
      <c r="CFS2" s="170"/>
      <c r="CFT2" s="171"/>
      <c r="CFU2" s="170"/>
      <c r="CFV2" s="171"/>
      <c r="CFW2" s="170"/>
      <c r="CFX2" s="171"/>
      <c r="CFY2" s="170"/>
      <c r="CFZ2" s="171"/>
      <c r="CGA2" s="170"/>
      <c r="CGB2" s="171"/>
      <c r="CGC2" s="170"/>
      <c r="CGD2" s="171"/>
      <c r="CGE2" s="170"/>
      <c r="CGF2" s="171"/>
      <c r="CGG2" s="170"/>
      <c r="CGH2" s="171"/>
      <c r="CGI2" s="170"/>
      <c r="CGJ2" s="171"/>
      <c r="CGK2" s="170"/>
      <c r="CGL2" s="171"/>
      <c r="CGM2" s="170"/>
      <c r="CGN2" s="171"/>
      <c r="CGO2" s="170"/>
      <c r="CGP2" s="171"/>
      <c r="CGQ2" s="170"/>
      <c r="CGR2" s="171"/>
      <c r="CGS2" s="170"/>
      <c r="CGT2" s="171"/>
      <c r="CGU2" s="170"/>
      <c r="CGV2" s="171"/>
      <c r="CGW2" s="170"/>
      <c r="CGX2" s="171"/>
      <c r="CGY2" s="170"/>
      <c r="CGZ2" s="171"/>
      <c r="CHA2" s="170"/>
      <c r="CHB2" s="171"/>
      <c r="CHC2" s="170"/>
      <c r="CHD2" s="171"/>
      <c r="CHE2" s="170"/>
      <c r="CHF2" s="171"/>
      <c r="CHG2" s="170"/>
      <c r="CHH2" s="171"/>
      <c r="CHI2" s="170"/>
      <c r="CHJ2" s="171"/>
      <c r="CHK2" s="170"/>
      <c r="CHL2" s="171"/>
      <c r="CHM2" s="170"/>
      <c r="CHN2" s="171"/>
      <c r="CHO2" s="170"/>
      <c r="CHP2" s="171"/>
      <c r="CHQ2" s="170"/>
      <c r="CHR2" s="171"/>
      <c r="CHS2" s="170"/>
      <c r="CHT2" s="171"/>
      <c r="CHU2" s="170"/>
      <c r="CHV2" s="171"/>
      <c r="CHW2" s="170"/>
      <c r="CHX2" s="171"/>
      <c r="CHY2" s="170"/>
      <c r="CHZ2" s="171"/>
      <c r="CIA2" s="170"/>
      <c r="CIB2" s="171"/>
      <c r="CIC2" s="170"/>
      <c r="CID2" s="171"/>
      <c r="CIE2" s="170"/>
      <c r="CIF2" s="171"/>
      <c r="CIG2" s="170"/>
      <c r="CIH2" s="171"/>
      <c r="CII2" s="170"/>
      <c r="CIJ2" s="171"/>
      <c r="CIK2" s="170"/>
      <c r="CIL2" s="171"/>
      <c r="CIM2" s="170"/>
      <c r="CIN2" s="171"/>
      <c r="CIO2" s="170"/>
      <c r="CIP2" s="171"/>
      <c r="CIQ2" s="170"/>
      <c r="CIR2" s="171"/>
      <c r="CIS2" s="170"/>
      <c r="CIT2" s="171"/>
      <c r="CIU2" s="170"/>
      <c r="CIV2" s="171"/>
      <c r="CIW2" s="170"/>
      <c r="CIX2" s="171"/>
      <c r="CIY2" s="170"/>
      <c r="CIZ2" s="171"/>
      <c r="CJA2" s="170"/>
      <c r="CJB2" s="171"/>
      <c r="CJC2" s="170"/>
      <c r="CJD2" s="171"/>
      <c r="CJE2" s="170"/>
      <c r="CJF2" s="171"/>
      <c r="CJG2" s="170"/>
      <c r="CJH2" s="171"/>
      <c r="CJI2" s="170"/>
      <c r="CJJ2" s="171"/>
      <c r="CJK2" s="170"/>
      <c r="CJL2" s="171"/>
      <c r="CJM2" s="170"/>
      <c r="CJN2" s="171"/>
      <c r="CJO2" s="170"/>
      <c r="CJP2" s="171"/>
      <c r="CJQ2" s="170"/>
      <c r="CJR2" s="171"/>
      <c r="CJS2" s="170"/>
      <c r="CJT2" s="171"/>
      <c r="CJU2" s="170"/>
      <c r="CJV2" s="171"/>
      <c r="CJW2" s="170"/>
      <c r="CJX2" s="171"/>
      <c r="CJY2" s="170"/>
      <c r="CJZ2" s="171"/>
      <c r="CKA2" s="170"/>
      <c r="CKB2" s="171"/>
      <c r="CKC2" s="170"/>
      <c r="CKD2" s="171"/>
      <c r="CKE2" s="170"/>
      <c r="CKF2" s="171"/>
      <c r="CKG2" s="170"/>
      <c r="CKH2" s="171"/>
      <c r="CKI2" s="170"/>
      <c r="CKJ2" s="171"/>
      <c r="CKK2" s="170"/>
      <c r="CKL2" s="171"/>
      <c r="CKM2" s="170"/>
      <c r="CKN2" s="171"/>
      <c r="CKO2" s="170"/>
      <c r="CKP2" s="171"/>
      <c r="CKQ2" s="170"/>
      <c r="CKR2" s="171"/>
      <c r="CKS2" s="170"/>
      <c r="CKT2" s="171"/>
      <c r="CKU2" s="170"/>
      <c r="CKV2" s="171"/>
      <c r="CKW2" s="170"/>
      <c r="CKX2" s="171"/>
      <c r="CKY2" s="170"/>
      <c r="CKZ2" s="171"/>
      <c r="CLA2" s="170"/>
      <c r="CLB2" s="171"/>
      <c r="CLC2" s="170"/>
      <c r="CLD2" s="171"/>
      <c r="CLE2" s="170"/>
      <c r="CLF2" s="171"/>
      <c r="CLG2" s="170"/>
      <c r="CLH2" s="171"/>
      <c r="CLI2" s="170"/>
      <c r="CLJ2" s="171"/>
      <c r="CLK2" s="170"/>
      <c r="CLL2" s="171"/>
      <c r="CLM2" s="170"/>
      <c r="CLN2" s="171"/>
      <c r="CLO2" s="170"/>
      <c r="CLP2" s="171"/>
      <c r="CLQ2" s="170"/>
      <c r="CLR2" s="171"/>
      <c r="CLS2" s="170"/>
      <c r="CLT2" s="171"/>
      <c r="CLU2" s="170"/>
      <c r="CLV2" s="171"/>
      <c r="CLW2" s="170"/>
      <c r="CLX2" s="171"/>
      <c r="CLY2" s="170"/>
      <c r="CLZ2" s="171"/>
      <c r="CMA2" s="170"/>
      <c r="CMB2" s="171"/>
      <c r="CMC2" s="170"/>
      <c r="CMD2" s="171"/>
      <c r="CME2" s="170"/>
      <c r="CMF2" s="171"/>
      <c r="CMG2" s="170"/>
      <c r="CMH2" s="171"/>
      <c r="CMI2" s="170"/>
      <c r="CMJ2" s="171"/>
      <c r="CMK2" s="170"/>
      <c r="CML2" s="171"/>
      <c r="CMM2" s="170"/>
      <c r="CMN2" s="171"/>
      <c r="CMO2" s="170"/>
      <c r="CMP2" s="171"/>
      <c r="CMQ2" s="170"/>
      <c r="CMR2" s="171"/>
      <c r="CMS2" s="170"/>
      <c r="CMT2" s="171"/>
      <c r="CMU2" s="170"/>
      <c r="CMV2" s="171"/>
      <c r="CMW2" s="170"/>
      <c r="CMX2" s="171"/>
      <c r="CMY2" s="170"/>
      <c r="CMZ2" s="171"/>
      <c r="CNA2" s="170"/>
      <c r="CNB2" s="171"/>
      <c r="CNC2" s="170"/>
      <c r="CND2" s="171"/>
      <c r="CNE2" s="170"/>
      <c r="CNF2" s="171"/>
      <c r="CNG2" s="170"/>
      <c r="CNH2" s="171"/>
      <c r="CNI2" s="170"/>
      <c r="CNJ2" s="171"/>
      <c r="CNK2" s="170"/>
      <c r="CNL2" s="171"/>
      <c r="CNM2" s="170"/>
      <c r="CNN2" s="171"/>
      <c r="CNO2" s="170"/>
      <c r="CNP2" s="171"/>
      <c r="CNQ2" s="170"/>
      <c r="CNR2" s="171"/>
      <c r="CNS2" s="170"/>
      <c r="CNT2" s="171"/>
      <c r="CNU2" s="170"/>
      <c r="CNV2" s="171"/>
      <c r="CNW2" s="170"/>
      <c r="CNX2" s="171"/>
      <c r="CNY2" s="170"/>
      <c r="CNZ2" s="171"/>
      <c r="COA2" s="170"/>
      <c r="COB2" s="171"/>
      <c r="COC2" s="170"/>
      <c r="COD2" s="171"/>
      <c r="COE2" s="170"/>
      <c r="COF2" s="171"/>
      <c r="COG2" s="170"/>
      <c r="COH2" s="171"/>
      <c r="COI2" s="170"/>
      <c r="COJ2" s="171"/>
      <c r="COK2" s="170"/>
      <c r="COL2" s="171"/>
      <c r="COM2" s="170"/>
      <c r="CON2" s="171"/>
      <c r="COO2" s="170"/>
      <c r="COP2" s="171"/>
      <c r="COQ2" s="170"/>
      <c r="COR2" s="171"/>
      <c r="COS2" s="170"/>
      <c r="COT2" s="171"/>
      <c r="COU2" s="170"/>
      <c r="COV2" s="171"/>
      <c r="COW2" s="170"/>
      <c r="COX2" s="171"/>
      <c r="COY2" s="170"/>
      <c r="COZ2" s="171"/>
      <c r="CPA2" s="170"/>
      <c r="CPB2" s="171"/>
      <c r="CPC2" s="170"/>
      <c r="CPD2" s="171"/>
      <c r="CPE2" s="170"/>
      <c r="CPF2" s="171"/>
      <c r="CPG2" s="170"/>
      <c r="CPH2" s="171"/>
      <c r="CPI2" s="170"/>
      <c r="CPJ2" s="171"/>
      <c r="CPK2" s="170"/>
      <c r="CPL2" s="171"/>
      <c r="CPM2" s="170"/>
      <c r="CPN2" s="171"/>
      <c r="CPO2" s="170"/>
      <c r="CPP2" s="171"/>
      <c r="CPQ2" s="170"/>
      <c r="CPR2" s="171"/>
      <c r="CPS2" s="170"/>
      <c r="CPT2" s="171"/>
      <c r="CPU2" s="170"/>
      <c r="CPV2" s="171"/>
      <c r="CPW2" s="170"/>
      <c r="CPX2" s="171"/>
      <c r="CPY2" s="170"/>
      <c r="CPZ2" s="171"/>
      <c r="CQA2" s="170"/>
      <c r="CQB2" s="171"/>
      <c r="CQC2" s="170"/>
      <c r="CQD2" s="171"/>
      <c r="CQE2" s="170"/>
      <c r="CQF2" s="171"/>
      <c r="CQG2" s="170"/>
      <c r="CQH2" s="171"/>
      <c r="CQI2" s="170"/>
      <c r="CQJ2" s="171"/>
      <c r="CQK2" s="170"/>
      <c r="CQL2" s="171"/>
      <c r="CQM2" s="170"/>
      <c r="CQN2" s="171"/>
      <c r="CQO2" s="170"/>
      <c r="CQP2" s="171"/>
      <c r="CQQ2" s="170"/>
      <c r="CQR2" s="171"/>
      <c r="CQS2" s="170"/>
      <c r="CQT2" s="171"/>
      <c r="CQU2" s="170"/>
      <c r="CQV2" s="171"/>
      <c r="CQW2" s="170"/>
      <c r="CQX2" s="171"/>
      <c r="CQY2" s="170"/>
      <c r="CQZ2" s="171"/>
      <c r="CRA2" s="170"/>
      <c r="CRB2" s="171"/>
      <c r="CRC2" s="170"/>
      <c r="CRD2" s="171"/>
      <c r="CRE2" s="170"/>
      <c r="CRF2" s="171"/>
      <c r="CRG2" s="170"/>
      <c r="CRH2" s="171"/>
      <c r="CRI2" s="170"/>
      <c r="CRJ2" s="171"/>
      <c r="CRK2" s="170"/>
      <c r="CRL2" s="171"/>
      <c r="CRM2" s="170"/>
      <c r="CRN2" s="171"/>
      <c r="CRO2" s="170"/>
      <c r="CRP2" s="171"/>
      <c r="CRQ2" s="170"/>
      <c r="CRR2" s="171"/>
      <c r="CRS2" s="170"/>
      <c r="CRT2" s="171"/>
      <c r="CRU2" s="170"/>
      <c r="CRV2" s="171"/>
      <c r="CRW2" s="170"/>
      <c r="CRX2" s="171"/>
      <c r="CRY2" s="170"/>
      <c r="CRZ2" s="171"/>
      <c r="CSA2" s="170"/>
      <c r="CSB2" s="171"/>
      <c r="CSC2" s="170"/>
      <c r="CSD2" s="171"/>
      <c r="CSE2" s="170"/>
      <c r="CSF2" s="171"/>
      <c r="CSG2" s="170"/>
      <c r="CSH2" s="171"/>
      <c r="CSI2" s="170"/>
      <c r="CSJ2" s="171"/>
      <c r="CSK2" s="170"/>
      <c r="CSL2" s="171"/>
      <c r="CSM2" s="170"/>
      <c r="CSN2" s="171"/>
      <c r="CSO2" s="170"/>
      <c r="CSP2" s="171"/>
      <c r="CSQ2" s="170"/>
      <c r="CSR2" s="171"/>
      <c r="CSS2" s="170"/>
      <c r="CST2" s="171"/>
      <c r="CSU2" s="170"/>
      <c r="CSV2" s="171"/>
      <c r="CSW2" s="170"/>
      <c r="CSX2" s="171"/>
      <c r="CSY2" s="170"/>
      <c r="CSZ2" s="171"/>
      <c r="CTA2" s="170"/>
      <c r="CTB2" s="171"/>
      <c r="CTC2" s="170"/>
      <c r="CTD2" s="171"/>
      <c r="CTE2" s="170"/>
      <c r="CTF2" s="171"/>
      <c r="CTG2" s="170"/>
      <c r="CTH2" s="171"/>
      <c r="CTI2" s="170"/>
      <c r="CTJ2" s="171"/>
      <c r="CTK2" s="170"/>
      <c r="CTL2" s="171"/>
      <c r="CTM2" s="170"/>
      <c r="CTN2" s="171"/>
      <c r="CTO2" s="170"/>
      <c r="CTP2" s="171"/>
      <c r="CTQ2" s="170"/>
      <c r="CTR2" s="171"/>
      <c r="CTS2" s="170"/>
      <c r="CTT2" s="171"/>
      <c r="CTU2" s="170"/>
      <c r="CTV2" s="171"/>
      <c r="CTW2" s="170"/>
      <c r="CTX2" s="171"/>
      <c r="CTY2" s="170"/>
      <c r="CTZ2" s="171"/>
      <c r="CUA2" s="170"/>
      <c r="CUB2" s="171"/>
      <c r="CUC2" s="170"/>
      <c r="CUD2" s="171"/>
      <c r="CUE2" s="170"/>
      <c r="CUF2" s="171"/>
      <c r="CUG2" s="170"/>
      <c r="CUH2" s="171"/>
      <c r="CUI2" s="170"/>
      <c r="CUJ2" s="171"/>
      <c r="CUK2" s="170"/>
      <c r="CUL2" s="171"/>
      <c r="CUM2" s="170"/>
      <c r="CUN2" s="171"/>
      <c r="CUO2" s="170"/>
      <c r="CUP2" s="171"/>
      <c r="CUQ2" s="170"/>
      <c r="CUR2" s="171"/>
      <c r="CUS2" s="170"/>
      <c r="CUT2" s="171"/>
      <c r="CUU2" s="170"/>
      <c r="CUV2" s="171"/>
      <c r="CUW2" s="170"/>
      <c r="CUX2" s="171"/>
      <c r="CUY2" s="170"/>
      <c r="CUZ2" s="171"/>
      <c r="CVA2" s="170"/>
      <c r="CVB2" s="171"/>
      <c r="CVC2" s="170"/>
      <c r="CVD2" s="171"/>
      <c r="CVE2" s="170"/>
      <c r="CVF2" s="171"/>
      <c r="CVG2" s="170"/>
      <c r="CVH2" s="171"/>
      <c r="CVI2" s="170"/>
      <c r="CVJ2" s="171"/>
      <c r="CVK2" s="170"/>
      <c r="CVL2" s="171"/>
      <c r="CVM2" s="170"/>
      <c r="CVN2" s="171"/>
      <c r="CVO2" s="170"/>
      <c r="CVP2" s="171"/>
      <c r="CVQ2" s="170"/>
      <c r="CVR2" s="171"/>
      <c r="CVS2" s="170"/>
      <c r="CVT2" s="171"/>
      <c r="CVU2" s="170"/>
      <c r="CVV2" s="171"/>
      <c r="CVW2" s="170"/>
      <c r="CVX2" s="171"/>
      <c r="CVY2" s="170"/>
      <c r="CVZ2" s="171"/>
      <c r="CWA2" s="170"/>
      <c r="CWB2" s="171"/>
      <c r="CWC2" s="170"/>
      <c r="CWD2" s="171"/>
      <c r="CWE2" s="170"/>
      <c r="CWF2" s="171"/>
      <c r="CWG2" s="170"/>
      <c r="CWH2" s="171"/>
      <c r="CWI2" s="170"/>
      <c r="CWJ2" s="171"/>
      <c r="CWK2" s="170"/>
      <c r="CWL2" s="171"/>
      <c r="CWM2" s="170"/>
      <c r="CWN2" s="171"/>
      <c r="CWO2" s="170"/>
      <c r="CWP2" s="171"/>
      <c r="CWQ2" s="170"/>
      <c r="CWR2" s="171"/>
      <c r="CWS2" s="170"/>
      <c r="CWT2" s="171"/>
      <c r="CWU2" s="170"/>
      <c r="CWV2" s="171"/>
      <c r="CWW2" s="170"/>
      <c r="CWX2" s="171"/>
      <c r="CWY2" s="170"/>
      <c r="CWZ2" s="171"/>
      <c r="CXA2" s="170"/>
      <c r="CXB2" s="171"/>
      <c r="CXC2" s="170"/>
      <c r="CXD2" s="171"/>
      <c r="CXE2" s="170"/>
      <c r="CXF2" s="171"/>
      <c r="CXG2" s="170"/>
      <c r="CXH2" s="171"/>
      <c r="CXI2" s="170"/>
      <c r="CXJ2" s="171"/>
      <c r="CXK2" s="170"/>
      <c r="CXL2" s="171"/>
      <c r="CXM2" s="170"/>
      <c r="CXN2" s="171"/>
      <c r="CXO2" s="170"/>
      <c r="CXP2" s="171"/>
      <c r="CXQ2" s="170"/>
      <c r="CXR2" s="171"/>
      <c r="CXS2" s="170"/>
      <c r="CXT2" s="171"/>
      <c r="CXU2" s="170"/>
      <c r="CXV2" s="171"/>
      <c r="CXW2" s="170"/>
      <c r="CXX2" s="171"/>
      <c r="CXY2" s="170"/>
      <c r="CXZ2" s="171"/>
      <c r="CYA2" s="170"/>
      <c r="CYB2" s="171"/>
      <c r="CYC2" s="170"/>
      <c r="CYD2" s="171"/>
      <c r="CYE2" s="170"/>
      <c r="CYF2" s="171"/>
      <c r="CYG2" s="170"/>
      <c r="CYH2" s="171"/>
      <c r="CYI2" s="170"/>
      <c r="CYJ2" s="171"/>
      <c r="CYK2" s="170"/>
      <c r="CYL2" s="171"/>
      <c r="CYM2" s="170"/>
      <c r="CYN2" s="171"/>
      <c r="CYO2" s="170"/>
      <c r="CYP2" s="171"/>
      <c r="CYQ2" s="170"/>
      <c r="CYR2" s="171"/>
      <c r="CYS2" s="170"/>
      <c r="CYT2" s="171"/>
      <c r="CYU2" s="170"/>
      <c r="CYV2" s="171"/>
      <c r="CYW2" s="170"/>
      <c r="CYX2" s="171"/>
      <c r="CYY2" s="170"/>
      <c r="CYZ2" s="171"/>
      <c r="CZA2" s="170"/>
      <c r="CZB2" s="171"/>
      <c r="CZC2" s="170"/>
      <c r="CZD2" s="171"/>
      <c r="CZE2" s="170"/>
      <c r="CZF2" s="171"/>
      <c r="CZG2" s="170"/>
      <c r="CZH2" s="171"/>
      <c r="CZI2" s="170"/>
      <c r="CZJ2" s="171"/>
      <c r="CZK2" s="170"/>
      <c r="CZL2" s="171"/>
      <c r="CZM2" s="170"/>
      <c r="CZN2" s="171"/>
      <c r="CZO2" s="170"/>
      <c r="CZP2" s="171"/>
      <c r="CZQ2" s="170"/>
      <c r="CZR2" s="171"/>
      <c r="CZS2" s="170"/>
      <c r="CZT2" s="171"/>
      <c r="CZU2" s="170"/>
      <c r="CZV2" s="171"/>
      <c r="CZW2" s="170"/>
      <c r="CZX2" s="171"/>
      <c r="CZY2" s="170"/>
      <c r="CZZ2" s="171"/>
      <c r="DAA2" s="170"/>
      <c r="DAB2" s="171"/>
      <c r="DAC2" s="170"/>
      <c r="DAD2" s="171"/>
      <c r="DAE2" s="170"/>
      <c r="DAF2" s="171"/>
      <c r="DAG2" s="170"/>
      <c r="DAH2" s="171"/>
      <c r="DAI2" s="170"/>
      <c r="DAJ2" s="171"/>
      <c r="DAK2" s="170"/>
      <c r="DAL2" s="171"/>
      <c r="DAM2" s="170"/>
      <c r="DAN2" s="171"/>
      <c r="DAO2" s="170"/>
      <c r="DAP2" s="171"/>
      <c r="DAQ2" s="170"/>
      <c r="DAR2" s="171"/>
      <c r="DAS2" s="170"/>
      <c r="DAT2" s="171"/>
      <c r="DAU2" s="170"/>
      <c r="DAV2" s="171"/>
      <c r="DAW2" s="170"/>
      <c r="DAX2" s="171"/>
      <c r="DAY2" s="170"/>
      <c r="DAZ2" s="171"/>
      <c r="DBA2" s="170"/>
      <c r="DBB2" s="171"/>
      <c r="DBC2" s="170"/>
      <c r="DBD2" s="171"/>
      <c r="DBE2" s="170"/>
      <c r="DBF2" s="171"/>
      <c r="DBG2" s="170"/>
      <c r="DBH2" s="171"/>
      <c r="DBI2" s="170"/>
      <c r="DBJ2" s="171"/>
      <c r="DBK2" s="170"/>
      <c r="DBL2" s="171"/>
      <c r="DBM2" s="170"/>
      <c r="DBN2" s="171"/>
      <c r="DBO2" s="170"/>
      <c r="DBP2" s="171"/>
      <c r="DBQ2" s="170"/>
      <c r="DBR2" s="171"/>
      <c r="DBS2" s="170"/>
      <c r="DBT2" s="171"/>
      <c r="DBU2" s="170"/>
      <c r="DBV2" s="171"/>
      <c r="DBW2" s="170"/>
      <c r="DBX2" s="171"/>
      <c r="DBY2" s="170"/>
      <c r="DBZ2" s="171"/>
      <c r="DCA2" s="170"/>
      <c r="DCB2" s="171"/>
      <c r="DCC2" s="170"/>
      <c r="DCD2" s="171"/>
      <c r="DCE2" s="170"/>
      <c r="DCF2" s="171"/>
      <c r="DCG2" s="170"/>
      <c r="DCH2" s="171"/>
      <c r="DCI2" s="170"/>
      <c r="DCJ2" s="171"/>
      <c r="DCK2" s="170"/>
      <c r="DCL2" s="171"/>
      <c r="DCM2" s="170"/>
      <c r="DCN2" s="171"/>
      <c r="DCO2" s="170"/>
      <c r="DCP2" s="171"/>
      <c r="DCQ2" s="170"/>
      <c r="DCR2" s="171"/>
      <c r="DCS2" s="170"/>
      <c r="DCT2" s="171"/>
      <c r="DCU2" s="170"/>
      <c r="DCV2" s="171"/>
      <c r="DCW2" s="170"/>
      <c r="DCX2" s="171"/>
      <c r="DCY2" s="170"/>
      <c r="DCZ2" s="171"/>
      <c r="DDA2" s="170"/>
      <c r="DDB2" s="171"/>
      <c r="DDC2" s="170"/>
      <c r="DDD2" s="171"/>
      <c r="DDE2" s="170"/>
      <c r="DDF2" s="171"/>
      <c r="DDG2" s="170"/>
      <c r="DDH2" s="171"/>
      <c r="DDI2" s="170"/>
      <c r="DDJ2" s="171"/>
      <c r="DDK2" s="170"/>
      <c r="DDL2" s="171"/>
      <c r="DDM2" s="170"/>
      <c r="DDN2" s="171"/>
      <c r="DDO2" s="170"/>
      <c r="DDP2" s="171"/>
      <c r="DDQ2" s="170"/>
      <c r="DDR2" s="171"/>
      <c r="DDS2" s="170"/>
      <c r="DDT2" s="171"/>
      <c r="DDU2" s="170"/>
      <c r="DDV2" s="171"/>
      <c r="DDW2" s="170"/>
      <c r="DDX2" s="171"/>
      <c r="DDY2" s="170"/>
      <c r="DDZ2" s="171"/>
      <c r="DEA2" s="170"/>
      <c r="DEB2" s="171"/>
      <c r="DEC2" s="170"/>
      <c r="DED2" s="171"/>
      <c r="DEE2" s="170"/>
      <c r="DEF2" s="171"/>
      <c r="DEG2" s="170"/>
      <c r="DEH2" s="171"/>
      <c r="DEI2" s="170"/>
      <c r="DEJ2" s="171"/>
      <c r="DEK2" s="170"/>
      <c r="DEL2" s="171"/>
      <c r="DEM2" s="170"/>
      <c r="DEN2" s="171"/>
      <c r="DEO2" s="170"/>
      <c r="DEP2" s="171"/>
      <c r="DEQ2" s="170"/>
      <c r="DER2" s="171"/>
      <c r="DES2" s="170"/>
      <c r="DET2" s="171"/>
      <c r="DEU2" s="170"/>
      <c r="DEV2" s="171"/>
      <c r="DEW2" s="170"/>
      <c r="DEX2" s="171"/>
      <c r="DEY2" s="170"/>
      <c r="DEZ2" s="171"/>
      <c r="DFA2" s="170"/>
      <c r="DFB2" s="171"/>
      <c r="DFC2" s="170"/>
      <c r="DFD2" s="171"/>
      <c r="DFE2" s="170"/>
      <c r="DFF2" s="171"/>
      <c r="DFG2" s="170"/>
      <c r="DFH2" s="171"/>
      <c r="DFI2" s="170"/>
      <c r="DFJ2" s="171"/>
      <c r="DFK2" s="170"/>
      <c r="DFL2" s="171"/>
      <c r="DFM2" s="170"/>
      <c r="DFN2" s="171"/>
      <c r="DFO2" s="170"/>
      <c r="DFP2" s="171"/>
      <c r="DFQ2" s="170"/>
      <c r="DFR2" s="171"/>
      <c r="DFS2" s="170"/>
      <c r="DFT2" s="171"/>
      <c r="DFU2" s="170"/>
      <c r="DFV2" s="171"/>
      <c r="DFW2" s="170"/>
      <c r="DFX2" s="171"/>
      <c r="DFY2" s="170"/>
      <c r="DFZ2" s="171"/>
      <c r="DGA2" s="170"/>
      <c r="DGB2" s="171"/>
      <c r="DGC2" s="170"/>
      <c r="DGD2" s="171"/>
      <c r="DGE2" s="170"/>
      <c r="DGF2" s="171"/>
      <c r="DGG2" s="170"/>
      <c r="DGH2" s="171"/>
      <c r="DGI2" s="170"/>
      <c r="DGJ2" s="171"/>
      <c r="DGK2" s="170"/>
      <c r="DGL2" s="171"/>
      <c r="DGM2" s="170"/>
      <c r="DGN2" s="171"/>
      <c r="DGO2" s="170"/>
      <c r="DGP2" s="171"/>
      <c r="DGQ2" s="170"/>
      <c r="DGR2" s="171"/>
      <c r="DGS2" s="170"/>
      <c r="DGT2" s="171"/>
      <c r="DGU2" s="170"/>
      <c r="DGV2" s="171"/>
      <c r="DGW2" s="170"/>
      <c r="DGX2" s="171"/>
      <c r="DGY2" s="170"/>
      <c r="DGZ2" s="171"/>
      <c r="DHA2" s="170"/>
      <c r="DHB2" s="171"/>
      <c r="DHC2" s="170"/>
      <c r="DHD2" s="171"/>
      <c r="DHE2" s="170"/>
      <c r="DHF2" s="171"/>
      <c r="DHG2" s="170"/>
      <c r="DHH2" s="171"/>
      <c r="DHI2" s="170"/>
      <c r="DHJ2" s="171"/>
      <c r="DHK2" s="170"/>
      <c r="DHL2" s="171"/>
      <c r="DHM2" s="170"/>
      <c r="DHN2" s="171"/>
      <c r="DHO2" s="170"/>
      <c r="DHP2" s="171"/>
      <c r="DHQ2" s="170"/>
      <c r="DHR2" s="171"/>
      <c r="DHS2" s="170"/>
      <c r="DHT2" s="171"/>
      <c r="DHU2" s="170"/>
      <c r="DHV2" s="171"/>
      <c r="DHW2" s="170"/>
      <c r="DHX2" s="171"/>
      <c r="DHY2" s="170"/>
      <c r="DHZ2" s="171"/>
      <c r="DIA2" s="170"/>
      <c r="DIB2" s="171"/>
      <c r="DIC2" s="170"/>
      <c r="DID2" s="171"/>
      <c r="DIE2" s="170"/>
      <c r="DIF2" s="171"/>
      <c r="DIG2" s="170"/>
      <c r="DIH2" s="171"/>
      <c r="DII2" s="170"/>
      <c r="DIJ2" s="171"/>
      <c r="DIK2" s="170"/>
      <c r="DIL2" s="171"/>
      <c r="DIM2" s="170"/>
      <c r="DIN2" s="171"/>
      <c r="DIO2" s="170"/>
      <c r="DIP2" s="171"/>
      <c r="DIQ2" s="170"/>
      <c r="DIR2" s="171"/>
      <c r="DIS2" s="170"/>
      <c r="DIT2" s="171"/>
      <c r="DIU2" s="170"/>
      <c r="DIV2" s="171"/>
      <c r="DIW2" s="170"/>
      <c r="DIX2" s="171"/>
      <c r="DIY2" s="170"/>
      <c r="DIZ2" s="171"/>
      <c r="DJA2" s="170"/>
      <c r="DJB2" s="171"/>
      <c r="DJC2" s="170"/>
      <c r="DJD2" s="171"/>
      <c r="DJE2" s="170"/>
      <c r="DJF2" s="171"/>
      <c r="DJG2" s="170"/>
      <c r="DJH2" s="171"/>
      <c r="DJI2" s="170"/>
      <c r="DJJ2" s="171"/>
      <c r="DJK2" s="170"/>
      <c r="DJL2" s="171"/>
      <c r="DJM2" s="170"/>
      <c r="DJN2" s="171"/>
      <c r="DJO2" s="170"/>
      <c r="DJP2" s="171"/>
      <c r="DJQ2" s="170"/>
      <c r="DJR2" s="171"/>
      <c r="DJS2" s="170"/>
      <c r="DJT2" s="171"/>
      <c r="DJU2" s="170"/>
      <c r="DJV2" s="171"/>
      <c r="DJW2" s="170"/>
      <c r="DJX2" s="171"/>
      <c r="DJY2" s="170"/>
      <c r="DJZ2" s="171"/>
      <c r="DKA2" s="170"/>
      <c r="DKB2" s="171"/>
      <c r="DKC2" s="170"/>
      <c r="DKD2" s="171"/>
      <c r="DKE2" s="170"/>
      <c r="DKF2" s="171"/>
      <c r="DKG2" s="170"/>
      <c r="DKH2" s="171"/>
      <c r="DKI2" s="170"/>
      <c r="DKJ2" s="171"/>
      <c r="DKK2" s="170"/>
      <c r="DKL2" s="171"/>
      <c r="DKM2" s="170"/>
      <c r="DKN2" s="171"/>
      <c r="DKO2" s="170"/>
      <c r="DKP2" s="171"/>
      <c r="DKQ2" s="170"/>
      <c r="DKR2" s="171"/>
      <c r="DKS2" s="170"/>
      <c r="DKT2" s="171"/>
      <c r="DKU2" s="170"/>
      <c r="DKV2" s="171"/>
      <c r="DKW2" s="170"/>
      <c r="DKX2" s="171"/>
      <c r="DKY2" s="170"/>
      <c r="DKZ2" s="171"/>
      <c r="DLA2" s="170"/>
      <c r="DLB2" s="171"/>
      <c r="DLC2" s="170"/>
      <c r="DLD2" s="171"/>
      <c r="DLE2" s="170"/>
      <c r="DLF2" s="171"/>
      <c r="DLG2" s="170"/>
      <c r="DLH2" s="171"/>
      <c r="DLI2" s="170"/>
      <c r="DLJ2" s="171"/>
      <c r="DLK2" s="170"/>
      <c r="DLL2" s="171"/>
      <c r="DLM2" s="170"/>
      <c r="DLN2" s="171"/>
      <c r="DLO2" s="170"/>
      <c r="DLP2" s="171"/>
      <c r="DLQ2" s="170"/>
      <c r="DLR2" s="171"/>
      <c r="DLS2" s="170"/>
      <c r="DLT2" s="171"/>
      <c r="DLU2" s="170"/>
      <c r="DLV2" s="171"/>
      <c r="DLW2" s="170"/>
      <c r="DLX2" s="171"/>
      <c r="DLY2" s="170"/>
      <c r="DLZ2" s="171"/>
      <c r="DMA2" s="170"/>
      <c r="DMB2" s="171"/>
      <c r="DMC2" s="170"/>
      <c r="DMD2" s="171"/>
      <c r="DME2" s="170"/>
      <c r="DMF2" s="171"/>
      <c r="DMG2" s="170"/>
      <c r="DMH2" s="171"/>
      <c r="DMI2" s="170"/>
      <c r="DMJ2" s="171"/>
      <c r="DMK2" s="170"/>
      <c r="DML2" s="171"/>
      <c r="DMM2" s="170"/>
      <c r="DMN2" s="171"/>
      <c r="DMO2" s="170"/>
      <c r="DMP2" s="171"/>
      <c r="DMQ2" s="170"/>
      <c r="DMR2" s="171"/>
      <c r="DMS2" s="170"/>
      <c r="DMT2" s="171"/>
      <c r="DMU2" s="170"/>
      <c r="DMV2" s="171"/>
      <c r="DMW2" s="170"/>
      <c r="DMX2" s="171"/>
      <c r="DMY2" s="170"/>
      <c r="DMZ2" s="171"/>
      <c r="DNA2" s="170"/>
      <c r="DNB2" s="171"/>
      <c r="DNC2" s="170"/>
      <c r="DND2" s="171"/>
      <c r="DNE2" s="170"/>
      <c r="DNF2" s="171"/>
      <c r="DNG2" s="170"/>
      <c r="DNH2" s="171"/>
      <c r="DNI2" s="170"/>
      <c r="DNJ2" s="171"/>
      <c r="DNK2" s="170"/>
      <c r="DNL2" s="171"/>
      <c r="DNM2" s="170"/>
      <c r="DNN2" s="171"/>
      <c r="DNO2" s="170"/>
      <c r="DNP2" s="171"/>
      <c r="DNQ2" s="170"/>
      <c r="DNR2" s="171"/>
      <c r="DNS2" s="170"/>
      <c r="DNT2" s="171"/>
      <c r="DNU2" s="170"/>
      <c r="DNV2" s="171"/>
      <c r="DNW2" s="170"/>
      <c r="DNX2" s="171"/>
      <c r="DNY2" s="170"/>
      <c r="DNZ2" s="171"/>
      <c r="DOA2" s="170"/>
      <c r="DOB2" s="171"/>
      <c r="DOC2" s="170"/>
      <c r="DOD2" s="171"/>
      <c r="DOE2" s="170"/>
      <c r="DOF2" s="171"/>
      <c r="DOG2" s="170"/>
      <c r="DOH2" s="171"/>
      <c r="DOI2" s="170"/>
      <c r="DOJ2" s="171"/>
      <c r="DOK2" s="170"/>
      <c r="DOL2" s="171"/>
      <c r="DOM2" s="170"/>
      <c r="DON2" s="171"/>
      <c r="DOO2" s="170"/>
      <c r="DOP2" s="171"/>
      <c r="DOQ2" s="170"/>
      <c r="DOR2" s="171"/>
      <c r="DOS2" s="170"/>
      <c r="DOT2" s="171"/>
      <c r="DOU2" s="170"/>
      <c r="DOV2" s="171"/>
      <c r="DOW2" s="170"/>
      <c r="DOX2" s="171"/>
      <c r="DOY2" s="170"/>
      <c r="DOZ2" s="171"/>
      <c r="DPA2" s="170"/>
      <c r="DPB2" s="171"/>
      <c r="DPC2" s="170"/>
      <c r="DPD2" s="171"/>
      <c r="DPE2" s="170"/>
      <c r="DPF2" s="171"/>
      <c r="DPG2" s="170"/>
      <c r="DPH2" s="171"/>
      <c r="DPI2" s="170"/>
      <c r="DPJ2" s="171"/>
      <c r="DPK2" s="170"/>
      <c r="DPL2" s="171"/>
      <c r="DPM2" s="170"/>
      <c r="DPN2" s="171"/>
      <c r="DPO2" s="170"/>
      <c r="DPP2" s="171"/>
      <c r="DPQ2" s="170"/>
      <c r="DPR2" s="171"/>
      <c r="DPS2" s="170"/>
      <c r="DPT2" s="171"/>
      <c r="DPU2" s="170"/>
      <c r="DPV2" s="171"/>
      <c r="DPW2" s="170"/>
      <c r="DPX2" s="171"/>
      <c r="DPY2" s="170"/>
      <c r="DPZ2" s="171"/>
      <c r="DQA2" s="170"/>
      <c r="DQB2" s="171"/>
      <c r="DQC2" s="170"/>
      <c r="DQD2" s="171"/>
      <c r="DQE2" s="170"/>
      <c r="DQF2" s="171"/>
      <c r="DQG2" s="170"/>
      <c r="DQH2" s="171"/>
      <c r="DQI2" s="170"/>
      <c r="DQJ2" s="171"/>
      <c r="DQK2" s="170"/>
      <c r="DQL2" s="171"/>
      <c r="DQM2" s="170"/>
      <c r="DQN2" s="171"/>
      <c r="DQO2" s="170"/>
      <c r="DQP2" s="171"/>
      <c r="DQQ2" s="170"/>
      <c r="DQR2" s="171"/>
      <c r="DQS2" s="170"/>
      <c r="DQT2" s="171"/>
      <c r="DQU2" s="170"/>
      <c r="DQV2" s="171"/>
      <c r="DQW2" s="170"/>
      <c r="DQX2" s="171"/>
      <c r="DQY2" s="170"/>
      <c r="DQZ2" s="171"/>
      <c r="DRA2" s="170"/>
      <c r="DRB2" s="171"/>
      <c r="DRC2" s="170"/>
      <c r="DRD2" s="171"/>
      <c r="DRE2" s="170"/>
      <c r="DRF2" s="171"/>
      <c r="DRG2" s="170"/>
      <c r="DRH2" s="171"/>
      <c r="DRI2" s="170"/>
      <c r="DRJ2" s="171"/>
      <c r="DRK2" s="170"/>
      <c r="DRL2" s="171"/>
      <c r="DRM2" s="170"/>
      <c r="DRN2" s="171"/>
      <c r="DRO2" s="170"/>
      <c r="DRP2" s="171"/>
      <c r="DRQ2" s="170"/>
      <c r="DRR2" s="171"/>
      <c r="DRS2" s="170"/>
      <c r="DRT2" s="171"/>
      <c r="DRU2" s="170"/>
      <c r="DRV2" s="171"/>
      <c r="DRW2" s="170"/>
      <c r="DRX2" s="171"/>
      <c r="DRY2" s="170"/>
      <c r="DRZ2" s="171"/>
      <c r="DSA2" s="170"/>
      <c r="DSB2" s="171"/>
      <c r="DSC2" s="170"/>
      <c r="DSD2" s="171"/>
      <c r="DSE2" s="170"/>
      <c r="DSF2" s="171"/>
      <c r="DSG2" s="170"/>
      <c r="DSH2" s="171"/>
      <c r="DSI2" s="170"/>
      <c r="DSJ2" s="171"/>
      <c r="DSK2" s="170"/>
      <c r="DSL2" s="171"/>
      <c r="DSM2" s="170"/>
      <c r="DSN2" s="171"/>
      <c r="DSO2" s="170"/>
      <c r="DSP2" s="171"/>
      <c r="DSQ2" s="170"/>
      <c r="DSR2" s="171"/>
      <c r="DSS2" s="170"/>
      <c r="DST2" s="171"/>
      <c r="DSU2" s="170"/>
      <c r="DSV2" s="171"/>
      <c r="DSW2" s="170"/>
      <c r="DSX2" s="171"/>
      <c r="DSY2" s="170"/>
      <c r="DSZ2" s="171"/>
      <c r="DTA2" s="170"/>
      <c r="DTB2" s="171"/>
      <c r="DTC2" s="170"/>
      <c r="DTD2" s="171"/>
      <c r="DTE2" s="170"/>
      <c r="DTF2" s="171"/>
      <c r="DTG2" s="170"/>
      <c r="DTH2" s="171"/>
      <c r="DTI2" s="170"/>
      <c r="DTJ2" s="171"/>
      <c r="DTK2" s="170"/>
      <c r="DTL2" s="171"/>
      <c r="DTM2" s="170"/>
      <c r="DTN2" s="171"/>
      <c r="DTO2" s="170"/>
      <c r="DTP2" s="171"/>
      <c r="DTQ2" s="170"/>
      <c r="DTR2" s="171"/>
      <c r="DTS2" s="170"/>
      <c r="DTT2" s="171"/>
      <c r="DTU2" s="170"/>
      <c r="DTV2" s="171"/>
      <c r="DTW2" s="170"/>
      <c r="DTX2" s="171"/>
      <c r="DTY2" s="170"/>
      <c r="DTZ2" s="171"/>
      <c r="DUA2" s="170"/>
      <c r="DUB2" s="171"/>
      <c r="DUC2" s="170"/>
      <c r="DUD2" s="171"/>
      <c r="DUE2" s="170"/>
      <c r="DUF2" s="171"/>
      <c r="DUG2" s="170"/>
      <c r="DUH2" s="171"/>
      <c r="DUI2" s="170"/>
      <c r="DUJ2" s="171"/>
      <c r="DUK2" s="170"/>
      <c r="DUL2" s="171"/>
      <c r="DUM2" s="170"/>
      <c r="DUN2" s="171"/>
      <c r="DUO2" s="170"/>
      <c r="DUP2" s="171"/>
      <c r="DUQ2" s="170"/>
      <c r="DUR2" s="171"/>
      <c r="DUS2" s="170"/>
      <c r="DUT2" s="171"/>
      <c r="DUU2" s="170"/>
      <c r="DUV2" s="171"/>
      <c r="DUW2" s="170"/>
      <c r="DUX2" s="171"/>
      <c r="DUY2" s="170"/>
      <c r="DUZ2" s="171"/>
      <c r="DVA2" s="170"/>
      <c r="DVB2" s="171"/>
      <c r="DVC2" s="170"/>
      <c r="DVD2" s="171"/>
      <c r="DVE2" s="170"/>
      <c r="DVF2" s="171"/>
      <c r="DVG2" s="170"/>
      <c r="DVH2" s="171"/>
      <c r="DVI2" s="170"/>
      <c r="DVJ2" s="171"/>
      <c r="DVK2" s="170"/>
      <c r="DVL2" s="171"/>
      <c r="DVM2" s="170"/>
      <c r="DVN2" s="171"/>
      <c r="DVO2" s="170"/>
      <c r="DVP2" s="171"/>
      <c r="DVQ2" s="170"/>
      <c r="DVR2" s="171"/>
      <c r="DVS2" s="170"/>
      <c r="DVT2" s="171"/>
      <c r="DVU2" s="170"/>
      <c r="DVV2" s="171"/>
      <c r="DVW2" s="170"/>
      <c r="DVX2" s="171"/>
      <c r="DVY2" s="170"/>
      <c r="DVZ2" s="171"/>
      <c r="DWA2" s="170"/>
      <c r="DWB2" s="171"/>
      <c r="DWC2" s="170"/>
      <c r="DWD2" s="171"/>
      <c r="DWE2" s="170"/>
      <c r="DWF2" s="171"/>
      <c r="DWG2" s="170"/>
      <c r="DWH2" s="171"/>
      <c r="DWI2" s="170"/>
      <c r="DWJ2" s="171"/>
      <c r="DWK2" s="170"/>
      <c r="DWL2" s="171"/>
      <c r="DWM2" s="170"/>
      <c r="DWN2" s="171"/>
      <c r="DWO2" s="170"/>
      <c r="DWP2" s="171"/>
      <c r="DWQ2" s="170"/>
      <c r="DWR2" s="171"/>
      <c r="DWS2" s="170"/>
      <c r="DWT2" s="171"/>
      <c r="DWU2" s="170"/>
      <c r="DWV2" s="171"/>
      <c r="DWW2" s="170"/>
      <c r="DWX2" s="171"/>
      <c r="DWY2" s="170"/>
      <c r="DWZ2" s="171"/>
      <c r="DXA2" s="170"/>
      <c r="DXB2" s="171"/>
      <c r="DXC2" s="170"/>
      <c r="DXD2" s="171"/>
      <c r="DXE2" s="170"/>
      <c r="DXF2" s="171"/>
      <c r="DXG2" s="170"/>
      <c r="DXH2" s="171"/>
      <c r="DXI2" s="170"/>
      <c r="DXJ2" s="171"/>
      <c r="DXK2" s="170"/>
      <c r="DXL2" s="171"/>
      <c r="DXM2" s="170"/>
      <c r="DXN2" s="171"/>
      <c r="DXO2" s="170"/>
      <c r="DXP2" s="171"/>
      <c r="DXQ2" s="170"/>
      <c r="DXR2" s="171"/>
      <c r="DXS2" s="170"/>
      <c r="DXT2" s="171"/>
      <c r="DXU2" s="170"/>
      <c r="DXV2" s="171"/>
      <c r="DXW2" s="170"/>
      <c r="DXX2" s="171"/>
      <c r="DXY2" s="170"/>
      <c r="DXZ2" s="171"/>
      <c r="DYA2" s="170"/>
      <c r="DYB2" s="171"/>
      <c r="DYC2" s="170"/>
      <c r="DYD2" s="171"/>
      <c r="DYE2" s="170"/>
      <c r="DYF2" s="171"/>
      <c r="DYG2" s="170"/>
      <c r="DYH2" s="171"/>
      <c r="DYI2" s="170"/>
      <c r="DYJ2" s="171"/>
      <c r="DYK2" s="170"/>
      <c r="DYL2" s="171"/>
      <c r="DYM2" s="170"/>
      <c r="DYN2" s="171"/>
      <c r="DYO2" s="170"/>
      <c r="DYP2" s="171"/>
      <c r="DYQ2" s="170"/>
      <c r="DYR2" s="171"/>
      <c r="DYS2" s="170"/>
      <c r="DYT2" s="171"/>
      <c r="DYU2" s="170"/>
      <c r="DYV2" s="171"/>
      <c r="DYW2" s="170"/>
      <c r="DYX2" s="171"/>
      <c r="DYY2" s="170"/>
      <c r="DYZ2" s="171"/>
      <c r="DZA2" s="170"/>
      <c r="DZB2" s="171"/>
      <c r="DZC2" s="170"/>
      <c r="DZD2" s="171"/>
      <c r="DZE2" s="170"/>
      <c r="DZF2" s="171"/>
      <c r="DZG2" s="170"/>
      <c r="DZH2" s="171"/>
      <c r="DZI2" s="170"/>
      <c r="DZJ2" s="171"/>
      <c r="DZK2" s="170"/>
      <c r="DZL2" s="171"/>
      <c r="DZM2" s="170"/>
      <c r="DZN2" s="171"/>
      <c r="DZO2" s="170"/>
      <c r="DZP2" s="171"/>
      <c r="DZQ2" s="170"/>
      <c r="DZR2" s="171"/>
      <c r="DZS2" s="170"/>
      <c r="DZT2" s="171"/>
      <c r="DZU2" s="170"/>
      <c r="DZV2" s="171"/>
      <c r="DZW2" s="170"/>
      <c r="DZX2" s="171"/>
      <c r="DZY2" s="170"/>
      <c r="DZZ2" s="171"/>
      <c r="EAA2" s="170"/>
      <c r="EAB2" s="171"/>
      <c r="EAC2" s="170"/>
      <c r="EAD2" s="171"/>
      <c r="EAE2" s="170"/>
      <c r="EAF2" s="171"/>
      <c r="EAG2" s="170"/>
      <c r="EAH2" s="171"/>
      <c r="EAI2" s="170"/>
      <c r="EAJ2" s="171"/>
      <c r="EAK2" s="170"/>
      <c r="EAL2" s="171"/>
      <c r="EAM2" s="170"/>
      <c r="EAN2" s="171"/>
      <c r="EAO2" s="170"/>
      <c r="EAP2" s="171"/>
      <c r="EAQ2" s="170"/>
      <c r="EAR2" s="171"/>
      <c r="EAS2" s="170"/>
      <c r="EAT2" s="171"/>
      <c r="EAU2" s="170"/>
      <c r="EAV2" s="171"/>
      <c r="EAW2" s="170"/>
      <c r="EAX2" s="171"/>
      <c r="EAY2" s="170"/>
      <c r="EAZ2" s="171"/>
      <c r="EBA2" s="170"/>
      <c r="EBB2" s="171"/>
      <c r="EBC2" s="170"/>
      <c r="EBD2" s="171"/>
      <c r="EBE2" s="170"/>
      <c r="EBF2" s="171"/>
      <c r="EBG2" s="170"/>
      <c r="EBH2" s="171"/>
      <c r="EBI2" s="170"/>
      <c r="EBJ2" s="171"/>
      <c r="EBK2" s="170"/>
      <c r="EBL2" s="171"/>
      <c r="EBM2" s="170"/>
      <c r="EBN2" s="171"/>
      <c r="EBO2" s="170"/>
      <c r="EBP2" s="171"/>
      <c r="EBQ2" s="170"/>
      <c r="EBR2" s="171"/>
      <c r="EBS2" s="170"/>
      <c r="EBT2" s="171"/>
      <c r="EBU2" s="170"/>
      <c r="EBV2" s="171"/>
      <c r="EBW2" s="170"/>
      <c r="EBX2" s="171"/>
      <c r="EBY2" s="170"/>
      <c r="EBZ2" s="171"/>
      <c r="ECA2" s="170"/>
      <c r="ECB2" s="171"/>
      <c r="ECC2" s="170"/>
      <c r="ECD2" s="171"/>
      <c r="ECE2" s="170"/>
      <c r="ECF2" s="171"/>
      <c r="ECG2" s="170"/>
      <c r="ECH2" s="171"/>
      <c r="ECI2" s="170"/>
      <c r="ECJ2" s="171"/>
      <c r="ECK2" s="170"/>
      <c r="ECL2" s="171"/>
      <c r="ECM2" s="170"/>
      <c r="ECN2" s="171"/>
      <c r="ECO2" s="170"/>
      <c r="ECP2" s="171"/>
      <c r="ECQ2" s="170"/>
      <c r="ECR2" s="171"/>
      <c r="ECS2" s="170"/>
      <c r="ECT2" s="171"/>
      <c r="ECU2" s="170"/>
      <c r="ECV2" s="171"/>
      <c r="ECW2" s="170"/>
      <c r="ECX2" s="171"/>
      <c r="ECY2" s="170"/>
      <c r="ECZ2" s="171"/>
      <c r="EDA2" s="170"/>
      <c r="EDB2" s="171"/>
      <c r="EDC2" s="170"/>
      <c r="EDD2" s="171"/>
      <c r="EDE2" s="170"/>
      <c r="EDF2" s="171"/>
      <c r="EDG2" s="170"/>
      <c r="EDH2" s="171"/>
      <c r="EDI2" s="170"/>
      <c r="EDJ2" s="171"/>
      <c r="EDK2" s="170"/>
      <c r="EDL2" s="171"/>
      <c r="EDM2" s="170"/>
      <c r="EDN2" s="171"/>
      <c r="EDO2" s="170"/>
      <c r="EDP2" s="171"/>
      <c r="EDQ2" s="170"/>
      <c r="EDR2" s="171"/>
      <c r="EDS2" s="170"/>
      <c r="EDT2" s="171"/>
      <c r="EDU2" s="170"/>
      <c r="EDV2" s="171"/>
      <c r="EDW2" s="170"/>
      <c r="EDX2" s="171"/>
      <c r="EDY2" s="170"/>
      <c r="EDZ2" s="171"/>
      <c r="EEA2" s="170"/>
      <c r="EEB2" s="171"/>
      <c r="EEC2" s="170"/>
      <c r="EED2" s="171"/>
      <c r="EEE2" s="170"/>
      <c r="EEF2" s="171"/>
      <c r="EEG2" s="170"/>
      <c r="EEH2" s="171"/>
      <c r="EEI2" s="170"/>
      <c r="EEJ2" s="171"/>
      <c r="EEK2" s="170"/>
      <c r="EEL2" s="171"/>
      <c r="EEM2" s="170"/>
      <c r="EEN2" s="171"/>
      <c r="EEO2" s="170"/>
      <c r="EEP2" s="171"/>
      <c r="EEQ2" s="170"/>
      <c r="EER2" s="171"/>
      <c r="EES2" s="170"/>
      <c r="EET2" s="171"/>
      <c r="EEU2" s="170"/>
      <c r="EEV2" s="171"/>
      <c r="EEW2" s="170"/>
      <c r="EEX2" s="171"/>
      <c r="EEY2" s="170"/>
      <c r="EEZ2" s="171"/>
      <c r="EFA2" s="170"/>
      <c r="EFB2" s="171"/>
      <c r="EFC2" s="170"/>
      <c r="EFD2" s="171"/>
      <c r="EFE2" s="170"/>
      <c r="EFF2" s="171"/>
      <c r="EFG2" s="170"/>
      <c r="EFH2" s="171"/>
      <c r="EFI2" s="170"/>
      <c r="EFJ2" s="171"/>
      <c r="EFK2" s="170"/>
      <c r="EFL2" s="171"/>
      <c r="EFM2" s="170"/>
      <c r="EFN2" s="171"/>
      <c r="EFO2" s="170"/>
      <c r="EFP2" s="171"/>
      <c r="EFQ2" s="170"/>
      <c r="EFR2" s="171"/>
      <c r="EFS2" s="170"/>
      <c r="EFT2" s="171"/>
      <c r="EFU2" s="170"/>
      <c r="EFV2" s="171"/>
      <c r="EFW2" s="170"/>
      <c r="EFX2" s="171"/>
      <c r="EFY2" s="170"/>
      <c r="EFZ2" s="171"/>
      <c r="EGA2" s="170"/>
      <c r="EGB2" s="171"/>
      <c r="EGC2" s="170"/>
      <c r="EGD2" s="171"/>
      <c r="EGE2" s="170"/>
      <c r="EGF2" s="171"/>
      <c r="EGG2" s="170"/>
      <c r="EGH2" s="171"/>
      <c r="EGI2" s="170"/>
      <c r="EGJ2" s="171"/>
      <c r="EGK2" s="170"/>
      <c r="EGL2" s="171"/>
      <c r="EGM2" s="170"/>
      <c r="EGN2" s="171"/>
      <c r="EGO2" s="170"/>
      <c r="EGP2" s="171"/>
      <c r="EGQ2" s="170"/>
      <c r="EGR2" s="171"/>
      <c r="EGS2" s="170"/>
      <c r="EGT2" s="171"/>
      <c r="EGU2" s="170"/>
      <c r="EGV2" s="171"/>
      <c r="EGW2" s="170"/>
      <c r="EGX2" s="171"/>
      <c r="EGY2" s="170"/>
      <c r="EGZ2" s="171"/>
      <c r="EHA2" s="170"/>
      <c r="EHB2" s="171"/>
      <c r="EHC2" s="170"/>
      <c r="EHD2" s="171"/>
      <c r="EHE2" s="170"/>
      <c r="EHF2" s="171"/>
      <c r="EHG2" s="170"/>
      <c r="EHH2" s="171"/>
      <c r="EHI2" s="170"/>
      <c r="EHJ2" s="171"/>
      <c r="EHK2" s="170"/>
      <c r="EHL2" s="171"/>
      <c r="EHM2" s="170"/>
      <c r="EHN2" s="171"/>
      <c r="EHO2" s="170"/>
      <c r="EHP2" s="171"/>
      <c r="EHQ2" s="170"/>
      <c r="EHR2" s="171"/>
      <c r="EHS2" s="170"/>
      <c r="EHT2" s="171"/>
      <c r="EHU2" s="170"/>
      <c r="EHV2" s="171"/>
      <c r="EHW2" s="170"/>
      <c r="EHX2" s="171"/>
      <c r="EHY2" s="170"/>
      <c r="EHZ2" s="171"/>
      <c r="EIA2" s="170"/>
      <c r="EIB2" s="171"/>
      <c r="EIC2" s="170"/>
      <c r="EID2" s="171"/>
      <c r="EIE2" s="170"/>
      <c r="EIF2" s="171"/>
      <c r="EIG2" s="170"/>
      <c r="EIH2" s="171"/>
      <c r="EII2" s="170"/>
      <c r="EIJ2" s="171"/>
      <c r="EIK2" s="170"/>
      <c r="EIL2" s="171"/>
      <c r="EIM2" s="170"/>
      <c r="EIN2" s="171"/>
      <c r="EIO2" s="170"/>
      <c r="EIP2" s="171"/>
      <c r="EIQ2" s="170"/>
      <c r="EIR2" s="171"/>
      <c r="EIS2" s="170"/>
      <c r="EIT2" s="171"/>
      <c r="EIU2" s="170"/>
      <c r="EIV2" s="171"/>
      <c r="EIW2" s="170"/>
      <c r="EIX2" s="171"/>
      <c r="EIY2" s="170"/>
      <c r="EIZ2" s="171"/>
      <c r="EJA2" s="170"/>
      <c r="EJB2" s="171"/>
      <c r="EJC2" s="170"/>
      <c r="EJD2" s="171"/>
      <c r="EJE2" s="170"/>
      <c r="EJF2" s="171"/>
      <c r="EJG2" s="170"/>
      <c r="EJH2" s="171"/>
      <c r="EJI2" s="170"/>
      <c r="EJJ2" s="171"/>
      <c r="EJK2" s="170"/>
      <c r="EJL2" s="171"/>
      <c r="EJM2" s="170"/>
      <c r="EJN2" s="171"/>
      <c r="EJO2" s="170"/>
      <c r="EJP2" s="171"/>
      <c r="EJQ2" s="170"/>
      <c r="EJR2" s="171"/>
      <c r="EJS2" s="170"/>
      <c r="EJT2" s="171"/>
      <c r="EJU2" s="170"/>
      <c r="EJV2" s="171"/>
      <c r="EJW2" s="170"/>
      <c r="EJX2" s="171"/>
      <c r="EJY2" s="170"/>
      <c r="EJZ2" s="171"/>
      <c r="EKA2" s="170"/>
      <c r="EKB2" s="171"/>
      <c r="EKC2" s="170"/>
      <c r="EKD2" s="171"/>
      <c r="EKE2" s="170"/>
      <c r="EKF2" s="171"/>
      <c r="EKG2" s="170"/>
      <c r="EKH2" s="171"/>
      <c r="EKI2" s="170"/>
      <c r="EKJ2" s="171"/>
      <c r="EKK2" s="170"/>
      <c r="EKL2" s="171"/>
      <c r="EKM2" s="170"/>
      <c r="EKN2" s="171"/>
      <c r="EKO2" s="170"/>
      <c r="EKP2" s="171"/>
      <c r="EKQ2" s="170"/>
      <c r="EKR2" s="171"/>
      <c r="EKS2" s="170"/>
      <c r="EKT2" s="171"/>
      <c r="EKU2" s="170"/>
      <c r="EKV2" s="171"/>
      <c r="EKW2" s="170"/>
      <c r="EKX2" s="171"/>
      <c r="EKY2" s="170"/>
      <c r="EKZ2" s="171"/>
      <c r="ELA2" s="170"/>
      <c r="ELB2" s="171"/>
      <c r="ELC2" s="170"/>
      <c r="ELD2" s="171"/>
      <c r="ELE2" s="170"/>
      <c r="ELF2" s="171"/>
      <c r="ELG2" s="170"/>
      <c r="ELH2" s="171"/>
      <c r="ELI2" s="170"/>
      <c r="ELJ2" s="171"/>
      <c r="ELK2" s="170"/>
      <c r="ELL2" s="171"/>
      <c r="ELM2" s="170"/>
      <c r="ELN2" s="171"/>
      <c r="ELO2" s="170"/>
      <c r="ELP2" s="171"/>
      <c r="ELQ2" s="170"/>
      <c r="ELR2" s="171"/>
      <c r="ELS2" s="170"/>
      <c r="ELT2" s="171"/>
      <c r="ELU2" s="170"/>
      <c r="ELV2" s="171"/>
      <c r="ELW2" s="170"/>
      <c r="ELX2" s="171"/>
      <c r="ELY2" s="170"/>
      <c r="ELZ2" s="171"/>
      <c r="EMA2" s="170"/>
      <c r="EMB2" s="171"/>
      <c r="EMC2" s="170"/>
      <c r="EMD2" s="171"/>
      <c r="EME2" s="170"/>
      <c r="EMF2" s="171"/>
      <c r="EMG2" s="170"/>
      <c r="EMH2" s="171"/>
      <c r="EMI2" s="170"/>
      <c r="EMJ2" s="171"/>
      <c r="EMK2" s="170"/>
      <c r="EML2" s="171"/>
      <c r="EMM2" s="170"/>
      <c r="EMN2" s="171"/>
      <c r="EMO2" s="170"/>
      <c r="EMP2" s="171"/>
      <c r="EMQ2" s="170"/>
      <c r="EMR2" s="171"/>
      <c r="EMS2" s="170"/>
      <c r="EMT2" s="171"/>
      <c r="EMU2" s="170"/>
      <c r="EMV2" s="171"/>
      <c r="EMW2" s="170"/>
      <c r="EMX2" s="171"/>
      <c r="EMY2" s="170"/>
      <c r="EMZ2" s="171"/>
      <c r="ENA2" s="170"/>
      <c r="ENB2" s="171"/>
      <c r="ENC2" s="170"/>
      <c r="END2" s="171"/>
      <c r="ENE2" s="170"/>
      <c r="ENF2" s="171"/>
      <c r="ENG2" s="170"/>
      <c r="ENH2" s="171"/>
      <c r="ENI2" s="170"/>
      <c r="ENJ2" s="171"/>
      <c r="ENK2" s="170"/>
      <c r="ENL2" s="171"/>
      <c r="ENM2" s="170"/>
      <c r="ENN2" s="171"/>
      <c r="ENO2" s="170"/>
      <c r="ENP2" s="171"/>
      <c r="ENQ2" s="170"/>
      <c r="ENR2" s="171"/>
      <c r="ENS2" s="170"/>
      <c r="ENT2" s="171"/>
      <c r="ENU2" s="170"/>
      <c r="ENV2" s="171"/>
      <c r="ENW2" s="170"/>
      <c r="ENX2" s="171"/>
      <c r="ENY2" s="170"/>
      <c r="ENZ2" s="171"/>
      <c r="EOA2" s="170"/>
      <c r="EOB2" s="171"/>
      <c r="EOC2" s="170"/>
      <c r="EOD2" s="171"/>
      <c r="EOE2" s="170"/>
      <c r="EOF2" s="171"/>
      <c r="EOG2" s="170"/>
      <c r="EOH2" s="171"/>
      <c r="EOI2" s="170"/>
      <c r="EOJ2" s="171"/>
      <c r="EOK2" s="170"/>
      <c r="EOL2" s="171"/>
      <c r="EOM2" s="170"/>
      <c r="EON2" s="171"/>
      <c r="EOO2" s="170"/>
      <c r="EOP2" s="171"/>
      <c r="EOQ2" s="170"/>
      <c r="EOR2" s="171"/>
      <c r="EOS2" s="170"/>
      <c r="EOT2" s="171"/>
      <c r="EOU2" s="170"/>
      <c r="EOV2" s="171"/>
      <c r="EOW2" s="170"/>
      <c r="EOX2" s="171"/>
      <c r="EOY2" s="170"/>
      <c r="EOZ2" s="171"/>
      <c r="EPA2" s="170"/>
      <c r="EPB2" s="171"/>
      <c r="EPC2" s="170"/>
      <c r="EPD2" s="171"/>
      <c r="EPE2" s="170"/>
      <c r="EPF2" s="171"/>
      <c r="EPG2" s="170"/>
      <c r="EPH2" s="171"/>
      <c r="EPI2" s="170"/>
      <c r="EPJ2" s="171"/>
      <c r="EPK2" s="170"/>
      <c r="EPL2" s="171"/>
      <c r="EPM2" s="170"/>
      <c r="EPN2" s="171"/>
      <c r="EPO2" s="170"/>
      <c r="EPP2" s="171"/>
      <c r="EPQ2" s="170"/>
      <c r="EPR2" s="171"/>
      <c r="EPS2" s="170"/>
      <c r="EPT2" s="171"/>
      <c r="EPU2" s="170"/>
      <c r="EPV2" s="171"/>
      <c r="EPW2" s="170"/>
      <c r="EPX2" s="171"/>
      <c r="EPY2" s="170"/>
      <c r="EPZ2" s="171"/>
      <c r="EQA2" s="170"/>
      <c r="EQB2" s="171"/>
      <c r="EQC2" s="170"/>
      <c r="EQD2" s="171"/>
      <c r="EQE2" s="170"/>
      <c r="EQF2" s="171"/>
      <c r="EQG2" s="170"/>
      <c r="EQH2" s="171"/>
      <c r="EQI2" s="170"/>
      <c r="EQJ2" s="171"/>
      <c r="EQK2" s="170"/>
      <c r="EQL2" s="171"/>
      <c r="EQM2" s="170"/>
      <c r="EQN2" s="171"/>
      <c r="EQO2" s="170"/>
      <c r="EQP2" s="171"/>
      <c r="EQQ2" s="170"/>
      <c r="EQR2" s="171"/>
      <c r="EQS2" s="170"/>
      <c r="EQT2" s="171"/>
      <c r="EQU2" s="170"/>
      <c r="EQV2" s="171"/>
      <c r="EQW2" s="170"/>
      <c r="EQX2" s="171"/>
      <c r="EQY2" s="170"/>
      <c r="EQZ2" s="171"/>
      <c r="ERA2" s="170"/>
      <c r="ERB2" s="171"/>
      <c r="ERC2" s="170"/>
      <c r="ERD2" s="171"/>
      <c r="ERE2" s="170"/>
      <c r="ERF2" s="171"/>
      <c r="ERG2" s="170"/>
      <c r="ERH2" s="171"/>
      <c r="ERI2" s="170"/>
      <c r="ERJ2" s="171"/>
      <c r="ERK2" s="170"/>
      <c r="ERL2" s="171"/>
      <c r="ERM2" s="170"/>
      <c r="ERN2" s="171"/>
      <c r="ERO2" s="170"/>
      <c r="ERP2" s="171"/>
      <c r="ERQ2" s="170"/>
      <c r="ERR2" s="171"/>
      <c r="ERS2" s="170"/>
      <c r="ERT2" s="171"/>
      <c r="ERU2" s="170"/>
      <c r="ERV2" s="171"/>
      <c r="ERW2" s="170"/>
      <c r="ERX2" s="171"/>
      <c r="ERY2" s="170"/>
      <c r="ERZ2" s="171"/>
      <c r="ESA2" s="170"/>
      <c r="ESB2" s="171"/>
      <c r="ESC2" s="170"/>
      <c r="ESD2" s="171"/>
      <c r="ESE2" s="170"/>
      <c r="ESF2" s="171"/>
      <c r="ESG2" s="170"/>
      <c r="ESH2" s="171"/>
      <c r="ESI2" s="170"/>
      <c r="ESJ2" s="171"/>
      <c r="ESK2" s="170"/>
      <c r="ESL2" s="171"/>
      <c r="ESM2" s="170"/>
      <c r="ESN2" s="171"/>
      <c r="ESO2" s="170"/>
      <c r="ESP2" s="171"/>
      <c r="ESQ2" s="170"/>
      <c r="ESR2" s="171"/>
      <c r="ESS2" s="170"/>
      <c r="EST2" s="171"/>
      <c r="ESU2" s="170"/>
      <c r="ESV2" s="171"/>
      <c r="ESW2" s="170"/>
      <c r="ESX2" s="171"/>
      <c r="ESY2" s="170"/>
      <c r="ESZ2" s="171"/>
      <c r="ETA2" s="170"/>
      <c r="ETB2" s="171"/>
      <c r="ETC2" s="170"/>
      <c r="ETD2" s="171"/>
      <c r="ETE2" s="170"/>
      <c r="ETF2" s="171"/>
      <c r="ETG2" s="170"/>
      <c r="ETH2" s="171"/>
      <c r="ETI2" s="170"/>
      <c r="ETJ2" s="171"/>
      <c r="ETK2" s="170"/>
      <c r="ETL2" s="171"/>
      <c r="ETM2" s="170"/>
      <c r="ETN2" s="171"/>
      <c r="ETO2" s="170"/>
      <c r="ETP2" s="171"/>
      <c r="ETQ2" s="170"/>
      <c r="ETR2" s="171"/>
      <c r="ETS2" s="170"/>
      <c r="ETT2" s="171"/>
      <c r="ETU2" s="170"/>
      <c r="ETV2" s="171"/>
      <c r="ETW2" s="170"/>
      <c r="ETX2" s="171"/>
      <c r="ETY2" s="170"/>
      <c r="ETZ2" s="171"/>
      <c r="EUA2" s="170"/>
      <c r="EUB2" s="171"/>
      <c r="EUC2" s="170"/>
      <c r="EUD2" s="171"/>
      <c r="EUE2" s="170"/>
      <c r="EUF2" s="171"/>
      <c r="EUG2" s="170"/>
      <c r="EUH2" s="171"/>
      <c r="EUI2" s="170"/>
      <c r="EUJ2" s="171"/>
      <c r="EUK2" s="170"/>
      <c r="EUL2" s="171"/>
      <c r="EUM2" s="170"/>
      <c r="EUN2" s="171"/>
      <c r="EUO2" s="170"/>
      <c r="EUP2" s="171"/>
      <c r="EUQ2" s="170"/>
      <c r="EUR2" s="171"/>
      <c r="EUS2" s="170"/>
      <c r="EUT2" s="171"/>
      <c r="EUU2" s="170"/>
      <c r="EUV2" s="171"/>
      <c r="EUW2" s="170"/>
      <c r="EUX2" s="171"/>
      <c r="EUY2" s="170"/>
      <c r="EUZ2" s="171"/>
      <c r="EVA2" s="170"/>
      <c r="EVB2" s="171"/>
      <c r="EVC2" s="170"/>
      <c r="EVD2" s="171"/>
      <c r="EVE2" s="170"/>
      <c r="EVF2" s="171"/>
      <c r="EVG2" s="170"/>
      <c r="EVH2" s="171"/>
      <c r="EVI2" s="170"/>
      <c r="EVJ2" s="171"/>
      <c r="EVK2" s="170"/>
      <c r="EVL2" s="171"/>
      <c r="EVM2" s="170"/>
      <c r="EVN2" s="171"/>
      <c r="EVO2" s="170"/>
      <c r="EVP2" s="171"/>
      <c r="EVQ2" s="170"/>
      <c r="EVR2" s="171"/>
      <c r="EVS2" s="170"/>
      <c r="EVT2" s="171"/>
      <c r="EVU2" s="170"/>
      <c r="EVV2" s="171"/>
      <c r="EVW2" s="170"/>
      <c r="EVX2" s="171"/>
      <c r="EVY2" s="170"/>
      <c r="EVZ2" s="171"/>
      <c r="EWA2" s="170"/>
      <c r="EWB2" s="171"/>
      <c r="EWC2" s="170"/>
      <c r="EWD2" s="171"/>
      <c r="EWE2" s="170"/>
      <c r="EWF2" s="171"/>
      <c r="EWG2" s="170"/>
      <c r="EWH2" s="171"/>
      <c r="EWI2" s="170"/>
      <c r="EWJ2" s="171"/>
      <c r="EWK2" s="170"/>
      <c r="EWL2" s="171"/>
      <c r="EWM2" s="170"/>
      <c r="EWN2" s="171"/>
      <c r="EWO2" s="170"/>
      <c r="EWP2" s="171"/>
      <c r="EWQ2" s="170"/>
      <c r="EWR2" s="171"/>
      <c r="EWS2" s="170"/>
      <c r="EWT2" s="171"/>
      <c r="EWU2" s="170"/>
      <c r="EWV2" s="171"/>
      <c r="EWW2" s="170"/>
      <c r="EWX2" s="171"/>
      <c r="EWY2" s="170"/>
      <c r="EWZ2" s="171"/>
      <c r="EXA2" s="170"/>
      <c r="EXB2" s="171"/>
      <c r="EXC2" s="170"/>
      <c r="EXD2" s="171"/>
      <c r="EXE2" s="170"/>
      <c r="EXF2" s="171"/>
      <c r="EXG2" s="170"/>
      <c r="EXH2" s="171"/>
      <c r="EXI2" s="170"/>
      <c r="EXJ2" s="171"/>
      <c r="EXK2" s="170"/>
      <c r="EXL2" s="171"/>
      <c r="EXM2" s="170"/>
      <c r="EXN2" s="171"/>
      <c r="EXO2" s="170"/>
      <c r="EXP2" s="171"/>
      <c r="EXQ2" s="170"/>
      <c r="EXR2" s="171"/>
      <c r="EXS2" s="170"/>
      <c r="EXT2" s="171"/>
      <c r="EXU2" s="170"/>
      <c r="EXV2" s="171"/>
      <c r="EXW2" s="170"/>
      <c r="EXX2" s="171"/>
      <c r="EXY2" s="170"/>
      <c r="EXZ2" s="171"/>
      <c r="EYA2" s="170"/>
      <c r="EYB2" s="171"/>
      <c r="EYC2" s="170"/>
      <c r="EYD2" s="171"/>
      <c r="EYE2" s="170"/>
      <c r="EYF2" s="171"/>
      <c r="EYG2" s="170"/>
      <c r="EYH2" s="171"/>
      <c r="EYI2" s="170"/>
      <c r="EYJ2" s="171"/>
      <c r="EYK2" s="170"/>
      <c r="EYL2" s="171"/>
      <c r="EYM2" s="170"/>
      <c r="EYN2" s="171"/>
      <c r="EYO2" s="170"/>
      <c r="EYP2" s="171"/>
      <c r="EYQ2" s="170"/>
      <c r="EYR2" s="171"/>
      <c r="EYS2" s="170"/>
      <c r="EYT2" s="171"/>
      <c r="EYU2" s="170"/>
      <c r="EYV2" s="171"/>
      <c r="EYW2" s="170"/>
      <c r="EYX2" s="171"/>
      <c r="EYY2" s="170"/>
      <c r="EYZ2" s="171"/>
      <c r="EZA2" s="170"/>
      <c r="EZB2" s="171"/>
      <c r="EZC2" s="170"/>
      <c r="EZD2" s="171"/>
      <c r="EZE2" s="170"/>
      <c r="EZF2" s="171"/>
      <c r="EZG2" s="170"/>
      <c r="EZH2" s="171"/>
      <c r="EZI2" s="170"/>
      <c r="EZJ2" s="171"/>
      <c r="EZK2" s="170"/>
      <c r="EZL2" s="171"/>
      <c r="EZM2" s="170"/>
      <c r="EZN2" s="171"/>
      <c r="EZO2" s="170"/>
      <c r="EZP2" s="171"/>
      <c r="EZQ2" s="170"/>
      <c r="EZR2" s="171"/>
      <c r="EZS2" s="170"/>
      <c r="EZT2" s="171"/>
      <c r="EZU2" s="170"/>
      <c r="EZV2" s="171"/>
      <c r="EZW2" s="170"/>
      <c r="EZX2" s="171"/>
      <c r="EZY2" s="170"/>
      <c r="EZZ2" s="171"/>
      <c r="FAA2" s="170"/>
      <c r="FAB2" s="171"/>
      <c r="FAC2" s="170"/>
      <c r="FAD2" s="171"/>
      <c r="FAE2" s="170"/>
      <c r="FAF2" s="171"/>
      <c r="FAG2" s="170"/>
      <c r="FAH2" s="171"/>
      <c r="FAI2" s="170"/>
      <c r="FAJ2" s="171"/>
      <c r="FAK2" s="170"/>
      <c r="FAL2" s="171"/>
      <c r="FAM2" s="170"/>
      <c r="FAN2" s="171"/>
      <c r="FAO2" s="170"/>
      <c r="FAP2" s="171"/>
      <c r="FAQ2" s="170"/>
      <c r="FAR2" s="171"/>
      <c r="FAS2" s="170"/>
      <c r="FAT2" s="171"/>
      <c r="FAU2" s="170"/>
      <c r="FAV2" s="171"/>
      <c r="FAW2" s="170"/>
      <c r="FAX2" s="171"/>
      <c r="FAY2" s="170"/>
      <c r="FAZ2" s="171"/>
      <c r="FBA2" s="170"/>
      <c r="FBB2" s="171"/>
      <c r="FBC2" s="170"/>
      <c r="FBD2" s="171"/>
      <c r="FBE2" s="170"/>
      <c r="FBF2" s="171"/>
      <c r="FBG2" s="170"/>
      <c r="FBH2" s="171"/>
      <c r="FBI2" s="170"/>
      <c r="FBJ2" s="171"/>
      <c r="FBK2" s="170"/>
      <c r="FBL2" s="171"/>
      <c r="FBM2" s="170"/>
      <c r="FBN2" s="171"/>
      <c r="FBO2" s="170"/>
      <c r="FBP2" s="171"/>
      <c r="FBQ2" s="170"/>
      <c r="FBR2" s="171"/>
      <c r="FBS2" s="170"/>
      <c r="FBT2" s="171"/>
      <c r="FBU2" s="170"/>
      <c r="FBV2" s="171"/>
      <c r="FBW2" s="170"/>
      <c r="FBX2" s="171"/>
      <c r="FBY2" s="170"/>
      <c r="FBZ2" s="171"/>
      <c r="FCA2" s="170"/>
      <c r="FCB2" s="171"/>
      <c r="FCC2" s="170"/>
      <c r="FCD2" s="171"/>
      <c r="FCE2" s="170"/>
      <c r="FCF2" s="171"/>
      <c r="FCG2" s="170"/>
      <c r="FCH2" s="171"/>
      <c r="FCI2" s="170"/>
      <c r="FCJ2" s="171"/>
      <c r="FCK2" s="170"/>
      <c r="FCL2" s="171"/>
      <c r="FCM2" s="170"/>
      <c r="FCN2" s="171"/>
      <c r="FCO2" s="170"/>
      <c r="FCP2" s="171"/>
      <c r="FCQ2" s="170"/>
      <c r="FCR2" s="171"/>
      <c r="FCS2" s="170"/>
      <c r="FCT2" s="171"/>
      <c r="FCU2" s="170"/>
      <c r="FCV2" s="171"/>
      <c r="FCW2" s="170"/>
      <c r="FCX2" s="171"/>
      <c r="FCY2" s="170"/>
      <c r="FCZ2" s="171"/>
      <c r="FDA2" s="170"/>
      <c r="FDB2" s="171"/>
      <c r="FDC2" s="170"/>
      <c r="FDD2" s="171"/>
      <c r="FDE2" s="170"/>
      <c r="FDF2" s="171"/>
      <c r="FDG2" s="170"/>
      <c r="FDH2" s="171"/>
      <c r="FDI2" s="170"/>
      <c r="FDJ2" s="171"/>
      <c r="FDK2" s="170"/>
      <c r="FDL2" s="171"/>
      <c r="FDM2" s="170"/>
      <c r="FDN2" s="171"/>
      <c r="FDO2" s="170"/>
      <c r="FDP2" s="171"/>
      <c r="FDQ2" s="170"/>
      <c r="FDR2" s="171"/>
      <c r="FDS2" s="170"/>
      <c r="FDT2" s="171"/>
      <c r="FDU2" s="170"/>
      <c r="FDV2" s="171"/>
      <c r="FDW2" s="170"/>
      <c r="FDX2" s="171"/>
      <c r="FDY2" s="170"/>
      <c r="FDZ2" s="171"/>
      <c r="FEA2" s="170"/>
      <c r="FEB2" s="171"/>
      <c r="FEC2" s="170"/>
      <c r="FED2" s="171"/>
      <c r="FEE2" s="170"/>
      <c r="FEF2" s="171"/>
      <c r="FEG2" s="170"/>
      <c r="FEH2" s="171"/>
      <c r="FEI2" s="170"/>
      <c r="FEJ2" s="171"/>
      <c r="FEK2" s="170"/>
      <c r="FEL2" s="171"/>
      <c r="FEM2" s="170"/>
      <c r="FEN2" s="171"/>
      <c r="FEO2" s="170"/>
      <c r="FEP2" s="171"/>
      <c r="FEQ2" s="170"/>
      <c r="FER2" s="171"/>
      <c r="FES2" s="170"/>
      <c r="FET2" s="171"/>
      <c r="FEU2" s="170"/>
      <c r="FEV2" s="171"/>
      <c r="FEW2" s="170"/>
      <c r="FEX2" s="171"/>
      <c r="FEY2" s="170"/>
      <c r="FEZ2" s="171"/>
      <c r="FFA2" s="170"/>
      <c r="FFB2" s="171"/>
      <c r="FFC2" s="170"/>
      <c r="FFD2" s="171"/>
      <c r="FFE2" s="170"/>
      <c r="FFF2" s="171"/>
      <c r="FFG2" s="170"/>
      <c r="FFH2" s="171"/>
      <c r="FFI2" s="170"/>
      <c r="FFJ2" s="171"/>
      <c r="FFK2" s="170"/>
      <c r="FFL2" s="171"/>
      <c r="FFM2" s="170"/>
      <c r="FFN2" s="171"/>
      <c r="FFO2" s="170"/>
      <c r="FFP2" s="171"/>
      <c r="FFQ2" s="170"/>
      <c r="FFR2" s="171"/>
      <c r="FFS2" s="170"/>
      <c r="FFT2" s="171"/>
      <c r="FFU2" s="170"/>
      <c r="FFV2" s="171"/>
      <c r="FFW2" s="170"/>
      <c r="FFX2" s="171"/>
      <c r="FFY2" s="170"/>
      <c r="FFZ2" s="171"/>
      <c r="FGA2" s="170"/>
      <c r="FGB2" s="171"/>
      <c r="FGC2" s="170"/>
      <c r="FGD2" s="171"/>
      <c r="FGE2" s="170"/>
      <c r="FGF2" s="171"/>
      <c r="FGG2" s="170"/>
      <c r="FGH2" s="171"/>
      <c r="FGI2" s="170"/>
      <c r="FGJ2" s="171"/>
      <c r="FGK2" s="170"/>
      <c r="FGL2" s="171"/>
      <c r="FGM2" s="170"/>
      <c r="FGN2" s="171"/>
      <c r="FGO2" s="170"/>
      <c r="FGP2" s="171"/>
      <c r="FGQ2" s="170"/>
      <c r="FGR2" s="171"/>
      <c r="FGS2" s="170"/>
      <c r="FGT2" s="171"/>
      <c r="FGU2" s="170"/>
      <c r="FGV2" s="171"/>
      <c r="FGW2" s="170"/>
      <c r="FGX2" s="171"/>
      <c r="FGY2" s="170"/>
      <c r="FGZ2" s="171"/>
      <c r="FHA2" s="170"/>
      <c r="FHB2" s="171"/>
      <c r="FHC2" s="170"/>
      <c r="FHD2" s="171"/>
      <c r="FHE2" s="170"/>
      <c r="FHF2" s="171"/>
      <c r="FHG2" s="170"/>
      <c r="FHH2" s="171"/>
      <c r="FHI2" s="170"/>
      <c r="FHJ2" s="171"/>
      <c r="FHK2" s="170"/>
      <c r="FHL2" s="171"/>
      <c r="FHM2" s="170"/>
      <c r="FHN2" s="171"/>
      <c r="FHO2" s="170"/>
      <c r="FHP2" s="171"/>
      <c r="FHQ2" s="170"/>
      <c r="FHR2" s="171"/>
      <c r="FHS2" s="170"/>
      <c r="FHT2" s="171"/>
      <c r="FHU2" s="170"/>
      <c r="FHV2" s="171"/>
      <c r="FHW2" s="170"/>
      <c r="FHX2" s="171"/>
      <c r="FHY2" s="170"/>
      <c r="FHZ2" s="171"/>
      <c r="FIA2" s="170"/>
      <c r="FIB2" s="171"/>
      <c r="FIC2" s="170"/>
      <c r="FID2" s="171"/>
      <c r="FIE2" s="170"/>
      <c r="FIF2" s="171"/>
      <c r="FIG2" s="170"/>
      <c r="FIH2" s="171"/>
      <c r="FII2" s="170"/>
      <c r="FIJ2" s="171"/>
      <c r="FIK2" s="170"/>
      <c r="FIL2" s="171"/>
      <c r="FIM2" s="170"/>
      <c r="FIN2" s="171"/>
      <c r="FIO2" s="170"/>
      <c r="FIP2" s="171"/>
      <c r="FIQ2" s="170"/>
      <c r="FIR2" s="171"/>
      <c r="FIS2" s="170"/>
      <c r="FIT2" s="171"/>
      <c r="FIU2" s="170"/>
      <c r="FIV2" s="171"/>
      <c r="FIW2" s="170"/>
      <c r="FIX2" s="171"/>
      <c r="FIY2" s="170"/>
      <c r="FIZ2" s="171"/>
      <c r="FJA2" s="170"/>
      <c r="FJB2" s="171"/>
      <c r="FJC2" s="170"/>
      <c r="FJD2" s="171"/>
      <c r="FJE2" s="170"/>
      <c r="FJF2" s="171"/>
      <c r="FJG2" s="170"/>
      <c r="FJH2" s="171"/>
      <c r="FJI2" s="170"/>
      <c r="FJJ2" s="171"/>
      <c r="FJK2" s="170"/>
      <c r="FJL2" s="171"/>
      <c r="FJM2" s="170"/>
      <c r="FJN2" s="171"/>
      <c r="FJO2" s="170"/>
      <c r="FJP2" s="171"/>
      <c r="FJQ2" s="170"/>
      <c r="FJR2" s="171"/>
      <c r="FJS2" s="170"/>
      <c r="FJT2" s="171"/>
      <c r="FJU2" s="170"/>
      <c r="FJV2" s="171"/>
      <c r="FJW2" s="170"/>
      <c r="FJX2" s="171"/>
      <c r="FJY2" s="170"/>
      <c r="FJZ2" s="171"/>
      <c r="FKA2" s="170"/>
      <c r="FKB2" s="171"/>
      <c r="FKC2" s="170"/>
      <c r="FKD2" s="171"/>
      <c r="FKE2" s="170"/>
      <c r="FKF2" s="171"/>
      <c r="FKG2" s="170"/>
      <c r="FKH2" s="171"/>
      <c r="FKI2" s="170"/>
      <c r="FKJ2" s="171"/>
      <c r="FKK2" s="170"/>
      <c r="FKL2" s="171"/>
      <c r="FKM2" s="170"/>
      <c r="FKN2" s="171"/>
      <c r="FKO2" s="170"/>
      <c r="FKP2" s="171"/>
      <c r="FKQ2" s="170"/>
      <c r="FKR2" s="171"/>
      <c r="FKS2" s="170"/>
      <c r="FKT2" s="171"/>
      <c r="FKU2" s="170"/>
      <c r="FKV2" s="171"/>
      <c r="FKW2" s="170"/>
      <c r="FKX2" s="171"/>
      <c r="FKY2" s="170"/>
      <c r="FKZ2" s="171"/>
      <c r="FLA2" s="170"/>
      <c r="FLB2" s="171"/>
      <c r="FLC2" s="170"/>
      <c r="FLD2" s="171"/>
      <c r="FLE2" s="170"/>
      <c r="FLF2" s="171"/>
      <c r="FLG2" s="170"/>
      <c r="FLH2" s="171"/>
      <c r="FLI2" s="170"/>
      <c r="FLJ2" s="171"/>
      <c r="FLK2" s="170"/>
      <c r="FLL2" s="171"/>
      <c r="FLM2" s="170"/>
      <c r="FLN2" s="171"/>
      <c r="FLO2" s="170"/>
      <c r="FLP2" s="171"/>
      <c r="FLQ2" s="170"/>
      <c r="FLR2" s="171"/>
      <c r="FLS2" s="170"/>
      <c r="FLT2" s="171"/>
      <c r="FLU2" s="170"/>
      <c r="FLV2" s="171"/>
      <c r="FLW2" s="170"/>
      <c r="FLX2" s="171"/>
      <c r="FLY2" s="170"/>
      <c r="FLZ2" s="171"/>
      <c r="FMA2" s="170"/>
      <c r="FMB2" s="171"/>
      <c r="FMC2" s="170"/>
      <c r="FMD2" s="171"/>
      <c r="FME2" s="170"/>
      <c r="FMF2" s="171"/>
      <c r="FMG2" s="170"/>
      <c r="FMH2" s="171"/>
      <c r="FMI2" s="170"/>
      <c r="FMJ2" s="171"/>
      <c r="FMK2" s="170"/>
      <c r="FML2" s="171"/>
      <c r="FMM2" s="170"/>
      <c r="FMN2" s="171"/>
      <c r="FMO2" s="170"/>
      <c r="FMP2" s="171"/>
      <c r="FMQ2" s="170"/>
      <c r="FMR2" s="171"/>
      <c r="FMS2" s="170"/>
      <c r="FMT2" s="171"/>
      <c r="FMU2" s="170"/>
      <c r="FMV2" s="171"/>
      <c r="FMW2" s="170"/>
      <c r="FMX2" s="171"/>
      <c r="FMY2" s="170"/>
      <c r="FMZ2" s="171"/>
      <c r="FNA2" s="170"/>
      <c r="FNB2" s="171"/>
      <c r="FNC2" s="170"/>
      <c r="FND2" s="171"/>
      <c r="FNE2" s="170"/>
      <c r="FNF2" s="171"/>
      <c r="FNG2" s="170"/>
      <c r="FNH2" s="171"/>
      <c r="FNI2" s="170"/>
      <c r="FNJ2" s="171"/>
      <c r="FNK2" s="170"/>
      <c r="FNL2" s="171"/>
      <c r="FNM2" s="170"/>
      <c r="FNN2" s="171"/>
      <c r="FNO2" s="170"/>
      <c r="FNP2" s="171"/>
      <c r="FNQ2" s="170"/>
      <c r="FNR2" s="171"/>
      <c r="FNS2" s="170"/>
      <c r="FNT2" s="171"/>
      <c r="FNU2" s="170"/>
      <c r="FNV2" s="171"/>
      <c r="FNW2" s="170"/>
      <c r="FNX2" s="171"/>
      <c r="FNY2" s="170"/>
      <c r="FNZ2" s="171"/>
      <c r="FOA2" s="170"/>
      <c r="FOB2" s="171"/>
      <c r="FOC2" s="170"/>
      <c r="FOD2" s="171"/>
      <c r="FOE2" s="170"/>
      <c r="FOF2" s="171"/>
      <c r="FOG2" s="170"/>
      <c r="FOH2" s="171"/>
      <c r="FOI2" s="170"/>
      <c r="FOJ2" s="171"/>
      <c r="FOK2" s="170"/>
      <c r="FOL2" s="171"/>
      <c r="FOM2" s="170"/>
      <c r="FON2" s="171"/>
      <c r="FOO2" s="170"/>
      <c r="FOP2" s="171"/>
      <c r="FOQ2" s="170"/>
      <c r="FOR2" s="171"/>
      <c r="FOS2" s="170"/>
      <c r="FOT2" s="171"/>
      <c r="FOU2" s="170"/>
      <c r="FOV2" s="171"/>
      <c r="FOW2" s="170"/>
      <c r="FOX2" s="171"/>
      <c r="FOY2" s="170"/>
      <c r="FOZ2" s="171"/>
      <c r="FPA2" s="170"/>
      <c r="FPB2" s="171"/>
      <c r="FPC2" s="170"/>
      <c r="FPD2" s="171"/>
      <c r="FPE2" s="170"/>
      <c r="FPF2" s="171"/>
      <c r="FPG2" s="170"/>
      <c r="FPH2" s="171"/>
      <c r="FPI2" s="170"/>
      <c r="FPJ2" s="171"/>
      <c r="FPK2" s="170"/>
      <c r="FPL2" s="171"/>
      <c r="FPM2" s="170"/>
      <c r="FPN2" s="171"/>
      <c r="FPO2" s="170"/>
      <c r="FPP2" s="171"/>
      <c r="FPQ2" s="170"/>
      <c r="FPR2" s="171"/>
      <c r="FPS2" s="170"/>
      <c r="FPT2" s="171"/>
      <c r="FPU2" s="170"/>
      <c r="FPV2" s="171"/>
      <c r="FPW2" s="170"/>
      <c r="FPX2" s="171"/>
      <c r="FPY2" s="170"/>
      <c r="FPZ2" s="171"/>
      <c r="FQA2" s="170"/>
      <c r="FQB2" s="171"/>
      <c r="FQC2" s="170"/>
      <c r="FQD2" s="171"/>
      <c r="FQE2" s="170"/>
      <c r="FQF2" s="171"/>
      <c r="FQG2" s="170"/>
      <c r="FQH2" s="171"/>
      <c r="FQI2" s="170"/>
      <c r="FQJ2" s="171"/>
      <c r="FQK2" s="170"/>
      <c r="FQL2" s="171"/>
      <c r="FQM2" s="170"/>
      <c r="FQN2" s="171"/>
      <c r="FQO2" s="170"/>
      <c r="FQP2" s="171"/>
      <c r="FQQ2" s="170"/>
      <c r="FQR2" s="171"/>
      <c r="FQS2" s="170"/>
      <c r="FQT2" s="171"/>
      <c r="FQU2" s="170"/>
      <c r="FQV2" s="171"/>
      <c r="FQW2" s="170"/>
      <c r="FQX2" s="171"/>
      <c r="FQY2" s="170"/>
      <c r="FQZ2" s="171"/>
      <c r="FRA2" s="170"/>
      <c r="FRB2" s="171"/>
      <c r="FRC2" s="170"/>
      <c r="FRD2" s="171"/>
      <c r="FRE2" s="170"/>
      <c r="FRF2" s="171"/>
      <c r="FRG2" s="170"/>
      <c r="FRH2" s="171"/>
      <c r="FRI2" s="170"/>
      <c r="FRJ2" s="171"/>
      <c r="FRK2" s="170"/>
      <c r="FRL2" s="171"/>
      <c r="FRM2" s="170"/>
      <c r="FRN2" s="171"/>
      <c r="FRO2" s="170"/>
      <c r="FRP2" s="171"/>
      <c r="FRQ2" s="170"/>
      <c r="FRR2" s="171"/>
      <c r="FRS2" s="170"/>
      <c r="FRT2" s="171"/>
      <c r="FRU2" s="170"/>
      <c r="FRV2" s="171"/>
      <c r="FRW2" s="170"/>
      <c r="FRX2" s="171"/>
      <c r="FRY2" s="170"/>
      <c r="FRZ2" s="171"/>
      <c r="FSA2" s="170"/>
      <c r="FSB2" s="171"/>
      <c r="FSC2" s="170"/>
      <c r="FSD2" s="171"/>
      <c r="FSE2" s="170"/>
      <c r="FSF2" s="171"/>
      <c r="FSG2" s="170"/>
      <c r="FSH2" s="171"/>
      <c r="FSI2" s="170"/>
      <c r="FSJ2" s="171"/>
      <c r="FSK2" s="170"/>
      <c r="FSL2" s="171"/>
      <c r="FSM2" s="170"/>
      <c r="FSN2" s="171"/>
      <c r="FSO2" s="170"/>
      <c r="FSP2" s="171"/>
      <c r="FSQ2" s="170"/>
      <c r="FSR2" s="171"/>
      <c r="FSS2" s="170"/>
      <c r="FST2" s="171"/>
      <c r="FSU2" s="170"/>
      <c r="FSV2" s="171"/>
      <c r="FSW2" s="170"/>
      <c r="FSX2" s="171"/>
      <c r="FSY2" s="170"/>
      <c r="FSZ2" s="171"/>
      <c r="FTA2" s="170"/>
      <c r="FTB2" s="171"/>
      <c r="FTC2" s="170"/>
      <c r="FTD2" s="171"/>
      <c r="FTE2" s="170"/>
      <c r="FTF2" s="171"/>
      <c r="FTG2" s="170"/>
      <c r="FTH2" s="171"/>
      <c r="FTI2" s="170"/>
      <c r="FTJ2" s="171"/>
      <c r="FTK2" s="170"/>
      <c r="FTL2" s="171"/>
      <c r="FTM2" s="170"/>
      <c r="FTN2" s="171"/>
      <c r="FTO2" s="170"/>
      <c r="FTP2" s="171"/>
      <c r="FTQ2" s="170"/>
      <c r="FTR2" s="171"/>
      <c r="FTS2" s="170"/>
      <c r="FTT2" s="171"/>
      <c r="FTU2" s="170"/>
      <c r="FTV2" s="171"/>
      <c r="FTW2" s="170"/>
      <c r="FTX2" s="171"/>
      <c r="FTY2" s="170"/>
      <c r="FTZ2" s="171"/>
      <c r="FUA2" s="170"/>
      <c r="FUB2" s="171"/>
      <c r="FUC2" s="170"/>
      <c r="FUD2" s="171"/>
      <c r="FUE2" s="170"/>
      <c r="FUF2" s="171"/>
      <c r="FUG2" s="170"/>
      <c r="FUH2" s="171"/>
      <c r="FUI2" s="170"/>
      <c r="FUJ2" s="171"/>
      <c r="FUK2" s="170"/>
      <c r="FUL2" s="171"/>
      <c r="FUM2" s="170"/>
      <c r="FUN2" s="171"/>
      <c r="FUO2" s="170"/>
      <c r="FUP2" s="171"/>
      <c r="FUQ2" s="170"/>
      <c r="FUR2" s="171"/>
      <c r="FUS2" s="170"/>
      <c r="FUT2" s="171"/>
      <c r="FUU2" s="170"/>
      <c r="FUV2" s="171"/>
      <c r="FUW2" s="170"/>
      <c r="FUX2" s="171"/>
      <c r="FUY2" s="170"/>
      <c r="FUZ2" s="171"/>
      <c r="FVA2" s="170"/>
      <c r="FVB2" s="171"/>
      <c r="FVC2" s="170"/>
      <c r="FVD2" s="171"/>
      <c r="FVE2" s="170"/>
      <c r="FVF2" s="171"/>
      <c r="FVG2" s="170"/>
      <c r="FVH2" s="171"/>
      <c r="FVI2" s="170"/>
      <c r="FVJ2" s="171"/>
      <c r="FVK2" s="170"/>
      <c r="FVL2" s="171"/>
      <c r="FVM2" s="170"/>
      <c r="FVN2" s="171"/>
      <c r="FVO2" s="170"/>
      <c r="FVP2" s="171"/>
      <c r="FVQ2" s="170"/>
      <c r="FVR2" s="171"/>
      <c r="FVS2" s="170"/>
      <c r="FVT2" s="171"/>
      <c r="FVU2" s="170"/>
      <c r="FVV2" s="171"/>
      <c r="FVW2" s="170"/>
      <c r="FVX2" s="171"/>
      <c r="FVY2" s="170"/>
      <c r="FVZ2" s="171"/>
      <c r="FWA2" s="170"/>
      <c r="FWB2" s="171"/>
      <c r="FWC2" s="170"/>
      <c r="FWD2" s="171"/>
      <c r="FWE2" s="170"/>
      <c r="FWF2" s="171"/>
      <c r="FWG2" s="170"/>
      <c r="FWH2" s="171"/>
      <c r="FWI2" s="170"/>
      <c r="FWJ2" s="171"/>
      <c r="FWK2" s="170"/>
      <c r="FWL2" s="171"/>
      <c r="FWM2" s="170"/>
      <c r="FWN2" s="171"/>
      <c r="FWO2" s="170"/>
      <c r="FWP2" s="171"/>
      <c r="FWQ2" s="170"/>
      <c r="FWR2" s="171"/>
      <c r="FWS2" s="170"/>
      <c r="FWT2" s="171"/>
      <c r="FWU2" s="170"/>
      <c r="FWV2" s="171"/>
      <c r="FWW2" s="170"/>
      <c r="FWX2" s="171"/>
      <c r="FWY2" s="170"/>
      <c r="FWZ2" s="171"/>
      <c r="FXA2" s="170"/>
      <c r="FXB2" s="171"/>
      <c r="FXC2" s="170"/>
      <c r="FXD2" s="171"/>
      <c r="FXE2" s="170"/>
      <c r="FXF2" s="171"/>
      <c r="FXG2" s="170"/>
      <c r="FXH2" s="171"/>
      <c r="FXI2" s="170"/>
      <c r="FXJ2" s="171"/>
      <c r="FXK2" s="170"/>
      <c r="FXL2" s="171"/>
      <c r="FXM2" s="170"/>
      <c r="FXN2" s="171"/>
      <c r="FXO2" s="170"/>
      <c r="FXP2" s="171"/>
      <c r="FXQ2" s="170"/>
      <c r="FXR2" s="171"/>
      <c r="FXS2" s="170"/>
      <c r="FXT2" s="171"/>
      <c r="FXU2" s="170"/>
      <c r="FXV2" s="171"/>
      <c r="FXW2" s="170"/>
      <c r="FXX2" s="171"/>
      <c r="FXY2" s="170"/>
      <c r="FXZ2" s="171"/>
      <c r="FYA2" s="170"/>
      <c r="FYB2" s="171"/>
      <c r="FYC2" s="170"/>
      <c r="FYD2" s="171"/>
      <c r="FYE2" s="170"/>
      <c r="FYF2" s="171"/>
      <c r="FYG2" s="170"/>
      <c r="FYH2" s="171"/>
      <c r="FYI2" s="170"/>
      <c r="FYJ2" s="171"/>
      <c r="FYK2" s="170"/>
      <c r="FYL2" s="171"/>
      <c r="FYM2" s="170"/>
      <c r="FYN2" s="171"/>
      <c r="FYO2" s="170"/>
      <c r="FYP2" s="171"/>
      <c r="FYQ2" s="170"/>
      <c r="FYR2" s="171"/>
      <c r="FYS2" s="170"/>
      <c r="FYT2" s="171"/>
      <c r="FYU2" s="170"/>
      <c r="FYV2" s="171"/>
      <c r="FYW2" s="170"/>
      <c r="FYX2" s="171"/>
      <c r="FYY2" s="170"/>
      <c r="FYZ2" s="171"/>
      <c r="FZA2" s="170"/>
      <c r="FZB2" s="171"/>
      <c r="FZC2" s="170"/>
      <c r="FZD2" s="171"/>
      <c r="FZE2" s="170"/>
      <c r="FZF2" s="171"/>
      <c r="FZG2" s="170"/>
      <c r="FZH2" s="171"/>
      <c r="FZI2" s="170"/>
      <c r="FZJ2" s="171"/>
      <c r="FZK2" s="170"/>
      <c r="FZL2" s="171"/>
      <c r="FZM2" s="170"/>
      <c r="FZN2" s="171"/>
      <c r="FZO2" s="170"/>
      <c r="FZP2" s="171"/>
      <c r="FZQ2" s="170"/>
      <c r="FZR2" s="171"/>
      <c r="FZS2" s="170"/>
      <c r="FZT2" s="171"/>
      <c r="FZU2" s="170"/>
      <c r="FZV2" s="171"/>
      <c r="FZW2" s="170"/>
      <c r="FZX2" s="171"/>
      <c r="FZY2" s="170"/>
      <c r="FZZ2" s="171"/>
      <c r="GAA2" s="170"/>
      <c r="GAB2" s="171"/>
      <c r="GAC2" s="170"/>
      <c r="GAD2" s="171"/>
      <c r="GAE2" s="170"/>
      <c r="GAF2" s="171"/>
      <c r="GAG2" s="170"/>
      <c r="GAH2" s="171"/>
      <c r="GAI2" s="170"/>
      <c r="GAJ2" s="171"/>
      <c r="GAK2" s="170"/>
      <c r="GAL2" s="171"/>
      <c r="GAM2" s="170"/>
      <c r="GAN2" s="171"/>
      <c r="GAO2" s="170"/>
      <c r="GAP2" s="171"/>
      <c r="GAQ2" s="170"/>
      <c r="GAR2" s="171"/>
      <c r="GAS2" s="170"/>
      <c r="GAT2" s="171"/>
      <c r="GAU2" s="170"/>
      <c r="GAV2" s="171"/>
      <c r="GAW2" s="170"/>
      <c r="GAX2" s="171"/>
      <c r="GAY2" s="170"/>
      <c r="GAZ2" s="171"/>
      <c r="GBA2" s="170"/>
      <c r="GBB2" s="171"/>
      <c r="GBC2" s="170"/>
      <c r="GBD2" s="171"/>
      <c r="GBE2" s="170"/>
      <c r="GBF2" s="171"/>
      <c r="GBG2" s="170"/>
      <c r="GBH2" s="171"/>
      <c r="GBI2" s="170"/>
      <c r="GBJ2" s="171"/>
      <c r="GBK2" s="170"/>
      <c r="GBL2" s="171"/>
      <c r="GBM2" s="170"/>
      <c r="GBN2" s="171"/>
      <c r="GBO2" s="170"/>
      <c r="GBP2" s="171"/>
      <c r="GBQ2" s="170"/>
      <c r="GBR2" s="171"/>
      <c r="GBS2" s="170"/>
      <c r="GBT2" s="171"/>
      <c r="GBU2" s="170"/>
      <c r="GBV2" s="171"/>
      <c r="GBW2" s="170"/>
      <c r="GBX2" s="171"/>
      <c r="GBY2" s="170"/>
      <c r="GBZ2" s="171"/>
      <c r="GCA2" s="170"/>
      <c r="GCB2" s="171"/>
      <c r="GCC2" s="170"/>
      <c r="GCD2" s="171"/>
      <c r="GCE2" s="170"/>
      <c r="GCF2" s="171"/>
      <c r="GCG2" s="170"/>
      <c r="GCH2" s="171"/>
      <c r="GCI2" s="170"/>
      <c r="GCJ2" s="171"/>
      <c r="GCK2" s="170"/>
      <c r="GCL2" s="171"/>
      <c r="GCM2" s="170"/>
      <c r="GCN2" s="171"/>
      <c r="GCO2" s="170"/>
      <c r="GCP2" s="171"/>
      <c r="GCQ2" s="170"/>
      <c r="GCR2" s="171"/>
      <c r="GCS2" s="170"/>
      <c r="GCT2" s="171"/>
      <c r="GCU2" s="170"/>
      <c r="GCV2" s="171"/>
      <c r="GCW2" s="170"/>
      <c r="GCX2" s="171"/>
      <c r="GCY2" s="170"/>
      <c r="GCZ2" s="171"/>
      <c r="GDA2" s="170"/>
      <c r="GDB2" s="171"/>
      <c r="GDC2" s="170"/>
      <c r="GDD2" s="171"/>
      <c r="GDE2" s="170"/>
      <c r="GDF2" s="171"/>
      <c r="GDG2" s="170"/>
      <c r="GDH2" s="171"/>
      <c r="GDI2" s="170"/>
      <c r="GDJ2" s="171"/>
      <c r="GDK2" s="170"/>
      <c r="GDL2" s="171"/>
      <c r="GDM2" s="170"/>
      <c r="GDN2" s="171"/>
      <c r="GDO2" s="170"/>
      <c r="GDP2" s="171"/>
      <c r="GDQ2" s="170"/>
      <c r="GDR2" s="171"/>
      <c r="GDS2" s="170"/>
      <c r="GDT2" s="171"/>
      <c r="GDU2" s="170"/>
      <c r="GDV2" s="171"/>
      <c r="GDW2" s="170"/>
      <c r="GDX2" s="171"/>
      <c r="GDY2" s="170"/>
      <c r="GDZ2" s="171"/>
      <c r="GEA2" s="170"/>
      <c r="GEB2" s="171"/>
      <c r="GEC2" s="170"/>
      <c r="GED2" s="171"/>
      <c r="GEE2" s="170"/>
      <c r="GEF2" s="171"/>
      <c r="GEG2" s="170"/>
      <c r="GEH2" s="171"/>
      <c r="GEI2" s="170"/>
      <c r="GEJ2" s="171"/>
      <c r="GEK2" s="170"/>
      <c r="GEL2" s="171"/>
      <c r="GEM2" s="170"/>
      <c r="GEN2" s="171"/>
      <c r="GEO2" s="170"/>
      <c r="GEP2" s="171"/>
      <c r="GEQ2" s="170"/>
      <c r="GER2" s="171"/>
      <c r="GES2" s="170"/>
      <c r="GET2" s="171"/>
      <c r="GEU2" s="170"/>
      <c r="GEV2" s="171"/>
      <c r="GEW2" s="170"/>
      <c r="GEX2" s="171"/>
      <c r="GEY2" s="170"/>
      <c r="GEZ2" s="171"/>
      <c r="GFA2" s="170"/>
      <c r="GFB2" s="171"/>
      <c r="GFC2" s="170"/>
      <c r="GFD2" s="171"/>
      <c r="GFE2" s="170"/>
      <c r="GFF2" s="171"/>
      <c r="GFG2" s="170"/>
      <c r="GFH2" s="171"/>
      <c r="GFI2" s="170"/>
      <c r="GFJ2" s="171"/>
      <c r="GFK2" s="170"/>
      <c r="GFL2" s="171"/>
      <c r="GFM2" s="170"/>
      <c r="GFN2" s="171"/>
      <c r="GFO2" s="170"/>
      <c r="GFP2" s="171"/>
      <c r="GFQ2" s="170"/>
      <c r="GFR2" s="171"/>
      <c r="GFS2" s="170"/>
      <c r="GFT2" s="171"/>
      <c r="GFU2" s="170"/>
      <c r="GFV2" s="171"/>
      <c r="GFW2" s="170"/>
      <c r="GFX2" s="171"/>
      <c r="GFY2" s="170"/>
      <c r="GFZ2" s="171"/>
      <c r="GGA2" s="170"/>
      <c r="GGB2" s="171"/>
      <c r="GGC2" s="170"/>
      <c r="GGD2" s="171"/>
      <c r="GGE2" s="170"/>
      <c r="GGF2" s="171"/>
      <c r="GGG2" s="170"/>
      <c r="GGH2" s="171"/>
      <c r="GGI2" s="170"/>
      <c r="GGJ2" s="171"/>
      <c r="GGK2" s="170"/>
      <c r="GGL2" s="171"/>
      <c r="GGM2" s="170"/>
      <c r="GGN2" s="171"/>
      <c r="GGO2" s="170"/>
      <c r="GGP2" s="171"/>
      <c r="GGQ2" s="170"/>
      <c r="GGR2" s="171"/>
      <c r="GGS2" s="170"/>
      <c r="GGT2" s="171"/>
      <c r="GGU2" s="170"/>
      <c r="GGV2" s="171"/>
      <c r="GGW2" s="170"/>
      <c r="GGX2" s="171"/>
      <c r="GGY2" s="170"/>
      <c r="GGZ2" s="171"/>
      <c r="GHA2" s="170"/>
      <c r="GHB2" s="171"/>
      <c r="GHC2" s="170"/>
      <c r="GHD2" s="171"/>
      <c r="GHE2" s="170"/>
      <c r="GHF2" s="171"/>
      <c r="GHG2" s="170"/>
      <c r="GHH2" s="171"/>
      <c r="GHI2" s="170"/>
      <c r="GHJ2" s="171"/>
      <c r="GHK2" s="170"/>
      <c r="GHL2" s="171"/>
      <c r="GHM2" s="170"/>
      <c r="GHN2" s="171"/>
      <c r="GHO2" s="170"/>
      <c r="GHP2" s="171"/>
      <c r="GHQ2" s="170"/>
      <c r="GHR2" s="171"/>
      <c r="GHS2" s="170"/>
      <c r="GHT2" s="171"/>
      <c r="GHU2" s="170"/>
      <c r="GHV2" s="171"/>
      <c r="GHW2" s="170"/>
      <c r="GHX2" s="171"/>
      <c r="GHY2" s="170"/>
      <c r="GHZ2" s="171"/>
      <c r="GIA2" s="170"/>
      <c r="GIB2" s="171"/>
      <c r="GIC2" s="170"/>
      <c r="GID2" s="171"/>
      <c r="GIE2" s="170"/>
      <c r="GIF2" s="171"/>
      <c r="GIG2" s="170"/>
      <c r="GIH2" s="171"/>
      <c r="GII2" s="170"/>
      <c r="GIJ2" s="171"/>
      <c r="GIK2" s="170"/>
      <c r="GIL2" s="171"/>
      <c r="GIM2" s="170"/>
      <c r="GIN2" s="171"/>
      <c r="GIO2" s="170"/>
      <c r="GIP2" s="171"/>
      <c r="GIQ2" s="170"/>
      <c r="GIR2" s="171"/>
      <c r="GIS2" s="170"/>
      <c r="GIT2" s="171"/>
      <c r="GIU2" s="170"/>
      <c r="GIV2" s="171"/>
      <c r="GIW2" s="170"/>
      <c r="GIX2" s="171"/>
      <c r="GIY2" s="170"/>
      <c r="GIZ2" s="171"/>
      <c r="GJA2" s="170"/>
      <c r="GJB2" s="171"/>
      <c r="GJC2" s="170"/>
      <c r="GJD2" s="171"/>
      <c r="GJE2" s="170"/>
      <c r="GJF2" s="171"/>
      <c r="GJG2" s="170"/>
      <c r="GJH2" s="171"/>
      <c r="GJI2" s="170"/>
      <c r="GJJ2" s="171"/>
      <c r="GJK2" s="170"/>
      <c r="GJL2" s="171"/>
      <c r="GJM2" s="170"/>
      <c r="GJN2" s="171"/>
      <c r="GJO2" s="170"/>
      <c r="GJP2" s="171"/>
      <c r="GJQ2" s="170"/>
      <c r="GJR2" s="171"/>
      <c r="GJS2" s="170"/>
      <c r="GJT2" s="171"/>
      <c r="GJU2" s="170"/>
      <c r="GJV2" s="171"/>
      <c r="GJW2" s="170"/>
      <c r="GJX2" s="171"/>
      <c r="GJY2" s="170"/>
      <c r="GJZ2" s="171"/>
      <c r="GKA2" s="170"/>
      <c r="GKB2" s="171"/>
      <c r="GKC2" s="170"/>
      <c r="GKD2" s="171"/>
      <c r="GKE2" s="170"/>
      <c r="GKF2" s="171"/>
      <c r="GKG2" s="170"/>
      <c r="GKH2" s="171"/>
      <c r="GKI2" s="170"/>
      <c r="GKJ2" s="171"/>
      <c r="GKK2" s="170"/>
      <c r="GKL2" s="171"/>
      <c r="GKM2" s="170"/>
      <c r="GKN2" s="171"/>
      <c r="GKO2" s="170"/>
      <c r="GKP2" s="171"/>
      <c r="GKQ2" s="170"/>
      <c r="GKR2" s="171"/>
      <c r="GKS2" s="170"/>
      <c r="GKT2" s="171"/>
      <c r="GKU2" s="170"/>
      <c r="GKV2" s="171"/>
      <c r="GKW2" s="170"/>
      <c r="GKX2" s="171"/>
      <c r="GKY2" s="170"/>
      <c r="GKZ2" s="171"/>
      <c r="GLA2" s="170"/>
      <c r="GLB2" s="171"/>
      <c r="GLC2" s="170"/>
      <c r="GLD2" s="171"/>
      <c r="GLE2" s="170"/>
      <c r="GLF2" s="171"/>
      <c r="GLG2" s="170"/>
      <c r="GLH2" s="171"/>
      <c r="GLI2" s="170"/>
      <c r="GLJ2" s="171"/>
      <c r="GLK2" s="170"/>
      <c r="GLL2" s="171"/>
      <c r="GLM2" s="170"/>
      <c r="GLN2" s="171"/>
      <c r="GLO2" s="170"/>
      <c r="GLP2" s="171"/>
      <c r="GLQ2" s="170"/>
      <c r="GLR2" s="171"/>
      <c r="GLS2" s="170"/>
      <c r="GLT2" s="171"/>
      <c r="GLU2" s="170"/>
      <c r="GLV2" s="171"/>
      <c r="GLW2" s="170"/>
      <c r="GLX2" s="171"/>
      <c r="GLY2" s="170"/>
      <c r="GLZ2" s="171"/>
      <c r="GMA2" s="170"/>
      <c r="GMB2" s="171"/>
      <c r="GMC2" s="170"/>
      <c r="GMD2" s="171"/>
      <c r="GME2" s="170"/>
      <c r="GMF2" s="171"/>
      <c r="GMG2" s="170"/>
      <c r="GMH2" s="171"/>
      <c r="GMI2" s="170"/>
      <c r="GMJ2" s="171"/>
      <c r="GMK2" s="170"/>
      <c r="GML2" s="171"/>
      <c r="GMM2" s="170"/>
      <c r="GMN2" s="171"/>
      <c r="GMO2" s="170"/>
      <c r="GMP2" s="171"/>
      <c r="GMQ2" s="170"/>
      <c r="GMR2" s="171"/>
      <c r="GMS2" s="170"/>
      <c r="GMT2" s="171"/>
      <c r="GMU2" s="170"/>
      <c r="GMV2" s="171"/>
      <c r="GMW2" s="170"/>
      <c r="GMX2" s="171"/>
      <c r="GMY2" s="170"/>
      <c r="GMZ2" s="171"/>
      <c r="GNA2" s="170"/>
      <c r="GNB2" s="171"/>
      <c r="GNC2" s="170"/>
      <c r="GND2" s="171"/>
      <c r="GNE2" s="170"/>
      <c r="GNF2" s="171"/>
      <c r="GNG2" s="170"/>
      <c r="GNH2" s="171"/>
      <c r="GNI2" s="170"/>
      <c r="GNJ2" s="171"/>
      <c r="GNK2" s="170"/>
      <c r="GNL2" s="171"/>
      <c r="GNM2" s="170"/>
      <c r="GNN2" s="171"/>
      <c r="GNO2" s="170"/>
      <c r="GNP2" s="171"/>
      <c r="GNQ2" s="170"/>
      <c r="GNR2" s="171"/>
      <c r="GNS2" s="170"/>
      <c r="GNT2" s="171"/>
      <c r="GNU2" s="170"/>
      <c r="GNV2" s="171"/>
      <c r="GNW2" s="170"/>
      <c r="GNX2" s="171"/>
      <c r="GNY2" s="170"/>
      <c r="GNZ2" s="171"/>
      <c r="GOA2" s="170"/>
      <c r="GOB2" s="171"/>
      <c r="GOC2" s="170"/>
      <c r="GOD2" s="171"/>
      <c r="GOE2" s="170"/>
      <c r="GOF2" s="171"/>
      <c r="GOG2" s="170"/>
      <c r="GOH2" s="171"/>
      <c r="GOI2" s="170"/>
      <c r="GOJ2" s="171"/>
      <c r="GOK2" s="170"/>
      <c r="GOL2" s="171"/>
      <c r="GOM2" s="170"/>
      <c r="GON2" s="171"/>
      <c r="GOO2" s="170"/>
      <c r="GOP2" s="171"/>
      <c r="GOQ2" s="170"/>
      <c r="GOR2" s="171"/>
      <c r="GOS2" s="170"/>
      <c r="GOT2" s="171"/>
      <c r="GOU2" s="170"/>
      <c r="GOV2" s="171"/>
      <c r="GOW2" s="170"/>
      <c r="GOX2" s="171"/>
      <c r="GOY2" s="170"/>
      <c r="GOZ2" s="171"/>
      <c r="GPA2" s="170"/>
      <c r="GPB2" s="171"/>
      <c r="GPC2" s="170"/>
      <c r="GPD2" s="171"/>
      <c r="GPE2" s="170"/>
      <c r="GPF2" s="171"/>
      <c r="GPG2" s="170"/>
      <c r="GPH2" s="171"/>
      <c r="GPI2" s="170"/>
      <c r="GPJ2" s="171"/>
      <c r="GPK2" s="170"/>
      <c r="GPL2" s="171"/>
      <c r="GPM2" s="170"/>
      <c r="GPN2" s="171"/>
      <c r="GPO2" s="170"/>
      <c r="GPP2" s="171"/>
      <c r="GPQ2" s="170"/>
      <c r="GPR2" s="171"/>
      <c r="GPS2" s="170"/>
      <c r="GPT2" s="171"/>
      <c r="GPU2" s="170"/>
      <c r="GPV2" s="171"/>
      <c r="GPW2" s="170"/>
      <c r="GPX2" s="171"/>
      <c r="GPY2" s="170"/>
      <c r="GPZ2" s="171"/>
      <c r="GQA2" s="170"/>
      <c r="GQB2" s="171"/>
      <c r="GQC2" s="170"/>
      <c r="GQD2" s="171"/>
      <c r="GQE2" s="170"/>
      <c r="GQF2" s="171"/>
      <c r="GQG2" s="170"/>
      <c r="GQH2" s="171"/>
      <c r="GQI2" s="170"/>
      <c r="GQJ2" s="171"/>
      <c r="GQK2" s="170"/>
      <c r="GQL2" s="171"/>
      <c r="GQM2" s="170"/>
      <c r="GQN2" s="171"/>
      <c r="GQO2" s="170"/>
      <c r="GQP2" s="171"/>
      <c r="GQQ2" s="170"/>
      <c r="GQR2" s="171"/>
      <c r="GQS2" s="170"/>
      <c r="GQT2" s="171"/>
      <c r="GQU2" s="170"/>
      <c r="GQV2" s="171"/>
      <c r="GQW2" s="170"/>
      <c r="GQX2" s="171"/>
      <c r="GQY2" s="170"/>
      <c r="GQZ2" s="171"/>
      <c r="GRA2" s="170"/>
      <c r="GRB2" s="171"/>
      <c r="GRC2" s="170"/>
      <c r="GRD2" s="171"/>
      <c r="GRE2" s="170"/>
      <c r="GRF2" s="171"/>
      <c r="GRG2" s="170"/>
      <c r="GRH2" s="171"/>
      <c r="GRI2" s="170"/>
      <c r="GRJ2" s="171"/>
      <c r="GRK2" s="170"/>
      <c r="GRL2" s="171"/>
      <c r="GRM2" s="170"/>
      <c r="GRN2" s="171"/>
      <c r="GRO2" s="170"/>
      <c r="GRP2" s="171"/>
      <c r="GRQ2" s="170"/>
      <c r="GRR2" s="171"/>
      <c r="GRS2" s="170"/>
      <c r="GRT2" s="171"/>
      <c r="GRU2" s="170"/>
      <c r="GRV2" s="171"/>
      <c r="GRW2" s="170"/>
      <c r="GRX2" s="171"/>
      <c r="GRY2" s="170"/>
      <c r="GRZ2" s="171"/>
      <c r="GSA2" s="170"/>
      <c r="GSB2" s="171"/>
      <c r="GSC2" s="170"/>
      <c r="GSD2" s="171"/>
      <c r="GSE2" s="170"/>
      <c r="GSF2" s="171"/>
      <c r="GSG2" s="170"/>
      <c r="GSH2" s="171"/>
      <c r="GSI2" s="170"/>
      <c r="GSJ2" s="171"/>
      <c r="GSK2" s="170"/>
      <c r="GSL2" s="171"/>
      <c r="GSM2" s="170"/>
      <c r="GSN2" s="171"/>
      <c r="GSO2" s="170"/>
      <c r="GSP2" s="171"/>
      <c r="GSQ2" s="170"/>
      <c r="GSR2" s="171"/>
      <c r="GSS2" s="170"/>
      <c r="GST2" s="171"/>
      <c r="GSU2" s="170"/>
      <c r="GSV2" s="171"/>
      <c r="GSW2" s="170"/>
      <c r="GSX2" s="171"/>
      <c r="GSY2" s="170"/>
      <c r="GSZ2" s="171"/>
      <c r="GTA2" s="170"/>
      <c r="GTB2" s="171"/>
      <c r="GTC2" s="170"/>
      <c r="GTD2" s="171"/>
      <c r="GTE2" s="170"/>
      <c r="GTF2" s="171"/>
      <c r="GTG2" s="170"/>
      <c r="GTH2" s="171"/>
      <c r="GTI2" s="170"/>
      <c r="GTJ2" s="171"/>
      <c r="GTK2" s="170"/>
      <c r="GTL2" s="171"/>
      <c r="GTM2" s="170"/>
      <c r="GTN2" s="171"/>
      <c r="GTO2" s="170"/>
      <c r="GTP2" s="171"/>
      <c r="GTQ2" s="170"/>
      <c r="GTR2" s="171"/>
      <c r="GTS2" s="170"/>
      <c r="GTT2" s="171"/>
      <c r="GTU2" s="170"/>
      <c r="GTV2" s="171"/>
      <c r="GTW2" s="170"/>
      <c r="GTX2" s="171"/>
      <c r="GTY2" s="170"/>
      <c r="GTZ2" s="171"/>
      <c r="GUA2" s="170"/>
      <c r="GUB2" s="171"/>
      <c r="GUC2" s="170"/>
      <c r="GUD2" s="171"/>
      <c r="GUE2" s="170"/>
      <c r="GUF2" s="171"/>
      <c r="GUG2" s="170"/>
      <c r="GUH2" s="171"/>
      <c r="GUI2" s="170"/>
      <c r="GUJ2" s="171"/>
      <c r="GUK2" s="170"/>
      <c r="GUL2" s="171"/>
      <c r="GUM2" s="170"/>
      <c r="GUN2" s="171"/>
      <c r="GUO2" s="170"/>
      <c r="GUP2" s="171"/>
      <c r="GUQ2" s="170"/>
      <c r="GUR2" s="171"/>
      <c r="GUS2" s="170"/>
      <c r="GUT2" s="171"/>
      <c r="GUU2" s="170"/>
      <c r="GUV2" s="171"/>
      <c r="GUW2" s="170"/>
      <c r="GUX2" s="171"/>
      <c r="GUY2" s="170"/>
      <c r="GUZ2" s="171"/>
      <c r="GVA2" s="170"/>
      <c r="GVB2" s="171"/>
      <c r="GVC2" s="170"/>
      <c r="GVD2" s="171"/>
      <c r="GVE2" s="170"/>
      <c r="GVF2" s="171"/>
      <c r="GVG2" s="170"/>
      <c r="GVH2" s="171"/>
      <c r="GVI2" s="170"/>
      <c r="GVJ2" s="171"/>
      <c r="GVK2" s="170"/>
      <c r="GVL2" s="171"/>
      <c r="GVM2" s="170"/>
      <c r="GVN2" s="171"/>
      <c r="GVO2" s="170"/>
      <c r="GVP2" s="171"/>
      <c r="GVQ2" s="170"/>
      <c r="GVR2" s="171"/>
      <c r="GVS2" s="170"/>
      <c r="GVT2" s="171"/>
      <c r="GVU2" s="170"/>
      <c r="GVV2" s="171"/>
      <c r="GVW2" s="170"/>
      <c r="GVX2" s="171"/>
      <c r="GVY2" s="170"/>
      <c r="GVZ2" s="171"/>
      <c r="GWA2" s="170"/>
      <c r="GWB2" s="171"/>
      <c r="GWC2" s="170"/>
      <c r="GWD2" s="171"/>
      <c r="GWE2" s="170"/>
      <c r="GWF2" s="171"/>
      <c r="GWG2" s="170"/>
      <c r="GWH2" s="171"/>
      <c r="GWI2" s="170"/>
      <c r="GWJ2" s="171"/>
      <c r="GWK2" s="170"/>
      <c r="GWL2" s="171"/>
      <c r="GWM2" s="170"/>
      <c r="GWN2" s="171"/>
      <c r="GWO2" s="170"/>
      <c r="GWP2" s="171"/>
      <c r="GWQ2" s="170"/>
      <c r="GWR2" s="171"/>
      <c r="GWS2" s="170"/>
      <c r="GWT2" s="171"/>
      <c r="GWU2" s="170"/>
      <c r="GWV2" s="171"/>
      <c r="GWW2" s="170"/>
      <c r="GWX2" s="171"/>
      <c r="GWY2" s="170"/>
      <c r="GWZ2" s="171"/>
      <c r="GXA2" s="170"/>
      <c r="GXB2" s="171"/>
      <c r="GXC2" s="170"/>
      <c r="GXD2" s="171"/>
      <c r="GXE2" s="170"/>
      <c r="GXF2" s="171"/>
      <c r="GXG2" s="170"/>
      <c r="GXH2" s="171"/>
      <c r="GXI2" s="170"/>
      <c r="GXJ2" s="171"/>
      <c r="GXK2" s="170"/>
      <c r="GXL2" s="171"/>
      <c r="GXM2" s="170"/>
      <c r="GXN2" s="171"/>
      <c r="GXO2" s="170"/>
      <c r="GXP2" s="171"/>
      <c r="GXQ2" s="170"/>
      <c r="GXR2" s="171"/>
      <c r="GXS2" s="170"/>
      <c r="GXT2" s="171"/>
      <c r="GXU2" s="170"/>
      <c r="GXV2" s="171"/>
      <c r="GXW2" s="170"/>
      <c r="GXX2" s="171"/>
      <c r="GXY2" s="170"/>
      <c r="GXZ2" s="171"/>
      <c r="GYA2" s="170"/>
      <c r="GYB2" s="171"/>
      <c r="GYC2" s="170"/>
      <c r="GYD2" s="171"/>
      <c r="GYE2" s="170"/>
      <c r="GYF2" s="171"/>
      <c r="GYG2" s="170"/>
      <c r="GYH2" s="171"/>
      <c r="GYI2" s="170"/>
      <c r="GYJ2" s="171"/>
      <c r="GYK2" s="170"/>
      <c r="GYL2" s="171"/>
      <c r="GYM2" s="170"/>
      <c r="GYN2" s="171"/>
      <c r="GYO2" s="170"/>
      <c r="GYP2" s="171"/>
      <c r="GYQ2" s="170"/>
      <c r="GYR2" s="171"/>
      <c r="GYS2" s="170"/>
      <c r="GYT2" s="171"/>
      <c r="GYU2" s="170"/>
      <c r="GYV2" s="171"/>
      <c r="GYW2" s="170"/>
      <c r="GYX2" s="171"/>
      <c r="GYY2" s="170"/>
      <c r="GYZ2" s="171"/>
      <c r="GZA2" s="170"/>
      <c r="GZB2" s="171"/>
      <c r="GZC2" s="170"/>
      <c r="GZD2" s="171"/>
      <c r="GZE2" s="170"/>
      <c r="GZF2" s="171"/>
      <c r="GZG2" s="170"/>
      <c r="GZH2" s="171"/>
      <c r="GZI2" s="170"/>
      <c r="GZJ2" s="171"/>
      <c r="GZK2" s="170"/>
      <c r="GZL2" s="171"/>
      <c r="GZM2" s="170"/>
      <c r="GZN2" s="171"/>
      <c r="GZO2" s="170"/>
      <c r="GZP2" s="171"/>
      <c r="GZQ2" s="170"/>
      <c r="GZR2" s="171"/>
      <c r="GZS2" s="170"/>
      <c r="GZT2" s="171"/>
      <c r="GZU2" s="170"/>
      <c r="GZV2" s="171"/>
      <c r="GZW2" s="170"/>
      <c r="GZX2" s="171"/>
      <c r="GZY2" s="170"/>
      <c r="GZZ2" s="171"/>
      <c r="HAA2" s="170"/>
      <c r="HAB2" s="171"/>
      <c r="HAC2" s="170"/>
      <c r="HAD2" s="171"/>
      <c r="HAE2" s="170"/>
      <c r="HAF2" s="171"/>
      <c r="HAG2" s="170"/>
      <c r="HAH2" s="171"/>
      <c r="HAI2" s="170"/>
      <c r="HAJ2" s="171"/>
      <c r="HAK2" s="170"/>
      <c r="HAL2" s="171"/>
      <c r="HAM2" s="170"/>
      <c r="HAN2" s="171"/>
      <c r="HAO2" s="170"/>
      <c r="HAP2" s="171"/>
      <c r="HAQ2" s="170"/>
      <c r="HAR2" s="171"/>
      <c r="HAS2" s="170"/>
      <c r="HAT2" s="171"/>
      <c r="HAU2" s="170"/>
      <c r="HAV2" s="171"/>
      <c r="HAW2" s="170"/>
      <c r="HAX2" s="171"/>
      <c r="HAY2" s="170"/>
      <c r="HAZ2" s="171"/>
      <c r="HBA2" s="170"/>
      <c r="HBB2" s="171"/>
      <c r="HBC2" s="170"/>
      <c r="HBD2" s="171"/>
      <c r="HBE2" s="170"/>
      <c r="HBF2" s="171"/>
      <c r="HBG2" s="170"/>
      <c r="HBH2" s="171"/>
      <c r="HBI2" s="170"/>
      <c r="HBJ2" s="171"/>
      <c r="HBK2" s="170"/>
      <c r="HBL2" s="171"/>
      <c r="HBM2" s="170"/>
      <c r="HBN2" s="171"/>
      <c r="HBO2" s="170"/>
      <c r="HBP2" s="171"/>
      <c r="HBQ2" s="170"/>
      <c r="HBR2" s="171"/>
      <c r="HBS2" s="170"/>
      <c r="HBT2" s="171"/>
      <c r="HBU2" s="170"/>
      <c r="HBV2" s="171"/>
      <c r="HBW2" s="170"/>
      <c r="HBX2" s="171"/>
      <c r="HBY2" s="170"/>
      <c r="HBZ2" s="171"/>
      <c r="HCA2" s="170"/>
      <c r="HCB2" s="171"/>
      <c r="HCC2" s="170"/>
      <c r="HCD2" s="171"/>
      <c r="HCE2" s="170"/>
      <c r="HCF2" s="171"/>
      <c r="HCG2" s="170"/>
      <c r="HCH2" s="171"/>
      <c r="HCI2" s="170"/>
      <c r="HCJ2" s="171"/>
      <c r="HCK2" s="170"/>
      <c r="HCL2" s="171"/>
      <c r="HCM2" s="170"/>
      <c r="HCN2" s="171"/>
      <c r="HCO2" s="170"/>
      <c r="HCP2" s="171"/>
      <c r="HCQ2" s="170"/>
      <c r="HCR2" s="171"/>
      <c r="HCS2" s="170"/>
      <c r="HCT2" s="171"/>
      <c r="HCU2" s="170"/>
      <c r="HCV2" s="171"/>
      <c r="HCW2" s="170"/>
      <c r="HCX2" s="171"/>
      <c r="HCY2" s="170"/>
      <c r="HCZ2" s="171"/>
      <c r="HDA2" s="170"/>
      <c r="HDB2" s="171"/>
      <c r="HDC2" s="170"/>
      <c r="HDD2" s="171"/>
      <c r="HDE2" s="170"/>
      <c r="HDF2" s="171"/>
      <c r="HDG2" s="170"/>
      <c r="HDH2" s="171"/>
      <c r="HDI2" s="170"/>
      <c r="HDJ2" s="171"/>
      <c r="HDK2" s="170"/>
      <c r="HDL2" s="171"/>
      <c r="HDM2" s="170"/>
      <c r="HDN2" s="171"/>
      <c r="HDO2" s="170"/>
      <c r="HDP2" s="171"/>
      <c r="HDQ2" s="170"/>
      <c r="HDR2" s="171"/>
      <c r="HDS2" s="170"/>
      <c r="HDT2" s="171"/>
      <c r="HDU2" s="170"/>
      <c r="HDV2" s="171"/>
      <c r="HDW2" s="170"/>
      <c r="HDX2" s="171"/>
      <c r="HDY2" s="170"/>
      <c r="HDZ2" s="171"/>
      <c r="HEA2" s="170"/>
      <c r="HEB2" s="171"/>
      <c r="HEC2" s="170"/>
      <c r="HED2" s="171"/>
      <c r="HEE2" s="170"/>
      <c r="HEF2" s="171"/>
      <c r="HEG2" s="170"/>
      <c r="HEH2" s="171"/>
      <c r="HEI2" s="170"/>
      <c r="HEJ2" s="171"/>
      <c r="HEK2" s="170"/>
      <c r="HEL2" s="171"/>
      <c r="HEM2" s="170"/>
      <c r="HEN2" s="171"/>
      <c r="HEO2" s="170"/>
      <c r="HEP2" s="171"/>
      <c r="HEQ2" s="170"/>
      <c r="HER2" s="171"/>
      <c r="HES2" s="170"/>
      <c r="HET2" s="171"/>
      <c r="HEU2" s="170"/>
      <c r="HEV2" s="171"/>
      <c r="HEW2" s="170"/>
      <c r="HEX2" s="171"/>
      <c r="HEY2" s="170"/>
      <c r="HEZ2" s="171"/>
      <c r="HFA2" s="170"/>
      <c r="HFB2" s="171"/>
      <c r="HFC2" s="170"/>
      <c r="HFD2" s="171"/>
      <c r="HFE2" s="170"/>
      <c r="HFF2" s="171"/>
      <c r="HFG2" s="170"/>
      <c r="HFH2" s="171"/>
      <c r="HFI2" s="170"/>
      <c r="HFJ2" s="171"/>
      <c r="HFK2" s="170"/>
      <c r="HFL2" s="171"/>
      <c r="HFM2" s="170"/>
      <c r="HFN2" s="171"/>
      <c r="HFO2" s="170"/>
      <c r="HFP2" s="171"/>
      <c r="HFQ2" s="170"/>
      <c r="HFR2" s="171"/>
      <c r="HFS2" s="170"/>
      <c r="HFT2" s="171"/>
      <c r="HFU2" s="170"/>
      <c r="HFV2" s="171"/>
      <c r="HFW2" s="170"/>
      <c r="HFX2" s="171"/>
      <c r="HFY2" s="170"/>
      <c r="HFZ2" s="171"/>
      <c r="HGA2" s="170"/>
      <c r="HGB2" s="171"/>
      <c r="HGC2" s="170"/>
      <c r="HGD2" s="171"/>
      <c r="HGE2" s="170"/>
      <c r="HGF2" s="171"/>
      <c r="HGG2" s="170"/>
      <c r="HGH2" s="171"/>
      <c r="HGI2" s="170"/>
      <c r="HGJ2" s="171"/>
      <c r="HGK2" s="170"/>
      <c r="HGL2" s="171"/>
      <c r="HGM2" s="170"/>
      <c r="HGN2" s="171"/>
      <c r="HGO2" s="170"/>
      <c r="HGP2" s="171"/>
      <c r="HGQ2" s="170"/>
      <c r="HGR2" s="171"/>
      <c r="HGS2" s="170"/>
      <c r="HGT2" s="171"/>
      <c r="HGU2" s="170"/>
      <c r="HGV2" s="171"/>
      <c r="HGW2" s="170"/>
      <c r="HGX2" s="171"/>
      <c r="HGY2" s="170"/>
      <c r="HGZ2" s="171"/>
      <c r="HHA2" s="170"/>
      <c r="HHB2" s="171"/>
      <c r="HHC2" s="170"/>
      <c r="HHD2" s="171"/>
      <c r="HHE2" s="170"/>
      <c r="HHF2" s="171"/>
      <c r="HHG2" s="170"/>
      <c r="HHH2" s="171"/>
      <c r="HHI2" s="170"/>
      <c r="HHJ2" s="171"/>
      <c r="HHK2" s="170"/>
      <c r="HHL2" s="171"/>
      <c r="HHM2" s="170"/>
      <c r="HHN2" s="171"/>
      <c r="HHO2" s="170"/>
      <c r="HHP2" s="171"/>
      <c r="HHQ2" s="170"/>
      <c r="HHR2" s="171"/>
      <c r="HHS2" s="170"/>
      <c r="HHT2" s="171"/>
      <c r="HHU2" s="170"/>
      <c r="HHV2" s="171"/>
      <c r="HHW2" s="170"/>
      <c r="HHX2" s="171"/>
      <c r="HHY2" s="170"/>
      <c r="HHZ2" s="171"/>
      <c r="HIA2" s="170"/>
      <c r="HIB2" s="171"/>
      <c r="HIC2" s="170"/>
      <c r="HID2" s="171"/>
      <c r="HIE2" s="170"/>
      <c r="HIF2" s="171"/>
      <c r="HIG2" s="170"/>
      <c r="HIH2" s="171"/>
      <c r="HII2" s="170"/>
      <c r="HIJ2" s="171"/>
      <c r="HIK2" s="170"/>
      <c r="HIL2" s="171"/>
      <c r="HIM2" s="170"/>
      <c r="HIN2" s="171"/>
      <c r="HIO2" s="170"/>
      <c r="HIP2" s="171"/>
      <c r="HIQ2" s="170"/>
      <c r="HIR2" s="171"/>
      <c r="HIS2" s="170"/>
      <c r="HIT2" s="171"/>
      <c r="HIU2" s="170"/>
      <c r="HIV2" s="171"/>
      <c r="HIW2" s="170"/>
      <c r="HIX2" s="171"/>
      <c r="HIY2" s="170"/>
      <c r="HIZ2" s="171"/>
      <c r="HJA2" s="170"/>
      <c r="HJB2" s="171"/>
      <c r="HJC2" s="170"/>
      <c r="HJD2" s="171"/>
      <c r="HJE2" s="170"/>
      <c r="HJF2" s="171"/>
      <c r="HJG2" s="170"/>
      <c r="HJH2" s="171"/>
      <c r="HJI2" s="170"/>
      <c r="HJJ2" s="171"/>
      <c r="HJK2" s="170"/>
      <c r="HJL2" s="171"/>
      <c r="HJM2" s="170"/>
      <c r="HJN2" s="171"/>
      <c r="HJO2" s="170"/>
      <c r="HJP2" s="171"/>
      <c r="HJQ2" s="170"/>
      <c r="HJR2" s="171"/>
      <c r="HJS2" s="170"/>
      <c r="HJT2" s="171"/>
      <c r="HJU2" s="170"/>
      <c r="HJV2" s="171"/>
      <c r="HJW2" s="170"/>
      <c r="HJX2" s="171"/>
      <c r="HJY2" s="170"/>
      <c r="HJZ2" s="171"/>
      <c r="HKA2" s="170"/>
      <c r="HKB2" s="171"/>
      <c r="HKC2" s="170"/>
      <c r="HKD2" s="171"/>
      <c r="HKE2" s="170"/>
      <c r="HKF2" s="171"/>
      <c r="HKG2" s="170"/>
      <c r="HKH2" s="171"/>
      <c r="HKI2" s="170"/>
      <c r="HKJ2" s="171"/>
      <c r="HKK2" s="170"/>
      <c r="HKL2" s="171"/>
      <c r="HKM2" s="170"/>
      <c r="HKN2" s="171"/>
      <c r="HKO2" s="170"/>
      <c r="HKP2" s="171"/>
      <c r="HKQ2" s="170"/>
      <c r="HKR2" s="171"/>
      <c r="HKS2" s="170"/>
      <c r="HKT2" s="171"/>
      <c r="HKU2" s="170"/>
      <c r="HKV2" s="171"/>
      <c r="HKW2" s="170"/>
      <c r="HKX2" s="171"/>
      <c r="HKY2" s="170"/>
      <c r="HKZ2" s="171"/>
      <c r="HLA2" s="170"/>
      <c r="HLB2" s="171"/>
      <c r="HLC2" s="170"/>
      <c r="HLD2" s="171"/>
      <c r="HLE2" s="170"/>
      <c r="HLF2" s="171"/>
      <c r="HLG2" s="170"/>
      <c r="HLH2" s="171"/>
      <c r="HLI2" s="170"/>
      <c r="HLJ2" s="171"/>
      <c r="HLK2" s="170"/>
      <c r="HLL2" s="171"/>
      <c r="HLM2" s="170"/>
      <c r="HLN2" s="171"/>
      <c r="HLO2" s="170"/>
      <c r="HLP2" s="171"/>
      <c r="HLQ2" s="170"/>
      <c r="HLR2" s="171"/>
      <c r="HLS2" s="170"/>
      <c r="HLT2" s="171"/>
      <c r="HLU2" s="170"/>
      <c r="HLV2" s="171"/>
      <c r="HLW2" s="170"/>
      <c r="HLX2" s="171"/>
      <c r="HLY2" s="170"/>
      <c r="HLZ2" s="171"/>
      <c r="HMA2" s="170"/>
      <c r="HMB2" s="171"/>
      <c r="HMC2" s="170"/>
      <c r="HMD2" s="171"/>
      <c r="HME2" s="170"/>
      <c r="HMF2" s="171"/>
      <c r="HMG2" s="170"/>
      <c r="HMH2" s="171"/>
      <c r="HMI2" s="170"/>
      <c r="HMJ2" s="171"/>
      <c r="HMK2" s="170"/>
      <c r="HML2" s="171"/>
      <c r="HMM2" s="170"/>
      <c r="HMN2" s="171"/>
      <c r="HMO2" s="170"/>
      <c r="HMP2" s="171"/>
      <c r="HMQ2" s="170"/>
      <c r="HMR2" s="171"/>
      <c r="HMS2" s="170"/>
      <c r="HMT2" s="171"/>
      <c r="HMU2" s="170"/>
      <c r="HMV2" s="171"/>
      <c r="HMW2" s="170"/>
      <c r="HMX2" s="171"/>
      <c r="HMY2" s="170"/>
      <c r="HMZ2" s="171"/>
      <c r="HNA2" s="170"/>
      <c r="HNB2" s="171"/>
      <c r="HNC2" s="170"/>
      <c r="HND2" s="171"/>
      <c r="HNE2" s="170"/>
      <c r="HNF2" s="171"/>
      <c r="HNG2" s="170"/>
      <c r="HNH2" s="171"/>
      <c r="HNI2" s="170"/>
      <c r="HNJ2" s="171"/>
      <c r="HNK2" s="170"/>
      <c r="HNL2" s="171"/>
      <c r="HNM2" s="170"/>
      <c r="HNN2" s="171"/>
      <c r="HNO2" s="170"/>
      <c r="HNP2" s="171"/>
      <c r="HNQ2" s="170"/>
      <c r="HNR2" s="171"/>
      <c r="HNS2" s="170"/>
      <c r="HNT2" s="171"/>
      <c r="HNU2" s="170"/>
      <c r="HNV2" s="171"/>
      <c r="HNW2" s="170"/>
      <c r="HNX2" s="171"/>
      <c r="HNY2" s="170"/>
      <c r="HNZ2" s="171"/>
      <c r="HOA2" s="170"/>
      <c r="HOB2" s="171"/>
      <c r="HOC2" s="170"/>
      <c r="HOD2" s="171"/>
      <c r="HOE2" s="170"/>
      <c r="HOF2" s="171"/>
      <c r="HOG2" s="170"/>
      <c r="HOH2" s="171"/>
      <c r="HOI2" s="170"/>
      <c r="HOJ2" s="171"/>
      <c r="HOK2" s="170"/>
      <c r="HOL2" s="171"/>
      <c r="HOM2" s="170"/>
      <c r="HON2" s="171"/>
      <c r="HOO2" s="170"/>
      <c r="HOP2" s="171"/>
      <c r="HOQ2" s="170"/>
      <c r="HOR2" s="171"/>
      <c r="HOS2" s="170"/>
      <c r="HOT2" s="171"/>
      <c r="HOU2" s="170"/>
      <c r="HOV2" s="171"/>
      <c r="HOW2" s="170"/>
      <c r="HOX2" s="171"/>
      <c r="HOY2" s="170"/>
      <c r="HOZ2" s="171"/>
      <c r="HPA2" s="170"/>
      <c r="HPB2" s="171"/>
      <c r="HPC2" s="170"/>
      <c r="HPD2" s="171"/>
      <c r="HPE2" s="170"/>
      <c r="HPF2" s="171"/>
      <c r="HPG2" s="170"/>
      <c r="HPH2" s="171"/>
      <c r="HPI2" s="170"/>
      <c r="HPJ2" s="171"/>
      <c r="HPK2" s="170"/>
      <c r="HPL2" s="171"/>
      <c r="HPM2" s="170"/>
      <c r="HPN2" s="171"/>
      <c r="HPO2" s="170"/>
      <c r="HPP2" s="171"/>
      <c r="HPQ2" s="170"/>
      <c r="HPR2" s="171"/>
      <c r="HPS2" s="170"/>
      <c r="HPT2" s="171"/>
      <c r="HPU2" s="170"/>
      <c r="HPV2" s="171"/>
      <c r="HPW2" s="170"/>
      <c r="HPX2" s="171"/>
      <c r="HPY2" s="170"/>
      <c r="HPZ2" s="171"/>
      <c r="HQA2" s="170"/>
      <c r="HQB2" s="171"/>
      <c r="HQC2" s="170"/>
      <c r="HQD2" s="171"/>
      <c r="HQE2" s="170"/>
      <c r="HQF2" s="171"/>
      <c r="HQG2" s="170"/>
      <c r="HQH2" s="171"/>
      <c r="HQI2" s="170"/>
      <c r="HQJ2" s="171"/>
      <c r="HQK2" s="170"/>
      <c r="HQL2" s="171"/>
      <c r="HQM2" s="170"/>
      <c r="HQN2" s="171"/>
      <c r="HQO2" s="170"/>
      <c r="HQP2" s="171"/>
      <c r="HQQ2" s="170"/>
      <c r="HQR2" s="171"/>
      <c r="HQS2" s="170"/>
      <c r="HQT2" s="171"/>
      <c r="HQU2" s="170"/>
      <c r="HQV2" s="171"/>
      <c r="HQW2" s="170"/>
      <c r="HQX2" s="171"/>
      <c r="HQY2" s="170"/>
      <c r="HQZ2" s="171"/>
      <c r="HRA2" s="170"/>
      <c r="HRB2" s="171"/>
      <c r="HRC2" s="170"/>
      <c r="HRD2" s="171"/>
      <c r="HRE2" s="170"/>
      <c r="HRF2" s="171"/>
      <c r="HRG2" s="170"/>
      <c r="HRH2" s="171"/>
      <c r="HRI2" s="170"/>
      <c r="HRJ2" s="171"/>
      <c r="HRK2" s="170"/>
      <c r="HRL2" s="171"/>
      <c r="HRM2" s="170"/>
      <c r="HRN2" s="171"/>
      <c r="HRO2" s="170"/>
      <c r="HRP2" s="171"/>
      <c r="HRQ2" s="170"/>
      <c r="HRR2" s="171"/>
      <c r="HRS2" s="170"/>
      <c r="HRT2" s="171"/>
      <c r="HRU2" s="170"/>
      <c r="HRV2" s="171"/>
      <c r="HRW2" s="170"/>
      <c r="HRX2" s="171"/>
      <c r="HRY2" s="170"/>
      <c r="HRZ2" s="171"/>
      <c r="HSA2" s="170"/>
      <c r="HSB2" s="171"/>
      <c r="HSC2" s="170"/>
      <c r="HSD2" s="171"/>
      <c r="HSE2" s="170"/>
      <c r="HSF2" s="171"/>
      <c r="HSG2" s="170"/>
      <c r="HSH2" s="171"/>
      <c r="HSI2" s="170"/>
      <c r="HSJ2" s="171"/>
      <c r="HSK2" s="170"/>
      <c r="HSL2" s="171"/>
      <c r="HSM2" s="170"/>
      <c r="HSN2" s="171"/>
      <c r="HSO2" s="170"/>
      <c r="HSP2" s="171"/>
      <c r="HSQ2" s="170"/>
      <c r="HSR2" s="171"/>
      <c r="HSS2" s="170"/>
      <c r="HST2" s="171"/>
      <c r="HSU2" s="170"/>
      <c r="HSV2" s="171"/>
      <c r="HSW2" s="170"/>
      <c r="HSX2" s="171"/>
      <c r="HSY2" s="170"/>
      <c r="HSZ2" s="171"/>
      <c r="HTA2" s="170"/>
      <c r="HTB2" s="171"/>
      <c r="HTC2" s="170"/>
      <c r="HTD2" s="171"/>
      <c r="HTE2" s="170"/>
      <c r="HTF2" s="171"/>
      <c r="HTG2" s="170"/>
      <c r="HTH2" s="171"/>
      <c r="HTI2" s="170"/>
      <c r="HTJ2" s="171"/>
      <c r="HTK2" s="170"/>
      <c r="HTL2" s="171"/>
      <c r="HTM2" s="170"/>
      <c r="HTN2" s="171"/>
      <c r="HTO2" s="170"/>
      <c r="HTP2" s="171"/>
      <c r="HTQ2" s="170"/>
      <c r="HTR2" s="171"/>
      <c r="HTS2" s="170"/>
      <c r="HTT2" s="171"/>
      <c r="HTU2" s="170"/>
      <c r="HTV2" s="171"/>
      <c r="HTW2" s="170"/>
      <c r="HTX2" s="171"/>
      <c r="HTY2" s="170"/>
      <c r="HTZ2" s="171"/>
      <c r="HUA2" s="170"/>
      <c r="HUB2" s="171"/>
      <c r="HUC2" s="170"/>
      <c r="HUD2" s="171"/>
      <c r="HUE2" s="170"/>
      <c r="HUF2" s="171"/>
      <c r="HUG2" s="170"/>
      <c r="HUH2" s="171"/>
      <c r="HUI2" s="170"/>
      <c r="HUJ2" s="171"/>
      <c r="HUK2" s="170"/>
      <c r="HUL2" s="171"/>
      <c r="HUM2" s="170"/>
      <c r="HUN2" s="171"/>
      <c r="HUO2" s="170"/>
      <c r="HUP2" s="171"/>
      <c r="HUQ2" s="170"/>
      <c r="HUR2" s="171"/>
      <c r="HUS2" s="170"/>
      <c r="HUT2" s="171"/>
      <c r="HUU2" s="170"/>
      <c r="HUV2" s="171"/>
      <c r="HUW2" s="170"/>
      <c r="HUX2" s="171"/>
      <c r="HUY2" s="170"/>
      <c r="HUZ2" s="171"/>
      <c r="HVA2" s="170"/>
      <c r="HVB2" s="171"/>
      <c r="HVC2" s="170"/>
      <c r="HVD2" s="171"/>
      <c r="HVE2" s="170"/>
      <c r="HVF2" s="171"/>
      <c r="HVG2" s="170"/>
      <c r="HVH2" s="171"/>
      <c r="HVI2" s="170"/>
      <c r="HVJ2" s="171"/>
      <c r="HVK2" s="170"/>
      <c r="HVL2" s="171"/>
      <c r="HVM2" s="170"/>
      <c r="HVN2" s="171"/>
      <c r="HVO2" s="170"/>
      <c r="HVP2" s="171"/>
      <c r="HVQ2" s="170"/>
      <c r="HVR2" s="171"/>
      <c r="HVS2" s="170"/>
      <c r="HVT2" s="171"/>
      <c r="HVU2" s="170"/>
      <c r="HVV2" s="171"/>
      <c r="HVW2" s="170"/>
      <c r="HVX2" s="171"/>
      <c r="HVY2" s="170"/>
      <c r="HVZ2" s="171"/>
      <c r="HWA2" s="170"/>
      <c r="HWB2" s="171"/>
      <c r="HWC2" s="170"/>
      <c r="HWD2" s="171"/>
      <c r="HWE2" s="170"/>
      <c r="HWF2" s="171"/>
      <c r="HWG2" s="170"/>
      <c r="HWH2" s="171"/>
      <c r="HWI2" s="170"/>
      <c r="HWJ2" s="171"/>
      <c r="HWK2" s="170"/>
      <c r="HWL2" s="171"/>
      <c r="HWM2" s="170"/>
      <c r="HWN2" s="171"/>
      <c r="HWO2" s="170"/>
      <c r="HWP2" s="171"/>
      <c r="HWQ2" s="170"/>
      <c r="HWR2" s="171"/>
      <c r="HWS2" s="170"/>
      <c r="HWT2" s="171"/>
      <c r="HWU2" s="170"/>
      <c r="HWV2" s="171"/>
      <c r="HWW2" s="170"/>
      <c r="HWX2" s="171"/>
      <c r="HWY2" s="170"/>
      <c r="HWZ2" s="171"/>
      <c r="HXA2" s="170"/>
      <c r="HXB2" s="171"/>
      <c r="HXC2" s="170"/>
      <c r="HXD2" s="171"/>
      <c r="HXE2" s="170"/>
      <c r="HXF2" s="171"/>
      <c r="HXG2" s="170"/>
      <c r="HXH2" s="171"/>
      <c r="HXI2" s="170"/>
      <c r="HXJ2" s="171"/>
      <c r="HXK2" s="170"/>
      <c r="HXL2" s="171"/>
      <c r="HXM2" s="170"/>
      <c r="HXN2" s="171"/>
      <c r="HXO2" s="170"/>
      <c r="HXP2" s="171"/>
      <c r="HXQ2" s="170"/>
      <c r="HXR2" s="171"/>
      <c r="HXS2" s="170"/>
      <c r="HXT2" s="171"/>
      <c r="HXU2" s="170"/>
      <c r="HXV2" s="171"/>
      <c r="HXW2" s="170"/>
      <c r="HXX2" s="171"/>
      <c r="HXY2" s="170"/>
      <c r="HXZ2" s="171"/>
      <c r="HYA2" s="170"/>
      <c r="HYB2" s="171"/>
      <c r="HYC2" s="170"/>
      <c r="HYD2" s="171"/>
      <c r="HYE2" s="170"/>
      <c r="HYF2" s="171"/>
      <c r="HYG2" s="170"/>
      <c r="HYH2" s="171"/>
      <c r="HYI2" s="170"/>
      <c r="HYJ2" s="171"/>
      <c r="HYK2" s="170"/>
      <c r="HYL2" s="171"/>
      <c r="HYM2" s="170"/>
      <c r="HYN2" s="171"/>
      <c r="HYO2" s="170"/>
      <c r="HYP2" s="171"/>
      <c r="HYQ2" s="170"/>
      <c r="HYR2" s="171"/>
      <c r="HYS2" s="170"/>
      <c r="HYT2" s="171"/>
      <c r="HYU2" s="170"/>
      <c r="HYV2" s="171"/>
      <c r="HYW2" s="170"/>
      <c r="HYX2" s="171"/>
      <c r="HYY2" s="170"/>
      <c r="HYZ2" s="171"/>
      <c r="HZA2" s="170"/>
      <c r="HZB2" s="171"/>
      <c r="HZC2" s="170"/>
      <c r="HZD2" s="171"/>
      <c r="HZE2" s="170"/>
      <c r="HZF2" s="171"/>
      <c r="HZG2" s="170"/>
      <c r="HZH2" s="171"/>
      <c r="HZI2" s="170"/>
      <c r="HZJ2" s="171"/>
      <c r="HZK2" s="170"/>
      <c r="HZL2" s="171"/>
      <c r="HZM2" s="170"/>
      <c r="HZN2" s="171"/>
      <c r="HZO2" s="170"/>
      <c r="HZP2" s="171"/>
      <c r="HZQ2" s="170"/>
      <c r="HZR2" s="171"/>
      <c r="HZS2" s="170"/>
      <c r="HZT2" s="171"/>
      <c r="HZU2" s="170"/>
      <c r="HZV2" s="171"/>
      <c r="HZW2" s="170"/>
      <c r="HZX2" s="171"/>
      <c r="HZY2" s="170"/>
      <c r="HZZ2" s="171"/>
      <c r="IAA2" s="170"/>
      <c r="IAB2" s="171"/>
      <c r="IAC2" s="170"/>
      <c r="IAD2" s="171"/>
      <c r="IAE2" s="170"/>
      <c r="IAF2" s="171"/>
      <c r="IAG2" s="170"/>
      <c r="IAH2" s="171"/>
      <c r="IAI2" s="170"/>
      <c r="IAJ2" s="171"/>
      <c r="IAK2" s="170"/>
      <c r="IAL2" s="171"/>
      <c r="IAM2" s="170"/>
      <c r="IAN2" s="171"/>
      <c r="IAO2" s="170"/>
      <c r="IAP2" s="171"/>
      <c r="IAQ2" s="170"/>
      <c r="IAR2" s="171"/>
      <c r="IAS2" s="170"/>
      <c r="IAT2" s="171"/>
      <c r="IAU2" s="170"/>
      <c r="IAV2" s="171"/>
      <c r="IAW2" s="170"/>
      <c r="IAX2" s="171"/>
      <c r="IAY2" s="170"/>
      <c r="IAZ2" s="171"/>
      <c r="IBA2" s="170"/>
      <c r="IBB2" s="171"/>
      <c r="IBC2" s="170"/>
      <c r="IBD2" s="171"/>
      <c r="IBE2" s="170"/>
      <c r="IBF2" s="171"/>
      <c r="IBG2" s="170"/>
      <c r="IBH2" s="171"/>
      <c r="IBI2" s="170"/>
      <c r="IBJ2" s="171"/>
      <c r="IBK2" s="170"/>
      <c r="IBL2" s="171"/>
      <c r="IBM2" s="170"/>
      <c r="IBN2" s="171"/>
      <c r="IBO2" s="170"/>
      <c r="IBP2" s="171"/>
      <c r="IBQ2" s="170"/>
      <c r="IBR2" s="171"/>
      <c r="IBS2" s="170"/>
      <c r="IBT2" s="171"/>
      <c r="IBU2" s="170"/>
      <c r="IBV2" s="171"/>
      <c r="IBW2" s="170"/>
      <c r="IBX2" s="171"/>
      <c r="IBY2" s="170"/>
      <c r="IBZ2" s="171"/>
      <c r="ICA2" s="170"/>
      <c r="ICB2" s="171"/>
      <c r="ICC2" s="170"/>
      <c r="ICD2" s="171"/>
      <c r="ICE2" s="170"/>
      <c r="ICF2" s="171"/>
      <c r="ICG2" s="170"/>
      <c r="ICH2" s="171"/>
      <c r="ICI2" s="170"/>
      <c r="ICJ2" s="171"/>
      <c r="ICK2" s="170"/>
      <c r="ICL2" s="171"/>
      <c r="ICM2" s="170"/>
      <c r="ICN2" s="171"/>
      <c r="ICO2" s="170"/>
      <c r="ICP2" s="171"/>
      <c r="ICQ2" s="170"/>
      <c r="ICR2" s="171"/>
      <c r="ICS2" s="170"/>
      <c r="ICT2" s="171"/>
      <c r="ICU2" s="170"/>
      <c r="ICV2" s="171"/>
      <c r="ICW2" s="170"/>
      <c r="ICX2" s="171"/>
      <c r="ICY2" s="170"/>
      <c r="ICZ2" s="171"/>
      <c r="IDA2" s="170"/>
      <c r="IDB2" s="171"/>
      <c r="IDC2" s="170"/>
      <c r="IDD2" s="171"/>
      <c r="IDE2" s="170"/>
      <c r="IDF2" s="171"/>
      <c r="IDG2" s="170"/>
      <c r="IDH2" s="171"/>
      <c r="IDI2" s="170"/>
      <c r="IDJ2" s="171"/>
      <c r="IDK2" s="170"/>
      <c r="IDL2" s="171"/>
      <c r="IDM2" s="170"/>
      <c r="IDN2" s="171"/>
      <c r="IDO2" s="170"/>
      <c r="IDP2" s="171"/>
      <c r="IDQ2" s="170"/>
      <c r="IDR2" s="171"/>
      <c r="IDS2" s="170"/>
      <c r="IDT2" s="171"/>
      <c r="IDU2" s="170"/>
      <c r="IDV2" s="171"/>
      <c r="IDW2" s="170"/>
      <c r="IDX2" s="171"/>
      <c r="IDY2" s="170"/>
      <c r="IDZ2" s="171"/>
      <c r="IEA2" s="170"/>
      <c r="IEB2" s="171"/>
      <c r="IEC2" s="170"/>
      <c r="IED2" s="171"/>
      <c r="IEE2" s="170"/>
      <c r="IEF2" s="171"/>
      <c r="IEG2" s="170"/>
      <c r="IEH2" s="171"/>
      <c r="IEI2" s="170"/>
      <c r="IEJ2" s="171"/>
      <c r="IEK2" s="170"/>
      <c r="IEL2" s="171"/>
      <c r="IEM2" s="170"/>
      <c r="IEN2" s="171"/>
      <c r="IEO2" s="170"/>
      <c r="IEP2" s="171"/>
      <c r="IEQ2" s="170"/>
      <c r="IER2" s="171"/>
      <c r="IES2" s="170"/>
      <c r="IET2" s="171"/>
      <c r="IEU2" s="170"/>
      <c r="IEV2" s="171"/>
      <c r="IEW2" s="170"/>
      <c r="IEX2" s="171"/>
      <c r="IEY2" s="170"/>
      <c r="IEZ2" s="171"/>
      <c r="IFA2" s="170"/>
      <c r="IFB2" s="171"/>
      <c r="IFC2" s="170"/>
      <c r="IFD2" s="171"/>
      <c r="IFE2" s="170"/>
      <c r="IFF2" s="171"/>
      <c r="IFG2" s="170"/>
      <c r="IFH2" s="171"/>
      <c r="IFI2" s="170"/>
      <c r="IFJ2" s="171"/>
      <c r="IFK2" s="170"/>
      <c r="IFL2" s="171"/>
      <c r="IFM2" s="170"/>
      <c r="IFN2" s="171"/>
      <c r="IFO2" s="170"/>
      <c r="IFP2" s="171"/>
      <c r="IFQ2" s="170"/>
      <c r="IFR2" s="171"/>
      <c r="IFS2" s="170"/>
      <c r="IFT2" s="171"/>
      <c r="IFU2" s="170"/>
      <c r="IFV2" s="171"/>
      <c r="IFW2" s="170"/>
      <c r="IFX2" s="171"/>
      <c r="IFY2" s="170"/>
      <c r="IFZ2" s="171"/>
      <c r="IGA2" s="170"/>
      <c r="IGB2" s="171"/>
      <c r="IGC2" s="170"/>
      <c r="IGD2" s="171"/>
      <c r="IGE2" s="170"/>
      <c r="IGF2" s="171"/>
      <c r="IGG2" s="170"/>
      <c r="IGH2" s="171"/>
      <c r="IGI2" s="170"/>
      <c r="IGJ2" s="171"/>
      <c r="IGK2" s="170"/>
      <c r="IGL2" s="171"/>
      <c r="IGM2" s="170"/>
      <c r="IGN2" s="171"/>
      <c r="IGO2" s="170"/>
      <c r="IGP2" s="171"/>
      <c r="IGQ2" s="170"/>
      <c r="IGR2" s="171"/>
      <c r="IGS2" s="170"/>
      <c r="IGT2" s="171"/>
      <c r="IGU2" s="170"/>
      <c r="IGV2" s="171"/>
      <c r="IGW2" s="170"/>
      <c r="IGX2" s="171"/>
      <c r="IGY2" s="170"/>
      <c r="IGZ2" s="171"/>
      <c r="IHA2" s="170"/>
      <c r="IHB2" s="171"/>
      <c r="IHC2" s="170"/>
      <c r="IHD2" s="171"/>
      <c r="IHE2" s="170"/>
      <c r="IHF2" s="171"/>
      <c r="IHG2" s="170"/>
      <c r="IHH2" s="171"/>
      <c r="IHI2" s="170"/>
      <c r="IHJ2" s="171"/>
      <c r="IHK2" s="170"/>
      <c r="IHL2" s="171"/>
      <c r="IHM2" s="170"/>
      <c r="IHN2" s="171"/>
      <c r="IHO2" s="170"/>
      <c r="IHP2" s="171"/>
      <c r="IHQ2" s="170"/>
      <c r="IHR2" s="171"/>
      <c r="IHS2" s="170"/>
      <c r="IHT2" s="171"/>
      <c r="IHU2" s="170"/>
      <c r="IHV2" s="171"/>
      <c r="IHW2" s="170"/>
      <c r="IHX2" s="171"/>
      <c r="IHY2" s="170"/>
      <c r="IHZ2" s="171"/>
      <c r="IIA2" s="170"/>
      <c r="IIB2" s="171"/>
      <c r="IIC2" s="170"/>
      <c r="IID2" s="171"/>
      <c r="IIE2" s="170"/>
      <c r="IIF2" s="171"/>
      <c r="IIG2" s="170"/>
      <c r="IIH2" s="171"/>
      <c r="III2" s="170"/>
      <c r="IIJ2" s="171"/>
      <c r="IIK2" s="170"/>
      <c r="IIL2" s="171"/>
      <c r="IIM2" s="170"/>
      <c r="IIN2" s="171"/>
      <c r="IIO2" s="170"/>
      <c r="IIP2" s="171"/>
      <c r="IIQ2" s="170"/>
      <c r="IIR2" s="171"/>
      <c r="IIS2" s="170"/>
      <c r="IIT2" s="171"/>
      <c r="IIU2" s="170"/>
      <c r="IIV2" s="171"/>
      <c r="IIW2" s="170"/>
      <c r="IIX2" s="171"/>
      <c r="IIY2" s="170"/>
      <c r="IIZ2" s="171"/>
      <c r="IJA2" s="170"/>
      <c r="IJB2" s="171"/>
      <c r="IJC2" s="170"/>
      <c r="IJD2" s="171"/>
      <c r="IJE2" s="170"/>
      <c r="IJF2" s="171"/>
      <c r="IJG2" s="170"/>
      <c r="IJH2" s="171"/>
      <c r="IJI2" s="170"/>
      <c r="IJJ2" s="171"/>
      <c r="IJK2" s="170"/>
      <c r="IJL2" s="171"/>
      <c r="IJM2" s="170"/>
      <c r="IJN2" s="171"/>
      <c r="IJO2" s="170"/>
      <c r="IJP2" s="171"/>
      <c r="IJQ2" s="170"/>
      <c r="IJR2" s="171"/>
      <c r="IJS2" s="170"/>
      <c r="IJT2" s="171"/>
      <c r="IJU2" s="170"/>
      <c r="IJV2" s="171"/>
      <c r="IJW2" s="170"/>
      <c r="IJX2" s="171"/>
      <c r="IJY2" s="170"/>
      <c r="IJZ2" s="171"/>
      <c r="IKA2" s="170"/>
      <c r="IKB2" s="171"/>
      <c r="IKC2" s="170"/>
      <c r="IKD2" s="171"/>
      <c r="IKE2" s="170"/>
      <c r="IKF2" s="171"/>
      <c r="IKG2" s="170"/>
      <c r="IKH2" s="171"/>
      <c r="IKI2" s="170"/>
      <c r="IKJ2" s="171"/>
      <c r="IKK2" s="170"/>
      <c r="IKL2" s="171"/>
      <c r="IKM2" s="170"/>
      <c r="IKN2" s="171"/>
      <c r="IKO2" s="170"/>
      <c r="IKP2" s="171"/>
      <c r="IKQ2" s="170"/>
      <c r="IKR2" s="171"/>
      <c r="IKS2" s="170"/>
      <c r="IKT2" s="171"/>
      <c r="IKU2" s="170"/>
      <c r="IKV2" s="171"/>
      <c r="IKW2" s="170"/>
      <c r="IKX2" s="171"/>
      <c r="IKY2" s="170"/>
      <c r="IKZ2" s="171"/>
      <c r="ILA2" s="170"/>
      <c r="ILB2" s="171"/>
      <c r="ILC2" s="170"/>
      <c r="ILD2" s="171"/>
      <c r="ILE2" s="170"/>
      <c r="ILF2" s="171"/>
      <c r="ILG2" s="170"/>
      <c r="ILH2" s="171"/>
      <c r="ILI2" s="170"/>
      <c r="ILJ2" s="171"/>
      <c r="ILK2" s="170"/>
      <c r="ILL2" s="171"/>
      <c r="ILM2" s="170"/>
      <c r="ILN2" s="171"/>
      <c r="ILO2" s="170"/>
      <c r="ILP2" s="171"/>
      <c r="ILQ2" s="170"/>
      <c r="ILR2" s="171"/>
      <c r="ILS2" s="170"/>
      <c r="ILT2" s="171"/>
      <c r="ILU2" s="170"/>
      <c r="ILV2" s="171"/>
      <c r="ILW2" s="170"/>
      <c r="ILX2" s="171"/>
      <c r="ILY2" s="170"/>
      <c r="ILZ2" s="171"/>
      <c r="IMA2" s="170"/>
      <c r="IMB2" s="171"/>
      <c r="IMC2" s="170"/>
      <c r="IMD2" s="171"/>
      <c r="IME2" s="170"/>
      <c r="IMF2" s="171"/>
      <c r="IMG2" s="170"/>
      <c r="IMH2" s="171"/>
      <c r="IMI2" s="170"/>
      <c r="IMJ2" s="171"/>
      <c r="IMK2" s="170"/>
      <c r="IML2" s="171"/>
      <c r="IMM2" s="170"/>
      <c r="IMN2" s="171"/>
      <c r="IMO2" s="170"/>
      <c r="IMP2" s="171"/>
      <c r="IMQ2" s="170"/>
      <c r="IMR2" s="171"/>
      <c r="IMS2" s="170"/>
      <c r="IMT2" s="171"/>
      <c r="IMU2" s="170"/>
      <c r="IMV2" s="171"/>
      <c r="IMW2" s="170"/>
      <c r="IMX2" s="171"/>
      <c r="IMY2" s="170"/>
      <c r="IMZ2" s="171"/>
      <c r="INA2" s="170"/>
      <c r="INB2" s="171"/>
      <c r="INC2" s="170"/>
      <c r="IND2" s="171"/>
      <c r="INE2" s="170"/>
      <c r="INF2" s="171"/>
      <c r="ING2" s="170"/>
      <c r="INH2" s="171"/>
      <c r="INI2" s="170"/>
      <c r="INJ2" s="171"/>
      <c r="INK2" s="170"/>
      <c r="INL2" s="171"/>
      <c r="INM2" s="170"/>
      <c r="INN2" s="171"/>
      <c r="INO2" s="170"/>
      <c r="INP2" s="171"/>
      <c r="INQ2" s="170"/>
      <c r="INR2" s="171"/>
      <c r="INS2" s="170"/>
      <c r="INT2" s="171"/>
      <c r="INU2" s="170"/>
      <c r="INV2" s="171"/>
      <c r="INW2" s="170"/>
      <c r="INX2" s="171"/>
      <c r="INY2" s="170"/>
      <c r="INZ2" s="171"/>
      <c r="IOA2" s="170"/>
      <c r="IOB2" s="171"/>
      <c r="IOC2" s="170"/>
      <c r="IOD2" s="171"/>
      <c r="IOE2" s="170"/>
      <c r="IOF2" s="171"/>
      <c r="IOG2" s="170"/>
      <c r="IOH2" s="171"/>
      <c r="IOI2" s="170"/>
      <c r="IOJ2" s="171"/>
      <c r="IOK2" s="170"/>
      <c r="IOL2" s="171"/>
      <c r="IOM2" s="170"/>
      <c r="ION2" s="171"/>
      <c r="IOO2" s="170"/>
      <c r="IOP2" s="171"/>
      <c r="IOQ2" s="170"/>
      <c r="IOR2" s="171"/>
      <c r="IOS2" s="170"/>
      <c r="IOT2" s="171"/>
      <c r="IOU2" s="170"/>
      <c r="IOV2" s="171"/>
      <c r="IOW2" s="170"/>
      <c r="IOX2" s="171"/>
      <c r="IOY2" s="170"/>
      <c r="IOZ2" s="171"/>
      <c r="IPA2" s="170"/>
      <c r="IPB2" s="171"/>
      <c r="IPC2" s="170"/>
      <c r="IPD2" s="171"/>
      <c r="IPE2" s="170"/>
      <c r="IPF2" s="171"/>
      <c r="IPG2" s="170"/>
      <c r="IPH2" s="171"/>
      <c r="IPI2" s="170"/>
      <c r="IPJ2" s="171"/>
      <c r="IPK2" s="170"/>
      <c r="IPL2" s="171"/>
      <c r="IPM2" s="170"/>
      <c r="IPN2" s="171"/>
      <c r="IPO2" s="170"/>
      <c r="IPP2" s="171"/>
      <c r="IPQ2" s="170"/>
      <c r="IPR2" s="171"/>
      <c r="IPS2" s="170"/>
      <c r="IPT2" s="171"/>
      <c r="IPU2" s="170"/>
      <c r="IPV2" s="171"/>
      <c r="IPW2" s="170"/>
      <c r="IPX2" s="171"/>
      <c r="IPY2" s="170"/>
      <c r="IPZ2" s="171"/>
      <c r="IQA2" s="170"/>
      <c r="IQB2" s="171"/>
      <c r="IQC2" s="170"/>
      <c r="IQD2" s="171"/>
      <c r="IQE2" s="170"/>
      <c r="IQF2" s="171"/>
      <c r="IQG2" s="170"/>
      <c r="IQH2" s="171"/>
      <c r="IQI2" s="170"/>
      <c r="IQJ2" s="171"/>
      <c r="IQK2" s="170"/>
      <c r="IQL2" s="171"/>
      <c r="IQM2" s="170"/>
      <c r="IQN2" s="171"/>
      <c r="IQO2" s="170"/>
      <c r="IQP2" s="171"/>
      <c r="IQQ2" s="170"/>
      <c r="IQR2" s="171"/>
      <c r="IQS2" s="170"/>
      <c r="IQT2" s="171"/>
      <c r="IQU2" s="170"/>
      <c r="IQV2" s="171"/>
      <c r="IQW2" s="170"/>
      <c r="IQX2" s="171"/>
      <c r="IQY2" s="170"/>
      <c r="IQZ2" s="171"/>
      <c r="IRA2" s="170"/>
      <c r="IRB2" s="171"/>
      <c r="IRC2" s="170"/>
      <c r="IRD2" s="171"/>
      <c r="IRE2" s="170"/>
      <c r="IRF2" s="171"/>
      <c r="IRG2" s="170"/>
      <c r="IRH2" s="171"/>
      <c r="IRI2" s="170"/>
      <c r="IRJ2" s="171"/>
      <c r="IRK2" s="170"/>
      <c r="IRL2" s="171"/>
      <c r="IRM2" s="170"/>
      <c r="IRN2" s="171"/>
      <c r="IRO2" s="170"/>
      <c r="IRP2" s="171"/>
      <c r="IRQ2" s="170"/>
      <c r="IRR2" s="171"/>
      <c r="IRS2" s="170"/>
      <c r="IRT2" s="171"/>
      <c r="IRU2" s="170"/>
      <c r="IRV2" s="171"/>
      <c r="IRW2" s="170"/>
      <c r="IRX2" s="171"/>
      <c r="IRY2" s="170"/>
      <c r="IRZ2" s="171"/>
      <c r="ISA2" s="170"/>
      <c r="ISB2" s="171"/>
      <c r="ISC2" s="170"/>
      <c r="ISD2" s="171"/>
      <c r="ISE2" s="170"/>
      <c r="ISF2" s="171"/>
      <c r="ISG2" s="170"/>
      <c r="ISH2" s="171"/>
      <c r="ISI2" s="170"/>
      <c r="ISJ2" s="171"/>
      <c r="ISK2" s="170"/>
      <c r="ISL2" s="171"/>
      <c r="ISM2" s="170"/>
      <c r="ISN2" s="171"/>
      <c r="ISO2" s="170"/>
      <c r="ISP2" s="171"/>
      <c r="ISQ2" s="170"/>
      <c r="ISR2" s="171"/>
      <c r="ISS2" s="170"/>
      <c r="IST2" s="171"/>
      <c r="ISU2" s="170"/>
      <c r="ISV2" s="171"/>
      <c r="ISW2" s="170"/>
      <c r="ISX2" s="171"/>
      <c r="ISY2" s="170"/>
      <c r="ISZ2" s="171"/>
      <c r="ITA2" s="170"/>
      <c r="ITB2" s="171"/>
      <c r="ITC2" s="170"/>
      <c r="ITD2" s="171"/>
      <c r="ITE2" s="170"/>
      <c r="ITF2" s="171"/>
      <c r="ITG2" s="170"/>
      <c r="ITH2" s="171"/>
      <c r="ITI2" s="170"/>
      <c r="ITJ2" s="171"/>
      <c r="ITK2" s="170"/>
      <c r="ITL2" s="171"/>
      <c r="ITM2" s="170"/>
      <c r="ITN2" s="171"/>
      <c r="ITO2" s="170"/>
      <c r="ITP2" s="171"/>
      <c r="ITQ2" s="170"/>
      <c r="ITR2" s="171"/>
      <c r="ITS2" s="170"/>
      <c r="ITT2" s="171"/>
      <c r="ITU2" s="170"/>
      <c r="ITV2" s="171"/>
      <c r="ITW2" s="170"/>
      <c r="ITX2" s="171"/>
      <c r="ITY2" s="170"/>
      <c r="ITZ2" s="171"/>
      <c r="IUA2" s="170"/>
      <c r="IUB2" s="171"/>
      <c r="IUC2" s="170"/>
      <c r="IUD2" s="171"/>
      <c r="IUE2" s="170"/>
      <c r="IUF2" s="171"/>
      <c r="IUG2" s="170"/>
      <c r="IUH2" s="171"/>
      <c r="IUI2" s="170"/>
      <c r="IUJ2" s="171"/>
      <c r="IUK2" s="170"/>
      <c r="IUL2" s="171"/>
      <c r="IUM2" s="170"/>
      <c r="IUN2" s="171"/>
      <c r="IUO2" s="170"/>
      <c r="IUP2" s="171"/>
      <c r="IUQ2" s="170"/>
      <c r="IUR2" s="171"/>
      <c r="IUS2" s="170"/>
      <c r="IUT2" s="171"/>
      <c r="IUU2" s="170"/>
      <c r="IUV2" s="171"/>
      <c r="IUW2" s="170"/>
      <c r="IUX2" s="171"/>
      <c r="IUY2" s="170"/>
      <c r="IUZ2" s="171"/>
      <c r="IVA2" s="170"/>
      <c r="IVB2" s="171"/>
      <c r="IVC2" s="170"/>
      <c r="IVD2" s="171"/>
      <c r="IVE2" s="170"/>
      <c r="IVF2" s="171"/>
      <c r="IVG2" s="170"/>
      <c r="IVH2" s="171"/>
      <c r="IVI2" s="170"/>
      <c r="IVJ2" s="171"/>
      <c r="IVK2" s="170"/>
      <c r="IVL2" s="171"/>
      <c r="IVM2" s="170"/>
      <c r="IVN2" s="171"/>
      <c r="IVO2" s="170"/>
      <c r="IVP2" s="171"/>
      <c r="IVQ2" s="170"/>
      <c r="IVR2" s="171"/>
      <c r="IVS2" s="170"/>
      <c r="IVT2" s="171"/>
      <c r="IVU2" s="170"/>
      <c r="IVV2" s="171"/>
      <c r="IVW2" s="170"/>
      <c r="IVX2" s="171"/>
      <c r="IVY2" s="170"/>
      <c r="IVZ2" s="171"/>
      <c r="IWA2" s="170"/>
      <c r="IWB2" s="171"/>
      <c r="IWC2" s="170"/>
      <c r="IWD2" s="171"/>
      <c r="IWE2" s="170"/>
      <c r="IWF2" s="171"/>
      <c r="IWG2" s="170"/>
      <c r="IWH2" s="171"/>
      <c r="IWI2" s="170"/>
      <c r="IWJ2" s="171"/>
      <c r="IWK2" s="170"/>
      <c r="IWL2" s="171"/>
      <c r="IWM2" s="170"/>
      <c r="IWN2" s="171"/>
      <c r="IWO2" s="170"/>
      <c r="IWP2" s="171"/>
      <c r="IWQ2" s="170"/>
      <c r="IWR2" s="171"/>
      <c r="IWS2" s="170"/>
      <c r="IWT2" s="171"/>
      <c r="IWU2" s="170"/>
      <c r="IWV2" s="171"/>
      <c r="IWW2" s="170"/>
      <c r="IWX2" s="171"/>
      <c r="IWY2" s="170"/>
      <c r="IWZ2" s="171"/>
      <c r="IXA2" s="170"/>
      <c r="IXB2" s="171"/>
      <c r="IXC2" s="170"/>
      <c r="IXD2" s="171"/>
      <c r="IXE2" s="170"/>
      <c r="IXF2" s="171"/>
      <c r="IXG2" s="170"/>
      <c r="IXH2" s="171"/>
      <c r="IXI2" s="170"/>
      <c r="IXJ2" s="171"/>
      <c r="IXK2" s="170"/>
      <c r="IXL2" s="171"/>
      <c r="IXM2" s="170"/>
      <c r="IXN2" s="171"/>
      <c r="IXO2" s="170"/>
      <c r="IXP2" s="171"/>
      <c r="IXQ2" s="170"/>
      <c r="IXR2" s="171"/>
      <c r="IXS2" s="170"/>
      <c r="IXT2" s="171"/>
      <c r="IXU2" s="170"/>
      <c r="IXV2" s="171"/>
      <c r="IXW2" s="170"/>
      <c r="IXX2" s="171"/>
      <c r="IXY2" s="170"/>
      <c r="IXZ2" s="171"/>
      <c r="IYA2" s="170"/>
      <c r="IYB2" s="171"/>
      <c r="IYC2" s="170"/>
      <c r="IYD2" s="171"/>
      <c r="IYE2" s="170"/>
      <c r="IYF2" s="171"/>
      <c r="IYG2" s="170"/>
      <c r="IYH2" s="171"/>
      <c r="IYI2" s="170"/>
      <c r="IYJ2" s="171"/>
      <c r="IYK2" s="170"/>
      <c r="IYL2" s="171"/>
      <c r="IYM2" s="170"/>
      <c r="IYN2" s="171"/>
      <c r="IYO2" s="170"/>
      <c r="IYP2" s="171"/>
      <c r="IYQ2" s="170"/>
      <c r="IYR2" s="171"/>
      <c r="IYS2" s="170"/>
      <c r="IYT2" s="171"/>
      <c r="IYU2" s="170"/>
      <c r="IYV2" s="171"/>
      <c r="IYW2" s="170"/>
      <c r="IYX2" s="171"/>
      <c r="IYY2" s="170"/>
      <c r="IYZ2" s="171"/>
      <c r="IZA2" s="170"/>
      <c r="IZB2" s="171"/>
      <c r="IZC2" s="170"/>
      <c r="IZD2" s="171"/>
      <c r="IZE2" s="170"/>
      <c r="IZF2" s="171"/>
      <c r="IZG2" s="170"/>
      <c r="IZH2" s="171"/>
      <c r="IZI2" s="170"/>
      <c r="IZJ2" s="171"/>
      <c r="IZK2" s="170"/>
      <c r="IZL2" s="171"/>
      <c r="IZM2" s="170"/>
      <c r="IZN2" s="171"/>
      <c r="IZO2" s="170"/>
      <c r="IZP2" s="171"/>
      <c r="IZQ2" s="170"/>
      <c r="IZR2" s="171"/>
      <c r="IZS2" s="170"/>
      <c r="IZT2" s="171"/>
      <c r="IZU2" s="170"/>
      <c r="IZV2" s="171"/>
      <c r="IZW2" s="170"/>
      <c r="IZX2" s="171"/>
      <c r="IZY2" s="170"/>
      <c r="IZZ2" s="171"/>
      <c r="JAA2" s="170"/>
      <c r="JAB2" s="171"/>
      <c r="JAC2" s="170"/>
      <c r="JAD2" s="171"/>
      <c r="JAE2" s="170"/>
      <c r="JAF2" s="171"/>
      <c r="JAG2" s="170"/>
      <c r="JAH2" s="171"/>
      <c r="JAI2" s="170"/>
      <c r="JAJ2" s="171"/>
      <c r="JAK2" s="170"/>
      <c r="JAL2" s="171"/>
      <c r="JAM2" s="170"/>
      <c r="JAN2" s="171"/>
      <c r="JAO2" s="170"/>
      <c r="JAP2" s="171"/>
      <c r="JAQ2" s="170"/>
      <c r="JAR2" s="171"/>
      <c r="JAS2" s="170"/>
      <c r="JAT2" s="171"/>
      <c r="JAU2" s="170"/>
      <c r="JAV2" s="171"/>
      <c r="JAW2" s="170"/>
      <c r="JAX2" s="171"/>
      <c r="JAY2" s="170"/>
      <c r="JAZ2" s="171"/>
      <c r="JBA2" s="170"/>
      <c r="JBB2" s="171"/>
      <c r="JBC2" s="170"/>
      <c r="JBD2" s="171"/>
      <c r="JBE2" s="170"/>
      <c r="JBF2" s="171"/>
      <c r="JBG2" s="170"/>
      <c r="JBH2" s="171"/>
      <c r="JBI2" s="170"/>
      <c r="JBJ2" s="171"/>
      <c r="JBK2" s="170"/>
      <c r="JBL2" s="171"/>
      <c r="JBM2" s="170"/>
      <c r="JBN2" s="171"/>
      <c r="JBO2" s="170"/>
      <c r="JBP2" s="171"/>
      <c r="JBQ2" s="170"/>
      <c r="JBR2" s="171"/>
      <c r="JBS2" s="170"/>
      <c r="JBT2" s="171"/>
      <c r="JBU2" s="170"/>
      <c r="JBV2" s="171"/>
      <c r="JBW2" s="170"/>
      <c r="JBX2" s="171"/>
      <c r="JBY2" s="170"/>
      <c r="JBZ2" s="171"/>
      <c r="JCA2" s="170"/>
      <c r="JCB2" s="171"/>
      <c r="JCC2" s="170"/>
      <c r="JCD2" s="171"/>
      <c r="JCE2" s="170"/>
      <c r="JCF2" s="171"/>
      <c r="JCG2" s="170"/>
      <c r="JCH2" s="171"/>
      <c r="JCI2" s="170"/>
      <c r="JCJ2" s="171"/>
      <c r="JCK2" s="170"/>
      <c r="JCL2" s="171"/>
      <c r="JCM2" s="170"/>
      <c r="JCN2" s="171"/>
      <c r="JCO2" s="170"/>
      <c r="JCP2" s="171"/>
      <c r="JCQ2" s="170"/>
      <c r="JCR2" s="171"/>
      <c r="JCS2" s="170"/>
      <c r="JCT2" s="171"/>
      <c r="JCU2" s="170"/>
      <c r="JCV2" s="171"/>
      <c r="JCW2" s="170"/>
      <c r="JCX2" s="171"/>
      <c r="JCY2" s="170"/>
      <c r="JCZ2" s="171"/>
      <c r="JDA2" s="170"/>
      <c r="JDB2" s="171"/>
      <c r="JDC2" s="170"/>
      <c r="JDD2" s="171"/>
      <c r="JDE2" s="170"/>
      <c r="JDF2" s="171"/>
      <c r="JDG2" s="170"/>
      <c r="JDH2" s="171"/>
      <c r="JDI2" s="170"/>
      <c r="JDJ2" s="171"/>
      <c r="JDK2" s="170"/>
      <c r="JDL2" s="171"/>
      <c r="JDM2" s="170"/>
      <c r="JDN2" s="171"/>
      <c r="JDO2" s="170"/>
      <c r="JDP2" s="171"/>
      <c r="JDQ2" s="170"/>
      <c r="JDR2" s="171"/>
      <c r="JDS2" s="170"/>
      <c r="JDT2" s="171"/>
      <c r="JDU2" s="170"/>
      <c r="JDV2" s="171"/>
      <c r="JDW2" s="170"/>
      <c r="JDX2" s="171"/>
      <c r="JDY2" s="170"/>
      <c r="JDZ2" s="171"/>
      <c r="JEA2" s="170"/>
      <c r="JEB2" s="171"/>
      <c r="JEC2" s="170"/>
      <c r="JED2" s="171"/>
      <c r="JEE2" s="170"/>
      <c r="JEF2" s="171"/>
      <c r="JEG2" s="170"/>
      <c r="JEH2" s="171"/>
      <c r="JEI2" s="170"/>
      <c r="JEJ2" s="171"/>
      <c r="JEK2" s="170"/>
      <c r="JEL2" s="171"/>
      <c r="JEM2" s="170"/>
      <c r="JEN2" s="171"/>
      <c r="JEO2" s="170"/>
      <c r="JEP2" s="171"/>
      <c r="JEQ2" s="170"/>
      <c r="JER2" s="171"/>
      <c r="JES2" s="170"/>
      <c r="JET2" s="171"/>
      <c r="JEU2" s="170"/>
      <c r="JEV2" s="171"/>
      <c r="JEW2" s="170"/>
      <c r="JEX2" s="171"/>
      <c r="JEY2" s="170"/>
      <c r="JEZ2" s="171"/>
      <c r="JFA2" s="170"/>
      <c r="JFB2" s="171"/>
      <c r="JFC2" s="170"/>
      <c r="JFD2" s="171"/>
      <c r="JFE2" s="170"/>
      <c r="JFF2" s="171"/>
      <c r="JFG2" s="170"/>
      <c r="JFH2" s="171"/>
      <c r="JFI2" s="170"/>
      <c r="JFJ2" s="171"/>
      <c r="JFK2" s="170"/>
      <c r="JFL2" s="171"/>
      <c r="JFM2" s="170"/>
      <c r="JFN2" s="171"/>
      <c r="JFO2" s="170"/>
      <c r="JFP2" s="171"/>
      <c r="JFQ2" s="170"/>
      <c r="JFR2" s="171"/>
      <c r="JFS2" s="170"/>
      <c r="JFT2" s="171"/>
      <c r="JFU2" s="170"/>
      <c r="JFV2" s="171"/>
      <c r="JFW2" s="170"/>
      <c r="JFX2" s="171"/>
      <c r="JFY2" s="170"/>
      <c r="JFZ2" s="171"/>
      <c r="JGA2" s="170"/>
      <c r="JGB2" s="171"/>
      <c r="JGC2" s="170"/>
      <c r="JGD2" s="171"/>
      <c r="JGE2" s="170"/>
      <c r="JGF2" s="171"/>
      <c r="JGG2" s="170"/>
      <c r="JGH2" s="171"/>
      <c r="JGI2" s="170"/>
      <c r="JGJ2" s="171"/>
      <c r="JGK2" s="170"/>
      <c r="JGL2" s="171"/>
      <c r="JGM2" s="170"/>
      <c r="JGN2" s="171"/>
      <c r="JGO2" s="170"/>
      <c r="JGP2" s="171"/>
      <c r="JGQ2" s="170"/>
      <c r="JGR2" s="171"/>
      <c r="JGS2" s="170"/>
      <c r="JGT2" s="171"/>
      <c r="JGU2" s="170"/>
      <c r="JGV2" s="171"/>
      <c r="JGW2" s="170"/>
      <c r="JGX2" s="171"/>
      <c r="JGY2" s="170"/>
      <c r="JGZ2" s="171"/>
      <c r="JHA2" s="170"/>
      <c r="JHB2" s="171"/>
      <c r="JHC2" s="170"/>
      <c r="JHD2" s="171"/>
      <c r="JHE2" s="170"/>
      <c r="JHF2" s="171"/>
      <c r="JHG2" s="170"/>
      <c r="JHH2" s="171"/>
      <c r="JHI2" s="170"/>
      <c r="JHJ2" s="171"/>
      <c r="JHK2" s="170"/>
      <c r="JHL2" s="171"/>
      <c r="JHM2" s="170"/>
      <c r="JHN2" s="171"/>
      <c r="JHO2" s="170"/>
      <c r="JHP2" s="171"/>
      <c r="JHQ2" s="170"/>
      <c r="JHR2" s="171"/>
      <c r="JHS2" s="170"/>
      <c r="JHT2" s="171"/>
      <c r="JHU2" s="170"/>
      <c r="JHV2" s="171"/>
      <c r="JHW2" s="170"/>
      <c r="JHX2" s="171"/>
      <c r="JHY2" s="170"/>
      <c r="JHZ2" s="171"/>
      <c r="JIA2" s="170"/>
      <c r="JIB2" s="171"/>
      <c r="JIC2" s="170"/>
      <c r="JID2" s="171"/>
      <c r="JIE2" s="170"/>
      <c r="JIF2" s="171"/>
      <c r="JIG2" s="170"/>
      <c r="JIH2" s="171"/>
      <c r="JII2" s="170"/>
      <c r="JIJ2" s="171"/>
      <c r="JIK2" s="170"/>
      <c r="JIL2" s="171"/>
      <c r="JIM2" s="170"/>
      <c r="JIN2" s="171"/>
      <c r="JIO2" s="170"/>
      <c r="JIP2" s="171"/>
      <c r="JIQ2" s="170"/>
      <c r="JIR2" s="171"/>
      <c r="JIS2" s="170"/>
      <c r="JIT2" s="171"/>
      <c r="JIU2" s="170"/>
      <c r="JIV2" s="171"/>
      <c r="JIW2" s="170"/>
      <c r="JIX2" s="171"/>
      <c r="JIY2" s="170"/>
      <c r="JIZ2" s="171"/>
      <c r="JJA2" s="170"/>
      <c r="JJB2" s="171"/>
      <c r="JJC2" s="170"/>
      <c r="JJD2" s="171"/>
      <c r="JJE2" s="170"/>
      <c r="JJF2" s="171"/>
      <c r="JJG2" s="170"/>
      <c r="JJH2" s="171"/>
      <c r="JJI2" s="170"/>
      <c r="JJJ2" s="171"/>
      <c r="JJK2" s="170"/>
      <c r="JJL2" s="171"/>
      <c r="JJM2" s="170"/>
      <c r="JJN2" s="171"/>
      <c r="JJO2" s="170"/>
      <c r="JJP2" s="171"/>
      <c r="JJQ2" s="170"/>
      <c r="JJR2" s="171"/>
      <c r="JJS2" s="170"/>
      <c r="JJT2" s="171"/>
      <c r="JJU2" s="170"/>
      <c r="JJV2" s="171"/>
      <c r="JJW2" s="170"/>
      <c r="JJX2" s="171"/>
      <c r="JJY2" s="170"/>
      <c r="JJZ2" s="171"/>
      <c r="JKA2" s="170"/>
      <c r="JKB2" s="171"/>
      <c r="JKC2" s="170"/>
      <c r="JKD2" s="171"/>
      <c r="JKE2" s="170"/>
      <c r="JKF2" s="171"/>
      <c r="JKG2" s="170"/>
      <c r="JKH2" s="171"/>
      <c r="JKI2" s="170"/>
      <c r="JKJ2" s="171"/>
      <c r="JKK2" s="170"/>
      <c r="JKL2" s="171"/>
      <c r="JKM2" s="170"/>
      <c r="JKN2" s="171"/>
      <c r="JKO2" s="170"/>
      <c r="JKP2" s="171"/>
      <c r="JKQ2" s="170"/>
      <c r="JKR2" s="171"/>
      <c r="JKS2" s="170"/>
      <c r="JKT2" s="171"/>
      <c r="JKU2" s="170"/>
      <c r="JKV2" s="171"/>
      <c r="JKW2" s="170"/>
      <c r="JKX2" s="171"/>
      <c r="JKY2" s="170"/>
      <c r="JKZ2" s="171"/>
      <c r="JLA2" s="170"/>
      <c r="JLB2" s="171"/>
      <c r="JLC2" s="170"/>
      <c r="JLD2" s="171"/>
      <c r="JLE2" s="170"/>
      <c r="JLF2" s="171"/>
      <c r="JLG2" s="170"/>
      <c r="JLH2" s="171"/>
      <c r="JLI2" s="170"/>
      <c r="JLJ2" s="171"/>
      <c r="JLK2" s="170"/>
      <c r="JLL2" s="171"/>
      <c r="JLM2" s="170"/>
      <c r="JLN2" s="171"/>
      <c r="JLO2" s="170"/>
      <c r="JLP2" s="171"/>
      <c r="JLQ2" s="170"/>
      <c r="JLR2" s="171"/>
      <c r="JLS2" s="170"/>
      <c r="JLT2" s="171"/>
      <c r="JLU2" s="170"/>
      <c r="JLV2" s="171"/>
      <c r="JLW2" s="170"/>
      <c r="JLX2" s="171"/>
      <c r="JLY2" s="170"/>
      <c r="JLZ2" s="171"/>
      <c r="JMA2" s="170"/>
      <c r="JMB2" s="171"/>
      <c r="JMC2" s="170"/>
      <c r="JMD2" s="171"/>
      <c r="JME2" s="170"/>
      <c r="JMF2" s="171"/>
      <c r="JMG2" s="170"/>
      <c r="JMH2" s="171"/>
      <c r="JMI2" s="170"/>
      <c r="JMJ2" s="171"/>
      <c r="JMK2" s="170"/>
      <c r="JML2" s="171"/>
      <c r="JMM2" s="170"/>
      <c r="JMN2" s="171"/>
      <c r="JMO2" s="170"/>
      <c r="JMP2" s="171"/>
      <c r="JMQ2" s="170"/>
      <c r="JMR2" s="171"/>
      <c r="JMS2" s="170"/>
      <c r="JMT2" s="171"/>
      <c r="JMU2" s="170"/>
      <c r="JMV2" s="171"/>
      <c r="JMW2" s="170"/>
      <c r="JMX2" s="171"/>
      <c r="JMY2" s="170"/>
      <c r="JMZ2" s="171"/>
      <c r="JNA2" s="170"/>
      <c r="JNB2" s="171"/>
      <c r="JNC2" s="170"/>
      <c r="JND2" s="171"/>
      <c r="JNE2" s="170"/>
      <c r="JNF2" s="171"/>
      <c r="JNG2" s="170"/>
      <c r="JNH2" s="171"/>
      <c r="JNI2" s="170"/>
      <c r="JNJ2" s="171"/>
      <c r="JNK2" s="170"/>
      <c r="JNL2" s="171"/>
      <c r="JNM2" s="170"/>
      <c r="JNN2" s="171"/>
      <c r="JNO2" s="170"/>
      <c r="JNP2" s="171"/>
      <c r="JNQ2" s="170"/>
      <c r="JNR2" s="171"/>
      <c r="JNS2" s="170"/>
      <c r="JNT2" s="171"/>
      <c r="JNU2" s="170"/>
      <c r="JNV2" s="171"/>
      <c r="JNW2" s="170"/>
      <c r="JNX2" s="171"/>
      <c r="JNY2" s="170"/>
      <c r="JNZ2" s="171"/>
      <c r="JOA2" s="170"/>
      <c r="JOB2" s="171"/>
      <c r="JOC2" s="170"/>
      <c r="JOD2" s="171"/>
      <c r="JOE2" s="170"/>
      <c r="JOF2" s="171"/>
      <c r="JOG2" s="170"/>
      <c r="JOH2" s="171"/>
      <c r="JOI2" s="170"/>
      <c r="JOJ2" s="171"/>
      <c r="JOK2" s="170"/>
      <c r="JOL2" s="171"/>
      <c r="JOM2" s="170"/>
      <c r="JON2" s="171"/>
      <c r="JOO2" s="170"/>
      <c r="JOP2" s="171"/>
      <c r="JOQ2" s="170"/>
      <c r="JOR2" s="171"/>
      <c r="JOS2" s="170"/>
      <c r="JOT2" s="171"/>
      <c r="JOU2" s="170"/>
      <c r="JOV2" s="171"/>
      <c r="JOW2" s="170"/>
      <c r="JOX2" s="171"/>
      <c r="JOY2" s="170"/>
      <c r="JOZ2" s="171"/>
      <c r="JPA2" s="170"/>
      <c r="JPB2" s="171"/>
      <c r="JPC2" s="170"/>
      <c r="JPD2" s="171"/>
      <c r="JPE2" s="170"/>
      <c r="JPF2" s="171"/>
      <c r="JPG2" s="170"/>
      <c r="JPH2" s="171"/>
      <c r="JPI2" s="170"/>
      <c r="JPJ2" s="171"/>
      <c r="JPK2" s="170"/>
      <c r="JPL2" s="171"/>
      <c r="JPM2" s="170"/>
      <c r="JPN2" s="171"/>
      <c r="JPO2" s="170"/>
      <c r="JPP2" s="171"/>
      <c r="JPQ2" s="170"/>
      <c r="JPR2" s="171"/>
      <c r="JPS2" s="170"/>
      <c r="JPT2" s="171"/>
      <c r="JPU2" s="170"/>
      <c r="JPV2" s="171"/>
      <c r="JPW2" s="170"/>
      <c r="JPX2" s="171"/>
      <c r="JPY2" s="170"/>
      <c r="JPZ2" s="171"/>
      <c r="JQA2" s="170"/>
      <c r="JQB2" s="171"/>
      <c r="JQC2" s="170"/>
      <c r="JQD2" s="171"/>
      <c r="JQE2" s="170"/>
      <c r="JQF2" s="171"/>
      <c r="JQG2" s="170"/>
      <c r="JQH2" s="171"/>
      <c r="JQI2" s="170"/>
      <c r="JQJ2" s="171"/>
      <c r="JQK2" s="170"/>
      <c r="JQL2" s="171"/>
      <c r="JQM2" s="170"/>
      <c r="JQN2" s="171"/>
      <c r="JQO2" s="170"/>
      <c r="JQP2" s="171"/>
      <c r="JQQ2" s="170"/>
      <c r="JQR2" s="171"/>
      <c r="JQS2" s="170"/>
      <c r="JQT2" s="171"/>
      <c r="JQU2" s="170"/>
      <c r="JQV2" s="171"/>
      <c r="JQW2" s="170"/>
      <c r="JQX2" s="171"/>
      <c r="JQY2" s="170"/>
      <c r="JQZ2" s="171"/>
      <c r="JRA2" s="170"/>
      <c r="JRB2" s="171"/>
      <c r="JRC2" s="170"/>
      <c r="JRD2" s="171"/>
      <c r="JRE2" s="170"/>
      <c r="JRF2" s="171"/>
      <c r="JRG2" s="170"/>
      <c r="JRH2" s="171"/>
      <c r="JRI2" s="170"/>
      <c r="JRJ2" s="171"/>
      <c r="JRK2" s="170"/>
      <c r="JRL2" s="171"/>
      <c r="JRM2" s="170"/>
      <c r="JRN2" s="171"/>
      <c r="JRO2" s="170"/>
      <c r="JRP2" s="171"/>
      <c r="JRQ2" s="170"/>
      <c r="JRR2" s="171"/>
      <c r="JRS2" s="170"/>
      <c r="JRT2" s="171"/>
      <c r="JRU2" s="170"/>
      <c r="JRV2" s="171"/>
      <c r="JRW2" s="170"/>
      <c r="JRX2" s="171"/>
      <c r="JRY2" s="170"/>
      <c r="JRZ2" s="171"/>
      <c r="JSA2" s="170"/>
      <c r="JSB2" s="171"/>
      <c r="JSC2" s="170"/>
      <c r="JSD2" s="171"/>
      <c r="JSE2" s="170"/>
      <c r="JSF2" s="171"/>
      <c r="JSG2" s="170"/>
      <c r="JSH2" s="171"/>
      <c r="JSI2" s="170"/>
      <c r="JSJ2" s="171"/>
      <c r="JSK2" s="170"/>
      <c r="JSL2" s="171"/>
      <c r="JSM2" s="170"/>
      <c r="JSN2" s="171"/>
      <c r="JSO2" s="170"/>
      <c r="JSP2" s="171"/>
      <c r="JSQ2" s="170"/>
      <c r="JSR2" s="171"/>
      <c r="JSS2" s="170"/>
      <c r="JST2" s="171"/>
      <c r="JSU2" s="170"/>
      <c r="JSV2" s="171"/>
      <c r="JSW2" s="170"/>
      <c r="JSX2" s="171"/>
      <c r="JSY2" s="170"/>
      <c r="JSZ2" s="171"/>
      <c r="JTA2" s="170"/>
      <c r="JTB2" s="171"/>
      <c r="JTC2" s="170"/>
      <c r="JTD2" s="171"/>
      <c r="JTE2" s="170"/>
      <c r="JTF2" s="171"/>
      <c r="JTG2" s="170"/>
      <c r="JTH2" s="171"/>
      <c r="JTI2" s="170"/>
      <c r="JTJ2" s="171"/>
      <c r="JTK2" s="170"/>
      <c r="JTL2" s="171"/>
      <c r="JTM2" s="170"/>
      <c r="JTN2" s="171"/>
      <c r="JTO2" s="170"/>
      <c r="JTP2" s="171"/>
      <c r="JTQ2" s="170"/>
      <c r="JTR2" s="171"/>
      <c r="JTS2" s="170"/>
      <c r="JTT2" s="171"/>
      <c r="JTU2" s="170"/>
      <c r="JTV2" s="171"/>
      <c r="JTW2" s="170"/>
      <c r="JTX2" s="171"/>
      <c r="JTY2" s="170"/>
      <c r="JTZ2" s="171"/>
      <c r="JUA2" s="170"/>
      <c r="JUB2" s="171"/>
      <c r="JUC2" s="170"/>
      <c r="JUD2" s="171"/>
      <c r="JUE2" s="170"/>
      <c r="JUF2" s="171"/>
      <c r="JUG2" s="170"/>
      <c r="JUH2" s="171"/>
      <c r="JUI2" s="170"/>
      <c r="JUJ2" s="171"/>
      <c r="JUK2" s="170"/>
      <c r="JUL2" s="171"/>
      <c r="JUM2" s="170"/>
      <c r="JUN2" s="171"/>
      <c r="JUO2" s="170"/>
      <c r="JUP2" s="171"/>
      <c r="JUQ2" s="170"/>
      <c r="JUR2" s="171"/>
      <c r="JUS2" s="170"/>
      <c r="JUT2" s="171"/>
      <c r="JUU2" s="170"/>
      <c r="JUV2" s="171"/>
      <c r="JUW2" s="170"/>
      <c r="JUX2" s="171"/>
      <c r="JUY2" s="170"/>
      <c r="JUZ2" s="171"/>
      <c r="JVA2" s="170"/>
      <c r="JVB2" s="171"/>
      <c r="JVC2" s="170"/>
      <c r="JVD2" s="171"/>
      <c r="JVE2" s="170"/>
      <c r="JVF2" s="171"/>
      <c r="JVG2" s="170"/>
      <c r="JVH2" s="171"/>
      <c r="JVI2" s="170"/>
      <c r="JVJ2" s="171"/>
      <c r="JVK2" s="170"/>
      <c r="JVL2" s="171"/>
      <c r="JVM2" s="170"/>
      <c r="JVN2" s="171"/>
      <c r="JVO2" s="170"/>
      <c r="JVP2" s="171"/>
      <c r="JVQ2" s="170"/>
      <c r="JVR2" s="171"/>
      <c r="JVS2" s="170"/>
      <c r="JVT2" s="171"/>
      <c r="JVU2" s="170"/>
      <c r="JVV2" s="171"/>
      <c r="JVW2" s="170"/>
      <c r="JVX2" s="171"/>
      <c r="JVY2" s="170"/>
      <c r="JVZ2" s="171"/>
      <c r="JWA2" s="170"/>
      <c r="JWB2" s="171"/>
      <c r="JWC2" s="170"/>
      <c r="JWD2" s="171"/>
      <c r="JWE2" s="170"/>
      <c r="JWF2" s="171"/>
      <c r="JWG2" s="170"/>
      <c r="JWH2" s="171"/>
      <c r="JWI2" s="170"/>
      <c r="JWJ2" s="171"/>
      <c r="JWK2" s="170"/>
      <c r="JWL2" s="171"/>
      <c r="JWM2" s="170"/>
      <c r="JWN2" s="171"/>
      <c r="JWO2" s="170"/>
      <c r="JWP2" s="171"/>
      <c r="JWQ2" s="170"/>
      <c r="JWR2" s="171"/>
      <c r="JWS2" s="170"/>
      <c r="JWT2" s="171"/>
      <c r="JWU2" s="170"/>
      <c r="JWV2" s="171"/>
      <c r="JWW2" s="170"/>
      <c r="JWX2" s="171"/>
      <c r="JWY2" s="170"/>
      <c r="JWZ2" s="171"/>
      <c r="JXA2" s="170"/>
      <c r="JXB2" s="171"/>
      <c r="JXC2" s="170"/>
      <c r="JXD2" s="171"/>
      <c r="JXE2" s="170"/>
      <c r="JXF2" s="171"/>
      <c r="JXG2" s="170"/>
      <c r="JXH2" s="171"/>
      <c r="JXI2" s="170"/>
      <c r="JXJ2" s="171"/>
      <c r="JXK2" s="170"/>
      <c r="JXL2" s="171"/>
      <c r="JXM2" s="170"/>
      <c r="JXN2" s="171"/>
      <c r="JXO2" s="170"/>
      <c r="JXP2" s="171"/>
      <c r="JXQ2" s="170"/>
      <c r="JXR2" s="171"/>
      <c r="JXS2" s="170"/>
      <c r="JXT2" s="171"/>
      <c r="JXU2" s="170"/>
      <c r="JXV2" s="171"/>
      <c r="JXW2" s="170"/>
      <c r="JXX2" s="171"/>
      <c r="JXY2" s="170"/>
      <c r="JXZ2" s="171"/>
      <c r="JYA2" s="170"/>
      <c r="JYB2" s="171"/>
      <c r="JYC2" s="170"/>
      <c r="JYD2" s="171"/>
      <c r="JYE2" s="170"/>
      <c r="JYF2" s="171"/>
      <c r="JYG2" s="170"/>
      <c r="JYH2" s="171"/>
      <c r="JYI2" s="170"/>
      <c r="JYJ2" s="171"/>
      <c r="JYK2" s="170"/>
      <c r="JYL2" s="171"/>
      <c r="JYM2" s="170"/>
      <c r="JYN2" s="171"/>
      <c r="JYO2" s="170"/>
      <c r="JYP2" s="171"/>
      <c r="JYQ2" s="170"/>
      <c r="JYR2" s="171"/>
      <c r="JYS2" s="170"/>
      <c r="JYT2" s="171"/>
      <c r="JYU2" s="170"/>
      <c r="JYV2" s="171"/>
      <c r="JYW2" s="170"/>
      <c r="JYX2" s="171"/>
      <c r="JYY2" s="170"/>
      <c r="JYZ2" s="171"/>
      <c r="JZA2" s="170"/>
      <c r="JZB2" s="171"/>
      <c r="JZC2" s="170"/>
      <c r="JZD2" s="171"/>
      <c r="JZE2" s="170"/>
      <c r="JZF2" s="171"/>
      <c r="JZG2" s="170"/>
      <c r="JZH2" s="171"/>
      <c r="JZI2" s="170"/>
      <c r="JZJ2" s="171"/>
      <c r="JZK2" s="170"/>
      <c r="JZL2" s="171"/>
      <c r="JZM2" s="170"/>
      <c r="JZN2" s="171"/>
      <c r="JZO2" s="170"/>
      <c r="JZP2" s="171"/>
      <c r="JZQ2" s="170"/>
      <c r="JZR2" s="171"/>
      <c r="JZS2" s="170"/>
      <c r="JZT2" s="171"/>
      <c r="JZU2" s="170"/>
      <c r="JZV2" s="171"/>
      <c r="JZW2" s="170"/>
      <c r="JZX2" s="171"/>
      <c r="JZY2" s="170"/>
      <c r="JZZ2" s="171"/>
      <c r="KAA2" s="170"/>
      <c r="KAB2" s="171"/>
      <c r="KAC2" s="170"/>
      <c r="KAD2" s="171"/>
      <c r="KAE2" s="170"/>
      <c r="KAF2" s="171"/>
      <c r="KAG2" s="170"/>
      <c r="KAH2" s="171"/>
      <c r="KAI2" s="170"/>
      <c r="KAJ2" s="171"/>
      <c r="KAK2" s="170"/>
      <c r="KAL2" s="171"/>
      <c r="KAM2" s="170"/>
      <c r="KAN2" s="171"/>
      <c r="KAO2" s="170"/>
      <c r="KAP2" s="171"/>
      <c r="KAQ2" s="170"/>
      <c r="KAR2" s="171"/>
      <c r="KAS2" s="170"/>
      <c r="KAT2" s="171"/>
      <c r="KAU2" s="170"/>
      <c r="KAV2" s="171"/>
      <c r="KAW2" s="170"/>
      <c r="KAX2" s="171"/>
      <c r="KAY2" s="170"/>
      <c r="KAZ2" s="171"/>
      <c r="KBA2" s="170"/>
      <c r="KBB2" s="171"/>
      <c r="KBC2" s="170"/>
      <c r="KBD2" s="171"/>
      <c r="KBE2" s="170"/>
      <c r="KBF2" s="171"/>
      <c r="KBG2" s="170"/>
      <c r="KBH2" s="171"/>
      <c r="KBI2" s="170"/>
      <c r="KBJ2" s="171"/>
      <c r="KBK2" s="170"/>
      <c r="KBL2" s="171"/>
      <c r="KBM2" s="170"/>
      <c r="KBN2" s="171"/>
      <c r="KBO2" s="170"/>
      <c r="KBP2" s="171"/>
      <c r="KBQ2" s="170"/>
      <c r="KBR2" s="171"/>
      <c r="KBS2" s="170"/>
      <c r="KBT2" s="171"/>
      <c r="KBU2" s="170"/>
      <c r="KBV2" s="171"/>
      <c r="KBW2" s="170"/>
      <c r="KBX2" s="171"/>
      <c r="KBY2" s="170"/>
      <c r="KBZ2" s="171"/>
      <c r="KCA2" s="170"/>
      <c r="KCB2" s="171"/>
      <c r="KCC2" s="170"/>
      <c r="KCD2" s="171"/>
      <c r="KCE2" s="170"/>
      <c r="KCF2" s="171"/>
      <c r="KCG2" s="170"/>
      <c r="KCH2" s="171"/>
      <c r="KCI2" s="170"/>
      <c r="KCJ2" s="171"/>
      <c r="KCK2" s="170"/>
      <c r="KCL2" s="171"/>
      <c r="KCM2" s="170"/>
      <c r="KCN2" s="171"/>
      <c r="KCO2" s="170"/>
      <c r="KCP2" s="171"/>
      <c r="KCQ2" s="170"/>
      <c r="KCR2" s="171"/>
      <c r="KCS2" s="170"/>
      <c r="KCT2" s="171"/>
      <c r="KCU2" s="170"/>
      <c r="KCV2" s="171"/>
      <c r="KCW2" s="170"/>
      <c r="KCX2" s="171"/>
      <c r="KCY2" s="170"/>
      <c r="KCZ2" s="171"/>
      <c r="KDA2" s="170"/>
      <c r="KDB2" s="171"/>
      <c r="KDC2" s="170"/>
      <c r="KDD2" s="171"/>
      <c r="KDE2" s="170"/>
      <c r="KDF2" s="171"/>
      <c r="KDG2" s="170"/>
      <c r="KDH2" s="171"/>
      <c r="KDI2" s="170"/>
      <c r="KDJ2" s="171"/>
      <c r="KDK2" s="170"/>
      <c r="KDL2" s="171"/>
      <c r="KDM2" s="170"/>
      <c r="KDN2" s="171"/>
      <c r="KDO2" s="170"/>
      <c r="KDP2" s="171"/>
      <c r="KDQ2" s="170"/>
      <c r="KDR2" s="171"/>
      <c r="KDS2" s="170"/>
      <c r="KDT2" s="171"/>
      <c r="KDU2" s="170"/>
      <c r="KDV2" s="171"/>
      <c r="KDW2" s="170"/>
      <c r="KDX2" s="171"/>
      <c r="KDY2" s="170"/>
      <c r="KDZ2" s="171"/>
      <c r="KEA2" s="170"/>
      <c r="KEB2" s="171"/>
      <c r="KEC2" s="170"/>
      <c r="KED2" s="171"/>
      <c r="KEE2" s="170"/>
      <c r="KEF2" s="171"/>
      <c r="KEG2" s="170"/>
      <c r="KEH2" s="171"/>
      <c r="KEI2" s="170"/>
      <c r="KEJ2" s="171"/>
      <c r="KEK2" s="170"/>
      <c r="KEL2" s="171"/>
      <c r="KEM2" s="170"/>
      <c r="KEN2" s="171"/>
      <c r="KEO2" s="170"/>
      <c r="KEP2" s="171"/>
      <c r="KEQ2" s="170"/>
      <c r="KER2" s="171"/>
      <c r="KES2" s="170"/>
      <c r="KET2" s="171"/>
      <c r="KEU2" s="170"/>
      <c r="KEV2" s="171"/>
      <c r="KEW2" s="170"/>
      <c r="KEX2" s="171"/>
      <c r="KEY2" s="170"/>
      <c r="KEZ2" s="171"/>
      <c r="KFA2" s="170"/>
      <c r="KFB2" s="171"/>
      <c r="KFC2" s="170"/>
      <c r="KFD2" s="171"/>
      <c r="KFE2" s="170"/>
      <c r="KFF2" s="171"/>
      <c r="KFG2" s="170"/>
      <c r="KFH2" s="171"/>
      <c r="KFI2" s="170"/>
      <c r="KFJ2" s="171"/>
      <c r="KFK2" s="170"/>
      <c r="KFL2" s="171"/>
      <c r="KFM2" s="170"/>
      <c r="KFN2" s="171"/>
      <c r="KFO2" s="170"/>
      <c r="KFP2" s="171"/>
      <c r="KFQ2" s="170"/>
      <c r="KFR2" s="171"/>
      <c r="KFS2" s="170"/>
      <c r="KFT2" s="171"/>
      <c r="KFU2" s="170"/>
      <c r="KFV2" s="171"/>
      <c r="KFW2" s="170"/>
      <c r="KFX2" s="171"/>
      <c r="KFY2" s="170"/>
      <c r="KFZ2" s="171"/>
      <c r="KGA2" s="170"/>
      <c r="KGB2" s="171"/>
      <c r="KGC2" s="170"/>
      <c r="KGD2" s="171"/>
      <c r="KGE2" s="170"/>
      <c r="KGF2" s="171"/>
      <c r="KGG2" s="170"/>
      <c r="KGH2" s="171"/>
      <c r="KGI2" s="170"/>
      <c r="KGJ2" s="171"/>
      <c r="KGK2" s="170"/>
      <c r="KGL2" s="171"/>
      <c r="KGM2" s="170"/>
      <c r="KGN2" s="171"/>
      <c r="KGO2" s="170"/>
      <c r="KGP2" s="171"/>
      <c r="KGQ2" s="170"/>
      <c r="KGR2" s="171"/>
      <c r="KGS2" s="170"/>
      <c r="KGT2" s="171"/>
      <c r="KGU2" s="170"/>
      <c r="KGV2" s="171"/>
      <c r="KGW2" s="170"/>
      <c r="KGX2" s="171"/>
      <c r="KGY2" s="170"/>
      <c r="KGZ2" s="171"/>
      <c r="KHA2" s="170"/>
      <c r="KHB2" s="171"/>
      <c r="KHC2" s="170"/>
      <c r="KHD2" s="171"/>
      <c r="KHE2" s="170"/>
      <c r="KHF2" s="171"/>
      <c r="KHG2" s="170"/>
      <c r="KHH2" s="171"/>
      <c r="KHI2" s="170"/>
      <c r="KHJ2" s="171"/>
      <c r="KHK2" s="170"/>
      <c r="KHL2" s="171"/>
      <c r="KHM2" s="170"/>
      <c r="KHN2" s="171"/>
      <c r="KHO2" s="170"/>
      <c r="KHP2" s="171"/>
      <c r="KHQ2" s="170"/>
      <c r="KHR2" s="171"/>
      <c r="KHS2" s="170"/>
      <c r="KHT2" s="171"/>
      <c r="KHU2" s="170"/>
      <c r="KHV2" s="171"/>
      <c r="KHW2" s="170"/>
      <c r="KHX2" s="171"/>
      <c r="KHY2" s="170"/>
      <c r="KHZ2" s="171"/>
      <c r="KIA2" s="170"/>
      <c r="KIB2" s="171"/>
      <c r="KIC2" s="170"/>
      <c r="KID2" s="171"/>
      <c r="KIE2" s="170"/>
      <c r="KIF2" s="171"/>
      <c r="KIG2" s="170"/>
      <c r="KIH2" s="171"/>
      <c r="KII2" s="170"/>
      <c r="KIJ2" s="171"/>
      <c r="KIK2" s="170"/>
      <c r="KIL2" s="171"/>
      <c r="KIM2" s="170"/>
      <c r="KIN2" s="171"/>
      <c r="KIO2" s="170"/>
      <c r="KIP2" s="171"/>
      <c r="KIQ2" s="170"/>
      <c r="KIR2" s="171"/>
      <c r="KIS2" s="170"/>
      <c r="KIT2" s="171"/>
      <c r="KIU2" s="170"/>
      <c r="KIV2" s="171"/>
      <c r="KIW2" s="170"/>
      <c r="KIX2" s="171"/>
      <c r="KIY2" s="170"/>
      <c r="KIZ2" s="171"/>
      <c r="KJA2" s="170"/>
      <c r="KJB2" s="171"/>
      <c r="KJC2" s="170"/>
      <c r="KJD2" s="171"/>
      <c r="KJE2" s="170"/>
      <c r="KJF2" s="171"/>
      <c r="KJG2" s="170"/>
      <c r="KJH2" s="171"/>
      <c r="KJI2" s="170"/>
      <c r="KJJ2" s="171"/>
      <c r="KJK2" s="170"/>
      <c r="KJL2" s="171"/>
      <c r="KJM2" s="170"/>
      <c r="KJN2" s="171"/>
      <c r="KJO2" s="170"/>
      <c r="KJP2" s="171"/>
      <c r="KJQ2" s="170"/>
      <c r="KJR2" s="171"/>
      <c r="KJS2" s="170"/>
      <c r="KJT2" s="171"/>
      <c r="KJU2" s="170"/>
      <c r="KJV2" s="171"/>
      <c r="KJW2" s="170"/>
      <c r="KJX2" s="171"/>
      <c r="KJY2" s="170"/>
      <c r="KJZ2" s="171"/>
      <c r="KKA2" s="170"/>
      <c r="KKB2" s="171"/>
      <c r="KKC2" s="170"/>
      <c r="KKD2" s="171"/>
      <c r="KKE2" s="170"/>
      <c r="KKF2" s="171"/>
      <c r="KKG2" s="170"/>
      <c r="KKH2" s="171"/>
      <c r="KKI2" s="170"/>
      <c r="KKJ2" s="171"/>
      <c r="KKK2" s="170"/>
      <c r="KKL2" s="171"/>
      <c r="KKM2" s="170"/>
      <c r="KKN2" s="171"/>
      <c r="KKO2" s="170"/>
      <c r="KKP2" s="171"/>
      <c r="KKQ2" s="170"/>
      <c r="KKR2" s="171"/>
      <c r="KKS2" s="170"/>
      <c r="KKT2" s="171"/>
      <c r="KKU2" s="170"/>
      <c r="KKV2" s="171"/>
      <c r="KKW2" s="170"/>
      <c r="KKX2" s="171"/>
      <c r="KKY2" s="170"/>
      <c r="KKZ2" s="171"/>
      <c r="KLA2" s="170"/>
      <c r="KLB2" s="171"/>
      <c r="KLC2" s="170"/>
      <c r="KLD2" s="171"/>
      <c r="KLE2" s="170"/>
      <c r="KLF2" s="171"/>
      <c r="KLG2" s="170"/>
      <c r="KLH2" s="171"/>
      <c r="KLI2" s="170"/>
      <c r="KLJ2" s="171"/>
      <c r="KLK2" s="170"/>
      <c r="KLL2" s="171"/>
      <c r="KLM2" s="170"/>
      <c r="KLN2" s="171"/>
      <c r="KLO2" s="170"/>
      <c r="KLP2" s="171"/>
      <c r="KLQ2" s="170"/>
      <c r="KLR2" s="171"/>
      <c r="KLS2" s="170"/>
      <c r="KLT2" s="171"/>
      <c r="KLU2" s="170"/>
      <c r="KLV2" s="171"/>
      <c r="KLW2" s="170"/>
      <c r="KLX2" s="171"/>
      <c r="KLY2" s="170"/>
      <c r="KLZ2" s="171"/>
      <c r="KMA2" s="170"/>
      <c r="KMB2" s="171"/>
      <c r="KMC2" s="170"/>
      <c r="KMD2" s="171"/>
      <c r="KME2" s="170"/>
      <c r="KMF2" s="171"/>
      <c r="KMG2" s="170"/>
      <c r="KMH2" s="171"/>
      <c r="KMI2" s="170"/>
      <c r="KMJ2" s="171"/>
      <c r="KMK2" s="170"/>
      <c r="KML2" s="171"/>
      <c r="KMM2" s="170"/>
      <c r="KMN2" s="171"/>
      <c r="KMO2" s="170"/>
      <c r="KMP2" s="171"/>
      <c r="KMQ2" s="170"/>
      <c r="KMR2" s="171"/>
      <c r="KMS2" s="170"/>
      <c r="KMT2" s="171"/>
      <c r="KMU2" s="170"/>
      <c r="KMV2" s="171"/>
      <c r="KMW2" s="170"/>
      <c r="KMX2" s="171"/>
      <c r="KMY2" s="170"/>
      <c r="KMZ2" s="171"/>
      <c r="KNA2" s="170"/>
      <c r="KNB2" s="171"/>
      <c r="KNC2" s="170"/>
      <c r="KND2" s="171"/>
      <c r="KNE2" s="170"/>
      <c r="KNF2" s="171"/>
      <c r="KNG2" s="170"/>
      <c r="KNH2" s="171"/>
      <c r="KNI2" s="170"/>
      <c r="KNJ2" s="171"/>
      <c r="KNK2" s="170"/>
      <c r="KNL2" s="171"/>
      <c r="KNM2" s="170"/>
      <c r="KNN2" s="171"/>
      <c r="KNO2" s="170"/>
      <c r="KNP2" s="171"/>
      <c r="KNQ2" s="170"/>
      <c r="KNR2" s="171"/>
      <c r="KNS2" s="170"/>
      <c r="KNT2" s="171"/>
      <c r="KNU2" s="170"/>
      <c r="KNV2" s="171"/>
      <c r="KNW2" s="170"/>
      <c r="KNX2" s="171"/>
      <c r="KNY2" s="170"/>
      <c r="KNZ2" s="171"/>
      <c r="KOA2" s="170"/>
      <c r="KOB2" s="171"/>
      <c r="KOC2" s="170"/>
      <c r="KOD2" s="171"/>
      <c r="KOE2" s="170"/>
      <c r="KOF2" s="171"/>
      <c r="KOG2" s="170"/>
      <c r="KOH2" s="171"/>
      <c r="KOI2" s="170"/>
      <c r="KOJ2" s="171"/>
      <c r="KOK2" s="170"/>
      <c r="KOL2" s="171"/>
      <c r="KOM2" s="170"/>
      <c r="KON2" s="171"/>
      <c r="KOO2" s="170"/>
      <c r="KOP2" s="171"/>
      <c r="KOQ2" s="170"/>
      <c r="KOR2" s="171"/>
      <c r="KOS2" s="170"/>
      <c r="KOT2" s="171"/>
      <c r="KOU2" s="170"/>
      <c r="KOV2" s="171"/>
      <c r="KOW2" s="170"/>
      <c r="KOX2" s="171"/>
      <c r="KOY2" s="170"/>
      <c r="KOZ2" s="171"/>
      <c r="KPA2" s="170"/>
      <c r="KPB2" s="171"/>
      <c r="KPC2" s="170"/>
      <c r="KPD2" s="171"/>
      <c r="KPE2" s="170"/>
      <c r="KPF2" s="171"/>
      <c r="KPG2" s="170"/>
      <c r="KPH2" s="171"/>
      <c r="KPI2" s="170"/>
      <c r="KPJ2" s="171"/>
      <c r="KPK2" s="170"/>
      <c r="KPL2" s="171"/>
      <c r="KPM2" s="170"/>
      <c r="KPN2" s="171"/>
      <c r="KPO2" s="170"/>
      <c r="KPP2" s="171"/>
      <c r="KPQ2" s="170"/>
      <c r="KPR2" s="171"/>
      <c r="KPS2" s="170"/>
      <c r="KPT2" s="171"/>
      <c r="KPU2" s="170"/>
      <c r="KPV2" s="171"/>
      <c r="KPW2" s="170"/>
      <c r="KPX2" s="171"/>
      <c r="KPY2" s="170"/>
      <c r="KPZ2" s="171"/>
      <c r="KQA2" s="170"/>
      <c r="KQB2" s="171"/>
      <c r="KQC2" s="170"/>
      <c r="KQD2" s="171"/>
      <c r="KQE2" s="170"/>
      <c r="KQF2" s="171"/>
      <c r="KQG2" s="170"/>
      <c r="KQH2" s="171"/>
      <c r="KQI2" s="170"/>
      <c r="KQJ2" s="171"/>
      <c r="KQK2" s="170"/>
      <c r="KQL2" s="171"/>
      <c r="KQM2" s="170"/>
      <c r="KQN2" s="171"/>
      <c r="KQO2" s="170"/>
      <c r="KQP2" s="171"/>
      <c r="KQQ2" s="170"/>
      <c r="KQR2" s="171"/>
      <c r="KQS2" s="170"/>
      <c r="KQT2" s="171"/>
      <c r="KQU2" s="170"/>
      <c r="KQV2" s="171"/>
      <c r="KQW2" s="170"/>
      <c r="KQX2" s="171"/>
      <c r="KQY2" s="170"/>
      <c r="KQZ2" s="171"/>
      <c r="KRA2" s="170"/>
      <c r="KRB2" s="171"/>
      <c r="KRC2" s="170"/>
      <c r="KRD2" s="171"/>
      <c r="KRE2" s="170"/>
      <c r="KRF2" s="171"/>
      <c r="KRG2" s="170"/>
      <c r="KRH2" s="171"/>
      <c r="KRI2" s="170"/>
      <c r="KRJ2" s="171"/>
      <c r="KRK2" s="170"/>
      <c r="KRL2" s="171"/>
      <c r="KRM2" s="170"/>
      <c r="KRN2" s="171"/>
      <c r="KRO2" s="170"/>
      <c r="KRP2" s="171"/>
      <c r="KRQ2" s="170"/>
      <c r="KRR2" s="171"/>
      <c r="KRS2" s="170"/>
      <c r="KRT2" s="171"/>
      <c r="KRU2" s="170"/>
      <c r="KRV2" s="171"/>
      <c r="KRW2" s="170"/>
      <c r="KRX2" s="171"/>
      <c r="KRY2" s="170"/>
      <c r="KRZ2" s="171"/>
      <c r="KSA2" s="170"/>
      <c r="KSB2" s="171"/>
      <c r="KSC2" s="170"/>
      <c r="KSD2" s="171"/>
      <c r="KSE2" s="170"/>
      <c r="KSF2" s="171"/>
      <c r="KSG2" s="170"/>
      <c r="KSH2" s="171"/>
      <c r="KSI2" s="170"/>
      <c r="KSJ2" s="171"/>
      <c r="KSK2" s="170"/>
      <c r="KSL2" s="171"/>
      <c r="KSM2" s="170"/>
      <c r="KSN2" s="171"/>
      <c r="KSO2" s="170"/>
      <c r="KSP2" s="171"/>
      <c r="KSQ2" s="170"/>
      <c r="KSR2" s="171"/>
      <c r="KSS2" s="170"/>
      <c r="KST2" s="171"/>
      <c r="KSU2" s="170"/>
      <c r="KSV2" s="171"/>
      <c r="KSW2" s="170"/>
      <c r="KSX2" s="171"/>
      <c r="KSY2" s="170"/>
      <c r="KSZ2" s="171"/>
      <c r="KTA2" s="170"/>
      <c r="KTB2" s="171"/>
      <c r="KTC2" s="170"/>
      <c r="KTD2" s="171"/>
      <c r="KTE2" s="170"/>
      <c r="KTF2" s="171"/>
      <c r="KTG2" s="170"/>
      <c r="KTH2" s="171"/>
      <c r="KTI2" s="170"/>
      <c r="KTJ2" s="171"/>
      <c r="KTK2" s="170"/>
      <c r="KTL2" s="171"/>
      <c r="KTM2" s="170"/>
      <c r="KTN2" s="171"/>
      <c r="KTO2" s="170"/>
      <c r="KTP2" s="171"/>
      <c r="KTQ2" s="170"/>
      <c r="KTR2" s="171"/>
      <c r="KTS2" s="170"/>
      <c r="KTT2" s="171"/>
      <c r="KTU2" s="170"/>
      <c r="KTV2" s="171"/>
      <c r="KTW2" s="296"/>
      <c r="KTX2" s="297"/>
      <c r="KTY2" s="296"/>
      <c r="KTZ2" s="297"/>
      <c r="KUA2" s="296"/>
      <c r="KUB2" s="297"/>
      <c r="KUC2" s="296"/>
      <c r="KUD2" s="297"/>
      <c r="KUE2" s="296"/>
      <c r="KUF2" s="297"/>
      <c r="KUG2" s="296"/>
      <c r="KUH2" s="297"/>
      <c r="KUI2" s="296"/>
      <c r="KUJ2" s="297"/>
      <c r="KUK2" s="296"/>
      <c r="KUL2" s="297"/>
      <c r="KUM2" s="296"/>
      <c r="KUN2" s="297"/>
      <c r="KUO2" s="296"/>
      <c r="KUP2" s="297"/>
      <c r="KUQ2" s="296"/>
      <c r="KUR2" s="297"/>
      <c r="KUS2" s="296"/>
      <c r="KUT2" s="297"/>
      <c r="KUU2" s="296"/>
      <c r="KUV2" s="297"/>
      <c r="KUW2" s="296"/>
      <c r="KUX2" s="297"/>
      <c r="KUY2" s="296"/>
      <c r="KUZ2" s="297"/>
      <c r="KVA2" s="296"/>
      <c r="KVB2" s="297"/>
      <c r="KVC2" s="296"/>
      <c r="KVD2" s="297"/>
      <c r="KVE2" s="296"/>
      <c r="KVF2" s="297"/>
      <c r="KVG2" s="296"/>
      <c r="KVH2" s="297"/>
      <c r="KVI2" s="296"/>
      <c r="KVJ2" s="297"/>
      <c r="KVK2" s="296"/>
      <c r="KVL2" s="297"/>
      <c r="KVM2" s="296"/>
      <c r="KVN2" s="297"/>
      <c r="KVO2" s="296"/>
      <c r="KVP2" s="297"/>
      <c r="KVQ2" s="296"/>
      <c r="KVR2" s="297"/>
      <c r="KVS2" s="296"/>
      <c r="KVT2" s="297"/>
      <c r="KVU2" s="296"/>
      <c r="KVV2" s="297"/>
      <c r="KVW2" s="296"/>
      <c r="KVX2" s="297"/>
      <c r="KVY2" s="296"/>
      <c r="KVZ2" s="297"/>
      <c r="KWA2" s="296"/>
      <c r="KWB2" s="297"/>
      <c r="KWC2" s="296"/>
      <c r="KWD2" s="297"/>
      <c r="KWE2" s="296"/>
      <c r="KWF2" s="297"/>
      <c r="KWG2" s="296"/>
      <c r="KWH2" s="297"/>
      <c r="KWI2" s="296"/>
      <c r="KWJ2" s="297"/>
      <c r="KWK2" s="296"/>
      <c r="KWL2" s="297"/>
      <c r="KWM2" s="296"/>
      <c r="KWN2" s="297"/>
      <c r="KWO2" s="296"/>
      <c r="KWP2" s="297"/>
      <c r="KWQ2" s="296"/>
      <c r="KWR2" s="297"/>
      <c r="KWS2" s="296"/>
      <c r="KWT2" s="297"/>
      <c r="KWU2" s="296"/>
      <c r="KWV2" s="297"/>
      <c r="KWW2" s="296"/>
      <c r="KWX2" s="297"/>
      <c r="KWY2" s="296"/>
      <c r="KWZ2" s="297"/>
      <c r="KXA2" s="296"/>
      <c r="KXB2" s="297"/>
      <c r="KXC2" s="296"/>
      <c r="KXD2" s="297"/>
      <c r="KXE2" s="296"/>
      <c r="KXF2" s="297"/>
      <c r="KXG2" s="296"/>
      <c r="KXH2" s="297"/>
      <c r="KXI2" s="296"/>
      <c r="KXJ2" s="297"/>
      <c r="KXK2" s="296"/>
      <c r="KXL2" s="297"/>
      <c r="KXM2" s="296"/>
      <c r="KXN2" s="297"/>
      <c r="KXO2" s="296"/>
      <c r="KXP2" s="297"/>
      <c r="KXQ2" s="296"/>
      <c r="KXR2" s="297"/>
      <c r="KXS2" s="296"/>
      <c r="KXT2" s="297"/>
      <c r="KXU2" s="296"/>
      <c r="KXV2" s="297"/>
      <c r="KXW2" s="296"/>
      <c r="KXX2" s="297"/>
      <c r="KXY2" s="296"/>
      <c r="KXZ2" s="297"/>
      <c r="KYA2" s="296"/>
      <c r="KYB2" s="297"/>
      <c r="KYC2" s="296"/>
      <c r="KYD2" s="297"/>
      <c r="KYE2" s="296"/>
      <c r="KYF2" s="297"/>
      <c r="KYG2" s="296"/>
      <c r="KYH2" s="297"/>
      <c r="KYI2" s="296"/>
      <c r="KYJ2" s="297"/>
      <c r="KYK2" s="296"/>
      <c r="KYL2" s="297"/>
      <c r="KYM2" s="296"/>
      <c r="KYN2" s="297"/>
      <c r="KYO2" s="296"/>
      <c r="KYP2" s="297"/>
      <c r="KYQ2" s="296"/>
      <c r="KYR2" s="297"/>
      <c r="KYS2" s="296"/>
      <c r="KYT2" s="297"/>
      <c r="KYU2" s="296"/>
      <c r="KYV2" s="297"/>
      <c r="KYW2" s="296"/>
      <c r="KYX2" s="297"/>
      <c r="KYY2" s="296"/>
      <c r="KYZ2" s="297"/>
      <c r="KZA2" s="296"/>
      <c r="KZB2" s="297"/>
      <c r="KZC2" s="296"/>
      <c r="KZD2" s="297"/>
      <c r="KZE2" s="296"/>
      <c r="KZF2" s="297"/>
      <c r="KZG2" s="296"/>
      <c r="KZH2" s="297"/>
      <c r="KZI2" s="296"/>
      <c r="KZJ2" s="297"/>
      <c r="KZK2" s="296"/>
      <c r="KZL2" s="297"/>
      <c r="KZM2" s="296"/>
      <c r="KZN2" s="297"/>
      <c r="KZO2" s="296"/>
      <c r="KZP2" s="297"/>
      <c r="KZQ2" s="296"/>
      <c r="KZR2" s="297"/>
      <c r="KZS2" s="296"/>
      <c r="KZT2" s="297"/>
      <c r="KZU2" s="296"/>
      <c r="KZV2" s="297"/>
      <c r="KZW2" s="296"/>
      <c r="KZX2" s="297"/>
      <c r="KZY2" s="296"/>
      <c r="KZZ2" s="297"/>
      <c r="LAA2" s="296"/>
      <c r="LAB2" s="297"/>
      <c r="LAC2" s="296"/>
      <c r="LAD2" s="297"/>
      <c r="LAE2" s="296"/>
      <c r="LAF2" s="297"/>
      <c r="LAG2" s="296"/>
      <c r="LAH2" s="297"/>
      <c r="LAI2" s="296"/>
      <c r="LAJ2" s="297"/>
      <c r="LAK2" s="296"/>
      <c r="LAL2" s="297"/>
      <c r="LAM2" s="296"/>
      <c r="LAN2" s="297"/>
      <c r="LAO2" s="296"/>
      <c r="LAP2" s="297"/>
      <c r="LAQ2" s="296"/>
      <c r="LAR2" s="297"/>
      <c r="LAS2" s="296"/>
      <c r="LAT2" s="297"/>
      <c r="LAU2" s="296"/>
      <c r="LAV2" s="297"/>
      <c r="LAW2" s="296"/>
      <c r="LAX2" s="297"/>
      <c r="LAY2" s="296"/>
      <c r="LAZ2" s="297"/>
      <c r="LBA2" s="296"/>
      <c r="LBB2" s="297"/>
      <c r="LBC2" s="296"/>
      <c r="LBD2" s="297"/>
      <c r="LBE2" s="296"/>
      <c r="LBF2" s="297"/>
      <c r="LBG2" s="296"/>
      <c r="LBH2" s="297"/>
      <c r="LBI2" s="296"/>
      <c r="LBJ2" s="297"/>
      <c r="LBK2" s="296"/>
      <c r="LBL2" s="297"/>
      <c r="LBM2" s="296"/>
      <c r="LBN2" s="297"/>
      <c r="LBO2" s="296"/>
      <c r="LBP2" s="297"/>
      <c r="LBQ2" s="296"/>
      <c r="LBR2" s="297"/>
      <c r="LBS2" s="296"/>
      <c r="LBT2" s="297"/>
      <c r="LBU2" s="296"/>
      <c r="LBV2" s="297"/>
      <c r="LBW2" s="296"/>
      <c r="LBX2" s="297"/>
      <c r="LBY2" s="296"/>
      <c r="LBZ2" s="297"/>
      <c r="LCA2" s="296"/>
      <c r="LCB2" s="297"/>
      <c r="LCC2" s="296"/>
      <c r="LCD2" s="297"/>
      <c r="LCE2" s="296"/>
      <c r="LCF2" s="297"/>
      <c r="LCG2" s="296"/>
      <c r="LCH2" s="297"/>
      <c r="LCI2" s="296"/>
      <c r="LCJ2" s="297"/>
      <c r="LCK2" s="296"/>
      <c r="LCL2" s="297"/>
      <c r="LCM2" s="296"/>
      <c r="LCN2" s="297"/>
      <c r="LCO2" s="296"/>
      <c r="LCP2" s="297"/>
      <c r="LCQ2" s="296"/>
      <c r="LCR2" s="297"/>
      <c r="LCS2" s="296"/>
      <c r="LCT2" s="297"/>
      <c r="LCU2" s="296"/>
      <c r="LCV2" s="297"/>
      <c r="LCW2" s="296"/>
      <c r="LCX2" s="297"/>
      <c r="LCY2" s="296"/>
      <c r="LCZ2" s="297"/>
      <c r="LDA2" s="296"/>
      <c r="LDB2" s="297"/>
      <c r="LDC2" s="296"/>
      <c r="LDD2" s="297"/>
      <c r="LDE2" s="296"/>
      <c r="LDF2" s="297"/>
      <c r="LDG2" s="296"/>
      <c r="LDH2" s="297"/>
      <c r="LDI2" s="296"/>
      <c r="LDJ2" s="297"/>
      <c r="LDK2" s="296"/>
      <c r="LDL2" s="297"/>
      <c r="LDM2" s="296"/>
      <c r="LDN2" s="297"/>
      <c r="LDO2" s="296"/>
      <c r="LDP2" s="297"/>
      <c r="LDQ2" s="296"/>
      <c r="LDR2" s="297"/>
      <c r="LDS2" s="296"/>
      <c r="LDT2" s="297"/>
      <c r="LDU2" s="296"/>
      <c r="LDV2" s="297"/>
      <c r="LDW2" s="296"/>
      <c r="LDX2" s="297"/>
      <c r="LDY2" s="296"/>
      <c r="LDZ2" s="297"/>
      <c r="LEA2" s="296"/>
      <c r="LEB2" s="297"/>
      <c r="LEC2" s="296"/>
      <c r="LED2" s="297"/>
      <c r="LEE2" s="296"/>
      <c r="LEF2" s="297"/>
      <c r="LEG2" s="296"/>
      <c r="LEH2" s="297"/>
      <c r="LEI2" s="296"/>
      <c r="LEJ2" s="297"/>
      <c r="LEK2" s="296"/>
      <c r="LEL2" s="297"/>
      <c r="LEM2" s="296"/>
      <c r="LEN2" s="297"/>
      <c r="LEO2" s="296"/>
      <c r="LEP2" s="297"/>
      <c r="LEQ2" s="296"/>
      <c r="LER2" s="297"/>
      <c r="LES2" s="296"/>
      <c r="LET2" s="297"/>
      <c r="LEU2" s="296"/>
      <c r="LEV2" s="297"/>
      <c r="LEW2" s="296"/>
      <c r="LEX2" s="297"/>
      <c r="LEY2" s="296"/>
      <c r="LEZ2" s="297"/>
      <c r="LFA2" s="296"/>
      <c r="LFB2" s="297"/>
      <c r="LFC2" s="296"/>
      <c r="LFD2" s="297"/>
      <c r="LFE2" s="296"/>
      <c r="LFF2" s="297"/>
      <c r="LFG2" s="296"/>
      <c r="LFH2" s="297"/>
      <c r="LFI2" s="296"/>
      <c r="LFJ2" s="297"/>
      <c r="LFK2" s="296"/>
      <c r="LFL2" s="297"/>
      <c r="LFM2" s="296"/>
      <c r="LFN2" s="297"/>
      <c r="LFO2" s="296"/>
      <c r="LFP2" s="297"/>
      <c r="LFQ2" s="296"/>
      <c r="LFR2" s="297"/>
      <c r="LFS2" s="296"/>
      <c r="LFT2" s="297"/>
      <c r="LFU2" s="296"/>
      <c r="LFV2" s="297"/>
      <c r="LFW2" s="296"/>
      <c r="LFX2" s="297"/>
      <c r="LFY2" s="296"/>
      <c r="LFZ2" s="297"/>
      <c r="LGA2" s="296"/>
      <c r="LGB2" s="297"/>
      <c r="LGC2" s="296"/>
      <c r="LGD2" s="297"/>
      <c r="LGE2" s="296"/>
      <c r="LGF2" s="297"/>
      <c r="LGG2" s="296"/>
      <c r="LGH2" s="297"/>
      <c r="LGI2" s="296"/>
      <c r="LGJ2" s="297"/>
      <c r="LGK2" s="296"/>
      <c r="LGL2" s="297"/>
      <c r="LGM2" s="296"/>
      <c r="LGN2" s="297"/>
      <c r="LGO2" s="296"/>
      <c r="LGP2" s="297"/>
      <c r="LGQ2" s="296"/>
      <c r="LGR2" s="297"/>
      <c r="LGS2" s="296"/>
      <c r="LGT2" s="297"/>
      <c r="LGU2" s="296"/>
      <c r="LGV2" s="297"/>
      <c r="LGW2" s="296"/>
      <c r="LGX2" s="297"/>
      <c r="LGY2" s="296"/>
      <c r="LGZ2" s="297"/>
      <c r="LHA2" s="296"/>
      <c r="LHB2" s="297"/>
      <c r="LHC2" s="296"/>
      <c r="LHD2" s="297"/>
      <c r="LHE2" s="296"/>
      <c r="LHF2" s="297"/>
      <c r="LHG2" s="296"/>
      <c r="LHH2" s="297"/>
      <c r="LHI2" s="296"/>
      <c r="LHJ2" s="297"/>
      <c r="LHK2" s="296"/>
      <c r="LHL2" s="297"/>
      <c r="LHM2" s="296"/>
      <c r="LHN2" s="297"/>
      <c r="LHO2" s="296"/>
      <c r="LHP2" s="297"/>
      <c r="LHQ2" s="296"/>
      <c r="LHR2" s="297"/>
      <c r="LHS2" s="296"/>
      <c r="LHT2" s="297"/>
      <c r="LHU2" s="296"/>
      <c r="LHV2" s="297"/>
      <c r="LHW2" s="296"/>
      <c r="LHX2" s="297"/>
      <c r="LHY2" s="296"/>
      <c r="LHZ2" s="297"/>
      <c r="LIA2" s="296"/>
      <c r="LIB2" s="297"/>
      <c r="LIC2" s="296"/>
      <c r="LID2" s="297"/>
      <c r="LIE2" s="296"/>
      <c r="LIF2" s="297"/>
      <c r="LIG2" s="296"/>
      <c r="LIH2" s="297"/>
      <c r="LII2" s="296"/>
      <c r="LIJ2" s="297"/>
      <c r="LIK2" s="296"/>
      <c r="LIL2" s="297"/>
      <c r="LIM2" s="296"/>
      <c r="LIN2" s="297"/>
      <c r="LIO2" s="296"/>
      <c r="LIP2" s="297"/>
      <c r="LIQ2" s="296"/>
      <c r="LIR2" s="297"/>
      <c r="LIS2" s="296"/>
      <c r="LIT2" s="297"/>
      <c r="LIU2" s="296"/>
      <c r="LIV2" s="297"/>
      <c r="LIW2" s="296"/>
      <c r="LIX2" s="297"/>
      <c r="LIY2" s="296"/>
      <c r="LIZ2" s="297"/>
      <c r="LJA2" s="296"/>
      <c r="LJB2" s="297"/>
      <c r="LJC2" s="296"/>
      <c r="LJD2" s="297"/>
      <c r="LJE2" s="296"/>
      <c r="LJF2" s="297"/>
      <c r="LJG2" s="296"/>
      <c r="LJH2" s="297"/>
      <c r="LJI2" s="296"/>
      <c r="LJJ2" s="297"/>
      <c r="LJK2" s="296"/>
      <c r="LJL2" s="297"/>
      <c r="LJM2" s="296"/>
      <c r="LJN2" s="297"/>
      <c r="LJO2" s="296"/>
      <c r="LJP2" s="297"/>
      <c r="LJQ2" s="296"/>
      <c r="LJR2" s="297"/>
      <c r="LJS2" s="296"/>
      <c r="LJT2" s="297"/>
      <c r="LJU2" s="296"/>
      <c r="LJV2" s="297"/>
      <c r="LJW2" s="296"/>
      <c r="LJX2" s="297"/>
      <c r="LJY2" s="296"/>
      <c r="LJZ2" s="297"/>
      <c r="LKA2" s="296"/>
      <c r="LKB2" s="297"/>
      <c r="LKC2" s="296"/>
      <c r="LKD2" s="297"/>
      <c r="LKE2" s="296"/>
      <c r="LKF2" s="297"/>
      <c r="LKG2" s="296"/>
      <c r="LKH2" s="297"/>
      <c r="LKI2" s="296"/>
      <c r="LKJ2" s="297"/>
      <c r="LKK2" s="296"/>
      <c r="LKL2" s="297"/>
      <c r="LKM2" s="296"/>
      <c r="LKN2" s="297"/>
      <c r="LKO2" s="296"/>
      <c r="LKP2" s="297"/>
      <c r="LKQ2" s="296"/>
      <c r="LKR2" s="297"/>
      <c r="LKS2" s="296"/>
      <c r="LKT2" s="297"/>
      <c r="LKU2" s="296"/>
      <c r="LKV2" s="297"/>
      <c r="LKW2" s="296"/>
      <c r="LKX2" s="297"/>
      <c r="LKY2" s="296"/>
      <c r="LKZ2" s="297"/>
      <c r="LLA2" s="296"/>
      <c r="LLB2" s="297"/>
      <c r="LLC2" s="296"/>
      <c r="LLD2" s="297"/>
      <c r="LLE2" s="296"/>
      <c r="LLF2" s="297"/>
      <c r="LLG2" s="296"/>
      <c r="LLH2" s="297"/>
      <c r="LLI2" s="296"/>
      <c r="LLJ2" s="297"/>
      <c r="LLK2" s="296"/>
      <c r="LLL2" s="297"/>
      <c r="LLM2" s="296"/>
      <c r="LLN2" s="297"/>
      <c r="LLO2" s="296"/>
      <c r="LLP2" s="297"/>
      <c r="LLQ2" s="296"/>
      <c r="LLR2" s="297"/>
      <c r="LLS2" s="296"/>
      <c r="LLT2" s="297"/>
      <c r="LLU2" s="296"/>
      <c r="LLV2" s="297"/>
      <c r="LLW2" s="296"/>
      <c r="LLX2" s="297"/>
      <c r="LLY2" s="296"/>
      <c r="LLZ2" s="297"/>
      <c r="LMA2" s="296"/>
      <c r="LMB2" s="297"/>
      <c r="LMC2" s="296"/>
      <c r="LMD2" s="297"/>
      <c r="LME2" s="296"/>
      <c r="LMF2" s="297"/>
      <c r="LMG2" s="296"/>
      <c r="LMH2" s="297"/>
      <c r="LMI2" s="296"/>
      <c r="LMJ2" s="297"/>
      <c r="LMK2" s="296"/>
      <c r="LML2" s="297"/>
      <c r="LMM2" s="296"/>
      <c r="LMN2" s="297"/>
      <c r="LMO2" s="296"/>
      <c r="LMP2" s="297"/>
      <c r="LMQ2" s="296"/>
      <c r="LMR2" s="297"/>
      <c r="LMS2" s="296"/>
      <c r="LMT2" s="297"/>
      <c r="LMU2" s="296"/>
      <c r="LMV2" s="297"/>
      <c r="LMW2" s="296"/>
      <c r="LMX2" s="297"/>
      <c r="LMY2" s="296"/>
      <c r="LMZ2" s="297"/>
      <c r="LNA2" s="296"/>
      <c r="LNB2" s="297"/>
      <c r="LNC2" s="296"/>
      <c r="LND2" s="297"/>
      <c r="LNE2" s="296"/>
      <c r="LNF2" s="297"/>
      <c r="LNG2" s="296"/>
      <c r="LNH2" s="297"/>
      <c r="LNI2" s="296"/>
      <c r="LNJ2" s="297"/>
      <c r="LNK2" s="296"/>
      <c r="LNL2" s="297"/>
      <c r="LNM2" s="296"/>
      <c r="LNN2" s="297"/>
      <c r="LNO2" s="296"/>
      <c r="LNP2" s="297"/>
      <c r="LNQ2" s="296"/>
      <c r="LNR2" s="297"/>
      <c r="LNS2" s="296"/>
      <c r="LNT2" s="297"/>
      <c r="LNU2" s="296"/>
      <c r="LNV2" s="297"/>
      <c r="LNW2" s="296"/>
      <c r="LNX2" s="297"/>
      <c r="LNY2" s="296"/>
      <c r="LNZ2" s="297"/>
      <c r="LOA2" s="296"/>
      <c r="LOB2" s="297"/>
      <c r="LOC2" s="296"/>
      <c r="LOD2" s="297"/>
      <c r="LOE2" s="296"/>
      <c r="LOF2" s="297"/>
      <c r="LOG2" s="296"/>
      <c r="LOH2" s="297"/>
      <c r="LOI2" s="296"/>
      <c r="LOJ2" s="297"/>
      <c r="LOK2" s="296"/>
      <c r="LOL2" s="297"/>
      <c r="LOM2" s="296"/>
      <c r="LON2" s="297"/>
      <c r="LOO2" s="296"/>
      <c r="LOP2" s="297"/>
      <c r="LOQ2" s="296"/>
      <c r="LOR2" s="297"/>
      <c r="LOS2" s="296"/>
      <c r="LOT2" s="297"/>
      <c r="LOU2" s="296"/>
      <c r="LOV2" s="297"/>
      <c r="LOW2" s="296"/>
      <c r="LOX2" s="297"/>
      <c r="LOY2" s="296"/>
      <c r="LOZ2" s="297"/>
      <c r="LPA2" s="296"/>
      <c r="LPB2" s="297"/>
      <c r="LPC2" s="296"/>
      <c r="LPD2" s="297"/>
      <c r="LPE2" s="296"/>
      <c r="LPF2" s="297"/>
      <c r="LPG2" s="296"/>
      <c r="LPH2" s="297"/>
      <c r="LPI2" s="296"/>
      <c r="LPJ2" s="297"/>
      <c r="LPK2" s="296"/>
      <c r="LPL2" s="297"/>
      <c r="LPM2" s="296"/>
      <c r="LPN2" s="297"/>
      <c r="LPO2" s="296"/>
      <c r="LPP2" s="297"/>
      <c r="LPQ2" s="296"/>
      <c r="LPR2" s="297"/>
      <c r="LPS2" s="296"/>
      <c r="LPT2" s="297"/>
      <c r="LPU2" s="296"/>
      <c r="LPV2" s="297"/>
      <c r="LPW2" s="296"/>
      <c r="LPX2" s="297"/>
      <c r="LPY2" s="296"/>
      <c r="LPZ2" s="297"/>
      <c r="LQA2" s="296"/>
      <c r="LQB2" s="297"/>
      <c r="LQC2" s="296"/>
      <c r="LQD2" s="297"/>
      <c r="LQE2" s="296"/>
      <c r="LQF2" s="297"/>
      <c r="LQG2" s="296"/>
      <c r="LQH2" s="297"/>
      <c r="LQI2" s="296"/>
      <c r="LQJ2" s="297"/>
      <c r="LQK2" s="296"/>
      <c r="LQL2" s="297"/>
      <c r="LQM2" s="296"/>
      <c r="LQN2" s="297"/>
      <c r="LQO2" s="296"/>
      <c r="LQP2" s="297"/>
      <c r="LQQ2" s="296"/>
      <c r="LQR2" s="297"/>
      <c r="LQS2" s="296"/>
      <c r="LQT2" s="297"/>
      <c r="LQU2" s="296"/>
      <c r="LQV2" s="297"/>
      <c r="LQW2" s="296"/>
      <c r="LQX2" s="297"/>
      <c r="LQY2" s="296"/>
      <c r="LQZ2" s="297"/>
      <c r="LRA2" s="296"/>
      <c r="LRB2" s="297"/>
      <c r="LRC2" s="296"/>
      <c r="LRD2" s="297"/>
      <c r="LRE2" s="296"/>
      <c r="LRF2" s="297"/>
      <c r="LRG2" s="296"/>
      <c r="LRH2" s="297"/>
      <c r="LRI2" s="296"/>
      <c r="LRJ2" s="297"/>
      <c r="LRK2" s="296"/>
      <c r="LRL2" s="297"/>
      <c r="LRM2" s="296"/>
      <c r="LRN2" s="297"/>
      <c r="LRO2" s="296"/>
      <c r="LRP2" s="297"/>
      <c r="LRQ2" s="296"/>
      <c r="LRR2" s="297"/>
      <c r="LRS2" s="296"/>
      <c r="LRT2" s="297"/>
      <c r="LRU2" s="296"/>
      <c r="LRV2" s="297"/>
      <c r="LRW2" s="296"/>
      <c r="LRX2" s="297"/>
      <c r="LRY2" s="296"/>
      <c r="LRZ2" s="297"/>
      <c r="LSA2" s="296"/>
      <c r="LSB2" s="297"/>
      <c r="LSC2" s="296"/>
      <c r="LSD2" s="297"/>
      <c r="LSE2" s="296"/>
      <c r="LSF2" s="297"/>
      <c r="LSG2" s="296"/>
      <c r="LSH2" s="297"/>
      <c r="LSI2" s="296"/>
      <c r="LSJ2" s="297"/>
      <c r="LSK2" s="296"/>
      <c r="LSL2" s="297"/>
      <c r="LSM2" s="296"/>
      <c r="LSN2" s="297"/>
      <c r="LSO2" s="296"/>
      <c r="LSP2" s="297"/>
      <c r="LSQ2" s="296"/>
      <c r="LSR2" s="297"/>
      <c r="LSS2" s="296"/>
      <c r="LST2" s="297"/>
      <c r="LSU2" s="296"/>
      <c r="LSV2" s="297"/>
      <c r="LSW2" s="296"/>
      <c r="LSX2" s="297"/>
      <c r="LSY2" s="296"/>
      <c r="LSZ2" s="297"/>
      <c r="LTA2" s="296"/>
      <c r="LTB2" s="297"/>
      <c r="LTC2" s="296"/>
      <c r="LTD2" s="297"/>
      <c r="LTE2" s="296"/>
      <c r="LTF2" s="297"/>
      <c r="LTG2" s="296"/>
      <c r="LTH2" s="297"/>
      <c r="LTI2" s="296"/>
      <c r="LTJ2" s="297"/>
      <c r="LTK2" s="296"/>
      <c r="LTL2" s="297"/>
      <c r="LTM2" s="296"/>
      <c r="LTN2" s="297"/>
      <c r="LTO2" s="296"/>
      <c r="LTP2" s="297"/>
      <c r="LTQ2" s="296"/>
      <c r="LTR2" s="297"/>
      <c r="LTS2" s="296"/>
      <c r="LTT2" s="297"/>
      <c r="LTU2" s="296"/>
      <c r="LTV2" s="297"/>
      <c r="LTW2" s="296"/>
      <c r="LTX2" s="297"/>
      <c r="LTY2" s="296"/>
      <c r="LTZ2" s="297"/>
      <c r="LUA2" s="296"/>
      <c r="LUB2" s="297"/>
      <c r="LUC2" s="296"/>
      <c r="LUD2" s="297"/>
      <c r="LUE2" s="296"/>
      <c r="LUF2" s="297"/>
      <c r="LUG2" s="296"/>
      <c r="LUH2" s="297"/>
      <c r="LUI2" s="296"/>
      <c r="LUJ2" s="297"/>
      <c r="LUK2" s="296"/>
      <c r="LUL2" s="297"/>
      <c r="LUM2" s="296"/>
      <c r="LUN2" s="297"/>
      <c r="LUO2" s="296"/>
      <c r="LUP2" s="297"/>
      <c r="LUQ2" s="296"/>
      <c r="LUR2" s="297"/>
      <c r="LUS2" s="296"/>
      <c r="LUT2" s="297"/>
      <c r="LUU2" s="296"/>
      <c r="LUV2" s="297"/>
      <c r="LUW2" s="296"/>
      <c r="LUX2" s="297"/>
      <c r="LUY2" s="296"/>
      <c r="LUZ2" s="297"/>
      <c r="LVA2" s="296"/>
      <c r="LVB2" s="297"/>
      <c r="LVC2" s="296"/>
      <c r="LVD2" s="297"/>
      <c r="LVE2" s="296"/>
      <c r="LVF2" s="297"/>
      <c r="LVG2" s="296"/>
      <c r="LVH2" s="297"/>
      <c r="LVI2" s="296"/>
      <c r="LVJ2" s="297"/>
      <c r="LVK2" s="296"/>
      <c r="LVL2" s="297"/>
      <c r="LVM2" s="296"/>
      <c r="LVN2" s="297"/>
      <c r="LVO2" s="296"/>
      <c r="LVP2" s="297"/>
      <c r="LVQ2" s="296"/>
      <c r="LVR2" s="297"/>
      <c r="LVS2" s="296"/>
      <c r="LVT2" s="297"/>
      <c r="LVU2" s="296"/>
      <c r="LVV2" s="297"/>
      <c r="LVW2" s="296"/>
      <c r="LVX2" s="297"/>
      <c r="LVY2" s="296"/>
      <c r="LVZ2" s="297"/>
      <c r="LWA2" s="296"/>
      <c r="LWB2" s="297"/>
      <c r="LWC2" s="296"/>
      <c r="LWD2" s="297"/>
      <c r="LWE2" s="296"/>
      <c r="LWF2" s="297"/>
      <c r="LWG2" s="296"/>
      <c r="LWH2" s="297"/>
      <c r="LWI2" s="296"/>
      <c r="LWJ2" s="297"/>
      <c r="LWK2" s="296"/>
      <c r="LWL2" s="297"/>
      <c r="LWM2" s="296"/>
      <c r="LWN2" s="297"/>
      <c r="LWO2" s="296"/>
      <c r="LWP2" s="297"/>
      <c r="LWQ2" s="296"/>
      <c r="LWR2" s="297"/>
      <c r="LWS2" s="296"/>
      <c r="LWT2" s="297"/>
      <c r="LWU2" s="296"/>
      <c r="LWV2" s="297"/>
      <c r="LWW2" s="296"/>
      <c r="LWX2" s="297"/>
      <c r="LWY2" s="296"/>
      <c r="LWZ2" s="297"/>
      <c r="LXA2" s="296"/>
      <c r="LXB2" s="297"/>
      <c r="LXC2" s="296"/>
      <c r="LXD2" s="297"/>
      <c r="LXE2" s="296"/>
      <c r="LXF2" s="297"/>
      <c r="LXG2" s="296"/>
      <c r="LXH2" s="297"/>
      <c r="LXI2" s="296"/>
      <c r="LXJ2" s="297"/>
      <c r="LXK2" s="296"/>
      <c r="LXL2" s="297"/>
      <c r="LXM2" s="296"/>
      <c r="LXN2" s="297"/>
      <c r="LXO2" s="296"/>
      <c r="LXP2" s="297"/>
      <c r="LXQ2" s="296"/>
      <c r="LXR2" s="297"/>
      <c r="LXS2" s="296"/>
      <c r="LXT2" s="297"/>
      <c r="LXU2" s="296"/>
      <c r="LXV2" s="297"/>
      <c r="LXW2" s="296"/>
      <c r="LXX2" s="297"/>
      <c r="LXY2" s="296"/>
      <c r="LXZ2" s="297"/>
      <c r="LYA2" s="296"/>
      <c r="LYB2" s="297"/>
      <c r="LYC2" s="296"/>
      <c r="LYD2" s="297"/>
      <c r="LYE2" s="296"/>
      <c r="LYF2" s="297"/>
      <c r="LYG2" s="296"/>
      <c r="LYH2" s="297"/>
      <c r="LYI2" s="296"/>
      <c r="LYJ2" s="297"/>
      <c r="LYK2" s="296"/>
      <c r="LYL2" s="297"/>
      <c r="LYM2" s="296"/>
      <c r="LYN2" s="297"/>
      <c r="LYO2" s="296"/>
      <c r="LYP2" s="297"/>
      <c r="LYQ2" s="296"/>
      <c r="LYR2" s="297"/>
      <c r="LYS2" s="296"/>
      <c r="LYT2" s="297"/>
      <c r="LYU2" s="296"/>
      <c r="LYV2" s="297"/>
      <c r="LYW2" s="296"/>
      <c r="LYX2" s="297"/>
      <c r="LYY2" s="296"/>
      <c r="LYZ2" s="297"/>
      <c r="LZA2" s="296"/>
      <c r="LZB2" s="297"/>
      <c r="LZC2" s="296"/>
      <c r="LZD2" s="297"/>
      <c r="LZE2" s="296"/>
      <c r="LZF2" s="297"/>
      <c r="LZG2" s="296"/>
      <c r="LZH2" s="297"/>
      <c r="LZI2" s="296"/>
      <c r="LZJ2" s="297"/>
      <c r="LZK2" s="296"/>
      <c r="LZL2" s="297"/>
      <c r="LZM2" s="296"/>
      <c r="LZN2" s="297"/>
      <c r="LZO2" s="296"/>
      <c r="LZP2" s="297"/>
      <c r="LZQ2" s="296"/>
      <c r="LZR2" s="297"/>
      <c r="LZS2" s="296"/>
      <c r="LZT2" s="297"/>
      <c r="LZU2" s="296"/>
      <c r="LZV2" s="297"/>
      <c r="LZW2" s="296"/>
      <c r="LZX2" s="297"/>
      <c r="LZY2" s="296"/>
      <c r="LZZ2" s="297"/>
      <c r="MAA2" s="296"/>
      <c r="MAB2" s="297"/>
      <c r="MAC2" s="296"/>
      <c r="MAD2" s="297"/>
      <c r="MAE2" s="296"/>
      <c r="MAF2" s="297"/>
      <c r="MAG2" s="296"/>
      <c r="MAH2" s="297"/>
      <c r="MAI2" s="296"/>
      <c r="MAJ2" s="297"/>
      <c r="MAK2" s="296"/>
      <c r="MAL2" s="297"/>
      <c r="MAM2" s="296"/>
      <c r="MAN2" s="297"/>
      <c r="MAO2" s="296"/>
      <c r="MAP2" s="297"/>
      <c r="MAQ2" s="296"/>
      <c r="MAR2" s="297"/>
      <c r="MAS2" s="296"/>
      <c r="MAT2" s="297"/>
      <c r="MAU2" s="296"/>
      <c r="MAV2" s="297"/>
      <c r="MAW2" s="296"/>
      <c r="MAX2" s="297"/>
      <c r="MAY2" s="296"/>
      <c r="MAZ2" s="297"/>
      <c r="MBA2" s="296"/>
      <c r="MBB2" s="297"/>
      <c r="MBC2" s="296"/>
      <c r="MBD2" s="297"/>
      <c r="MBE2" s="296"/>
      <c r="MBF2" s="297"/>
      <c r="MBG2" s="296"/>
      <c r="MBH2" s="297"/>
      <c r="MBI2" s="296"/>
      <c r="MBJ2" s="297"/>
      <c r="MBK2" s="296"/>
      <c r="MBL2" s="297"/>
      <c r="MBM2" s="296"/>
      <c r="MBN2" s="297"/>
      <c r="MBO2" s="296"/>
      <c r="MBP2" s="297"/>
      <c r="MBQ2" s="296"/>
      <c r="MBR2" s="297"/>
      <c r="MBS2" s="296"/>
      <c r="MBT2" s="297"/>
      <c r="MBU2" s="296"/>
      <c r="MBV2" s="297"/>
      <c r="MBW2" s="296"/>
      <c r="MBX2" s="297"/>
      <c r="MBY2" s="296"/>
      <c r="MBZ2" s="297"/>
      <c r="MCA2" s="296"/>
      <c r="MCB2" s="297"/>
      <c r="MCC2" s="296"/>
      <c r="MCD2" s="297"/>
      <c r="MCE2" s="296"/>
      <c r="MCF2" s="297"/>
      <c r="MCG2" s="296"/>
      <c r="MCH2" s="297"/>
      <c r="MCI2" s="296"/>
      <c r="MCJ2" s="297"/>
      <c r="MCK2" s="296"/>
      <c r="MCL2" s="297"/>
      <c r="MCM2" s="296"/>
      <c r="MCN2" s="297"/>
      <c r="MCO2" s="296"/>
      <c r="MCP2" s="297"/>
      <c r="MCQ2" s="296"/>
      <c r="MCR2" s="297"/>
      <c r="MCS2" s="296"/>
      <c r="MCT2" s="297"/>
      <c r="MCU2" s="296"/>
      <c r="MCV2" s="297"/>
      <c r="MCW2" s="296"/>
      <c r="MCX2" s="297"/>
      <c r="MCY2" s="296"/>
      <c r="MCZ2" s="297"/>
      <c r="MDA2" s="296"/>
      <c r="MDB2" s="297"/>
      <c r="MDC2" s="296"/>
      <c r="MDD2" s="297"/>
      <c r="MDE2" s="296"/>
      <c r="MDF2" s="297"/>
      <c r="MDG2" s="296"/>
      <c r="MDH2" s="297"/>
      <c r="MDI2" s="296"/>
      <c r="MDJ2" s="297"/>
      <c r="MDK2" s="296"/>
      <c r="MDL2" s="297"/>
      <c r="MDM2" s="296"/>
      <c r="MDN2" s="297"/>
      <c r="MDO2" s="296"/>
      <c r="MDP2" s="297"/>
      <c r="MDQ2" s="296"/>
      <c r="MDR2" s="297"/>
      <c r="MDS2" s="296"/>
      <c r="MDT2" s="297"/>
      <c r="MDU2" s="296"/>
      <c r="MDV2" s="297"/>
      <c r="MDW2" s="296"/>
      <c r="MDX2" s="297"/>
      <c r="MDY2" s="296"/>
      <c r="MDZ2" s="297"/>
      <c r="MEA2" s="296"/>
      <c r="MEB2" s="297"/>
      <c r="MEC2" s="296"/>
      <c r="MED2" s="297"/>
      <c r="MEE2" s="296"/>
      <c r="MEF2" s="297"/>
      <c r="MEG2" s="296"/>
      <c r="MEH2" s="297"/>
      <c r="MEI2" s="296"/>
      <c r="MEJ2" s="297"/>
      <c r="MEK2" s="296"/>
      <c r="MEL2" s="297"/>
      <c r="MEM2" s="296"/>
      <c r="MEN2" s="297"/>
      <c r="MEO2" s="296"/>
      <c r="MEP2" s="297"/>
      <c r="MEQ2" s="296"/>
      <c r="MER2" s="297"/>
      <c r="MES2" s="296"/>
      <c r="MET2" s="297"/>
      <c r="MEU2" s="296"/>
      <c r="MEV2" s="297"/>
      <c r="MEW2" s="296"/>
      <c r="MEX2" s="297"/>
      <c r="MEY2" s="296"/>
      <c r="MEZ2" s="297"/>
      <c r="MFA2" s="296"/>
      <c r="MFB2" s="297"/>
      <c r="MFC2" s="296"/>
      <c r="MFD2" s="297"/>
      <c r="MFE2" s="296"/>
      <c r="MFF2" s="297"/>
      <c r="MFG2" s="296"/>
      <c r="MFH2" s="297"/>
      <c r="MFI2" s="296"/>
      <c r="MFJ2" s="297"/>
      <c r="MFK2" s="296"/>
      <c r="MFL2" s="297"/>
      <c r="MFM2" s="296"/>
      <c r="MFN2" s="297"/>
      <c r="MFO2" s="296"/>
      <c r="MFP2" s="297"/>
      <c r="MFQ2" s="296"/>
      <c r="MFR2" s="297"/>
      <c r="MFS2" s="296"/>
      <c r="MFT2" s="297"/>
      <c r="MFU2" s="296"/>
      <c r="MFV2" s="297"/>
      <c r="MFW2" s="296"/>
      <c r="MFX2" s="297"/>
      <c r="MFY2" s="296"/>
      <c r="MFZ2" s="297"/>
      <c r="MGA2" s="296"/>
      <c r="MGB2" s="297"/>
      <c r="MGC2" s="296"/>
      <c r="MGD2" s="297"/>
      <c r="MGE2" s="296"/>
      <c r="MGF2" s="297"/>
      <c r="MGG2" s="296"/>
      <c r="MGH2" s="297"/>
      <c r="MGI2" s="296"/>
      <c r="MGJ2" s="297"/>
      <c r="MGK2" s="296"/>
      <c r="MGL2" s="297"/>
      <c r="MGM2" s="296"/>
      <c r="MGN2" s="297"/>
      <c r="MGO2" s="296"/>
      <c r="MGP2" s="297"/>
      <c r="MGQ2" s="296"/>
      <c r="MGR2" s="297"/>
      <c r="MGS2" s="296"/>
      <c r="MGT2" s="297"/>
      <c r="MGU2" s="296"/>
      <c r="MGV2" s="297"/>
      <c r="MGW2" s="296"/>
      <c r="MGX2" s="297"/>
      <c r="MGY2" s="296"/>
      <c r="MGZ2" s="297"/>
      <c r="MHA2" s="296"/>
      <c r="MHB2" s="297"/>
      <c r="MHC2" s="296"/>
      <c r="MHD2" s="297"/>
      <c r="MHE2" s="296"/>
      <c r="MHF2" s="297"/>
      <c r="MHG2" s="296"/>
      <c r="MHH2" s="297"/>
      <c r="MHI2" s="296"/>
      <c r="MHJ2" s="297"/>
      <c r="MHK2" s="296"/>
      <c r="MHL2" s="297"/>
      <c r="MHM2" s="296"/>
      <c r="MHN2" s="297"/>
      <c r="MHO2" s="296"/>
      <c r="MHP2" s="297"/>
      <c r="MHQ2" s="296"/>
      <c r="MHR2" s="297"/>
      <c r="MHS2" s="296"/>
      <c r="MHT2" s="297"/>
      <c r="MHU2" s="296"/>
      <c r="MHV2" s="297"/>
      <c r="MHW2" s="296"/>
      <c r="MHX2" s="297"/>
      <c r="MHY2" s="296"/>
      <c r="MHZ2" s="297"/>
      <c r="MIA2" s="296"/>
      <c r="MIB2" s="297"/>
      <c r="MIC2" s="296"/>
      <c r="MID2" s="297"/>
      <c r="MIE2" s="296"/>
      <c r="MIF2" s="297"/>
      <c r="MIG2" s="296"/>
      <c r="MIH2" s="297"/>
      <c r="MII2" s="296"/>
      <c r="MIJ2" s="297"/>
      <c r="MIK2" s="296"/>
      <c r="MIL2" s="297"/>
      <c r="MIM2" s="296"/>
      <c r="MIN2" s="297"/>
      <c r="MIO2" s="296"/>
      <c r="MIP2" s="297"/>
      <c r="MIQ2" s="296"/>
      <c r="MIR2" s="297"/>
      <c r="MIS2" s="296"/>
      <c r="MIT2" s="297"/>
      <c r="MIU2" s="296"/>
      <c r="MIV2" s="297"/>
      <c r="MIW2" s="296"/>
      <c r="MIX2" s="297"/>
      <c r="MIY2" s="296"/>
      <c r="MIZ2" s="297"/>
      <c r="MJA2" s="296"/>
      <c r="MJB2" s="297"/>
      <c r="MJC2" s="296"/>
      <c r="MJD2" s="297"/>
      <c r="MJE2" s="296"/>
      <c r="MJF2" s="297"/>
      <c r="MJG2" s="296"/>
      <c r="MJH2" s="297"/>
      <c r="MJI2" s="296"/>
      <c r="MJJ2" s="297"/>
      <c r="MJK2" s="296"/>
      <c r="MJL2" s="297"/>
      <c r="MJM2" s="296"/>
      <c r="MJN2" s="297"/>
      <c r="MJO2" s="296"/>
      <c r="MJP2" s="297"/>
      <c r="MJQ2" s="296"/>
      <c r="MJR2" s="297"/>
      <c r="MJS2" s="296"/>
      <c r="MJT2" s="297"/>
      <c r="MJU2" s="296"/>
      <c r="MJV2" s="297"/>
      <c r="MJW2" s="296"/>
      <c r="MJX2" s="297"/>
      <c r="MJY2" s="296"/>
      <c r="MJZ2" s="297"/>
      <c r="MKA2" s="296"/>
      <c r="MKB2" s="297"/>
      <c r="MKC2" s="296"/>
      <c r="MKD2" s="297"/>
      <c r="MKE2" s="296"/>
      <c r="MKF2" s="297"/>
      <c r="MKG2" s="296"/>
      <c r="MKH2" s="297"/>
      <c r="MKI2" s="296"/>
      <c r="MKJ2" s="297"/>
      <c r="MKK2" s="296"/>
      <c r="MKL2" s="297"/>
      <c r="MKM2" s="296"/>
      <c r="MKN2" s="297"/>
      <c r="MKO2" s="296"/>
      <c r="MKP2" s="297"/>
      <c r="MKQ2" s="296"/>
      <c r="MKR2" s="297"/>
      <c r="MKS2" s="296"/>
      <c r="MKT2" s="297"/>
      <c r="MKU2" s="296"/>
      <c r="MKV2" s="297"/>
      <c r="MKW2" s="296"/>
      <c r="MKX2" s="297"/>
      <c r="MKY2" s="296"/>
      <c r="MKZ2" s="297"/>
      <c r="MLA2" s="296"/>
      <c r="MLB2" s="297"/>
      <c r="MLC2" s="296"/>
      <c r="MLD2" s="297"/>
      <c r="MLE2" s="296"/>
      <c r="MLF2" s="297"/>
      <c r="MLG2" s="296"/>
      <c r="MLH2" s="297"/>
      <c r="MLI2" s="296"/>
      <c r="MLJ2" s="297"/>
      <c r="MLK2" s="296"/>
      <c r="MLL2" s="297"/>
      <c r="MLM2" s="296"/>
      <c r="MLN2" s="297"/>
      <c r="MLO2" s="296"/>
      <c r="MLP2" s="297"/>
      <c r="MLQ2" s="296"/>
      <c r="MLR2" s="297"/>
      <c r="MLS2" s="296"/>
      <c r="MLT2" s="297"/>
      <c r="MLU2" s="296"/>
      <c r="MLV2" s="297"/>
      <c r="MLW2" s="296"/>
      <c r="MLX2" s="297"/>
      <c r="MLY2" s="296"/>
      <c r="MLZ2" s="297"/>
      <c r="MMA2" s="296"/>
      <c r="MMB2" s="297"/>
      <c r="MMC2" s="296"/>
      <c r="MMD2" s="297"/>
      <c r="MME2" s="296"/>
      <c r="MMF2" s="297"/>
      <c r="MMG2" s="296"/>
      <c r="MMH2" s="297"/>
      <c r="MMI2" s="296"/>
      <c r="MMJ2" s="297"/>
      <c r="MMK2" s="296"/>
      <c r="MML2" s="297"/>
      <c r="MMM2" s="296"/>
      <c r="MMN2" s="297"/>
      <c r="MMO2" s="296"/>
      <c r="MMP2" s="297"/>
      <c r="MMQ2" s="296"/>
      <c r="MMR2" s="297"/>
      <c r="MMS2" s="296"/>
      <c r="MMT2" s="297"/>
      <c r="MMU2" s="296"/>
      <c r="MMV2" s="297"/>
      <c r="MMW2" s="296"/>
      <c r="MMX2" s="297"/>
      <c r="MMY2" s="296"/>
      <c r="MMZ2" s="297"/>
      <c r="MNA2" s="296"/>
      <c r="MNB2" s="297"/>
      <c r="MNC2" s="296"/>
      <c r="MND2" s="297"/>
      <c r="MNE2" s="296"/>
      <c r="MNF2" s="297"/>
      <c r="MNG2" s="296"/>
      <c r="MNH2" s="297"/>
      <c r="MNI2" s="296"/>
      <c r="MNJ2" s="297"/>
      <c r="MNK2" s="296"/>
      <c r="MNL2" s="297"/>
      <c r="MNM2" s="296"/>
      <c r="MNN2" s="297"/>
      <c r="MNO2" s="296"/>
      <c r="MNP2" s="297"/>
      <c r="MNQ2" s="296"/>
      <c r="MNR2" s="297"/>
      <c r="MNS2" s="296"/>
      <c r="MNT2" s="297"/>
      <c r="MNU2" s="296"/>
      <c r="MNV2" s="297"/>
      <c r="MNW2" s="296"/>
      <c r="MNX2" s="297"/>
      <c r="MNY2" s="296"/>
      <c r="MNZ2" s="297"/>
      <c r="MOA2" s="296"/>
      <c r="MOB2" s="297"/>
      <c r="MOC2" s="296"/>
      <c r="MOD2" s="297"/>
      <c r="MOE2" s="296"/>
      <c r="MOF2" s="297"/>
      <c r="MOG2" s="296"/>
      <c r="MOH2" s="297"/>
      <c r="MOI2" s="296"/>
      <c r="MOJ2" s="297"/>
      <c r="MOK2" s="296"/>
      <c r="MOL2" s="297"/>
      <c r="MOM2" s="296"/>
      <c r="MON2" s="297"/>
      <c r="MOO2" s="296"/>
      <c r="MOP2" s="297"/>
      <c r="MOQ2" s="296"/>
      <c r="MOR2" s="297"/>
      <c r="MOS2" s="296"/>
      <c r="MOT2" s="297"/>
      <c r="MOU2" s="296"/>
      <c r="MOV2" s="297"/>
      <c r="MOW2" s="296"/>
      <c r="MOX2" s="297"/>
      <c r="MOY2" s="296"/>
      <c r="MOZ2" s="297"/>
      <c r="MPA2" s="296"/>
      <c r="MPB2" s="297"/>
      <c r="MPC2" s="296"/>
      <c r="MPD2" s="297"/>
      <c r="MPE2" s="296"/>
      <c r="MPF2" s="297"/>
      <c r="MPG2" s="296"/>
      <c r="MPH2" s="297"/>
      <c r="MPI2" s="296"/>
      <c r="MPJ2" s="297"/>
      <c r="MPK2" s="296"/>
      <c r="MPL2" s="297"/>
      <c r="MPM2" s="296"/>
      <c r="MPN2" s="297"/>
      <c r="MPO2" s="296"/>
      <c r="MPP2" s="297"/>
      <c r="MPQ2" s="296"/>
      <c r="MPR2" s="297"/>
      <c r="MPS2" s="296"/>
      <c r="MPT2" s="297"/>
      <c r="MPU2" s="296"/>
      <c r="MPV2" s="297"/>
      <c r="MPW2" s="296"/>
      <c r="MPX2" s="297"/>
      <c r="MPY2" s="296"/>
      <c r="MPZ2" s="297"/>
      <c r="MQA2" s="296"/>
      <c r="MQB2" s="297"/>
      <c r="MQC2" s="296"/>
      <c r="MQD2" s="297"/>
      <c r="MQE2" s="296"/>
      <c r="MQF2" s="297"/>
      <c r="MQG2" s="296"/>
      <c r="MQH2" s="297"/>
      <c r="MQI2" s="296"/>
      <c r="MQJ2" s="297"/>
      <c r="MQK2" s="296"/>
      <c r="MQL2" s="297"/>
      <c r="MQM2" s="296"/>
      <c r="MQN2" s="297"/>
      <c r="MQO2" s="296"/>
      <c r="MQP2" s="297"/>
      <c r="MQQ2" s="296"/>
      <c r="MQR2" s="297"/>
      <c r="MQS2" s="296"/>
      <c r="MQT2" s="297"/>
      <c r="MQU2" s="296"/>
      <c r="MQV2" s="297"/>
      <c r="MQW2" s="296"/>
      <c r="MQX2" s="297"/>
      <c r="MQY2" s="296"/>
      <c r="MQZ2" s="297"/>
      <c r="MRA2" s="296"/>
      <c r="MRB2" s="297"/>
      <c r="MRC2" s="296"/>
      <c r="MRD2" s="297"/>
      <c r="MRE2" s="296"/>
      <c r="MRF2" s="297"/>
      <c r="MRG2" s="296"/>
      <c r="MRH2" s="297"/>
      <c r="MRI2" s="296"/>
      <c r="MRJ2" s="297"/>
      <c r="MRK2" s="296"/>
      <c r="MRL2" s="297"/>
      <c r="MRM2" s="296"/>
      <c r="MRN2" s="297"/>
      <c r="MRO2" s="296"/>
      <c r="MRP2" s="297"/>
      <c r="MRQ2" s="296"/>
      <c r="MRR2" s="297"/>
      <c r="MRS2" s="296"/>
      <c r="MRT2" s="297"/>
      <c r="MRU2" s="296"/>
      <c r="MRV2" s="297"/>
      <c r="MRW2" s="296"/>
      <c r="MRX2" s="297"/>
      <c r="MRY2" s="296"/>
      <c r="MRZ2" s="297"/>
      <c r="MSA2" s="296"/>
      <c r="MSB2" s="297"/>
      <c r="MSC2" s="296"/>
      <c r="MSD2" s="297"/>
      <c r="MSE2" s="296"/>
      <c r="MSF2" s="297"/>
      <c r="MSG2" s="296"/>
      <c r="MSH2" s="297"/>
      <c r="MSI2" s="296"/>
      <c r="MSJ2" s="297"/>
      <c r="MSK2" s="296"/>
      <c r="MSL2" s="297"/>
      <c r="MSM2" s="296"/>
      <c r="MSN2" s="297"/>
      <c r="MSO2" s="296"/>
      <c r="MSP2" s="297"/>
      <c r="MSQ2" s="296"/>
      <c r="MSR2" s="297"/>
      <c r="MSS2" s="296"/>
      <c r="MST2" s="297"/>
      <c r="MSU2" s="296"/>
      <c r="MSV2" s="297"/>
      <c r="MSW2" s="296"/>
      <c r="MSX2" s="297"/>
      <c r="MSY2" s="296"/>
      <c r="MSZ2" s="297"/>
      <c r="MTA2" s="296"/>
      <c r="MTB2" s="297"/>
      <c r="MTC2" s="296"/>
      <c r="MTD2" s="297"/>
      <c r="MTE2" s="296"/>
      <c r="MTF2" s="297"/>
      <c r="MTG2" s="296"/>
      <c r="MTH2" s="297"/>
      <c r="MTI2" s="296"/>
      <c r="MTJ2" s="297"/>
      <c r="MTK2" s="296"/>
      <c r="MTL2" s="297"/>
      <c r="MTM2" s="296"/>
      <c r="MTN2" s="297"/>
      <c r="MTO2" s="296"/>
      <c r="MTP2" s="297"/>
      <c r="MTQ2" s="296"/>
      <c r="MTR2" s="297"/>
      <c r="MTS2" s="296"/>
      <c r="MTT2" s="297"/>
      <c r="MTU2" s="296"/>
      <c r="MTV2" s="297"/>
      <c r="MTW2" s="296"/>
      <c r="MTX2" s="297"/>
      <c r="MTY2" s="296"/>
      <c r="MTZ2" s="297"/>
      <c r="MUA2" s="296"/>
      <c r="MUB2" s="297"/>
      <c r="MUC2" s="296"/>
      <c r="MUD2" s="297"/>
      <c r="MUE2" s="296"/>
      <c r="MUF2" s="297"/>
      <c r="MUG2" s="296"/>
      <c r="MUH2" s="297"/>
      <c r="MUI2" s="296"/>
      <c r="MUJ2" s="297"/>
      <c r="MUK2" s="296"/>
      <c r="MUL2" s="297"/>
      <c r="MUM2" s="296"/>
      <c r="MUN2" s="297"/>
      <c r="MUO2" s="296"/>
      <c r="MUP2" s="297"/>
      <c r="MUQ2" s="296"/>
      <c r="MUR2" s="297"/>
      <c r="MUS2" s="296"/>
      <c r="MUT2" s="297"/>
      <c r="MUU2" s="296"/>
      <c r="MUV2" s="297"/>
      <c r="MUW2" s="296"/>
      <c r="MUX2" s="297"/>
      <c r="MUY2" s="296"/>
      <c r="MUZ2" s="297"/>
      <c r="MVA2" s="296"/>
      <c r="MVB2" s="297"/>
      <c r="MVC2" s="296"/>
      <c r="MVD2" s="297"/>
      <c r="MVE2" s="296"/>
      <c r="MVF2" s="297"/>
      <c r="MVG2" s="296"/>
      <c r="MVH2" s="297"/>
      <c r="MVI2" s="296"/>
      <c r="MVJ2" s="297"/>
      <c r="MVK2" s="296"/>
      <c r="MVL2" s="297"/>
      <c r="MVM2" s="296"/>
      <c r="MVN2" s="297"/>
      <c r="MVO2" s="296"/>
      <c r="MVP2" s="297"/>
      <c r="MVQ2" s="296"/>
      <c r="MVR2" s="297"/>
      <c r="MVS2" s="296"/>
      <c r="MVT2" s="297"/>
      <c r="MVU2" s="296"/>
      <c r="MVV2" s="297"/>
      <c r="MVW2" s="296"/>
      <c r="MVX2" s="297"/>
      <c r="MVY2" s="296"/>
      <c r="MVZ2" s="297"/>
      <c r="MWA2" s="296"/>
      <c r="MWB2" s="297"/>
      <c r="MWC2" s="296"/>
      <c r="MWD2" s="297"/>
      <c r="MWE2" s="296"/>
      <c r="MWF2" s="297"/>
      <c r="MWG2" s="296"/>
      <c r="MWH2" s="297"/>
      <c r="MWI2" s="296"/>
      <c r="MWJ2" s="297"/>
      <c r="MWK2" s="296"/>
      <c r="MWL2" s="297"/>
      <c r="MWM2" s="296"/>
      <c r="MWN2" s="297"/>
      <c r="MWO2" s="296"/>
      <c r="MWP2" s="297"/>
      <c r="MWQ2" s="296"/>
      <c r="MWR2" s="297"/>
      <c r="MWS2" s="296"/>
      <c r="MWT2" s="297"/>
      <c r="MWU2" s="296"/>
      <c r="MWV2" s="297"/>
      <c r="MWW2" s="296"/>
      <c r="MWX2" s="297"/>
      <c r="MWY2" s="296"/>
      <c r="MWZ2" s="297"/>
      <c r="MXA2" s="296"/>
      <c r="MXB2" s="297"/>
      <c r="MXC2" s="296"/>
      <c r="MXD2" s="297"/>
      <c r="MXE2" s="296"/>
      <c r="MXF2" s="297"/>
      <c r="MXG2" s="296"/>
      <c r="MXH2" s="297"/>
      <c r="MXI2" s="296"/>
      <c r="MXJ2" s="297"/>
      <c r="MXK2" s="296"/>
      <c r="MXL2" s="297"/>
      <c r="MXM2" s="296"/>
      <c r="MXN2" s="297"/>
      <c r="MXO2" s="296"/>
      <c r="MXP2" s="297"/>
      <c r="MXQ2" s="296"/>
      <c r="MXR2" s="297"/>
      <c r="MXS2" s="296"/>
      <c r="MXT2" s="297"/>
      <c r="MXU2" s="296"/>
      <c r="MXV2" s="297"/>
      <c r="MXW2" s="296"/>
      <c r="MXX2" s="297"/>
      <c r="MXY2" s="296"/>
      <c r="MXZ2" s="297"/>
      <c r="MYA2" s="296"/>
      <c r="MYB2" s="297"/>
      <c r="MYC2" s="296"/>
      <c r="MYD2" s="297"/>
      <c r="MYE2" s="296"/>
      <c r="MYF2" s="297"/>
      <c r="MYG2" s="296"/>
      <c r="MYH2" s="297"/>
      <c r="MYI2" s="296"/>
      <c r="MYJ2" s="297"/>
      <c r="MYK2" s="296"/>
      <c r="MYL2" s="297"/>
      <c r="MYM2" s="296"/>
      <c r="MYN2" s="297"/>
      <c r="MYO2" s="296"/>
      <c r="MYP2" s="297"/>
      <c r="MYQ2" s="296"/>
      <c r="MYR2" s="297"/>
      <c r="MYS2" s="296"/>
      <c r="MYT2" s="297"/>
      <c r="MYU2" s="296"/>
      <c r="MYV2" s="297"/>
      <c r="MYW2" s="296"/>
      <c r="MYX2" s="297"/>
      <c r="MYY2" s="296"/>
      <c r="MYZ2" s="297"/>
      <c r="MZA2" s="296"/>
      <c r="MZB2" s="297"/>
      <c r="MZC2" s="296"/>
      <c r="MZD2" s="297"/>
      <c r="MZE2" s="296"/>
      <c r="MZF2" s="297"/>
      <c r="MZG2" s="296"/>
      <c r="MZH2" s="297"/>
      <c r="MZI2" s="296"/>
      <c r="MZJ2" s="297"/>
      <c r="MZK2" s="296"/>
      <c r="MZL2" s="297"/>
      <c r="MZM2" s="296"/>
      <c r="MZN2" s="297"/>
      <c r="MZO2" s="296"/>
      <c r="MZP2" s="297"/>
      <c r="MZQ2" s="296"/>
      <c r="MZR2" s="297"/>
      <c r="MZS2" s="296"/>
      <c r="MZT2" s="297"/>
      <c r="MZU2" s="296"/>
      <c r="MZV2" s="297"/>
      <c r="MZW2" s="296"/>
      <c r="MZX2" s="297"/>
      <c r="MZY2" s="296"/>
      <c r="MZZ2" s="297"/>
      <c r="NAA2" s="296"/>
      <c r="NAB2" s="297"/>
      <c r="NAC2" s="296"/>
      <c r="NAD2" s="297"/>
      <c r="NAE2" s="296"/>
      <c r="NAF2" s="297"/>
      <c r="NAG2" s="296"/>
      <c r="NAH2" s="297"/>
      <c r="NAI2" s="296"/>
      <c r="NAJ2" s="297"/>
      <c r="NAK2" s="296"/>
      <c r="NAL2" s="297"/>
      <c r="NAM2" s="296"/>
      <c r="NAN2" s="297"/>
      <c r="NAO2" s="296"/>
      <c r="NAP2" s="297"/>
      <c r="NAQ2" s="296"/>
      <c r="NAR2" s="297"/>
      <c r="NAS2" s="296"/>
      <c r="NAT2" s="297"/>
      <c r="NAU2" s="296"/>
      <c r="NAV2" s="297"/>
      <c r="NAW2" s="296"/>
      <c r="NAX2" s="297"/>
      <c r="NAY2" s="296"/>
      <c r="NAZ2" s="297"/>
      <c r="NBA2" s="296"/>
      <c r="NBB2" s="297"/>
      <c r="NBC2" s="296"/>
      <c r="NBD2" s="297"/>
      <c r="NBE2" s="296"/>
      <c r="NBF2" s="297"/>
      <c r="NBG2" s="296"/>
      <c r="NBH2" s="297"/>
      <c r="NBI2" s="296"/>
      <c r="NBJ2" s="297"/>
      <c r="NBK2" s="296"/>
      <c r="NBL2" s="297"/>
      <c r="NBM2" s="296"/>
      <c r="NBN2" s="297"/>
      <c r="NBO2" s="296"/>
      <c r="NBP2" s="297"/>
      <c r="NBQ2" s="296"/>
      <c r="NBR2" s="297"/>
      <c r="NBS2" s="296"/>
      <c r="NBT2" s="297"/>
      <c r="NBU2" s="296"/>
      <c r="NBV2" s="297"/>
      <c r="NBW2" s="296"/>
      <c r="NBX2" s="297"/>
      <c r="NBY2" s="296"/>
      <c r="NBZ2" s="297"/>
      <c r="NCA2" s="296"/>
      <c r="NCB2" s="297"/>
      <c r="NCC2" s="296"/>
      <c r="NCD2" s="297"/>
      <c r="NCE2" s="296"/>
      <c r="NCF2" s="297"/>
      <c r="NCG2" s="296"/>
      <c r="NCH2" s="297"/>
      <c r="NCI2" s="296"/>
      <c r="NCJ2" s="297"/>
      <c r="NCK2" s="296"/>
      <c r="NCL2" s="297"/>
      <c r="NCM2" s="296"/>
      <c r="NCN2" s="297"/>
      <c r="NCO2" s="296"/>
      <c r="NCP2" s="297"/>
      <c r="NCQ2" s="296"/>
      <c r="NCR2" s="297"/>
      <c r="NCS2" s="296"/>
      <c r="NCT2" s="297"/>
      <c r="NCU2" s="296"/>
      <c r="NCV2" s="297"/>
      <c r="NCW2" s="296"/>
      <c r="NCX2" s="297"/>
      <c r="NCY2" s="296"/>
      <c r="NCZ2" s="297"/>
      <c r="NDA2" s="296"/>
      <c r="NDB2" s="297"/>
      <c r="NDC2" s="296"/>
      <c r="NDD2" s="297"/>
      <c r="NDE2" s="296"/>
      <c r="NDF2" s="297"/>
      <c r="NDG2" s="296"/>
      <c r="NDH2" s="297"/>
      <c r="NDI2" s="296"/>
      <c r="NDJ2" s="297"/>
      <c r="NDK2" s="296"/>
      <c r="NDL2" s="297"/>
      <c r="NDM2" s="296"/>
      <c r="NDN2" s="297"/>
      <c r="NDO2" s="296"/>
      <c r="NDP2" s="297"/>
      <c r="NDQ2" s="296"/>
      <c r="NDR2" s="297"/>
      <c r="NDS2" s="296"/>
      <c r="NDT2" s="297"/>
      <c r="NDU2" s="296"/>
      <c r="NDV2" s="297"/>
      <c r="NDW2" s="296"/>
      <c r="NDX2" s="297"/>
      <c r="NDY2" s="296"/>
      <c r="NDZ2" s="297"/>
      <c r="NEA2" s="296"/>
      <c r="NEB2" s="297"/>
      <c r="NEC2" s="296"/>
      <c r="NED2" s="297"/>
      <c r="NEE2" s="296"/>
      <c r="NEF2" s="297"/>
      <c r="NEG2" s="296"/>
      <c r="NEH2" s="297"/>
      <c r="NEI2" s="296"/>
      <c r="NEJ2" s="297"/>
      <c r="NEK2" s="296"/>
      <c r="NEL2" s="297"/>
      <c r="NEM2" s="296"/>
      <c r="NEN2" s="297"/>
      <c r="NEO2" s="296"/>
      <c r="NEP2" s="297"/>
      <c r="NEQ2" s="296"/>
      <c r="NER2" s="297"/>
      <c r="NES2" s="296"/>
      <c r="NET2" s="297"/>
      <c r="NEU2" s="296"/>
      <c r="NEV2" s="297"/>
      <c r="NEW2" s="296"/>
      <c r="NEX2" s="297"/>
      <c r="NEY2" s="296"/>
      <c r="NEZ2" s="297"/>
      <c r="NFA2" s="296"/>
      <c r="NFB2" s="297"/>
      <c r="NFC2" s="296"/>
      <c r="NFD2" s="297"/>
      <c r="NFE2" s="296"/>
      <c r="NFF2" s="297"/>
      <c r="NFG2" s="296"/>
      <c r="NFH2" s="297"/>
      <c r="NFI2" s="296"/>
      <c r="NFJ2" s="297"/>
      <c r="NFK2" s="296"/>
      <c r="NFL2" s="297"/>
      <c r="NFM2" s="296"/>
      <c r="NFN2" s="297"/>
      <c r="NFO2" s="296"/>
      <c r="NFP2" s="297"/>
      <c r="NFQ2" s="296"/>
      <c r="NFR2" s="297"/>
      <c r="NFS2" s="296"/>
      <c r="NFT2" s="297"/>
      <c r="NFU2" s="296"/>
      <c r="NFV2" s="297"/>
      <c r="NFW2" s="296"/>
      <c r="NFX2" s="297"/>
      <c r="NFY2" s="296"/>
      <c r="NFZ2" s="297"/>
      <c r="NGA2" s="296"/>
      <c r="NGB2" s="297"/>
      <c r="NGC2" s="296"/>
      <c r="NGD2" s="297"/>
      <c r="NGE2" s="296"/>
      <c r="NGF2" s="297"/>
      <c r="NGG2" s="296"/>
      <c r="NGH2" s="297"/>
      <c r="NGI2" s="296"/>
      <c r="NGJ2" s="297"/>
      <c r="NGK2" s="296"/>
      <c r="NGL2" s="297"/>
      <c r="NGM2" s="296"/>
      <c r="NGN2" s="297"/>
      <c r="NGO2" s="296"/>
      <c r="NGP2" s="297"/>
      <c r="NGQ2" s="296"/>
      <c r="NGR2" s="297"/>
      <c r="NGS2" s="296"/>
      <c r="NGT2" s="297"/>
      <c r="NGU2" s="296"/>
      <c r="NGV2" s="297"/>
      <c r="NGW2" s="296"/>
      <c r="NGX2" s="297"/>
      <c r="NGY2" s="296"/>
      <c r="NGZ2" s="297"/>
      <c r="NHA2" s="296"/>
      <c r="NHB2" s="297"/>
      <c r="NHC2" s="296"/>
      <c r="NHD2" s="297"/>
      <c r="NHE2" s="296"/>
      <c r="NHF2" s="297"/>
      <c r="NHG2" s="296"/>
      <c r="NHH2" s="297"/>
      <c r="NHI2" s="296"/>
      <c r="NHJ2" s="297"/>
      <c r="NHK2" s="296"/>
      <c r="NHL2" s="297"/>
      <c r="NHM2" s="296"/>
      <c r="NHN2" s="297"/>
      <c r="NHO2" s="296"/>
      <c r="NHP2" s="297"/>
      <c r="NHQ2" s="296"/>
      <c r="NHR2" s="297"/>
      <c r="NHS2" s="296"/>
      <c r="NHT2" s="297"/>
      <c r="NHU2" s="296"/>
      <c r="NHV2" s="297"/>
      <c r="NHW2" s="296"/>
      <c r="NHX2" s="297"/>
      <c r="NHY2" s="296"/>
      <c r="NHZ2" s="297"/>
      <c r="NIA2" s="296"/>
      <c r="NIB2" s="297"/>
      <c r="NIC2" s="296"/>
      <c r="NID2" s="297"/>
      <c r="NIE2" s="296"/>
      <c r="NIF2" s="297"/>
      <c r="NIG2" s="296"/>
      <c r="NIH2" s="297"/>
      <c r="NII2" s="296"/>
      <c r="NIJ2" s="297"/>
      <c r="NIK2" s="296"/>
      <c r="NIL2" s="297"/>
      <c r="NIM2" s="296"/>
      <c r="NIN2" s="297"/>
      <c r="NIO2" s="296"/>
      <c r="NIP2" s="297"/>
      <c r="NIQ2" s="296"/>
      <c r="NIR2" s="297"/>
      <c r="NIS2" s="296"/>
      <c r="NIT2" s="297"/>
      <c r="NIU2" s="296"/>
      <c r="NIV2" s="297"/>
      <c r="NIW2" s="296"/>
      <c r="NIX2" s="297"/>
      <c r="NIY2" s="296"/>
      <c r="NIZ2" s="297"/>
      <c r="NJA2" s="296"/>
      <c r="NJB2" s="297"/>
      <c r="NJC2" s="296"/>
      <c r="NJD2" s="297"/>
      <c r="NJE2" s="296"/>
      <c r="NJF2" s="297"/>
      <c r="NJG2" s="296"/>
      <c r="NJH2" s="297"/>
      <c r="NJI2" s="296"/>
      <c r="NJJ2" s="297"/>
      <c r="NJK2" s="296"/>
      <c r="NJL2" s="297"/>
      <c r="NJM2" s="296"/>
      <c r="NJN2" s="297"/>
      <c r="NJO2" s="296"/>
      <c r="NJP2" s="297"/>
      <c r="NJQ2" s="296"/>
      <c r="NJR2" s="297"/>
      <c r="NJS2" s="296"/>
      <c r="NJT2" s="297"/>
      <c r="NJU2" s="296"/>
      <c r="NJV2" s="297"/>
      <c r="NJW2" s="296"/>
      <c r="NJX2" s="297"/>
      <c r="NJY2" s="296"/>
      <c r="NJZ2" s="297"/>
      <c r="NKA2" s="296"/>
      <c r="NKB2" s="297"/>
      <c r="NKC2" s="296"/>
      <c r="NKD2" s="297"/>
      <c r="NKE2" s="296"/>
      <c r="NKF2" s="297"/>
      <c r="NKG2" s="296"/>
      <c r="NKH2" s="297"/>
      <c r="NKI2" s="296"/>
      <c r="NKJ2" s="297"/>
      <c r="NKK2" s="296"/>
      <c r="NKL2" s="297"/>
      <c r="NKM2" s="296"/>
      <c r="NKN2" s="297"/>
      <c r="NKO2" s="296"/>
      <c r="NKP2" s="297"/>
      <c r="NKQ2" s="296"/>
      <c r="NKR2" s="297"/>
      <c r="NKS2" s="296"/>
      <c r="NKT2" s="297"/>
      <c r="NKU2" s="296"/>
      <c r="NKV2" s="297"/>
      <c r="NKW2" s="296"/>
      <c r="NKX2" s="297"/>
      <c r="NKY2" s="296"/>
      <c r="NKZ2" s="297"/>
      <c r="NLA2" s="296"/>
      <c r="NLB2" s="297"/>
      <c r="NLC2" s="296"/>
      <c r="NLD2" s="297"/>
      <c r="NLE2" s="296"/>
      <c r="NLF2" s="297"/>
      <c r="NLG2" s="296"/>
      <c r="NLH2" s="297"/>
      <c r="NLI2" s="296"/>
      <c r="NLJ2" s="297"/>
      <c r="NLK2" s="296"/>
      <c r="NLL2" s="297"/>
      <c r="NLM2" s="296"/>
      <c r="NLN2" s="297"/>
      <c r="NLO2" s="296"/>
      <c r="NLP2" s="297"/>
      <c r="NLQ2" s="296"/>
      <c r="NLR2" s="297"/>
      <c r="NLS2" s="296"/>
      <c r="NLT2" s="297"/>
      <c r="NLU2" s="296"/>
      <c r="NLV2" s="297"/>
      <c r="NLW2" s="296"/>
      <c r="NLX2" s="297"/>
      <c r="NLY2" s="296"/>
      <c r="NLZ2" s="297"/>
      <c r="NMA2" s="296"/>
      <c r="NMB2" s="297"/>
      <c r="NMC2" s="296"/>
      <c r="NMD2" s="297"/>
      <c r="NME2" s="296"/>
      <c r="NMF2" s="297"/>
      <c r="NMG2" s="296"/>
      <c r="NMH2" s="297"/>
      <c r="NMI2" s="296"/>
      <c r="NMJ2" s="297"/>
      <c r="NMK2" s="296"/>
      <c r="NML2" s="297"/>
      <c r="NMM2" s="296"/>
      <c r="NMN2" s="297"/>
      <c r="NMO2" s="296"/>
      <c r="NMP2" s="297"/>
      <c r="NMQ2" s="296"/>
      <c r="NMR2" s="297"/>
      <c r="NMS2" s="296"/>
      <c r="NMT2" s="297"/>
      <c r="NMU2" s="296"/>
      <c r="NMV2" s="297"/>
      <c r="NMW2" s="296"/>
      <c r="NMX2" s="297"/>
      <c r="NMY2" s="296"/>
      <c r="NMZ2" s="297"/>
      <c r="NNA2" s="296"/>
      <c r="NNB2" s="297"/>
      <c r="NNC2" s="296"/>
      <c r="NND2" s="297"/>
      <c r="NNE2" s="296"/>
      <c r="NNF2" s="297"/>
      <c r="NNG2" s="296"/>
      <c r="NNH2" s="297"/>
      <c r="NNI2" s="296"/>
      <c r="NNJ2" s="297"/>
      <c r="NNK2" s="296"/>
      <c r="NNL2" s="297"/>
      <c r="NNM2" s="296"/>
      <c r="NNN2" s="297"/>
      <c r="NNO2" s="296"/>
      <c r="NNP2" s="297"/>
      <c r="NNQ2" s="296"/>
      <c r="NNR2" s="297"/>
      <c r="NNS2" s="296"/>
      <c r="NNT2" s="297"/>
      <c r="NNU2" s="296"/>
      <c r="NNV2" s="297"/>
      <c r="NNW2" s="296"/>
      <c r="NNX2" s="297"/>
      <c r="NNY2" s="296"/>
      <c r="NNZ2" s="297"/>
      <c r="NOA2" s="296"/>
      <c r="NOB2" s="297"/>
      <c r="NOC2" s="296"/>
      <c r="NOD2" s="297"/>
      <c r="NOE2" s="296"/>
      <c r="NOF2" s="297"/>
      <c r="NOG2" s="296"/>
      <c r="NOH2" s="297"/>
      <c r="NOI2" s="296"/>
      <c r="NOJ2" s="297"/>
      <c r="NOK2" s="296"/>
      <c r="NOL2" s="297"/>
      <c r="NOM2" s="296"/>
      <c r="NON2" s="297"/>
      <c r="NOO2" s="296"/>
      <c r="NOP2" s="297"/>
      <c r="NOQ2" s="296"/>
      <c r="NOR2" s="297"/>
      <c r="NOS2" s="296"/>
      <c r="NOT2" s="297"/>
      <c r="NOU2" s="296"/>
      <c r="NOV2" s="297"/>
      <c r="NOW2" s="296"/>
      <c r="NOX2" s="297"/>
      <c r="NOY2" s="296"/>
      <c r="NOZ2" s="297"/>
      <c r="NPA2" s="296"/>
      <c r="NPB2" s="297"/>
      <c r="NPC2" s="296"/>
      <c r="NPD2" s="297"/>
      <c r="NPE2" s="296"/>
      <c r="NPF2" s="297"/>
      <c r="NPG2" s="296"/>
      <c r="NPH2" s="297"/>
      <c r="NPI2" s="296"/>
      <c r="NPJ2" s="297"/>
      <c r="NPK2" s="296"/>
      <c r="NPL2" s="297"/>
      <c r="NPM2" s="296"/>
      <c r="NPN2" s="297"/>
      <c r="NPO2" s="296"/>
      <c r="NPP2" s="297"/>
      <c r="NPQ2" s="296"/>
      <c r="NPR2" s="297"/>
      <c r="NPS2" s="296"/>
      <c r="NPT2" s="297"/>
      <c r="NPU2" s="296"/>
      <c r="NPV2" s="297"/>
      <c r="NPW2" s="296"/>
      <c r="NPX2" s="297"/>
      <c r="NPY2" s="296"/>
      <c r="NPZ2" s="297"/>
      <c r="NQA2" s="296"/>
      <c r="NQB2" s="297"/>
      <c r="NQC2" s="296"/>
      <c r="NQD2" s="297"/>
      <c r="NQE2" s="296"/>
      <c r="NQF2" s="297"/>
      <c r="NQG2" s="296"/>
      <c r="NQH2" s="297"/>
      <c r="NQI2" s="296"/>
      <c r="NQJ2" s="297"/>
      <c r="NQK2" s="296"/>
      <c r="NQL2" s="297"/>
      <c r="NQM2" s="296"/>
      <c r="NQN2" s="297"/>
      <c r="NQO2" s="296"/>
      <c r="NQP2" s="297"/>
      <c r="NQQ2" s="296"/>
      <c r="NQR2" s="297"/>
      <c r="NQS2" s="296"/>
      <c r="NQT2" s="297"/>
      <c r="NQU2" s="296"/>
      <c r="NQV2" s="297"/>
      <c r="NQW2" s="296"/>
      <c r="NQX2" s="297"/>
      <c r="NQY2" s="296"/>
      <c r="NQZ2" s="297"/>
      <c r="NRA2" s="296"/>
      <c r="NRB2" s="297"/>
      <c r="NRC2" s="296"/>
      <c r="NRD2" s="297"/>
      <c r="NRE2" s="296"/>
      <c r="NRF2" s="297"/>
      <c r="NRG2" s="296"/>
      <c r="NRH2" s="297"/>
      <c r="NRI2" s="296"/>
      <c r="NRJ2" s="297"/>
      <c r="NRK2" s="296"/>
      <c r="NRL2" s="297"/>
      <c r="NRM2" s="296"/>
      <c r="NRN2" s="297"/>
      <c r="NRO2" s="296"/>
      <c r="NRP2" s="297"/>
      <c r="NRQ2" s="296"/>
      <c r="NRR2" s="297"/>
      <c r="NRS2" s="296"/>
      <c r="NRT2" s="297"/>
      <c r="NRU2" s="296"/>
      <c r="NRV2" s="297"/>
      <c r="NRW2" s="296"/>
      <c r="NRX2" s="297"/>
      <c r="NRY2" s="296"/>
      <c r="NRZ2" s="297"/>
      <c r="NSA2" s="296"/>
      <c r="NSB2" s="297"/>
      <c r="NSC2" s="296"/>
      <c r="NSD2" s="297"/>
      <c r="NSE2" s="296"/>
      <c r="NSF2" s="297"/>
      <c r="NSG2" s="296"/>
      <c r="NSH2" s="297"/>
      <c r="NSI2" s="296"/>
      <c r="NSJ2" s="297"/>
      <c r="NSK2" s="296"/>
      <c r="NSL2" s="297"/>
      <c r="NSM2" s="296"/>
      <c r="NSN2" s="297"/>
      <c r="NSO2" s="296"/>
      <c r="NSP2" s="297"/>
      <c r="NSQ2" s="296"/>
      <c r="NSR2" s="297"/>
      <c r="NSS2" s="296"/>
      <c r="NST2" s="297"/>
      <c r="NSU2" s="296"/>
      <c r="NSV2" s="297"/>
      <c r="NSW2" s="296"/>
      <c r="NSX2" s="297"/>
      <c r="NSY2" s="296"/>
      <c r="NSZ2" s="297"/>
      <c r="NTA2" s="296"/>
      <c r="NTB2" s="297"/>
      <c r="NTC2" s="296"/>
      <c r="NTD2" s="297"/>
      <c r="NTE2" s="296"/>
      <c r="NTF2" s="297"/>
      <c r="NTG2" s="296"/>
      <c r="NTH2" s="297"/>
      <c r="NTI2" s="296"/>
      <c r="NTJ2" s="297"/>
      <c r="NTK2" s="296"/>
      <c r="NTL2" s="297"/>
      <c r="NTM2" s="296"/>
      <c r="NTN2" s="297"/>
      <c r="NTO2" s="296"/>
      <c r="NTP2" s="297"/>
      <c r="NTQ2" s="296"/>
      <c r="NTR2" s="297"/>
      <c r="NTS2" s="296"/>
      <c r="NTT2" s="297"/>
      <c r="NTU2" s="296"/>
      <c r="NTV2" s="297"/>
      <c r="NTW2" s="296"/>
      <c r="NTX2" s="297"/>
      <c r="NTY2" s="296"/>
      <c r="NTZ2" s="297"/>
      <c r="NUA2" s="296"/>
      <c r="NUB2" s="297"/>
      <c r="NUC2" s="296"/>
      <c r="NUD2" s="297"/>
      <c r="NUE2" s="296"/>
      <c r="NUF2" s="297"/>
      <c r="NUG2" s="296"/>
      <c r="NUH2" s="297"/>
      <c r="NUI2" s="296"/>
      <c r="NUJ2" s="297"/>
      <c r="NUK2" s="296"/>
      <c r="NUL2" s="297"/>
      <c r="NUM2" s="296"/>
      <c r="NUN2" s="297"/>
      <c r="NUO2" s="296"/>
      <c r="NUP2" s="297"/>
      <c r="NUQ2" s="296"/>
      <c r="NUR2" s="297"/>
      <c r="NUS2" s="296"/>
      <c r="NUT2" s="297"/>
      <c r="NUU2" s="296"/>
      <c r="NUV2" s="297"/>
      <c r="NUW2" s="296"/>
      <c r="NUX2" s="297"/>
      <c r="NUY2" s="296"/>
      <c r="NUZ2" s="297"/>
      <c r="NVA2" s="296"/>
      <c r="NVB2" s="297"/>
      <c r="NVC2" s="296"/>
      <c r="NVD2" s="297"/>
      <c r="NVE2" s="296"/>
      <c r="NVF2" s="297"/>
      <c r="NVG2" s="296"/>
      <c r="NVH2" s="297"/>
      <c r="NVI2" s="296"/>
      <c r="NVJ2" s="297"/>
      <c r="NVK2" s="296"/>
      <c r="NVL2" s="297"/>
      <c r="NVM2" s="296"/>
      <c r="NVN2" s="297"/>
      <c r="NVO2" s="296"/>
      <c r="NVP2" s="297"/>
      <c r="NVQ2" s="296"/>
      <c r="NVR2" s="297"/>
      <c r="NVS2" s="296"/>
      <c r="NVT2" s="297"/>
      <c r="NVU2" s="296"/>
      <c r="NVV2" s="297"/>
      <c r="NVW2" s="296"/>
      <c r="NVX2" s="297"/>
      <c r="NVY2" s="296"/>
      <c r="NVZ2" s="297"/>
      <c r="NWA2" s="296"/>
      <c r="NWB2" s="297"/>
      <c r="NWC2" s="296"/>
      <c r="NWD2" s="297"/>
      <c r="NWE2" s="296"/>
      <c r="NWF2" s="297"/>
      <c r="NWG2" s="296"/>
      <c r="NWH2" s="297"/>
      <c r="NWI2" s="296"/>
      <c r="NWJ2" s="297"/>
      <c r="NWK2" s="296"/>
      <c r="NWL2" s="297"/>
      <c r="NWM2" s="296"/>
      <c r="NWN2" s="297"/>
      <c r="NWO2" s="296"/>
      <c r="NWP2" s="297"/>
      <c r="NWQ2" s="296"/>
      <c r="NWR2" s="297"/>
      <c r="NWS2" s="296"/>
      <c r="NWT2" s="297"/>
      <c r="NWU2" s="296"/>
      <c r="NWV2" s="297"/>
      <c r="NWW2" s="296"/>
      <c r="NWX2" s="297"/>
      <c r="NWY2" s="296"/>
      <c r="NWZ2" s="297"/>
      <c r="NXA2" s="296"/>
      <c r="NXB2" s="297"/>
      <c r="NXC2" s="296"/>
      <c r="NXD2" s="297"/>
      <c r="NXE2" s="296"/>
      <c r="NXF2" s="297"/>
      <c r="NXG2" s="296"/>
      <c r="NXH2" s="297"/>
      <c r="NXI2" s="296"/>
      <c r="NXJ2" s="297"/>
      <c r="NXK2" s="296"/>
      <c r="NXL2" s="297"/>
      <c r="NXM2" s="296"/>
      <c r="NXN2" s="297"/>
      <c r="NXO2" s="296"/>
      <c r="NXP2" s="297"/>
      <c r="NXQ2" s="296"/>
      <c r="NXR2" s="297"/>
      <c r="NXS2" s="296"/>
      <c r="NXT2" s="297"/>
      <c r="NXU2" s="296"/>
      <c r="NXV2" s="297"/>
      <c r="NXW2" s="296"/>
      <c r="NXX2" s="297"/>
      <c r="NXY2" s="296"/>
      <c r="NXZ2" s="297"/>
      <c r="NYA2" s="296"/>
      <c r="NYB2" s="297"/>
      <c r="NYC2" s="296"/>
      <c r="NYD2" s="297"/>
      <c r="NYE2" s="296"/>
      <c r="NYF2" s="297"/>
      <c r="NYG2" s="296"/>
      <c r="NYH2" s="297"/>
      <c r="NYI2" s="296"/>
      <c r="NYJ2" s="297"/>
      <c r="NYK2" s="296"/>
      <c r="NYL2" s="297"/>
      <c r="NYM2" s="296"/>
      <c r="NYN2" s="297"/>
      <c r="NYO2" s="296"/>
      <c r="NYP2" s="297"/>
      <c r="NYQ2" s="296"/>
      <c r="NYR2" s="297"/>
      <c r="NYS2" s="296"/>
      <c r="NYT2" s="297"/>
      <c r="NYU2" s="296"/>
      <c r="NYV2" s="297"/>
      <c r="NYW2" s="296"/>
      <c r="NYX2" s="297"/>
      <c r="NYY2" s="296"/>
      <c r="NYZ2" s="297"/>
      <c r="NZA2" s="296"/>
      <c r="NZB2" s="297"/>
      <c r="NZC2" s="296"/>
      <c r="NZD2" s="297"/>
      <c r="NZE2" s="296"/>
      <c r="NZF2" s="297"/>
      <c r="NZG2" s="296"/>
      <c r="NZH2" s="297"/>
      <c r="NZI2" s="296"/>
      <c r="NZJ2" s="297"/>
      <c r="NZK2" s="296"/>
      <c r="NZL2" s="297"/>
      <c r="NZM2" s="296"/>
      <c r="NZN2" s="297"/>
      <c r="NZO2" s="296"/>
      <c r="NZP2" s="297"/>
      <c r="NZQ2" s="296"/>
      <c r="NZR2" s="297"/>
      <c r="NZS2" s="296"/>
      <c r="NZT2" s="297"/>
      <c r="NZU2" s="296"/>
      <c r="NZV2" s="297"/>
      <c r="NZW2" s="296"/>
      <c r="NZX2" s="297"/>
      <c r="NZY2" s="296"/>
      <c r="NZZ2" s="297"/>
      <c r="OAA2" s="296"/>
      <c r="OAB2" s="297"/>
      <c r="OAC2" s="296"/>
      <c r="OAD2" s="297"/>
      <c r="OAE2" s="296"/>
      <c r="OAF2" s="297"/>
      <c r="OAG2" s="296"/>
      <c r="OAH2" s="297"/>
      <c r="OAI2" s="296"/>
      <c r="OAJ2" s="297"/>
      <c r="OAK2" s="296"/>
      <c r="OAL2" s="297"/>
      <c r="OAM2" s="296"/>
      <c r="OAN2" s="297"/>
      <c r="OAO2" s="296"/>
      <c r="OAP2" s="297"/>
      <c r="OAQ2" s="296"/>
      <c r="OAR2" s="297"/>
      <c r="OAS2" s="296"/>
      <c r="OAT2" s="297"/>
      <c r="OAU2" s="296"/>
      <c r="OAV2" s="297"/>
      <c r="OAW2" s="296"/>
      <c r="OAX2" s="297"/>
      <c r="OAY2" s="296"/>
      <c r="OAZ2" s="297"/>
      <c r="OBA2" s="296"/>
      <c r="OBB2" s="297"/>
      <c r="OBC2" s="296"/>
      <c r="OBD2" s="297"/>
      <c r="OBE2" s="296"/>
      <c r="OBF2" s="297"/>
      <c r="OBG2" s="296"/>
      <c r="OBH2" s="297"/>
      <c r="OBI2" s="296"/>
      <c r="OBJ2" s="297"/>
      <c r="OBK2" s="296"/>
      <c r="OBL2" s="297"/>
      <c r="OBM2" s="296"/>
      <c r="OBN2" s="297"/>
      <c r="OBO2" s="296"/>
      <c r="OBP2" s="297"/>
      <c r="OBQ2" s="296"/>
      <c r="OBR2" s="297"/>
      <c r="OBS2" s="296"/>
      <c r="OBT2" s="297"/>
      <c r="OBU2" s="296"/>
      <c r="OBV2" s="297"/>
      <c r="OBW2" s="296"/>
      <c r="OBX2" s="297"/>
      <c r="OBY2" s="296"/>
      <c r="OBZ2" s="297"/>
      <c r="OCA2" s="296"/>
      <c r="OCB2" s="297"/>
      <c r="OCC2" s="296"/>
      <c r="OCD2" s="297"/>
      <c r="OCE2" s="296"/>
      <c r="OCF2" s="297"/>
      <c r="OCG2" s="296"/>
      <c r="OCH2" s="297"/>
      <c r="OCI2" s="296"/>
      <c r="OCJ2" s="297"/>
      <c r="OCK2" s="296"/>
      <c r="OCL2" s="297"/>
      <c r="OCM2" s="296"/>
      <c r="OCN2" s="297"/>
      <c r="OCO2" s="296"/>
      <c r="OCP2" s="297"/>
      <c r="OCQ2" s="296"/>
      <c r="OCR2" s="297"/>
      <c r="OCS2" s="296"/>
      <c r="OCT2" s="297"/>
      <c r="OCU2" s="296"/>
      <c r="OCV2" s="297"/>
      <c r="OCW2" s="296"/>
      <c r="OCX2" s="297"/>
      <c r="OCY2" s="296"/>
      <c r="OCZ2" s="297"/>
      <c r="ODA2" s="296"/>
      <c r="ODB2" s="297"/>
      <c r="ODC2" s="296"/>
      <c r="ODD2" s="297"/>
      <c r="ODE2" s="296"/>
      <c r="ODF2" s="297"/>
      <c r="ODG2" s="296"/>
      <c r="ODH2" s="297"/>
      <c r="ODI2" s="296"/>
      <c r="ODJ2" s="297"/>
      <c r="ODK2" s="296"/>
      <c r="ODL2" s="297"/>
      <c r="ODM2" s="296"/>
      <c r="ODN2" s="297"/>
      <c r="ODO2" s="296"/>
      <c r="ODP2" s="297"/>
      <c r="ODQ2" s="296"/>
      <c r="ODR2" s="297"/>
      <c r="ODS2" s="296"/>
      <c r="ODT2" s="297"/>
      <c r="ODU2" s="296"/>
      <c r="ODV2" s="297"/>
      <c r="ODW2" s="296"/>
      <c r="ODX2" s="297"/>
      <c r="ODY2" s="296"/>
      <c r="ODZ2" s="297"/>
      <c r="OEA2" s="296"/>
      <c r="OEB2" s="297"/>
      <c r="OEC2" s="296"/>
      <c r="OED2" s="297"/>
      <c r="OEE2" s="296"/>
      <c r="OEF2" s="297"/>
      <c r="OEG2" s="296"/>
      <c r="OEH2" s="297"/>
      <c r="OEI2" s="296"/>
      <c r="OEJ2" s="297"/>
      <c r="OEK2" s="296"/>
      <c r="OEL2" s="297"/>
      <c r="OEM2" s="296"/>
      <c r="OEN2" s="297"/>
      <c r="OEO2" s="296"/>
      <c r="OEP2" s="297"/>
      <c r="OEQ2" s="296"/>
      <c r="OER2" s="297"/>
      <c r="OES2" s="296"/>
      <c r="OET2" s="297"/>
      <c r="OEU2" s="296"/>
      <c r="OEV2" s="297"/>
      <c r="OEW2" s="296"/>
      <c r="OEX2" s="297"/>
      <c r="OEY2" s="296"/>
      <c r="OEZ2" s="297"/>
      <c r="OFA2" s="296"/>
      <c r="OFB2" s="297"/>
      <c r="OFC2" s="296"/>
      <c r="OFD2" s="297"/>
      <c r="OFE2" s="296"/>
      <c r="OFF2" s="297"/>
      <c r="OFG2" s="296"/>
      <c r="OFH2" s="297"/>
      <c r="OFI2" s="296"/>
      <c r="OFJ2" s="297"/>
      <c r="OFK2" s="296"/>
      <c r="OFL2" s="297"/>
      <c r="OFM2" s="296"/>
      <c r="OFN2" s="297"/>
      <c r="OFO2" s="296"/>
      <c r="OFP2" s="297"/>
      <c r="OFQ2" s="296"/>
      <c r="OFR2" s="297"/>
      <c r="OFS2" s="296"/>
      <c r="OFT2" s="297"/>
      <c r="OFU2" s="296"/>
      <c r="OFV2" s="297"/>
      <c r="OFW2" s="296"/>
      <c r="OFX2" s="297"/>
      <c r="OFY2" s="296"/>
      <c r="OFZ2" s="297"/>
      <c r="OGA2" s="296"/>
      <c r="OGB2" s="297"/>
      <c r="OGC2" s="296"/>
      <c r="OGD2" s="297"/>
      <c r="OGE2" s="296"/>
      <c r="OGF2" s="297"/>
      <c r="OGG2" s="296"/>
      <c r="OGH2" s="297"/>
      <c r="OGI2" s="296"/>
      <c r="OGJ2" s="297"/>
      <c r="OGK2" s="296"/>
      <c r="OGL2" s="297"/>
      <c r="OGM2" s="296"/>
      <c r="OGN2" s="297"/>
      <c r="OGO2" s="296"/>
      <c r="OGP2" s="297"/>
      <c r="OGQ2" s="296"/>
      <c r="OGR2" s="297"/>
      <c r="OGS2" s="296"/>
      <c r="OGT2" s="297"/>
      <c r="OGU2" s="296"/>
      <c r="OGV2" s="297"/>
      <c r="OGW2" s="296"/>
      <c r="OGX2" s="297"/>
      <c r="OGY2" s="296"/>
      <c r="OGZ2" s="297"/>
      <c r="OHA2" s="296"/>
      <c r="OHB2" s="297"/>
      <c r="OHC2" s="296"/>
      <c r="OHD2" s="297"/>
      <c r="OHE2" s="296"/>
      <c r="OHF2" s="297"/>
      <c r="OHG2" s="296"/>
      <c r="OHH2" s="297"/>
      <c r="OHI2" s="296"/>
      <c r="OHJ2" s="297"/>
      <c r="OHK2" s="296"/>
      <c r="OHL2" s="297"/>
      <c r="OHM2" s="296"/>
      <c r="OHN2" s="297"/>
      <c r="OHO2" s="296"/>
      <c r="OHP2" s="297"/>
      <c r="OHQ2" s="296"/>
      <c r="OHR2" s="297"/>
      <c r="OHS2" s="296"/>
      <c r="OHT2" s="297"/>
      <c r="OHU2" s="296"/>
      <c r="OHV2" s="297"/>
      <c r="OHW2" s="296"/>
      <c r="OHX2" s="297"/>
      <c r="OHY2" s="296"/>
      <c r="OHZ2" s="297"/>
      <c r="OIA2" s="296"/>
      <c r="OIB2" s="297"/>
      <c r="OIC2" s="296"/>
      <c r="OID2" s="297"/>
      <c r="OIE2" s="296"/>
      <c r="OIF2" s="297"/>
      <c r="OIG2" s="296"/>
      <c r="OIH2" s="297"/>
      <c r="OII2" s="296"/>
      <c r="OIJ2" s="297"/>
      <c r="OIK2" s="296"/>
      <c r="OIL2" s="297"/>
      <c r="OIM2" s="296"/>
      <c r="OIN2" s="297"/>
      <c r="OIO2" s="296"/>
      <c r="OIP2" s="297"/>
      <c r="OIQ2" s="296"/>
      <c r="OIR2" s="297"/>
      <c r="OIS2" s="296"/>
      <c r="OIT2" s="297"/>
      <c r="OIU2" s="296"/>
      <c r="OIV2" s="297"/>
      <c r="OIW2" s="296"/>
      <c r="OIX2" s="297"/>
      <c r="OIY2" s="296"/>
      <c r="OIZ2" s="297"/>
      <c r="OJA2" s="296"/>
      <c r="OJB2" s="297"/>
      <c r="OJC2" s="296"/>
      <c r="OJD2" s="297"/>
      <c r="OJE2" s="296"/>
      <c r="OJF2" s="297"/>
      <c r="OJG2" s="296"/>
      <c r="OJH2" s="297"/>
      <c r="OJI2" s="296"/>
      <c r="OJJ2" s="297"/>
      <c r="OJK2" s="296"/>
      <c r="OJL2" s="297"/>
      <c r="OJM2" s="296"/>
      <c r="OJN2" s="297"/>
      <c r="OJO2" s="296"/>
      <c r="OJP2" s="297"/>
      <c r="OJQ2" s="296"/>
      <c r="OJR2" s="297"/>
      <c r="OJS2" s="296"/>
      <c r="OJT2" s="297"/>
      <c r="OJU2" s="296"/>
      <c r="OJV2" s="297"/>
      <c r="OJW2" s="296"/>
      <c r="OJX2" s="297"/>
      <c r="OJY2" s="296"/>
      <c r="OJZ2" s="297"/>
      <c r="OKA2" s="296"/>
      <c r="OKB2" s="297"/>
      <c r="OKC2" s="296"/>
      <c r="OKD2" s="297"/>
      <c r="OKE2" s="296"/>
      <c r="OKF2" s="297"/>
      <c r="OKG2" s="296"/>
      <c r="OKH2" s="297"/>
      <c r="OKI2" s="296"/>
      <c r="OKJ2" s="297"/>
      <c r="OKK2" s="296"/>
      <c r="OKL2" s="297"/>
      <c r="OKM2" s="296"/>
      <c r="OKN2" s="297"/>
      <c r="OKO2" s="296"/>
      <c r="OKP2" s="297"/>
      <c r="OKQ2" s="296"/>
      <c r="OKR2" s="297"/>
      <c r="OKS2" s="296"/>
      <c r="OKT2" s="297"/>
      <c r="OKU2" s="296"/>
      <c r="OKV2" s="297"/>
      <c r="OKW2" s="296"/>
      <c r="OKX2" s="297"/>
      <c r="OKY2" s="296"/>
      <c r="OKZ2" s="297"/>
      <c r="OLA2" s="296"/>
      <c r="OLB2" s="297"/>
      <c r="OLC2" s="296"/>
      <c r="OLD2" s="297"/>
      <c r="OLE2" s="296"/>
      <c r="OLF2" s="297"/>
      <c r="OLG2" s="296"/>
      <c r="OLH2" s="297"/>
      <c r="OLI2" s="296"/>
      <c r="OLJ2" s="297"/>
      <c r="OLK2" s="296"/>
      <c r="OLL2" s="297"/>
      <c r="OLM2" s="296"/>
      <c r="OLN2" s="297"/>
      <c r="OLO2" s="296"/>
      <c r="OLP2" s="297"/>
      <c r="OLQ2" s="296"/>
      <c r="OLR2" s="297"/>
      <c r="OLS2" s="296"/>
      <c r="OLT2" s="297"/>
      <c r="OLU2" s="296"/>
      <c r="OLV2" s="297"/>
      <c r="OLW2" s="296"/>
      <c r="OLX2" s="297"/>
      <c r="OLY2" s="296"/>
      <c r="OLZ2" s="297"/>
      <c r="OMA2" s="296"/>
      <c r="OMB2" s="297"/>
      <c r="OMC2" s="296"/>
      <c r="OMD2" s="297"/>
      <c r="OME2" s="296"/>
      <c r="OMF2" s="297"/>
      <c r="OMG2" s="296"/>
      <c r="OMH2" s="297"/>
      <c r="OMI2" s="296"/>
      <c r="OMJ2" s="297"/>
      <c r="OMK2" s="296"/>
      <c r="OML2" s="297"/>
      <c r="OMM2" s="296"/>
      <c r="OMN2" s="297"/>
      <c r="OMO2" s="296"/>
      <c r="OMP2" s="297"/>
      <c r="OMQ2" s="296"/>
      <c r="OMR2" s="297"/>
      <c r="OMS2" s="296"/>
      <c r="OMT2" s="297"/>
      <c r="OMU2" s="296"/>
      <c r="OMV2" s="297"/>
      <c r="OMW2" s="296"/>
      <c r="OMX2" s="297"/>
      <c r="OMY2" s="296"/>
      <c r="OMZ2" s="297"/>
      <c r="ONA2" s="296"/>
      <c r="ONB2" s="297"/>
      <c r="ONC2" s="296"/>
      <c r="OND2" s="297"/>
      <c r="ONE2" s="296"/>
      <c r="ONF2" s="297"/>
      <c r="ONG2" s="296"/>
      <c r="ONH2" s="297"/>
      <c r="ONI2" s="296"/>
      <c r="ONJ2" s="297"/>
      <c r="ONK2" s="296"/>
      <c r="ONL2" s="297"/>
      <c r="ONM2" s="296"/>
      <c r="ONN2" s="297"/>
      <c r="ONO2" s="296"/>
      <c r="ONP2" s="297"/>
      <c r="ONQ2" s="296"/>
      <c r="ONR2" s="297"/>
      <c r="ONS2" s="296"/>
      <c r="ONT2" s="297"/>
      <c r="ONU2" s="296"/>
      <c r="ONV2" s="297"/>
      <c r="ONW2" s="296"/>
      <c r="ONX2" s="297"/>
      <c r="ONY2" s="296"/>
      <c r="ONZ2" s="297"/>
      <c r="OOA2" s="296"/>
      <c r="OOB2" s="297"/>
      <c r="OOC2" s="296"/>
      <c r="OOD2" s="297"/>
      <c r="OOE2" s="296"/>
      <c r="OOF2" s="297"/>
      <c r="OOG2" s="296"/>
      <c r="OOH2" s="297"/>
      <c r="OOI2" s="296"/>
      <c r="OOJ2" s="297"/>
      <c r="OOK2" s="296"/>
      <c r="OOL2" s="297"/>
      <c r="OOM2" s="296"/>
      <c r="OON2" s="297"/>
      <c r="OOO2" s="296"/>
      <c r="OOP2" s="297"/>
      <c r="OOQ2" s="296"/>
      <c r="OOR2" s="297"/>
      <c r="OOS2" s="296"/>
      <c r="OOT2" s="297"/>
      <c r="OOU2" s="296"/>
      <c r="OOV2" s="297"/>
      <c r="OOW2" s="296"/>
      <c r="OOX2" s="297"/>
      <c r="OOY2" s="296"/>
      <c r="OOZ2" s="297"/>
      <c r="OPA2" s="296"/>
      <c r="OPB2" s="297"/>
      <c r="OPC2" s="296"/>
      <c r="OPD2" s="297"/>
      <c r="OPE2" s="296"/>
      <c r="OPF2" s="297"/>
      <c r="OPG2" s="296"/>
      <c r="OPH2" s="297"/>
      <c r="OPI2" s="296"/>
      <c r="OPJ2" s="297"/>
      <c r="OPK2" s="296"/>
      <c r="OPL2" s="297"/>
      <c r="OPM2" s="296"/>
      <c r="OPN2" s="297"/>
      <c r="OPO2" s="296"/>
      <c r="OPP2" s="297"/>
      <c r="OPQ2" s="296"/>
      <c r="OPR2" s="297"/>
      <c r="OPS2" s="296"/>
      <c r="OPT2" s="297"/>
      <c r="OPU2" s="296"/>
      <c r="OPV2" s="297"/>
      <c r="OPW2" s="296"/>
      <c r="OPX2" s="297"/>
      <c r="OPY2" s="296"/>
      <c r="OPZ2" s="297"/>
      <c r="OQA2" s="296"/>
      <c r="OQB2" s="297"/>
      <c r="OQC2" s="296"/>
      <c r="OQD2" s="297"/>
      <c r="OQE2" s="296"/>
      <c r="OQF2" s="297"/>
      <c r="OQG2" s="296"/>
      <c r="OQH2" s="297"/>
      <c r="OQI2" s="296"/>
      <c r="OQJ2" s="297"/>
      <c r="OQK2" s="296"/>
      <c r="OQL2" s="297"/>
      <c r="OQM2" s="296"/>
      <c r="OQN2" s="297"/>
      <c r="OQO2" s="296"/>
      <c r="OQP2" s="297"/>
      <c r="OQQ2" s="296"/>
      <c r="OQR2" s="297"/>
      <c r="OQS2" s="296"/>
      <c r="OQT2" s="297"/>
      <c r="OQU2" s="296"/>
      <c r="OQV2" s="297"/>
      <c r="OQW2" s="296"/>
      <c r="OQX2" s="297"/>
      <c r="OQY2" s="296"/>
      <c r="OQZ2" s="297"/>
      <c r="ORA2" s="296"/>
      <c r="ORB2" s="297"/>
      <c r="ORC2" s="296"/>
      <c r="ORD2" s="297"/>
      <c r="ORE2" s="296"/>
      <c r="ORF2" s="297"/>
      <c r="ORG2" s="296"/>
      <c r="ORH2" s="297"/>
      <c r="ORI2" s="296"/>
      <c r="ORJ2" s="297"/>
      <c r="ORK2" s="296"/>
      <c r="ORL2" s="297"/>
      <c r="ORM2" s="296"/>
      <c r="ORN2" s="297"/>
      <c r="ORO2" s="296"/>
      <c r="ORP2" s="297"/>
      <c r="ORQ2" s="296"/>
      <c r="ORR2" s="297"/>
      <c r="ORS2" s="296"/>
      <c r="ORT2" s="297"/>
      <c r="ORU2" s="296"/>
      <c r="ORV2" s="297"/>
      <c r="ORW2" s="296"/>
      <c r="ORX2" s="297"/>
      <c r="ORY2" s="296"/>
      <c r="ORZ2" s="297"/>
      <c r="OSA2" s="296"/>
      <c r="OSB2" s="297"/>
      <c r="OSC2" s="296"/>
      <c r="OSD2" s="297"/>
      <c r="OSE2" s="296"/>
      <c r="OSF2" s="297"/>
      <c r="OSG2" s="296"/>
      <c r="OSH2" s="297"/>
      <c r="OSI2" s="296"/>
      <c r="OSJ2" s="297"/>
      <c r="OSK2" s="296"/>
      <c r="OSL2" s="297"/>
      <c r="OSM2" s="296"/>
      <c r="OSN2" s="297"/>
      <c r="OSO2" s="296"/>
      <c r="OSP2" s="297"/>
      <c r="OSQ2" s="296"/>
      <c r="OSR2" s="297"/>
      <c r="OSS2" s="296"/>
      <c r="OST2" s="297"/>
      <c r="OSU2" s="296"/>
      <c r="OSV2" s="297"/>
      <c r="OSW2" s="296"/>
      <c r="OSX2" s="297"/>
      <c r="OSY2" s="296"/>
      <c r="OSZ2" s="297"/>
      <c r="OTA2" s="296"/>
      <c r="OTB2" s="297"/>
      <c r="OTC2" s="296"/>
      <c r="OTD2" s="297"/>
      <c r="OTE2" s="296"/>
      <c r="OTF2" s="297"/>
      <c r="OTG2" s="296"/>
      <c r="OTH2" s="297"/>
      <c r="OTI2" s="296"/>
      <c r="OTJ2" s="297"/>
      <c r="OTK2" s="296"/>
      <c r="OTL2" s="297"/>
      <c r="OTM2" s="296"/>
      <c r="OTN2" s="297"/>
      <c r="OTO2" s="296"/>
      <c r="OTP2" s="297"/>
      <c r="OTQ2" s="296"/>
      <c r="OTR2" s="297"/>
      <c r="OTS2" s="296"/>
      <c r="OTT2" s="297"/>
      <c r="OTU2" s="296"/>
      <c r="OTV2" s="297"/>
      <c r="OTW2" s="296"/>
      <c r="OTX2" s="297"/>
      <c r="OTY2" s="296"/>
      <c r="OTZ2" s="297"/>
      <c r="OUA2" s="296"/>
      <c r="OUB2" s="297"/>
      <c r="OUC2" s="296"/>
      <c r="OUD2" s="297"/>
      <c r="OUE2" s="296"/>
      <c r="OUF2" s="297"/>
      <c r="OUG2" s="296"/>
      <c r="OUH2" s="297"/>
      <c r="OUI2" s="296"/>
      <c r="OUJ2" s="297"/>
      <c r="OUK2" s="296"/>
      <c r="OUL2" s="297"/>
      <c r="OUM2" s="296"/>
      <c r="OUN2" s="297"/>
      <c r="OUO2" s="296"/>
      <c r="OUP2" s="297"/>
      <c r="OUQ2" s="296"/>
      <c r="OUR2" s="297"/>
      <c r="OUS2" s="296"/>
      <c r="OUT2" s="297"/>
      <c r="OUU2" s="296"/>
      <c r="OUV2" s="297"/>
      <c r="OUW2" s="296"/>
      <c r="OUX2" s="297"/>
      <c r="OUY2" s="296"/>
      <c r="OUZ2" s="297"/>
      <c r="OVA2" s="296"/>
      <c r="OVB2" s="297"/>
      <c r="OVC2" s="296"/>
      <c r="OVD2" s="297"/>
      <c r="OVE2" s="296"/>
      <c r="OVF2" s="297"/>
      <c r="OVG2" s="296"/>
      <c r="OVH2" s="297"/>
      <c r="OVI2" s="296"/>
      <c r="OVJ2" s="297"/>
      <c r="OVK2" s="296"/>
      <c r="OVL2" s="297"/>
      <c r="OVM2" s="296"/>
      <c r="OVN2" s="297"/>
      <c r="OVO2" s="296"/>
      <c r="OVP2" s="297"/>
      <c r="OVQ2" s="296"/>
      <c r="OVR2" s="297"/>
      <c r="OVS2" s="296"/>
      <c r="OVT2" s="297"/>
      <c r="OVU2" s="296"/>
      <c r="OVV2" s="297"/>
      <c r="OVW2" s="296"/>
      <c r="OVX2" s="297"/>
      <c r="OVY2" s="296"/>
      <c r="OVZ2" s="297"/>
      <c r="OWA2" s="296"/>
      <c r="OWB2" s="297"/>
      <c r="OWC2" s="296"/>
      <c r="OWD2" s="297"/>
      <c r="OWE2" s="296"/>
      <c r="OWF2" s="297"/>
      <c r="OWG2" s="296"/>
      <c r="OWH2" s="297"/>
      <c r="OWI2" s="296"/>
      <c r="OWJ2" s="297"/>
      <c r="OWK2" s="296"/>
      <c r="OWL2" s="297"/>
      <c r="OWM2" s="296"/>
      <c r="OWN2" s="297"/>
      <c r="OWO2" s="296"/>
      <c r="OWP2" s="297"/>
      <c r="OWQ2" s="296"/>
      <c r="OWR2" s="297"/>
      <c r="OWS2" s="296"/>
      <c r="OWT2" s="297"/>
      <c r="OWU2" s="296"/>
      <c r="OWV2" s="297"/>
      <c r="OWW2" s="296"/>
      <c r="OWX2" s="297"/>
      <c r="OWY2" s="296"/>
      <c r="OWZ2" s="297"/>
      <c r="OXA2" s="296"/>
      <c r="OXB2" s="297"/>
      <c r="OXC2" s="296"/>
      <c r="OXD2" s="297"/>
      <c r="OXE2" s="296"/>
      <c r="OXF2" s="297"/>
      <c r="OXG2" s="296"/>
      <c r="OXH2" s="297"/>
      <c r="OXI2" s="296"/>
      <c r="OXJ2" s="297"/>
      <c r="OXK2" s="296"/>
      <c r="OXL2" s="297"/>
      <c r="OXM2" s="296"/>
      <c r="OXN2" s="297"/>
      <c r="OXO2" s="296"/>
      <c r="OXP2" s="297"/>
      <c r="OXQ2" s="296"/>
      <c r="OXR2" s="297"/>
      <c r="OXS2" s="296"/>
      <c r="OXT2" s="297"/>
      <c r="OXU2" s="296"/>
      <c r="OXV2" s="297"/>
      <c r="OXW2" s="296"/>
      <c r="OXX2" s="297"/>
      <c r="OXY2" s="296"/>
      <c r="OXZ2" s="297"/>
      <c r="OYA2" s="296"/>
      <c r="OYB2" s="297"/>
      <c r="OYC2" s="296"/>
      <c r="OYD2" s="297"/>
      <c r="OYE2" s="296"/>
      <c r="OYF2" s="297"/>
      <c r="OYG2" s="296"/>
      <c r="OYH2" s="297"/>
      <c r="OYI2" s="296"/>
      <c r="OYJ2" s="297"/>
      <c r="OYK2" s="296"/>
      <c r="OYL2" s="297"/>
      <c r="OYM2" s="296"/>
      <c r="OYN2" s="297"/>
      <c r="OYO2" s="296"/>
      <c r="OYP2" s="297"/>
      <c r="OYQ2" s="296"/>
      <c r="OYR2" s="297"/>
      <c r="OYS2" s="296"/>
      <c r="OYT2" s="297"/>
      <c r="OYU2" s="296"/>
      <c r="OYV2" s="297"/>
      <c r="OYW2" s="296"/>
      <c r="OYX2" s="297"/>
      <c r="OYY2" s="296"/>
      <c r="OYZ2" s="297"/>
      <c r="OZA2" s="296"/>
      <c r="OZB2" s="297"/>
      <c r="OZC2" s="296"/>
      <c r="OZD2" s="297"/>
      <c r="OZE2" s="296"/>
      <c r="OZF2" s="297"/>
      <c r="OZG2" s="296"/>
      <c r="OZH2" s="297"/>
      <c r="OZI2" s="296"/>
      <c r="OZJ2" s="297"/>
      <c r="OZK2" s="296"/>
      <c r="OZL2" s="297"/>
      <c r="OZM2" s="296"/>
      <c r="OZN2" s="297"/>
      <c r="OZO2" s="296"/>
      <c r="OZP2" s="297"/>
      <c r="OZQ2" s="296"/>
      <c r="OZR2" s="297"/>
      <c r="OZS2" s="296"/>
      <c r="OZT2" s="297"/>
      <c r="OZU2" s="296"/>
      <c r="OZV2" s="297"/>
      <c r="OZW2" s="296"/>
      <c r="OZX2" s="297"/>
      <c r="OZY2" s="296"/>
      <c r="OZZ2" s="297"/>
      <c r="PAA2" s="296"/>
      <c r="PAB2" s="297"/>
      <c r="PAC2" s="296"/>
      <c r="PAD2" s="297"/>
      <c r="PAE2" s="296"/>
      <c r="PAF2" s="297"/>
      <c r="PAG2" s="296"/>
      <c r="PAH2" s="297"/>
      <c r="PAI2" s="296"/>
      <c r="PAJ2" s="297"/>
      <c r="PAK2" s="296"/>
      <c r="PAL2" s="297"/>
      <c r="PAM2" s="296"/>
      <c r="PAN2" s="297"/>
      <c r="PAO2" s="296"/>
      <c r="PAP2" s="297"/>
      <c r="PAQ2" s="296"/>
      <c r="PAR2" s="297"/>
      <c r="PAS2" s="296"/>
      <c r="PAT2" s="297"/>
      <c r="PAU2" s="296"/>
      <c r="PAV2" s="297"/>
      <c r="PAW2" s="296"/>
      <c r="PAX2" s="297"/>
      <c r="PAY2" s="296"/>
      <c r="PAZ2" s="297"/>
      <c r="PBA2" s="296"/>
      <c r="PBB2" s="297"/>
      <c r="PBC2" s="296"/>
      <c r="PBD2" s="297"/>
      <c r="PBE2" s="296"/>
      <c r="PBF2" s="297"/>
      <c r="PBG2" s="296"/>
      <c r="PBH2" s="297"/>
      <c r="PBI2" s="296"/>
      <c r="PBJ2" s="297"/>
      <c r="PBK2" s="296"/>
      <c r="PBL2" s="297"/>
      <c r="PBM2" s="296"/>
      <c r="PBN2" s="297"/>
      <c r="PBO2" s="296"/>
      <c r="PBP2" s="297"/>
      <c r="PBQ2" s="296"/>
      <c r="PBR2" s="297"/>
      <c r="PBS2" s="296"/>
      <c r="PBT2" s="297"/>
      <c r="PBU2" s="296"/>
      <c r="PBV2" s="297"/>
      <c r="PBW2" s="296"/>
      <c r="PBX2" s="297"/>
      <c r="PBY2" s="296"/>
      <c r="PBZ2" s="297"/>
      <c r="PCA2" s="296"/>
      <c r="PCB2" s="297"/>
      <c r="PCC2" s="296"/>
      <c r="PCD2" s="297"/>
      <c r="PCE2" s="296"/>
      <c r="PCF2" s="297"/>
      <c r="PCG2" s="296"/>
      <c r="PCH2" s="297"/>
      <c r="PCI2" s="296"/>
      <c r="PCJ2" s="297"/>
      <c r="PCK2" s="296"/>
      <c r="PCL2" s="297"/>
      <c r="PCM2" s="296"/>
      <c r="PCN2" s="297"/>
      <c r="PCO2" s="296"/>
      <c r="PCP2" s="297"/>
      <c r="PCQ2" s="296"/>
      <c r="PCR2" s="297"/>
      <c r="PCS2" s="296"/>
      <c r="PCT2" s="297"/>
      <c r="PCU2" s="296"/>
      <c r="PCV2" s="297"/>
      <c r="PCW2" s="296"/>
      <c r="PCX2" s="297"/>
      <c r="PCY2" s="296"/>
      <c r="PCZ2" s="297"/>
      <c r="PDA2" s="296"/>
      <c r="PDB2" s="297"/>
      <c r="PDC2" s="296"/>
      <c r="PDD2" s="297"/>
      <c r="PDE2" s="296"/>
      <c r="PDF2" s="297"/>
      <c r="PDG2" s="296"/>
      <c r="PDH2" s="297"/>
      <c r="PDI2" s="296"/>
      <c r="PDJ2" s="297"/>
      <c r="PDK2" s="296"/>
      <c r="PDL2" s="297"/>
      <c r="PDM2" s="296"/>
      <c r="PDN2" s="297"/>
      <c r="PDO2" s="296"/>
      <c r="PDP2" s="297"/>
      <c r="PDQ2" s="296"/>
      <c r="PDR2" s="297"/>
      <c r="PDS2" s="296"/>
      <c r="PDT2" s="297"/>
      <c r="PDU2" s="296"/>
      <c r="PDV2" s="297"/>
      <c r="PDW2" s="296"/>
      <c r="PDX2" s="297"/>
      <c r="PDY2" s="296"/>
      <c r="PDZ2" s="297"/>
      <c r="PEA2" s="296"/>
      <c r="PEB2" s="297"/>
      <c r="PEC2" s="296"/>
      <c r="PED2" s="297"/>
      <c r="PEE2" s="296"/>
      <c r="PEF2" s="297"/>
      <c r="PEG2" s="296"/>
      <c r="PEH2" s="297"/>
      <c r="PEI2" s="296"/>
      <c r="PEJ2" s="297"/>
      <c r="PEK2" s="296"/>
      <c r="PEL2" s="297"/>
      <c r="PEM2" s="296"/>
      <c r="PEN2" s="297"/>
      <c r="PEO2" s="296"/>
      <c r="PEP2" s="297"/>
      <c r="PEQ2" s="296"/>
      <c r="PER2" s="297"/>
      <c r="PES2" s="296"/>
      <c r="PET2" s="297"/>
      <c r="PEU2" s="296"/>
      <c r="PEV2" s="297"/>
      <c r="PEW2" s="296"/>
      <c r="PEX2" s="297"/>
      <c r="PEY2" s="296"/>
      <c r="PEZ2" s="297"/>
      <c r="PFA2" s="296"/>
      <c r="PFB2" s="297"/>
      <c r="PFC2" s="296"/>
      <c r="PFD2" s="297"/>
      <c r="PFE2" s="296"/>
      <c r="PFF2" s="297"/>
      <c r="PFG2" s="296"/>
      <c r="PFH2" s="297"/>
      <c r="PFI2" s="296"/>
      <c r="PFJ2" s="297"/>
      <c r="PFK2" s="296"/>
      <c r="PFL2" s="297"/>
      <c r="PFM2" s="296"/>
      <c r="PFN2" s="297"/>
      <c r="PFO2" s="296"/>
      <c r="PFP2" s="297"/>
      <c r="PFQ2" s="296"/>
      <c r="PFR2" s="297"/>
      <c r="PFS2" s="296"/>
      <c r="PFT2" s="297"/>
      <c r="PFU2" s="296"/>
      <c r="PFV2" s="297"/>
      <c r="PFW2" s="296"/>
      <c r="PFX2" s="297"/>
      <c r="PFY2" s="296"/>
      <c r="PFZ2" s="297"/>
      <c r="PGA2" s="296"/>
      <c r="PGB2" s="297"/>
      <c r="PGC2" s="296"/>
      <c r="PGD2" s="297"/>
      <c r="PGE2" s="296"/>
      <c r="PGF2" s="297"/>
      <c r="PGG2" s="296"/>
      <c r="PGH2" s="297"/>
      <c r="PGI2" s="296"/>
      <c r="PGJ2" s="297"/>
      <c r="PGK2" s="296"/>
      <c r="PGL2" s="297"/>
      <c r="PGM2" s="296"/>
      <c r="PGN2" s="297"/>
      <c r="PGO2" s="296"/>
      <c r="PGP2" s="297"/>
      <c r="PGQ2" s="296"/>
      <c r="PGR2" s="297"/>
      <c r="PGS2" s="296"/>
      <c r="PGT2" s="297"/>
      <c r="PGU2" s="296"/>
      <c r="PGV2" s="297"/>
      <c r="PGW2" s="296"/>
      <c r="PGX2" s="297"/>
      <c r="PGY2" s="296"/>
      <c r="PGZ2" s="297"/>
      <c r="PHA2" s="296"/>
      <c r="PHB2" s="297"/>
      <c r="PHC2" s="296"/>
      <c r="PHD2" s="297"/>
      <c r="PHE2" s="296"/>
      <c r="PHF2" s="297"/>
      <c r="PHG2" s="296"/>
      <c r="PHH2" s="297"/>
      <c r="PHI2" s="296"/>
      <c r="PHJ2" s="297"/>
      <c r="PHK2" s="296"/>
      <c r="PHL2" s="297"/>
      <c r="PHM2" s="296"/>
      <c r="PHN2" s="297"/>
      <c r="PHO2" s="296"/>
      <c r="PHP2" s="297"/>
      <c r="PHQ2" s="296"/>
      <c r="PHR2" s="297"/>
      <c r="PHS2" s="296"/>
      <c r="PHT2" s="297"/>
      <c r="PHU2" s="296"/>
      <c r="PHV2" s="297"/>
      <c r="PHW2" s="296"/>
      <c r="PHX2" s="297"/>
      <c r="PHY2" s="296"/>
      <c r="PHZ2" s="297"/>
      <c r="PIA2" s="296"/>
      <c r="PIB2" s="297"/>
      <c r="PIC2" s="296"/>
      <c r="PID2" s="297"/>
      <c r="PIE2" s="296"/>
      <c r="PIF2" s="297"/>
      <c r="PIG2" s="296"/>
      <c r="PIH2" s="297"/>
      <c r="PII2" s="296"/>
      <c r="PIJ2" s="297"/>
      <c r="PIK2" s="296"/>
      <c r="PIL2" s="297"/>
      <c r="PIM2" s="296"/>
      <c r="PIN2" s="297"/>
      <c r="PIO2" s="296"/>
      <c r="PIP2" s="297"/>
      <c r="PIQ2" s="296"/>
      <c r="PIR2" s="297"/>
      <c r="PIS2" s="296"/>
      <c r="PIT2" s="297"/>
      <c r="PIU2" s="296"/>
      <c r="PIV2" s="297"/>
      <c r="PIW2" s="296"/>
      <c r="PIX2" s="297"/>
      <c r="PIY2" s="296"/>
      <c r="PIZ2" s="297"/>
      <c r="PJA2" s="296"/>
      <c r="PJB2" s="297"/>
      <c r="PJC2" s="296"/>
      <c r="PJD2" s="297"/>
      <c r="PJE2" s="296"/>
      <c r="PJF2" s="297"/>
      <c r="PJG2" s="296"/>
      <c r="PJH2" s="297"/>
      <c r="PJI2" s="296"/>
      <c r="PJJ2" s="297"/>
      <c r="PJK2" s="296"/>
      <c r="PJL2" s="297"/>
      <c r="PJM2" s="296"/>
      <c r="PJN2" s="297"/>
      <c r="PJO2" s="296"/>
      <c r="PJP2" s="297"/>
      <c r="PJQ2" s="296"/>
      <c r="PJR2" s="297"/>
      <c r="PJS2" s="296"/>
      <c r="PJT2" s="297"/>
      <c r="PJU2" s="296"/>
      <c r="PJV2" s="297"/>
      <c r="PJW2" s="296"/>
      <c r="PJX2" s="297"/>
      <c r="PJY2" s="296"/>
      <c r="PJZ2" s="297"/>
      <c r="PKA2" s="296"/>
      <c r="PKB2" s="297"/>
      <c r="PKC2" s="296"/>
      <c r="PKD2" s="297"/>
      <c r="PKE2" s="296"/>
      <c r="PKF2" s="297"/>
      <c r="PKG2" s="296"/>
      <c r="PKH2" s="297"/>
      <c r="PKI2" s="296"/>
      <c r="PKJ2" s="297"/>
      <c r="PKK2" s="296"/>
      <c r="PKL2" s="297"/>
      <c r="PKM2" s="296"/>
      <c r="PKN2" s="297"/>
      <c r="PKO2" s="296"/>
      <c r="PKP2" s="297"/>
      <c r="PKQ2" s="296"/>
      <c r="PKR2" s="297"/>
      <c r="PKS2" s="296"/>
      <c r="PKT2" s="297"/>
      <c r="PKU2" s="296"/>
      <c r="PKV2" s="297"/>
      <c r="PKW2" s="296"/>
      <c r="PKX2" s="297"/>
      <c r="PKY2" s="296"/>
      <c r="PKZ2" s="297"/>
      <c r="PLA2" s="296"/>
      <c r="PLB2" s="297"/>
      <c r="PLC2" s="296"/>
      <c r="PLD2" s="297"/>
      <c r="PLE2" s="296"/>
      <c r="PLF2" s="297"/>
      <c r="PLG2" s="296"/>
      <c r="PLH2" s="297"/>
      <c r="PLI2" s="296"/>
      <c r="PLJ2" s="297"/>
      <c r="PLK2" s="296"/>
      <c r="PLL2" s="297"/>
      <c r="PLM2" s="296"/>
      <c r="PLN2" s="297"/>
      <c r="PLO2" s="296"/>
      <c r="PLP2" s="297"/>
      <c r="PLQ2" s="296"/>
      <c r="PLR2" s="297"/>
      <c r="PLS2" s="296"/>
      <c r="PLT2" s="297"/>
      <c r="PLU2" s="296"/>
      <c r="PLV2" s="297"/>
      <c r="PLW2" s="296"/>
      <c r="PLX2" s="297"/>
      <c r="PLY2" s="296"/>
      <c r="PLZ2" s="297"/>
      <c r="PMA2" s="296"/>
      <c r="PMB2" s="297"/>
      <c r="PMC2" s="296"/>
      <c r="PMD2" s="297"/>
      <c r="PME2" s="296"/>
      <c r="PMF2" s="297"/>
      <c r="PMG2" s="296"/>
      <c r="PMH2" s="297"/>
      <c r="PMI2" s="296"/>
      <c r="PMJ2" s="297"/>
      <c r="PMK2" s="296"/>
      <c r="PML2" s="297"/>
      <c r="PMM2" s="296"/>
      <c r="PMN2" s="297"/>
      <c r="PMO2" s="296"/>
      <c r="PMP2" s="297"/>
      <c r="PMQ2" s="296"/>
      <c r="PMR2" s="297"/>
      <c r="PMS2" s="296"/>
      <c r="PMT2" s="297"/>
      <c r="PMU2" s="296"/>
      <c r="PMV2" s="297"/>
      <c r="PMW2" s="296"/>
      <c r="PMX2" s="297"/>
      <c r="PMY2" s="296"/>
      <c r="PMZ2" s="297"/>
      <c r="PNA2" s="296"/>
      <c r="PNB2" s="297"/>
      <c r="PNC2" s="296"/>
      <c r="PND2" s="297"/>
      <c r="PNE2" s="296"/>
      <c r="PNF2" s="297"/>
      <c r="PNG2" s="296"/>
      <c r="PNH2" s="297"/>
      <c r="PNI2" s="296"/>
      <c r="PNJ2" s="297"/>
      <c r="PNK2" s="296"/>
      <c r="PNL2" s="297"/>
      <c r="PNM2" s="296"/>
      <c r="PNN2" s="297"/>
      <c r="PNO2" s="296"/>
      <c r="PNP2" s="297"/>
      <c r="PNQ2" s="296"/>
      <c r="PNR2" s="297"/>
      <c r="PNS2" s="296"/>
      <c r="PNT2" s="297"/>
      <c r="PNU2" s="296"/>
      <c r="PNV2" s="297"/>
      <c r="PNW2" s="296"/>
      <c r="PNX2" s="297"/>
      <c r="PNY2" s="296"/>
      <c r="PNZ2" s="297"/>
      <c r="POA2" s="296"/>
      <c r="POB2" s="297"/>
      <c r="POC2" s="296"/>
      <c r="POD2" s="297"/>
      <c r="POE2" s="296"/>
      <c r="POF2" s="297"/>
      <c r="POG2" s="296"/>
      <c r="POH2" s="297"/>
      <c r="POI2" s="296"/>
      <c r="POJ2" s="297"/>
      <c r="POK2" s="296"/>
      <c r="POL2" s="297"/>
      <c r="POM2" s="296"/>
      <c r="PON2" s="297"/>
      <c r="POO2" s="296"/>
      <c r="POP2" s="297"/>
      <c r="POQ2" s="296"/>
      <c r="POR2" s="297"/>
      <c r="POS2" s="296"/>
      <c r="POT2" s="297"/>
      <c r="POU2" s="296"/>
      <c r="POV2" s="297"/>
      <c r="POW2" s="296"/>
      <c r="POX2" s="297"/>
      <c r="POY2" s="296"/>
      <c r="POZ2" s="297"/>
      <c r="PPA2" s="296"/>
      <c r="PPB2" s="297"/>
      <c r="PPC2" s="296"/>
      <c r="PPD2" s="297"/>
      <c r="PPE2" s="296"/>
      <c r="PPF2" s="297"/>
      <c r="PPG2" s="296"/>
      <c r="PPH2" s="297"/>
      <c r="PPI2" s="296"/>
      <c r="PPJ2" s="297"/>
      <c r="PPK2" s="296"/>
      <c r="PPL2" s="297"/>
      <c r="PPM2" s="296"/>
      <c r="PPN2" s="297"/>
      <c r="PPO2" s="296"/>
      <c r="PPP2" s="297"/>
      <c r="PPQ2" s="296"/>
      <c r="PPR2" s="297"/>
      <c r="PPS2" s="296"/>
      <c r="PPT2" s="297"/>
      <c r="PPU2" s="296"/>
      <c r="PPV2" s="297"/>
      <c r="PPW2" s="296"/>
      <c r="PPX2" s="297"/>
      <c r="PPY2" s="296"/>
      <c r="PPZ2" s="297"/>
      <c r="PQA2" s="296"/>
      <c r="PQB2" s="297"/>
      <c r="PQC2" s="296"/>
      <c r="PQD2" s="297"/>
      <c r="PQE2" s="296"/>
      <c r="PQF2" s="297"/>
      <c r="PQG2" s="296"/>
      <c r="PQH2" s="297"/>
      <c r="PQI2" s="296"/>
      <c r="PQJ2" s="297"/>
      <c r="PQK2" s="296"/>
      <c r="PQL2" s="297"/>
      <c r="PQM2" s="296"/>
      <c r="PQN2" s="297"/>
      <c r="PQO2" s="296"/>
      <c r="PQP2" s="297"/>
      <c r="PQQ2" s="296"/>
      <c r="PQR2" s="297"/>
      <c r="PQS2" s="296"/>
      <c r="PQT2" s="297"/>
      <c r="PQU2" s="296"/>
      <c r="PQV2" s="297"/>
      <c r="PQW2" s="296"/>
      <c r="PQX2" s="297"/>
      <c r="PQY2" s="296"/>
      <c r="PQZ2" s="297"/>
      <c r="PRA2" s="296"/>
      <c r="PRB2" s="297"/>
      <c r="PRC2" s="296"/>
      <c r="PRD2" s="297"/>
      <c r="PRE2" s="296"/>
      <c r="PRF2" s="297"/>
      <c r="PRG2" s="296"/>
      <c r="PRH2" s="297"/>
      <c r="PRI2" s="296"/>
      <c r="PRJ2" s="297"/>
      <c r="PRK2" s="296"/>
      <c r="PRL2" s="297"/>
      <c r="PRM2" s="296"/>
      <c r="PRN2" s="297"/>
      <c r="PRO2" s="296"/>
      <c r="PRP2" s="297"/>
      <c r="PRQ2" s="296"/>
      <c r="PRR2" s="297"/>
      <c r="PRS2" s="296"/>
      <c r="PRT2" s="297"/>
      <c r="PRU2" s="296"/>
      <c r="PRV2" s="297"/>
      <c r="PRW2" s="296"/>
      <c r="PRX2" s="297"/>
      <c r="PRY2" s="296"/>
      <c r="PRZ2" s="297"/>
      <c r="PSA2" s="296"/>
      <c r="PSB2" s="297"/>
      <c r="PSC2" s="296"/>
      <c r="PSD2" s="297"/>
      <c r="PSE2" s="296"/>
      <c r="PSF2" s="297"/>
      <c r="PSG2" s="296"/>
      <c r="PSH2" s="297"/>
      <c r="PSI2" s="296"/>
      <c r="PSJ2" s="297"/>
      <c r="PSK2" s="296"/>
      <c r="PSL2" s="297"/>
      <c r="PSM2" s="296"/>
      <c r="PSN2" s="297"/>
      <c r="PSO2" s="296"/>
      <c r="PSP2" s="297"/>
      <c r="PSQ2" s="296"/>
      <c r="PSR2" s="297"/>
      <c r="PSS2" s="296"/>
      <c r="PST2" s="297"/>
      <c r="PSU2" s="296"/>
      <c r="PSV2" s="297"/>
      <c r="PSW2" s="296"/>
      <c r="PSX2" s="297"/>
      <c r="PSY2" s="296"/>
      <c r="PSZ2" s="297"/>
      <c r="PTA2" s="296"/>
      <c r="PTB2" s="297"/>
      <c r="PTC2" s="296"/>
      <c r="PTD2" s="297"/>
      <c r="PTE2" s="296"/>
      <c r="PTF2" s="297"/>
      <c r="PTG2" s="296"/>
      <c r="PTH2" s="297"/>
      <c r="PTI2" s="296"/>
      <c r="PTJ2" s="297"/>
      <c r="PTK2" s="296"/>
      <c r="PTL2" s="297"/>
      <c r="PTM2" s="296"/>
      <c r="PTN2" s="297"/>
      <c r="PTO2" s="296"/>
      <c r="PTP2" s="297"/>
      <c r="PTQ2" s="296"/>
      <c r="PTR2" s="297"/>
      <c r="PTS2" s="296"/>
      <c r="PTT2" s="297"/>
      <c r="PTU2" s="296"/>
      <c r="PTV2" s="297"/>
      <c r="PTW2" s="296"/>
      <c r="PTX2" s="297"/>
      <c r="PTY2" s="296"/>
      <c r="PTZ2" s="297"/>
      <c r="PUA2" s="296"/>
      <c r="PUB2" s="297"/>
      <c r="PUC2" s="296"/>
      <c r="PUD2" s="297"/>
      <c r="PUE2" s="296"/>
      <c r="PUF2" s="297"/>
      <c r="PUG2" s="296"/>
      <c r="PUH2" s="297"/>
      <c r="PUI2" s="296"/>
      <c r="PUJ2" s="297"/>
      <c r="PUK2" s="296"/>
      <c r="PUL2" s="297"/>
      <c r="PUM2" s="296"/>
      <c r="PUN2" s="297"/>
      <c r="PUO2" s="296"/>
      <c r="PUP2" s="297"/>
      <c r="PUQ2" s="296"/>
      <c r="PUR2" s="297"/>
      <c r="PUS2" s="296"/>
      <c r="PUT2" s="297"/>
      <c r="PUU2" s="296"/>
      <c r="PUV2" s="297"/>
      <c r="PUW2" s="296"/>
      <c r="PUX2" s="297"/>
      <c r="PUY2" s="296"/>
      <c r="PUZ2" s="297"/>
      <c r="PVA2" s="296"/>
      <c r="PVB2" s="297"/>
      <c r="PVC2" s="296"/>
      <c r="PVD2" s="297"/>
      <c r="PVE2" s="296"/>
      <c r="PVF2" s="297"/>
      <c r="PVG2" s="296"/>
      <c r="PVH2" s="297"/>
      <c r="PVI2" s="296"/>
      <c r="PVJ2" s="297"/>
      <c r="PVK2" s="296"/>
      <c r="PVL2" s="297"/>
      <c r="PVM2" s="296"/>
      <c r="PVN2" s="297"/>
      <c r="PVO2" s="296"/>
      <c r="PVP2" s="297"/>
      <c r="PVQ2" s="296"/>
      <c r="PVR2" s="297"/>
      <c r="PVS2" s="296"/>
      <c r="PVT2" s="297"/>
      <c r="PVU2" s="296"/>
      <c r="PVV2" s="297"/>
      <c r="PVW2" s="296"/>
      <c r="PVX2" s="297"/>
      <c r="PVY2" s="296"/>
      <c r="PVZ2" s="297"/>
      <c r="PWA2" s="296"/>
      <c r="PWB2" s="297"/>
      <c r="PWC2" s="296"/>
      <c r="PWD2" s="297"/>
      <c r="PWE2" s="296"/>
      <c r="PWF2" s="297"/>
      <c r="PWG2" s="296"/>
      <c r="PWH2" s="297"/>
      <c r="PWI2" s="296"/>
      <c r="PWJ2" s="297"/>
      <c r="PWK2" s="296"/>
      <c r="PWL2" s="297"/>
      <c r="PWM2" s="296"/>
      <c r="PWN2" s="297"/>
      <c r="PWO2" s="296"/>
      <c r="PWP2" s="297"/>
      <c r="PWQ2" s="296"/>
      <c r="PWR2" s="297"/>
      <c r="PWS2" s="296"/>
      <c r="PWT2" s="297"/>
      <c r="PWU2" s="296"/>
      <c r="PWV2" s="297"/>
      <c r="PWW2" s="296"/>
      <c r="PWX2" s="297"/>
      <c r="PWY2" s="296"/>
      <c r="PWZ2" s="297"/>
      <c r="PXA2" s="296"/>
      <c r="PXB2" s="297"/>
      <c r="PXC2" s="296"/>
      <c r="PXD2" s="297"/>
      <c r="PXE2" s="296"/>
      <c r="PXF2" s="297"/>
      <c r="PXG2" s="296"/>
      <c r="PXH2" s="297"/>
      <c r="PXI2" s="296"/>
      <c r="PXJ2" s="297"/>
      <c r="PXK2" s="296"/>
      <c r="PXL2" s="297"/>
      <c r="PXM2" s="296"/>
      <c r="PXN2" s="297"/>
      <c r="PXO2" s="296"/>
      <c r="PXP2" s="297"/>
      <c r="PXQ2" s="296"/>
      <c r="PXR2" s="297"/>
      <c r="PXS2" s="296"/>
      <c r="PXT2" s="297"/>
      <c r="PXU2" s="296"/>
      <c r="PXV2" s="297"/>
      <c r="PXW2" s="296"/>
      <c r="PXX2" s="297"/>
      <c r="PXY2" s="296"/>
      <c r="PXZ2" s="297"/>
      <c r="PYA2" s="296"/>
      <c r="PYB2" s="297"/>
      <c r="PYC2" s="296"/>
      <c r="PYD2" s="297"/>
      <c r="PYE2" s="296"/>
      <c r="PYF2" s="297"/>
      <c r="PYG2" s="296"/>
      <c r="PYH2" s="297"/>
      <c r="PYI2" s="296"/>
      <c r="PYJ2" s="297"/>
      <c r="PYK2" s="296"/>
      <c r="PYL2" s="297"/>
      <c r="PYM2" s="296"/>
      <c r="PYN2" s="297"/>
      <c r="PYO2" s="296"/>
      <c r="PYP2" s="297"/>
      <c r="PYQ2" s="296"/>
      <c r="PYR2" s="297"/>
      <c r="PYS2" s="296"/>
      <c r="PYT2" s="297"/>
      <c r="PYU2" s="296"/>
      <c r="PYV2" s="297"/>
      <c r="PYW2" s="296"/>
      <c r="PYX2" s="297"/>
      <c r="PYY2" s="296"/>
      <c r="PYZ2" s="297"/>
      <c r="PZA2" s="296"/>
      <c r="PZB2" s="297"/>
      <c r="PZC2" s="296"/>
      <c r="PZD2" s="297"/>
      <c r="PZE2" s="296"/>
      <c r="PZF2" s="297"/>
      <c r="PZG2" s="296"/>
      <c r="PZH2" s="297"/>
      <c r="PZI2" s="296"/>
      <c r="PZJ2" s="297"/>
      <c r="PZK2" s="296"/>
      <c r="PZL2" s="297"/>
      <c r="PZM2" s="296"/>
      <c r="PZN2" s="297"/>
      <c r="PZO2" s="296"/>
      <c r="PZP2" s="297"/>
      <c r="PZQ2" s="296"/>
      <c r="PZR2" s="297"/>
      <c r="PZS2" s="296"/>
      <c r="PZT2" s="297"/>
      <c r="PZU2" s="296"/>
      <c r="PZV2" s="297"/>
      <c r="PZW2" s="296"/>
      <c r="PZX2" s="297"/>
      <c r="PZY2" s="296"/>
      <c r="PZZ2" s="297"/>
      <c r="QAA2" s="296"/>
      <c r="QAB2" s="297"/>
      <c r="QAC2" s="296"/>
      <c r="QAD2" s="297"/>
      <c r="QAE2" s="296"/>
      <c r="QAF2" s="297"/>
      <c r="QAG2" s="296"/>
      <c r="QAH2" s="297"/>
      <c r="QAI2" s="296"/>
      <c r="QAJ2" s="297"/>
      <c r="QAK2" s="296"/>
      <c r="QAL2" s="297"/>
      <c r="QAM2" s="296"/>
      <c r="QAN2" s="297"/>
      <c r="QAO2" s="296"/>
      <c r="QAP2" s="297"/>
      <c r="QAQ2" s="296"/>
      <c r="QAR2" s="297"/>
      <c r="QAS2" s="296"/>
      <c r="QAT2" s="297"/>
      <c r="QAU2" s="296"/>
      <c r="QAV2" s="297"/>
      <c r="QAW2" s="296"/>
      <c r="QAX2" s="297"/>
      <c r="QAY2" s="296"/>
      <c r="QAZ2" s="297"/>
      <c r="QBA2" s="296"/>
      <c r="QBB2" s="297"/>
      <c r="QBC2" s="296"/>
      <c r="QBD2" s="297"/>
      <c r="QBE2" s="296"/>
      <c r="QBF2" s="297"/>
      <c r="QBG2" s="296"/>
      <c r="QBH2" s="297"/>
      <c r="QBI2" s="296"/>
      <c r="QBJ2" s="297"/>
      <c r="QBK2" s="296"/>
      <c r="QBL2" s="297"/>
      <c r="QBM2" s="296"/>
      <c r="QBN2" s="297"/>
      <c r="QBO2" s="296"/>
      <c r="QBP2" s="297"/>
      <c r="QBQ2" s="296"/>
      <c r="QBR2" s="297"/>
      <c r="QBS2" s="296"/>
      <c r="QBT2" s="297"/>
      <c r="QBU2" s="296"/>
      <c r="QBV2" s="297"/>
      <c r="QBW2" s="296"/>
      <c r="QBX2" s="297"/>
      <c r="QBY2" s="296"/>
      <c r="QBZ2" s="297"/>
      <c r="QCA2" s="296"/>
      <c r="QCB2" s="297"/>
      <c r="QCC2" s="296"/>
      <c r="QCD2" s="297"/>
      <c r="QCE2" s="296"/>
      <c r="QCF2" s="297"/>
      <c r="QCG2" s="296"/>
      <c r="QCH2" s="297"/>
      <c r="QCI2" s="296"/>
      <c r="QCJ2" s="297"/>
      <c r="QCK2" s="296"/>
      <c r="QCL2" s="297"/>
      <c r="QCM2" s="296"/>
      <c r="QCN2" s="297"/>
      <c r="QCO2" s="296"/>
      <c r="QCP2" s="297"/>
      <c r="QCQ2" s="296"/>
      <c r="QCR2" s="297"/>
      <c r="QCS2" s="296"/>
      <c r="QCT2" s="297"/>
      <c r="QCU2" s="296"/>
      <c r="QCV2" s="297"/>
      <c r="QCW2" s="296"/>
      <c r="QCX2" s="297"/>
      <c r="QCY2" s="296"/>
      <c r="QCZ2" s="297"/>
      <c r="QDA2" s="296"/>
      <c r="QDB2" s="297"/>
      <c r="QDC2" s="296"/>
      <c r="QDD2" s="297"/>
      <c r="QDE2" s="296"/>
      <c r="QDF2" s="297"/>
      <c r="QDG2" s="296"/>
      <c r="QDH2" s="297"/>
      <c r="QDI2" s="296"/>
      <c r="QDJ2" s="297"/>
      <c r="QDK2" s="296"/>
      <c r="QDL2" s="297"/>
      <c r="QDM2" s="296"/>
      <c r="QDN2" s="297"/>
      <c r="QDO2" s="296"/>
      <c r="QDP2" s="297"/>
      <c r="QDQ2" s="296"/>
      <c r="QDR2" s="297"/>
      <c r="QDS2" s="296"/>
      <c r="QDT2" s="297"/>
      <c r="QDU2" s="296"/>
      <c r="QDV2" s="297"/>
      <c r="QDW2" s="296"/>
      <c r="QDX2" s="297"/>
      <c r="QDY2" s="296"/>
      <c r="QDZ2" s="297"/>
      <c r="QEA2" s="296"/>
      <c r="QEB2" s="297"/>
      <c r="QEC2" s="296"/>
      <c r="QED2" s="297"/>
      <c r="QEE2" s="296"/>
      <c r="QEF2" s="297"/>
      <c r="QEG2" s="296"/>
      <c r="QEH2" s="297"/>
      <c r="QEI2" s="296"/>
      <c r="QEJ2" s="297"/>
      <c r="QEK2" s="296"/>
      <c r="QEL2" s="297"/>
      <c r="QEM2" s="296"/>
      <c r="QEN2" s="297"/>
      <c r="QEO2" s="296"/>
      <c r="QEP2" s="297"/>
      <c r="QEQ2" s="296"/>
      <c r="QER2" s="297"/>
      <c r="QES2" s="296"/>
      <c r="QET2" s="297"/>
      <c r="QEU2" s="296"/>
      <c r="QEV2" s="297"/>
      <c r="QEW2" s="296"/>
      <c r="QEX2" s="297"/>
      <c r="QEY2" s="296"/>
      <c r="QEZ2" s="297"/>
      <c r="QFA2" s="296"/>
      <c r="QFB2" s="297"/>
      <c r="QFC2" s="296"/>
      <c r="QFD2" s="297"/>
      <c r="QFE2" s="296"/>
      <c r="QFF2" s="297"/>
      <c r="QFG2" s="296"/>
      <c r="QFH2" s="297"/>
      <c r="QFI2" s="296"/>
      <c r="QFJ2" s="297"/>
      <c r="QFK2" s="296"/>
      <c r="QFL2" s="297"/>
      <c r="QFM2" s="296"/>
      <c r="QFN2" s="297"/>
      <c r="QFO2" s="296"/>
      <c r="QFP2" s="297"/>
      <c r="QFQ2" s="296"/>
      <c r="QFR2" s="297"/>
      <c r="QFS2" s="296"/>
      <c r="QFT2" s="297"/>
      <c r="QFU2" s="296"/>
      <c r="QFV2" s="297"/>
      <c r="QFW2" s="296"/>
      <c r="QFX2" s="297"/>
      <c r="QFY2" s="296"/>
      <c r="QFZ2" s="297"/>
      <c r="QGA2" s="296"/>
      <c r="QGB2" s="297"/>
      <c r="QGC2" s="296"/>
      <c r="QGD2" s="297"/>
      <c r="QGE2" s="296"/>
      <c r="QGF2" s="297"/>
      <c r="QGG2" s="296"/>
      <c r="QGH2" s="297"/>
      <c r="QGI2" s="296"/>
      <c r="QGJ2" s="297"/>
      <c r="QGK2" s="296"/>
      <c r="QGL2" s="297"/>
      <c r="QGM2" s="296"/>
      <c r="QGN2" s="297"/>
      <c r="QGO2" s="296"/>
      <c r="QGP2" s="297"/>
      <c r="QGQ2" s="296"/>
      <c r="QGR2" s="297"/>
      <c r="QGS2" s="296"/>
      <c r="QGT2" s="297"/>
      <c r="QGU2" s="296"/>
      <c r="QGV2" s="297"/>
      <c r="QGW2" s="296"/>
      <c r="QGX2" s="297"/>
      <c r="QGY2" s="296"/>
      <c r="QGZ2" s="297"/>
      <c r="QHA2" s="296"/>
      <c r="QHB2" s="297"/>
      <c r="QHC2" s="296"/>
      <c r="QHD2" s="297"/>
      <c r="QHE2" s="296"/>
      <c r="QHF2" s="297"/>
      <c r="QHG2" s="296"/>
      <c r="QHH2" s="297"/>
      <c r="QHI2" s="296"/>
      <c r="QHJ2" s="297"/>
      <c r="QHK2" s="296"/>
      <c r="QHL2" s="297"/>
      <c r="QHM2" s="296"/>
      <c r="QHN2" s="297"/>
      <c r="QHO2" s="296"/>
      <c r="QHP2" s="297"/>
      <c r="QHQ2" s="296"/>
      <c r="QHR2" s="297"/>
      <c r="QHS2" s="296"/>
      <c r="QHT2" s="297"/>
      <c r="QHU2" s="296"/>
      <c r="QHV2" s="297"/>
      <c r="QHW2" s="296"/>
      <c r="QHX2" s="297"/>
      <c r="QHY2" s="296"/>
      <c r="QHZ2" s="297"/>
      <c r="QIA2" s="296"/>
      <c r="QIB2" s="297"/>
      <c r="QIC2" s="296"/>
      <c r="QID2" s="297"/>
      <c r="QIE2" s="296"/>
      <c r="QIF2" s="297"/>
      <c r="QIG2" s="296"/>
      <c r="QIH2" s="297"/>
      <c r="QII2" s="296"/>
      <c r="QIJ2" s="297"/>
      <c r="QIK2" s="296"/>
      <c r="QIL2" s="297"/>
      <c r="QIM2" s="296"/>
      <c r="QIN2" s="297"/>
      <c r="QIO2" s="296"/>
      <c r="QIP2" s="297"/>
      <c r="QIQ2" s="296"/>
      <c r="QIR2" s="297"/>
      <c r="QIS2" s="296"/>
      <c r="QIT2" s="297"/>
      <c r="QIU2" s="296"/>
      <c r="QIV2" s="297"/>
      <c r="QIW2" s="296"/>
      <c r="QIX2" s="297"/>
      <c r="QIY2" s="296"/>
      <c r="QIZ2" s="297"/>
      <c r="QJA2" s="296"/>
      <c r="QJB2" s="297"/>
      <c r="QJC2" s="296"/>
      <c r="QJD2" s="297"/>
      <c r="QJE2" s="296"/>
      <c r="QJF2" s="297"/>
      <c r="QJG2" s="296"/>
      <c r="QJH2" s="297"/>
      <c r="QJI2" s="296"/>
      <c r="QJJ2" s="297"/>
      <c r="QJK2" s="296"/>
      <c r="QJL2" s="297"/>
      <c r="QJM2" s="296"/>
      <c r="QJN2" s="297"/>
      <c r="QJO2" s="296"/>
      <c r="QJP2" s="297"/>
      <c r="QJQ2" s="296"/>
      <c r="QJR2" s="297"/>
      <c r="QJS2" s="296"/>
      <c r="QJT2" s="297"/>
      <c r="QJU2" s="296"/>
      <c r="QJV2" s="297"/>
      <c r="QJW2" s="296"/>
      <c r="QJX2" s="297"/>
      <c r="QJY2" s="296"/>
      <c r="QJZ2" s="297"/>
      <c r="QKA2" s="296"/>
      <c r="QKB2" s="297"/>
      <c r="QKC2" s="296"/>
      <c r="QKD2" s="297"/>
      <c r="QKE2" s="296"/>
      <c r="QKF2" s="297"/>
      <c r="QKG2" s="296"/>
      <c r="QKH2" s="297"/>
      <c r="QKI2" s="296"/>
      <c r="QKJ2" s="297"/>
      <c r="QKK2" s="296"/>
      <c r="QKL2" s="297"/>
      <c r="QKM2" s="296"/>
      <c r="QKN2" s="297"/>
      <c r="QKO2" s="296"/>
      <c r="QKP2" s="297"/>
      <c r="QKQ2" s="296"/>
      <c r="QKR2" s="297"/>
      <c r="QKS2" s="296"/>
      <c r="QKT2" s="297"/>
      <c r="QKU2" s="296"/>
      <c r="QKV2" s="297"/>
      <c r="QKW2" s="296"/>
      <c r="QKX2" s="297"/>
      <c r="QKY2" s="296"/>
      <c r="QKZ2" s="297"/>
      <c r="QLA2" s="296"/>
      <c r="QLB2" s="297"/>
      <c r="QLC2" s="296"/>
      <c r="QLD2" s="297"/>
      <c r="QLE2" s="296"/>
      <c r="QLF2" s="297"/>
      <c r="QLG2" s="296"/>
      <c r="QLH2" s="297"/>
      <c r="QLI2" s="296"/>
      <c r="QLJ2" s="297"/>
      <c r="QLK2" s="296"/>
      <c r="QLL2" s="297"/>
      <c r="QLM2" s="296"/>
      <c r="QLN2" s="297"/>
      <c r="QLO2" s="296"/>
      <c r="QLP2" s="297"/>
      <c r="QLQ2" s="296"/>
      <c r="QLR2" s="297"/>
      <c r="QLS2" s="296"/>
      <c r="QLT2" s="297"/>
      <c r="QLU2" s="296"/>
      <c r="QLV2" s="297"/>
      <c r="QLW2" s="296"/>
      <c r="QLX2" s="297"/>
      <c r="QLY2" s="296"/>
      <c r="QLZ2" s="297"/>
      <c r="QMA2" s="296"/>
      <c r="QMB2" s="297"/>
      <c r="QMC2" s="296"/>
      <c r="QMD2" s="297"/>
      <c r="QME2" s="296"/>
      <c r="QMF2" s="297"/>
      <c r="QMG2" s="296"/>
      <c r="QMH2" s="297"/>
      <c r="QMI2" s="296"/>
      <c r="QMJ2" s="297"/>
      <c r="QMK2" s="296"/>
      <c r="QML2" s="297"/>
      <c r="QMM2" s="296"/>
      <c r="QMN2" s="297"/>
      <c r="QMO2" s="296"/>
      <c r="QMP2" s="297"/>
      <c r="QMQ2" s="296"/>
      <c r="QMR2" s="297"/>
      <c r="QMS2" s="296"/>
      <c r="QMT2" s="297"/>
      <c r="QMU2" s="296"/>
      <c r="QMV2" s="297"/>
      <c r="QMW2" s="296"/>
      <c r="QMX2" s="297"/>
      <c r="QMY2" s="296"/>
      <c r="QMZ2" s="297"/>
      <c r="QNA2" s="296"/>
      <c r="QNB2" s="297"/>
      <c r="QNC2" s="296"/>
      <c r="QND2" s="297"/>
      <c r="QNE2" s="296"/>
      <c r="QNF2" s="297"/>
      <c r="QNG2" s="296"/>
      <c r="QNH2" s="297"/>
      <c r="QNI2" s="296"/>
      <c r="QNJ2" s="297"/>
      <c r="QNK2" s="296"/>
      <c r="QNL2" s="297"/>
      <c r="QNM2" s="296"/>
      <c r="QNN2" s="297"/>
      <c r="QNO2" s="296"/>
      <c r="QNP2" s="297"/>
      <c r="QNQ2" s="296"/>
      <c r="QNR2" s="297"/>
      <c r="QNS2" s="296"/>
      <c r="QNT2" s="297"/>
      <c r="QNU2" s="296"/>
      <c r="QNV2" s="297"/>
      <c r="QNW2" s="296"/>
      <c r="QNX2" s="297"/>
      <c r="QNY2" s="296"/>
      <c r="QNZ2" s="297"/>
      <c r="QOA2" s="296"/>
      <c r="QOB2" s="297"/>
      <c r="QOC2" s="296"/>
      <c r="QOD2" s="297"/>
      <c r="QOE2" s="296"/>
      <c r="QOF2" s="297"/>
      <c r="QOG2" s="296"/>
      <c r="QOH2" s="297"/>
      <c r="QOI2" s="296"/>
      <c r="QOJ2" s="297"/>
      <c r="QOK2" s="296"/>
      <c r="QOL2" s="297"/>
      <c r="QOM2" s="296"/>
      <c r="QON2" s="297"/>
      <c r="QOO2" s="296"/>
      <c r="QOP2" s="297"/>
      <c r="QOQ2" s="296"/>
      <c r="QOR2" s="297"/>
      <c r="QOS2" s="296"/>
      <c r="QOT2" s="297"/>
      <c r="QOU2" s="296"/>
      <c r="QOV2" s="297"/>
      <c r="QOW2" s="296"/>
      <c r="QOX2" s="297"/>
      <c r="QOY2" s="296"/>
      <c r="QOZ2" s="297"/>
      <c r="QPA2" s="296"/>
      <c r="QPB2" s="297"/>
      <c r="QPC2" s="296"/>
      <c r="QPD2" s="297"/>
      <c r="QPE2" s="296"/>
      <c r="QPF2" s="297"/>
      <c r="QPG2" s="296"/>
      <c r="QPH2" s="297"/>
      <c r="QPI2" s="296"/>
      <c r="QPJ2" s="297"/>
      <c r="QPK2" s="296"/>
      <c r="QPL2" s="297"/>
      <c r="QPM2" s="296"/>
      <c r="QPN2" s="297"/>
      <c r="QPO2" s="296"/>
      <c r="QPP2" s="297"/>
      <c r="QPQ2" s="296"/>
      <c r="QPR2" s="297"/>
      <c r="QPS2" s="296"/>
      <c r="QPT2" s="297"/>
      <c r="QPU2" s="296"/>
      <c r="QPV2" s="297"/>
      <c r="QPW2" s="296"/>
      <c r="QPX2" s="297"/>
      <c r="QPY2" s="296"/>
      <c r="QPZ2" s="297"/>
      <c r="QQA2" s="296"/>
      <c r="QQB2" s="297"/>
      <c r="QQC2" s="296"/>
      <c r="QQD2" s="297"/>
      <c r="QQE2" s="296"/>
      <c r="QQF2" s="297"/>
      <c r="QQG2" s="296"/>
      <c r="QQH2" s="297"/>
      <c r="QQI2" s="296"/>
      <c r="QQJ2" s="297"/>
      <c r="QQK2" s="296"/>
      <c r="QQL2" s="297"/>
      <c r="QQM2" s="296"/>
      <c r="QQN2" s="297"/>
      <c r="QQO2" s="296"/>
      <c r="QQP2" s="297"/>
      <c r="QQQ2" s="296"/>
      <c r="QQR2" s="297"/>
      <c r="QQS2" s="296"/>
      <c r="QQT2" s="297"/>
      <c r="QQU2" s="296"/>
      <c r="QQV2" s="297"/>
      <c r="QQW2" s="296"/>
      <c r="QQX2" s="297"/>
      <c r="QQY2" s="296"/>
      <c r="QQZ2" s="297"/>
      <c r="QRA2" s="296"/>
      <c r="QRB2" s="297"/>
      <c r="QRC2" s="296"/>
      <c r="QRD2" s="297"/>
      <c r="QRE2" s="296"/>
      <c r="QRF2" s="297"/>
      <c r="QRG2" s="296"/>
      <c r="QRH2" s="297"/>
      <c r="QRI2" s="296"/>
      <c r="QRJ2" s="297"/>
      <c r="QRK2" s="296"/>
      <c r="QRL2" s="297"/>
      <c r="QRM2" s="296"/>
      <c r="QRN2" s="297"/>
      <c r="QRO2" s="296"/>
      <c r="QRP2" s="297"/>
      <c r="QRQ2" s="296"/>
      <c r="QRR2" s="297"/>
      <c r="QRS2" s="296"/>
      <c r="QRT2" s="297"/>
      <c r="QRU2" s="296"/>
      <c r="QRV2" s="297"/>
      <c r="QRW2" s="296"/>
      <c r="QRX2" s="297"/>
      <c r="QRY2" s="296"/>
      <c r="QRZ2" s="297"/>
      <c r="QSA2" s="296"/>
      <c r="QSB2" s="297"/>
      <c r="QSC2" s="296"/>
      <c r="QSD2" s="297"/>
      <c r="QSE2" s="296"/>
      <c r="QSF2" s="297"/>
      <c r="QSG2" s="296"/>
      <c r="QSH2" s="297"/>
      <c r="QSI2" s="296"/>
      <c r="QSJ2" s="297"/>
      <c r="QSK2" s="296"/>
      <c r="QSL2" s="297"/>
      <c r="QSM2" s="296"/>
      <c r="QSN2" s="297"/>
      <c r="QSO2" s="296"/>
      <c r="QSP2" s="297"/>
      <c r="QSQ2" s="296"/>
      <c r="QSR2" s="297"/>
      <c r="QSS2" s="296"/>
      <c r="QST2" s="297"/>
      <c r="QSU2" s="296"/>
      <c r="QSV2" s="297"/>
      <c r="QSW2" s="296"/>
      <c r="QSX2" s="297"/>
      <c r="QSY2" s="296"/>
      <c r="QSZ2" s="297"/>
      <c r="QTA2" s="296"/>
      <c r="QTB2" s="297"/>
      <c r="QTC2" s="296"/>
      <c r="QTD2" s="297"/>
      <c r="QTE2" s="296"/>
      <c r="QTF2" s="297"/>
      <c r="QTG2" s="296"/>
      <c r="QTH2" s="297"/>
      <c r="QTI2" s="296"/>
      <c r="QTJ2" s="297"/>
      <c r="QTK2" s="296"/>
      <c r="QTL2" s="297"/>
      <c r="QTM2" s="296"/>
      <c r="QTN2" s="297"/>
      <c r="QTO2" s="296"/>
      <c r="QTP2" s="297"/>
      <c r="QTQ2" s="296"/>
      <c r="QTR2" s="297"/>
      <c r="QTS2" s="296"/>
      <c r="QTT2" s="297"/>
      <c r="QTU2" s="296"/>
      <c r="QTV2" s="297"/>
      <c r="QTW2" s="296"/>
      <c r="QTX2" s="297"/>
      <c r="QTY2" s="296"/>
      <c r="QTZ2" s="297"/>
      <c r="QUA2" s="296"/>
      <c r="QUB2" s="297"/>
      <c r="QUC2" s="296"/>
      <c r="QUD2" s="297"/>
      <c r="QUE2" s="296"/>
      <c r="QUF2" s="297"/>
      <c r="QUG2" s="296"/>
      <c r="QUH2" s="297"/>
      <c r="QUI2" s="296"/>
      <c r="QUJ2" s="297"/>
      <c r="QUK2" s="296"/>
      <c r="QUL2" s="297"/>
      <c r="QUM2" s="296"/>
      <c r="QUN2" s="297"/>
      <c r="QUO2" s="296"/>
      <c r="QUP2" s="297"/>
      <c r="QUQ2" s="296"/>
      <c r="QUR2" s="297"/>
      <c r="QUS2" s="296"/>
      <c r="QUT2" s="297"/>
      <c r="QUU2" s="296"/>
      <c r="QUV2" s="297"/>
      <c r="QUW2" s="296"/>
      <c r="QUX2" s="297"/>
      <c r="QUY2" s="296"/>
      <c r="QUZ2" s="297"/>
      <c r="QVA2" s="296"/>
      <c r="QVB2" s="297"/>
      <c r="QVC2" s="296"/>
      <c r="QVD2" s="297"/>
      <c r="QVE2" s="296"/>
      <c r="QVF2" s="297"/>
      <c r="QVG2" s="296"/>
      <c r="QVH2" s="297"/>
      <c r="QVI2" s="296"/>
      <c r="QVJ2" s="297"/>
      <c r="QVK2" s="296"/>
      <c r="QVL2" s="297"/>
      <c r="QVM2" s="296"/>
      <c r="QVN2" s="297"/>
      <c r="QVO2" s="296"/>
      <c r="QVP2" s="297"/>
      <c r="QVQ2" s="296"/>
      <c r="QVR2" s="297"/>
      <c r="QVS2" s="296"/>
      <c r="QVT2" s="297"/>
      <c r="QVU2" s="296"/>
      <c r="QVV2" s="297"/>
      <c r="QVW2" s="296"/>
      <c r="QVX2" s="297"/>
      <c r="QVY2" s="296"/>
      <c r="QVZ2" s="297"/>
      <c r="QWA2" s="296"/>
      <c r="QWB2" s="297"/>
      <c r="QWC2" s="296"/>
      <c r="QWD2" s="297"/>
      <c r="QWE2" s="296"/>
      <c r="QWF2" s="297"/>
      <c r="QWG2" s="296"/>
      <c r="QWH2" s="297"/>
      <c r="QWI2" s="296"/>
      <c r="QWJ2" s="297"/>
      <c r="QWK2" s="296"/>
      <c r="QWL2" s="297"/>
      <c r="QWM2" s="296"/>
      <c r="QWN2" s="297"/>
      <c r="QWO2" s="296"/>
      <c r="QWP2" s="297"/>
      <c r="QWQ2" s="296"/>
      <c r="QWR2" s="297"/>
      <c r="QWS2" s="296"/>
      <c r="QWT2" s="297"/>
      <c r="QWU2" s="296"/>
      <c r="QWV2" s="297"/>
      <c r="QWW2" s="296"/>
      <c r="QWX2" s="297"/>
      <c r="QWY2" s="296"/>
      <c r="QWZ2" s="297"/>
      <c r="QXA2" s="296"/>
      <c r="QXB2" s="297"/>
      <c r="QXC2" s="296"/>
      <c r="QXD2" s="297"/>
      <c r="QXE2" s="296"/>
      <c r="QXF2" s="297"/>
      <c r="QXG2" s="296"/>
      <c r="QXH2" s="297"/>
      <c r="QXI2" s="296"/>
      <c r="QXJ2" s="297"/>
      <c r="QXK2" s="296"/>
      <c r="QXL2" s="297"/>
      <c r="QXM2" s="296"/>
      <c r="QXN2" s="297"/>
      <c r="QXO2" s="296"/>
      <c r="QXP2" s="297"/>
      <c r="QXQ2" s="296"/>
      <c r="QXR2" s="297"/>
      <c r="QXS2" s="296"/>
      <c r="QXT2" s="297"/>
      <c r="QXU2" s="296"/>
      <c r="QXV2" s="297"/>
      <c r="QXW2" s="296"/>
      <c r="QXX2" s="297"/>
      <c r="QXY2" s="296"/>
      <c r="QXZ2" s="297"/>
      <c r="QYA2" s="296"/>
      <c r="QYB2" s="297"/>
      <c r="QYC2" s="296"/>
      <c r="QYD2" s="297"/>
      <c r="QYE2" s="296"/>
      <c r="QYF2" s="297"/>
      <c r="QYG2" s="296"/>
      <c r="QYH2" s="297"/>
      <c r="QYI2" s="296"/>
      <c r="QYJ2" s="297"/>
      <c r="QYK2" s="296"/>
      <c r="QYL2" s="297"/>
      <c r="QYM2" s="296"/>
      <c r="QYN2" s="297"/>
      <c r="QYO2" s="296"/>
      <c r="QYP2" s="297"/>
      <c r="QYQ2" s="296"/>
      <c r="QYR2" s="297"/>
      <c r="QYS2" s="296"/>
      <c r="QYT2" s="297"/>
      <c r="QYU2" s="296"/>
      <c r="QYV2" s="297"/>
      <c r="QYW2" s="296"/>
      <c r="QYX2" s="297"/>
      <c r="QYY2" s="296"/>
      <c r="QYZ2" s="297"/>
      <c r="QZA2" s="296"/>
      <c r="QZB2" s="297"/>
      <c r="QZC2" s="296"/>
      <c r="QZD2" s="297"/>
      <c r="QZE2" s="296"/>
      <c r="QZF2" s="297"/>
      <c r="QZG2" s="296"/>
      <c r="QZH2" s="297"/>
      <c r="QZI2" s="296"/>
      <c r="QZJ2" s="297"/>
      <c r="QZK2" s="296"/>
      <c r="QZL2" s="297"/>
      <c r="QZM2" s="296"/>
      <c r="QZN2" s="297"/>
      <c r="QZO2" s="296"/>
      <c r="QZP2" s="297"/>
      <c r="QZQ2" s="296"/>
      <c r="QZR2" s="297"/>
      <c r="QZS2" s="296"/>
      <c r="QZT2" s="297"/>
      <c r="QZU2" s="296"/>
      <c r="QZV2" s="297"/>
      <c r="QZW2" s="296"/>
      <c r="QZX2" s="297"/>
      <c r="QZY2" s="296"/>
      <c r="QZZ2" s="297"/>
      <c r="RAA2" s="296"/>
      <c r="RAB2" s="297"/>
      <c r="RAC2" s="296"/>
      <c r="RAD2" s="297"/>
      <c r="RAE2" s="296"/>
      <c r="RAF2" s="297"/>
      <c r="RAG2" s="296"/>
      <c r="RAH2" s="297"/>
      <c r="RAI2" s="296"/>
      <c r="RAJ2" s="297"/>
      <c r="RAK2" s="296"/>
      <c r="RAL2" s="297"/>
      <c r="RAM2" s="296"/>
      <c r="RAN2" s="297"/>
      <c r="RAO2" s="296"/>
      <c r="RAP2" s="297"/>
      <c r="RAQ2" s="296"/>
      <c r="RAR2" s="297"/>
      <c r="RAS2" s="296"/>
      <c r="RAT2" s="297"/>
      <c r="RAU2" s="296"/>
      <c r="RAV2" s="297"/>
      <c r="RAW2" s="296"/>
      <c r="RAX2" s="297"/>
      <c r="RAY2" s="296"/>
      <c r="RAZ2" s="297"/>
      <c r="RBA2" s="296"/>
      <c r="RBB2" s="297"/>
      <c r="RBC2" s="296"/>
      <c r="RBD2" s="297"/>
      <c r="RBE2" s="296"/>
      <c r="RBF2" s="297"/>
      <c r="RBG2" s="296"/>
      <c r="RBH2" s="297"/>
      <c r="RBI2" s="296"/>
      <c r="RBJ2" s="297"/>
      <c r="RBK2" s="296"/>
      <c r="RBL2" s="297"/>
      <c r="RBM2" s="296"/>
      <c r="RBN2" s="297"/>
      <c r="RBO2" s="296"/>
      <c r="RBP2" s="297"/>
      <c r="RBQ2" s="296"/>
      <c r="RBR2" s="297"/>
      <c r="RBS2" s="296"/>
      <c r="RBT2" s="297"/>
      <c r="RBU2" s="296"/>
      <c r="RBV2" s="297"/>
      <c r="RBW2" s="296"/>
      <c r="RBX2" s="297"/>
      <c r="RBY2" s="296"/>
      <c r="RBZ2" s="297"/>
      <c r="RCA2" s="296"/>
      <c r="RCB2" s="297"/>
      <c r="RCC2" s="296"/>
      <c r="RCD2" s="297"/>
      <c r="RCE2" s="296"/>
      <c r="RCF2" s="297"/>
      <c r="RCG2" s="296"/>
      <c r="RCH2" s="297"/>
      <c r="RCI2" s="296"/>
      <c r="RCJ2" s="297"/>
      <c r="RCK2" s="296"/>
      <c r="RCL2" s="297"/>
      <c r="RCM2" s="296"/>
      <c r="RCN2" s="297"/>
      <c r="RCO2" s="296"/>
      <c r="RCP2" s="297"/>
      <c r="RCQ2" s="296"/>
      <c r="RCR2" s="297"/>
      <c r="RCS2" s="296"/>
      <c r="RCT2" s="297"/>
      <c r="RCU2" s="296"/>
      <c r="RCV2" s="297"/>
      <c r="RCW2" s="296"/>
      <c r="RCX2" s="297"/>
      <c r="RCY2" s="296"/>
      <c r="RCZ2" s="297"/>
      <c r="RDA2" s="296"/>
      <c r="RDB2" s="297"/>
      <c r="RDC2" s="296"/>
      <c r="RDD2" s="297"/>
      <c r="RDE2" s="296"/>
      <c r="RDF2" s="297"/>
      <c r="RDG2" s="296"/>
      <c r="RDH2" s="297"/>
      <c r="RDI2" s="296"/>
      <c r="RDJ2" s="297"/>
      <c r="RDK2" s="296"/>
      <c r="RDL2" s="297"/>
      <c r="RDM2" s="296"/>
      <c r="RDN2" s="297"/>
      <c r="RDO2" s="296"/>
      <c r="RDP2" s="297"/>
      <c r="RDQ2" s="296"/>
      <c r="RDR2" s="297"/>
      <c r="RDS2" s="296"/>
      <c r="RDT2" s="297"/>
      <c r="RDU2" s="296"/>
      <c r="RDV2" s="297"/>
      <c r="RDW2" s="296"/>
      <c r="RDX2" s="297"/>
      <c r="RDY2" s="296"/>
      <c r="RDZ2" s="297"/>
      <c r="REA2" s="296"/>
      <c r="REB2" s="297"/>
      <c r="REC2" s="296"/>
      <c r="RED2" s="297"/>
      <c r="REE2" s="296"/>
      <c r="REF2" s="297"/>
      <c r="REG2" s="296"/>
      <c r="REH2" s="297"/>
      <c r="REI2" s="296"/>
      <c r="REJ2" s="297"/>
      <c r="REK2" s="296"/>
      <c r="REL2" s="297"/>
      <c r="REM2" s="296"/>
      <c r="REN2" s="297"/>
      <c r="REO2" s="296"/>
      <c r="REP2" s="297"/>
      <c r="REQ2" s="296"/>
      <c r="RER2" s="297"/>
      <c r="RES2" s="296"/>
      <c r="RET2" s="297"/>
      <c r="REU2" s="296"/>
      <c r="REV2" s="297"/>
      <c r="REW2" s="296"/>
      <c r="REX2" s="297"/>
      <c r="REY2" s="296"/>
      <c r="REZ2" s="297"/>
      <c r="RFA2" s="296"/>
      <c r="RFB2" s="297"/>
      <c r="RFC2" s="296"/>
      <c r="RFD2" s="297"/>
      <c r="RFE2" s="296"/>
      <c r="RFF2" s="297"/>
      <c r="RFG2" s="296"/>
      <c r="RFH2" s="297"/>
      <c r="RFI2" s="296"/>
      <c r="RFJ2" s="297"/>
      <c r="RFK2" s="296"/>
      <c r="RFL2" s="297"/>
      <c r="RFM2" s="296"/>
      <c r="RFN2" s="297"/>
      <c r="RFO2" s="296"/>
      <c r="RFP2" s="297"/>
      <c r="RFQ2" s="296"/>
      <c r="RFR2" s="297"/>
      <c r="RFS2" s="296"/>
      <c r="RFT2" s="297"/>
      <c r="RFU2" s="296"/>
      <c r="RFV2" s="297"/>
      <c r="RFW2" s="296"/>
      <c r="RFX2" s="297"/>
      <c r="RFY2" s="296"/>
      <c r="RFZ2" s="297"/>
      <c r="RGA2" s="296"/>
      <c r="RGB2" s="297"/>
      <c r="RGC2" s="296"/>
      <c r="RGD2" s="297"/>
      <c r="RGE2" s="296"/>
      <c r="RGF2" s="297"/>
      <c r="RGG2" s="296"/>
      <c r="RGH2" s="297"/>
      <c r="RGI2" s="296"/>
      <c r="RGJ2" s="297"/>
      <c r="RGK2" s="296"/>
      <c r="RGL2" s="297"/>
      <c r="RGM2" s="296"/>
      <c r="RGN2" s="297"/>
      <c r="RGO2" s="296"/>
      <c r="RGP2" s="297"/>
      <c r="RGQ2" s="296"/>
      <c r="RGR2" s="297"/>
      <c r="RGS2" s="296"/>
      <c r="RGT2" s="297"/>
      <c r="RGU2" s="296"/>
      <c r="RGV2" s="297"/>
      <c r="RGW2" s="296"/>
      <c r="RGX2" s="297"/>
      <c r="RGY2" s="296"/>
      <c r="RGZ2" s="297"/>
      <c r="RHA2" s="296"/>
      <c r="RHB2" s="297"/>
      <c r="RHC2" s="296"/>
      <c r="RHD2" s="297"/>
      <c r="RHE2" s="296"/>
      <c r="RHF2" s="297"/>
      <c r="RHG2" s="296"/>
      <c r="RHH2" s="297"/>
      <c r="RHI2" s="296"/>
      <c r="RHJ2" s="297"/>
      <c r="RHK2" s="296"/>
      <c r="RHL2" s="297"/>
      <c r="RHM2" s="296"/>
      <c r="RHN2" s="297"/>
      <c r="RHO2" s="296"/>
      <c r="RHP2" s="297"/>
      <c r="RHQ2" s="296"/>
      <c r="RHR2" s="297"/>
      <c r="RHS2" s="296"/>
      <c r="RHT2" s="297"/>
      <c r="RHU2" s="296"/>
      <c r="RHV2" s="297"/>
      <c r="RHW2" s="296"/>
      <c r="RHX2" s="297"/>
      <c r="RHY2" s="296"/>
      <c r="RHZ2" s="297"/>
      <c r="RIA2" s="296"/>
      <c r="RIB2" s="297"/>
      <c r="RIC2" s="296"/>
      <c r="RID2" s="297"/>
      <c r="RIE2" s="296"/>
      <c r="RIF2" s="297"/>
      <c r="RIG2" s="296"/>
      <c r="RIH2" s="297"/>
      <c r="RII2" s="296"/>
      <c r="RIJ2" s="297"/>
      <c r="RIK2" s="296"/>
      <c r="RIL2" s="297"/>
      <c r="RIM2" s="296"/>
      <c r="RIN2" s="297"/>
      <c r="RIO2" s="296"/>
      <c r="RIP2" s="297"/>
      <c r="RIQ2" s="296"/>
      <c r="RIR2" s="297"/>
      <c r="RIS2" s="296"/>
      <c r="RIT2" s="297"/>
      <c r="RIU2" s="296"/>
      <c r="RIV2" s="297"/>
      <c r="RIW2" s="296"/>
      <c r="RIX2" s="297"/>
      <c r="RIY2" s="296"/>
      <c r="RIZ2" s="297"/>
      <c r="RJA2" s="296"/>
      <c r="RJB2" s="297"/>
      <c r="RJC2" s="296"/>
      <c r="RJD2" s="297"/>
      <c r="RJE2" s="296"/>
      <c r="RJF2" s="297"/>
      <c r="RJG2" s="296"/>
      <c r="RJH2" s="297"/>
      <c r="RJI2" s="296"/>
      <c r="RJJ2" s="297"/>
      <c r="RJK2" s="296"/>
      <c r="RJL2" s="297"/>
      <c r="RJM2" s="296"/>
      <c r="RJN2" s="297"/>
      <c r="RJO2" s="296"/>
      <c r="RJP2" s="297"/>
      <c r="RJQ2" s="296"/>
      <c r="RJR2" s="297"/>
      <c r="RJS2" s="296"/>
      <c r="RJT2" s="297"/>
      <c r="RJU2" s="296"/>
      <c r="RJV2" s="297"/>
      <c r="RJW2" s="296"/>
      <c r="RJX2" s="297"/>
      <c r="RJY2" s="296"/>
      <c r="RJZ2" s="297"/>
      <c r="RKA2" s="296"/>
      <c r="RKB2" s="297"/>
      <c r="RKC2" s="296"/>
      <c r="RKD2" s="297"/>
      <c r="RKE2" s="296"/>
      <c r="RKF2" s="297"/>
      <c r="RKG2" s="296"/>
      <c r="RKH2" s="297"/>
      <c r="RKI2" s="296"/>
      <c r="RKJ2" s="297"/>
      <c r="RKK2" s="296"/>
      <c r="RKL2" s="297"/>
      <c r="RKM2" s="296"/>
      <c r="RKN2" s="297"/>
      <c r="RKO2" s="296"/>
      <c r="RKP2" s="297"/>
      <c r="RKQ2" s="296"/>
      <c r="RKR2" s="297"/>
      <c r="RKS2" s="296"/>
      <c r="RKT2" s="297"/>
      <c r="RKU2" s="296"/>
      <c r="RKV2" s="297"/>
      <c r="RKW2" s="296"/>
      <c r="RKX2" s="297"/>
      <c r="RKY2" s="296"/>
      <c r="RKZ2" s="297"/>
      <c r="RLA2" s="296"/>
      <c r="RLB2" s="297"/>
      <c r="RLC2" s="296"/>
      <c r="RLD2" s="297"/>
      <c r="RLE2" s="296"/>
      <c r="RLF2" s="297"/>
      <c r="RLG2" s="296"/>
      <c r="RLH2" s="297"/>
      <c r="RLI2" s="296"/>
      <c r="RLJ2" s="297"/>
      <c r="RLK2" s="296"/>
      <c r="RLL2" s="297"/>
      <c r="RLM2" s="296"/>
      <c r="RLN2" s="297"/>
      <c r="RLO2" s="296"/>
      <c r="RLP2" s="297"/>
      <c r="RLQ2" s="296"/>
      <c r="RLR2" s="297"/>
      <c r="RLS2" s="296"/>
      <c r="RLT2" s="297"/>
      <c r="RLU2" s="296"/>
      <c r="RLV2" s="297"/>
      <c r="RLW2" s="296"/>
      <c r="RLX2" s="297"/>
      <c r="RLY2" s="296"/>
      <c r="RLZ2" s="297"/>
      <c r="RMA2" s="296"/>
      <c r="RMB2" s="297"/>
      <c r="RMC2" s="296"/>
      <c r="RMD2" s="297"/>
      <c r="RME2" s="296"/>
      <c r="RMF2" s="297"/>
      <c r="RMG2" s="296"/>
      <c r="RMH2" s="297"/>
      <c r="RMI2" s="296"/>
      <c r="RMJ2" s="297"/>
      <c r="RMK2" s="296"/>
      <c r="RML2" s="297"/>
      <c r="RMM2" s="296"/>
      <c r="RMN2" s="297"/>
      <c r="RMO2" s="296"/>
      <c r="RMP2" s="297"/>
      <c r="RMQ2" s="296"/>
      <c r="RMR2" s="297"/>
      <c r="RMS2" s="296"/>
      <c r="RMT2" s="297"/>
      <c r="RMU2" s="296"/>
      <c r="RMV2" s="297"/>
      <c r="RMW2" s="296"/>
      <c r="RMX2" s="297"/>
      <c r="RMY2" s="296"/>
      <c r="RMZ2" s="297"/>
      <c r="RNA2" s="296"/>
      <c r="RNB2" s="297"/>
      <c r="RNC2" s="296"/>
      <c r="RND2" s="297"/>
      <c r="RNE2" s="296"/>
      <c r="RNF2" s="297"/>
      <c r="RNG2" s="296"/>
      <c r="RNH2" s="297"/>
      <c r="RNI2" s="296"/>
      <c r="RNJ2" s="297"/>
      <c r="RNK2" s="296"/>
      <c r="RNL2" s="297"/>
      <c r="RNM2" s="296"/>
      <c r="RNN2" s="297"/>
      <c r="RNO2" s="296"/>
      <c r="RNP2" s="297"/>
      <c r="RNQ2" s="296"/>
      <c r="RNR2" s="297"/>
      <c r="RNS2" s="296"/>
      <c r="RNT2" s="297"/>
      <c r="RNU2" s="296"/>
      <c r="RNV2" s="297"/>
      <c r="RNW2" s="296"/>
      <c r="RNX2" s="297"/>
      <c r="RNY2" s="296"/>
      <c r="RNZ2" s="297"/>
      <c r="ROA2" s="296"/>
      <c r="ROB2" s="297"/>
      <c r="ROC2" s="296"/>
      <c r="ROD2" s="297"/>
      <c r="ROE2" s="296"/>
      <c r="ROF2" s="297"/>
      <c r="ROG2" s="296"/>
      <c r="ROH2" s="297"/>
      <c r="ROI2" s="296"/>
      <c r="ROJ2" s="297"/>
      <c r="ROK2" s="296"/>
      <c r="ROL2" s="297"/>
      <c r="ROM2" s="296"/>
      <c r="RON2" s="297"/>
      <c r="ROO2" s="296"/>
      <c r="ROP2" s="297"/>
      <c r="ROQ2" s="296"/>
      <c r="ROR2" s="297"/>
      <c r="ROS2" s="296"/>
      <c r="ROT2" s="297"/>
      <c r="ROU2" s="296"/>
      <c r="ROV2" s="297"/>
      <c r="ROW2" s="296"/>
      <c r="ROX2" s="297"/>
      <c r="ROY2" s="296"/>
      <c r="ROZ2" s="297"/>
      <c r="RPA2" s="296"/>
      <c r="RPB2" s="297"/>
      <c r="RPC2" s="296"/>
      <c r="RPD2" s="297"/>
      <c r="RPE2" s="296"/>
      <c r="RPF2" s="297"/>
      <c r="RPG2" s="296"/>
      <c r="RPH2" s="297"/>
      <c r="RPI2" s="296"/>
      <c r="RPJ2" s="297"/>
      <c r="RPK2" s="296"/>
      <c r="RPL2" s="297"/>
      <c r="RPM2" s="296"/>
      <c r="RPN2" s="297"/>
      <c r="RPO2" s="296"/>
      <c r="RPP2" s="297"/>
      <c r="RPQ2" s="296"/>
      <c r="RPR2" s="297"/>
      <c r="RPS2" s="296"/>
      <c r="RPT2" s="297"/>
      <c r="RPU2" s="296"/>
      <c r="RPV2" s="297"/>
      <c r="RPW2" s="296"/>
      <c r="RPX2" s="297"/>
      <c r="RPY2" s="296"/>
      <c r="RPZ2" s="297"/>
      <c r="RQA2" s="296"/>
      <c r="RQB2" s="297"/>
      <c r="RQC2" s="296"/>
      <c r="RQD2" s="297"/>
      <c r="RQE2" s="296"/>
      <c r="RQF2" s="297"/>
      <c r="RQG2" s="296"/>
      <c r="RQH2" s="297"/>
      <c r="RQI2" s="296"/>
      <c r="RQJ2" s="297"/>
      <c r="RQK2" s="296"/>
      <c r="RQL2" s="297"/>
      <c r="RQM2" s="296"/>
      <c r="RQN2" s="297"/>
      <c r="RQO2" s="296"/>
      <c r="RQP2" s="297"/>
      <c r="RQQ2" s="296"/>
      <c r="RQR2" s="297"/>
      <c r="RQS2" s="296"/>
      <c r="RQT2" s="297"/>
      <c r="RQU2" s="296"/>
      <c r="RQV2" s="297"/>
      <c r="RQW2" s="296"/>
      <c r="RQX2" s="297"/>
      <c r="RQY2" s="296"/>
      <c r="RQZ2" s="297"/>
      <c r="RRA2" s="296"/>
      <c r="RRB2" s="297"/>
      <c r="RRC2" s="296"/>
      <c r="RRD2" s="297"/>
      <c r="RRE2" s="296"/>
      <c r="RRF2" s="297"/>
      <c r="RRG2" s="296"/>
      <c r="RRH2" s="297"/>
      <c r="RRI2" s="296"/>
      <c r="RRJ2" s="297"/>
      <c r="RRK2" s="296"/>
      <c r="RRL2" s="297"/>
      <c r="RRM2" s="296"/>
      <c r="RRN2" s="297"/>
      <c r="RRO2" s="296"/>
      <c r="RRP2" s="297"/>
      <c r="RRQ2" s="296"/>
      <c r="RRR2" s="297"/>
      <c r="RRS2" s="296"/>
      <c r="RRT2" s="297"/>
      <c r="RRU2" s="296"/>
      <c r="RRV2" s="297"/>
      <c r="RRW2" s="296"/>
      <c r="RRX2" s="297"/>
      <c r="RRY2" s="296"/>
      <c r="RRZ2" s="297"/>
      <c r="RSA2" s="296"/>
      <c r="RSB2" s="297"/>
      <c r="RSC2" s="296"/>
      <c r="RSD2" s="297"/>
      <c r="RSE2" s="296"/>
      <c r="RSF2" s="297"/>
      <c r="RSG2" s="296"/>
      <c r="RSH2" s="297"/>
      <c r="RSI2" s="296"/>
      <c r="RSJ2" s="297"/>
      <c r="RSK2" s="296"/>
      <c r="RSL2" s="297"/>
      <c r="RSM2" s="296"/>
      <c r="RSN2" s="297"/>
      <c r="RSO2" s="296"/>
      <c r="RSP2" s="297"/>
      <c r="RSQ2" s="296"/>
      <c r="RSR2" s="297"/>
      <c r="RSS2" s="296"/>
      <c r="RST2" s="297"/>
      <c r="RSU2" s="296"/>
      <c r="RSV2" s="297"/>
      <c r="RSW2" s="296"/>
      <c r="RSX2" s="297"/>
      <c r="RSY2" s="296"/>
      <c r="RSZ2" s="297"/>
      <c r="RTA2" s="296"/>
      <c r="RTB2" s="297"/>
      <c r="RTC2" s="296"/>
      <c r="RTD2" s="297"/>
      <c r="RTE2" s="296"/>
      <c r="RTF2" s="297"/>
      <c r="RTG2" s="296"/>
      <c r="RTH2" s="297"/>
      <c r="RTI2" s="296"/>
      <c r="RTJ2" s="297"/>
      <c r="RTK2" s="296"/>
      <c r="RTL2" s="297"/>
      <c r="RTM2" s="296"/>
      <c r="RTN2" s="297"/>
      <c r="RTO2" s="296"/>
      <c r="RTP2" s="297"/>
      <c r="RTQ2" s="296"/>
      <c r="RTR2" s="297"/>
      <c r="RTS2" s="296"/>
      <c r="RTT2" s="297"/>
      <c r="RTU2" s="296"/>
      <c r="RTV2" s="297"/>
      <c r="RTW2" s="296"/>
      <c r="RTX2" s="297"/>
      <c r="RTY2" s="296"/>
      <c r="RTZ2" s="297"/>
      <c r="RUA2" s="296"/>
      <c r="RUB2" s="297"/>
      <c r="RUC2" s="296"/>
      <c r="RUD2" s="297"/>
      <c r="RUE2" s="296"/>
      <c r="RUF2" s="297"/>
      <c r="RUG2" s="296"/>
      <c r="RUH2" s="297"/>
      <c r="RUI2" s="296"/>
      <c r="RUJ2" s="297"/>
      <c r="RUK2" s="296"/>
      <c r="RUL2" s="297"/>
      <c r="RUM2" s="296"/>
      <c r="RUN2" s="297"/>
      <c r="RUO2" s="296"/>
      <c r="RUP2" s="297"/>
      <c r="RUQ2" s="296"/>
      <c r="RUR2" s="297"/>
      <c r="RUS2" s="296"/>
      <c r="RUT2" s="297"/>
      <c r="RUU2" s="296"/>
      <c r="RUV2" s="297"/>
      <c r="RUW2" s="296"/>
      <c r="RUX2" s="297"/>
      <c r="RUY2" s="296"/>
      <c r="RUZ2" s="297"/>
      <c r="RVA2" s="296"/>
      <c r="RVB2" s="297"/>
      <c r="RVC2" s="296"/>
      <c r="RVD2" s="297"/>
      <c r="RVE2" s="296"/>
      <c r="RVF2" s="297"/>
      <c r="RVG2" s="296"/>
      <c r="RVH2" s="297"/>
      <c r="RVI2" s="296"/>
      <c r="RVJ2" s="297"/>
      <c r="RVK2" s="296"/>
      <c r="RVL2" s="297"/>
      <c r="RVM2" s="296"/>
      <c r="RVN2" s="297"/>
      <c r="RVO2" s="296"/>
      <c r="RVP2" s="297"/>
      <c r="RVQ2" s="296"/>
      <c r="RVR2" s="297"/>
      <c r="RVS2" s="296"/>
      <c r="RVT2" s="297"/>
      <c r="RVU2" s="296"/>
      <c r="RVV2" s="297"/>
      <c r="RVW2" s="296"/>
      <c r="RVX2" s="297"/>
      <c r="RVY2" s="296"/>
      <c r="RVZ2" s="297"/>
      <c r="RWA2" s="296"/>
      <c r="RWB2" s="297"/>
      <c r="RWC2" s="296"/>
      <c r="RWD2" s="297"/>
      <c r="RWE2" s="296"/>
      <c r="RWF2" s="297"/>
      <c r="RWG2" s="296"/>
      <c r="RWH2" s="297"/>
      <c r="RWI2" s="296"/>
      <c r="RWJ2" s="297"/>
      <c r="RWK2" s="296"/>
      <c r="RWL2" s="297"/>
      <c r="RWM2" s="296"/>
      <c r="RWN2" s="297"/>
      <c r="RWO2" s="296"/>
      <c r="RWP2" s="297"/>
      <c r="RWQ2" s="296"/>
      <c r="RWR2" s="297"/>
      <c r="RWS2" s="296"/>
      <c r="RWT2" s="297"/>
      <c r="RWU2" s="296"/>
      <c r="RWV2" s="297"/>
      <c r="RWW2" s="296"/>
      <c r="RWX2" s="297"/>
      <c r="RWY2" s="296"/>
      <c r="RWZ2" s="297"/>
      <c r="RXA2" s="296"/>
      <c r="RXB2" s="297"/>
      <c r="RXC2" s="296"/>
      <c r="RXD2" s="297"/>
      <c r="RXE2" s="296"/>
      <c r="RXF2" s="297"/>
      <c r="RXG2" s="296"/>
      <c r="RXH2" s="297"/>
      <c r="RXI2" s="296"/>
      <c r="RXJ2" s="297"/>
      <c r="RXK2" s="296"/>
      <c r="RXL2" s="297"/>
      <c r="RXM2" s="296"/>
      <c r="RXN2" s="297"/>
      <c r="RXO2" s="296"/>
      <c r="RXP2" s="297"/>
      <c r="RXQ2" s="296"/>
      <c r="RXR2" s="297"/>
      <c r="RXS2" s="296"/>
      <c r="RXT2" s="297"/>
      <c r="RXU2" s="296"/>
      <c r="RXV2" s="297"/>
      <c r="RXW2" s="296"/>
      <c r="RXX2" s="297"/>
      <c r="RXY2" s="296"/>
      <c r="RXZ2" s="297"/>
      <c r="RYA2" s="296"/>
      <c r="RYB2" s="297"/>
      <c r="RYC2" s="296"/>
      <c r="RYD2" s="297"/>
      <c r="RYE2" s="296"/>
      <c r="RYF2" s="297"/>
      <c r="RYG2" s="296"/>
      <c r="RYH2" s="297"/>
      <c r="RYI2" s="296"/>
      <c r="RYJ2" s="297"/>
      <c r="RYK2" s="296"/>
      <c r="RYL2" s="297"/>
      <c r="RYM2" s="296"/>
      <c r="RYN2" s="297"/>
      <c r="RYO2" s="296"/>
      <c r="RYP2" s="297"/>
      <c r="RYQ2" s="296"/>
      <c r="RYR2" s="297"/>
      <c r="RYS2" s="296"/>
      <c r="RYT2" s="297"/>
      <c r="RYU2" s="296"/>
      <c r="RYV2" s="297"/>
      <c r="RYW2" s="296"/>
      <c r="RYX2" s="297"/>
      <c r="RYY2" s="296"/>
      <c r="RYZ2" s="297"/>
      <c r="RZA2" s="296"/>
      <c r="RZB2" s="297"/>
      <c r="RZC2" s="296"/>
      <c r="RZD2" s="297"/>
      <c r="RZE2" s="296"/>
      <c r="RZF2" s="297"/>
      <c r="RZG2" s="296"/>
      <c r="RZH2" s="297"/>
      <c r="RZI2" s="296"/>
      <c r="RZJ2" s="297"/>
      <c r="RZK2" s="296"/>
      <c r="RZL2" s="297"/>
      <c r="RZM2" s="296"/>
      <c r="RZN2" s="297"/>
      <c r="RZO2" s="296"/>
      <c r="RZP2" s="297"/>
      <c r="RZQ2" s="296"/>
      <c r="RZR2" s="297"/>
      <c r="RZS2" s="296"/>
      <c r="RZT2" s="297"/>
      <c r="RZU2" s="296"/>
      <c r="RZV2" s="297"/>
      <c r="RZW2" s="296"/>
      <c r="RZX2" s="297"/>
      <c r="RZY2" s="296"/>
      <c r="RZZ2" s="297"/>
      <c r="SAA2" s="296"/>
      <c r="SAB2" s="297"/>
      <c r="SAC2" s="296"/>
      <c r="SAD2" s="297"/>
      <c r="SAE2" s="296"/>
      <c r="SAF2" s="297"/>
      <c r="SAG2" s="296"/>
      <c r="SAH2" s="297"/>
      <c r="SAI2" s="296"/>
      <c r="SAJ2" s="297"/>
      <c r="SAK2" s="296"/>
      <c r="SAL2" s="297"/>
      <c r="SAM2" s="296"/>
      <c r="SAN2" s="297"/>
      <c r="SAO2" s="296"/>
      <c r="SAP2" s="297"/>
      <c r="SAQ2" s="296"/>
      <c r="SAR2" s="297"/>
      <c r="SAS2" s="296"/>
      <c r="SAT2" s="297"/>
      <c r="SAU2" s="296"/>
      <c r="SAV2" s="297"/>
      <c r="SAW2" s="296"/>
      <c r="SAX2" s="297"/>
      <c r="SAY2" s="296"/>
      <c r="SAZ2" s="297"/>
      <c r="SBA2" s="296"/>
      <c r="SBB2" s="297"/>
      <c r="SBC2" s="296"/>
      <c r="SBD2" s="297"/>
      <c r="SBE2" s="296"/>
      <c r="SBF2" s="297"/>
      <c r="SBG2" s="296"/>
      <c r="SBH2" s="297"/>
      <c r="SBI2" s="296"/>
      <c r="SBJ2" s="297"/>
      <c r="SBK2" s="296"/>
      <c r="SBL2" s="297"/>
      <c r="SBM2" s="296"/>
      <c r="SBN2" s="297"/>
      <c r="SBO2" s="296"/>
      <c r="SBP2" s="297"/>
      <c r="SBQ2" s="296"/>
      <c r="SBR2" s="297"/>
      <c r="SBS2" s="296"/>
      <c r="SBT2" s="297"/>
      <c r="SBU2" s="296"/>
      <c r="SBV2" s="297"/>
      <c r="SBW2" s="296"/>
      <c r="SBX2" s="297"/>
      <c r="SBY2" s="296"/>
      <c r="SBZ2" s="297"/>
      <c r="SCA2" s="296"/>
      <c r="SCB2" s="297"/>
      <c r="SCC2" s="296"/>
      <c r="SCD2" s="297"/>
      <c r="SCE2" s="296"/>
      <c r="SCF2" s="297"/>
      <c r="SCG2" s="296"/>
      <c r="SCH2" s="297"/>
      <c r="SCI2" s="296"/>
      <c r="SCJ2" s="297"/>
      <c r="SCK2" s="296"/>
      <c r="SCL2" s="297"/>
      <c r="SCM2" s="296"/>
      <c r="SCN2" s="297"/>
      <c r="SCO2" s="296"/>
      <c r="SCP2" s="297"/>
      <c r="SCQ2" s="296"/>
      <c r="SCR2" s="297"/>
      <c r="SCS2" s="296"/>
      <c r="SCT2" s="297"/>
      <c r="SCU2" s="296"/>
      <c r="SCV2" s="297"/>
      <c r="SCW2" s="296"/>
      <c r="SCX2" s="297"/>
      <c r="SCY2" s="296"/>
      <c r="SCZ2" s="297"/>
      <c r="SDA2" s="296"/>
      <c r="SDB2" s="297"/>
      <c r="SDC2" s="296"/>
      <c r="SDD2" s="297"/>
      <c r="SDE2" s="296"/>
      <c r="SDF2" s="297"/>
      <c r="SDG2" s="296"/>
      <c r="SDH2" s="297"/>
      <c r="SDI2" s="296"/>
      <c r="SDJ2" s="297"/>
      <c r="SDK2" s="296"/>
      <c r="SDL2" s="297"/>
      <c r="SDM2" s="296"/>
      <c r="SDN2" s="297"/>
      <c r="SDO2" s="296"/>
      <c r="SDP2" s="297"/>
      <c r="SDQ2" s="296"/>
      <c r="SDR2" s="297"/>
      <c r="SDS2" s="296"/>
      <c r="SDT2" s="297"/>
      <c r="SDU2" s="296"/>
      <c r="SDV2" s="297"/>
      <c r="SDW2" s="296"/>
      <c r="SDX2" s="297"/>
      <c r="SDY2" s="296"/>
      <c r="SDZ2" s="297"/>
      <c r="SEA2" s="296"/>
      <c r="SEB2" s="297"/>
      <c r="SEC2" s="296"/>
      <c r="SED2" s="297"/>
      <c r="SEE2" s="296"/>
      <c r="SEF2" s="297"/>
      <c r="SEG2" s="296"/>
      <c r="SEH2" s="297"/>
      <c r="SEI2" s="296"/>
      <c r="SEJ2" s="297"/>
      <c r="SEK2" s="296"/>
      <c r="SEL2" s="297"/>
      <c r="SEM2" s="296"/>
      <c r="SEN2" s="297"/>
      <c r="SEO2" s="296"/>
      <c r="SEP2" s="297"/>
      <c r="SEQ2" s="296"/>
      <c r="SER2" s="297"/>
      <c r="SES2" s="296"/>
      <c r="SET2" s="297"/>
      <c r="SEU2" s="296"/>
      <c r="SEV2" s="297"/>
      <c r="SEW2" s="296"/>
      <c r="SEX2" s="297"/>
      <c r="SEY2" s="296"/>
      <c r="SEZ2" s="297"/>
      <c r="SFA2" s="296"/>
      <c r="SFB2" s="297"/>
      <c r="SFC2" s="296"/>
      <c r="SFD2" s="297"/>
      <c r="SFE2" s="296"/>
      <c r="SFF2" s="297"/>
      <c r="SFG2" s="296"/>
      <c r="SFH2" s="297"/>
      <c r="SFI2" s="296"/>
      <c r="SFJ2" s="297"/>
      <c r="SFK2" s="296"/>
      <c r="SFL2" s="297"/>
      <c r="SFM2" s="296"/>
      <c r="SFN2" s="297"/>
      <c r="SFO2" s="296"/>
      <c r="SFP2" s="297"/>
      <c r="SFQ2" s="296"/>
      <c r="SFR2" s="297"/>
      <c r="SFS2" s="296"/>
      <c r="SFT2" s="297"/>
      <c r="SFU2" s="296"/>
      <c r="SFV2" s="297"/>
      <c r="SFW2" s="296"/>
      <c r="SFX2" s="297"/>
      <c r="SFY2" s="296"/>
      <c r="SFZ2" s="297"/>
      <c r="SGA2" s="296"/>
      <c r="SGB2" s="297"/>
      <c r="SGC2" s="296"/>
      <c r="SGD2" s="297"/>
      <c r="SGE2" s="296"/>
      <c r="SGF2" s="297"/>
      <c r="SGG2" s="296"/>
      <c r="SGH2" s="297"/>
      <c r="SGI2" s="296"/>
      <c r="SGJ2" s="297"/>
      <c r="SGK2" s="296"/>
      <c r="SGL2" s="297"/>
      <c r="SGM2" s="296"/>
      <c r="SGN2" s="297"/>
      <c r="SGO2" s="296"/>
      <c r="SGP2" s="297"/>
      <c r="SGQ2" s="296"/>
      <c r="SGR2" s="297"/>
      <c r="SGS2" s="296"/>
      <c r="SGT2" s="297"/>
      <c r="SGU2" s="296"/>
      <c r="SGV2" s="297"/>
      <c r="SGW2" s="296"/>
      <c r="SGX2" s="297"/>
      <c r="SGY2" s="296"/>
      <c r="SGZ2" s="297"/>
      <c r="SHA2" s="296"/>
      <c r="SHB2" s="297"/>
      <c r="SHC2" s="296"/>
      <c r="SHD2" s="297"/>
      <c r="SHE2" s="296"/>
      <c r="SHF2" s="297"/>
      <c r="SHG2" s="296"/>
      <c r="SHH2" s="297"/>
      <c r="SHI2" s="296"/>
      <c r="SHJ2" s="297"/>
      <c r="SHK2" s="296"/>
      <c r="SHL2" s="297"/>
      <c r="SHM2" s="296"/>
      <c r="SHN2" s="297"/>
      <c r="SHO2" s="296"/>
      <c r="SHP2" s="297"/>
      <c r="SHQ2" s="296"/>
      <c r="SHR2" s="297"/>
      <c r="SHS2" s="296"/>
      <c r="SHT2" s="297"/>
      <c r="SHU2" s="296"/>
      <c r="SHV2" s="297"/>
      <c r="SHW2" s="296"/>
      <c r="SHX2" s="297"/>
      <c r="SHY2" s="296"/>
      <c r="SHZ2" s="297"/>
      <c r="SIA2" s="296"/>
      <c r="SIB2" s="297"/>
      <c r="SIC2" s="296"/>
      <c r="SID2" s="297"/>
      <c r="SIE2" s="296"/>
      <c r="SIF2" s="297"/>
      <c r="SIG2" s="296"/>
      <c r="SIH2" s="297"/>
      <c r="SII2" s="296"/>
      <c r="SIJ2" s="297"/>
      <c r="SIK2" s="296"/>
      <c r="SIL2" s="297"/>
      <c r="SIM2" s="296"/>
      <c r="SIN2" s="297"/>
      <c r="SIO2" s="296"/>
      <c r="SIP2" s="297"/>
      <c r="SIQ2" s="296"/>
      <c r="SIR2" s="297"/>
      <c r="SIS2" s="296"/>
      <c r="SIT2" s="297"/>
      <c r="SIU2" s="296"/>
      <c r="SIV2" s="297"/>
      <c r="SIW2" s="296"/>
      <c r="SIX2" s="297"/>
      <c r="SIY2" s="296"/>
      <c r="SIZ2" s="297"/>
      <c r="SJA2" s="296"/>
      <c r="SJB2" s="297"/>
      <c r="SJC2" s="296"/>
      <c r="SJD2" s="297"/>
      <c r="SJE2" s="296"/>
      <c r="SJF2" s="297"/>
      <c r="SJG2" s="296"/>
      <c r="SJH2" s="297"/>
      <c r="SJI2" s="296"/>
      <c r="SJJ2" s="297"/>
      <c r="SJK2" s="296"/>
      <c r="SJL2" s="297"/>
      <c r="SJM2" s="296"/>
      <c r="SJN2" s="297"/>
      <c r="SJO2" s="296"/>
      <c r="SJP2" s="297"/>
      <c r="SJQ2" s="296"/>
      <c r="SJR2" s="297"/>
      <c r="SJS2" s="296"/>
      <c r="SJT2" s="297"/>
      <c r="SJU2" s="296"/>
      <c r="SJV2" s="297"/>
      <c r="SJW2" s="296"/>
      <c r="SJX2" s="297"/>
      <c r="SJY2" s="296"/>
      <c r="SJZ2" s="297"/>
      <c r="SKA2" s="296"/>
      <c r="SKB2" s="297"/>
      <c r="SKC2" s="296"/>
      <c r="SKD2" s="297"/>
      <c r="SKE2" s="296"/>
      <c r="SKF2" s="297"/>
      <c r="SKG2" s="296"/>
      <c r="SKH2" s="297"/>
      <c r="SKI2" s="296"/>
      <c r="SKJ2" s="297"/>
      <c r="SKK2" s="296"/>
      <c r="SKL2" s="297"/>
      <c r="SKM2" s="296"/>
      <c r="SKN2" s="297"/>
      <c r="SKO2" s="296"/>
      <c r="SKP2" s="297"/>
      <c r="SKQ2" s="296"/>
      <c r="SKR2" s="297"/>
      <c r="SKS2" s="296"/>
      <c r="SKT2" s="297"/>
      <c r="SKU2" s="296"/>
      <c r="SKV2" s="297"/>
      <c r="SKW2" s="296"/>
      <c r="SKX2" s="297"/>
      <c r="SKY2" s="296"/>
      <c r="SKZ2" s="297"/>
      <c r="SLA2" s="296"/>
      <c r="SLB2" s="297"/>
      <c r="SLC2" s="296"/>
      <c r="SLD2" s="297"/>
      <c r="SLE2" s="296"/>
      <c r="SLF2" s="297"/>
      <c r="SLG2" s="296"/>
      <c r="SLH2" s="297"/>
      <c r="SLI2" s="296"/>
      <c r="SLJ2" s="297"/>
      <c r="SLK2" s="296"/>
      <c r="SLL2" s="297"/>
      <c r="SLM2" s="296"/>
      <c r="SLN2" s="297"/>
      <c r="SLO2" s="296"/>
      <c r="SLP2" s="297"/>
      <c r="SLQ2" s="296"/>
      <c r="SLR2" s="297"/>
      <c r="SLS2" s="296"/>
      <c r="SLT2" s="297"/>
      <c r="SLU2" s="296"/>
      <c r="SLV2" s="297"/>
      <c r="SLW2" s="296"/>
      <c r="SLX2" s="297"/>
      <c r="SLY2" s="296"/>
      <c r="SLZ2" s="297"/>
      <c r="SMA2" s="296"/>
      <c r="SMB2" s="297"/>
      <c r="SMC2" s="296"/>
      <c r="SMD2" s="297"/>
      <c r="SME2" s="296"/>
      <c r="SMF2" s="297"/>
      <c r="SMG2" s="296"/>
      <c r="SMH2" s="297"/>
      <c r="SMI2" s="296"/>
      <c r="SMJ2" s="297"/>
      <c r="SMK2" s="296"/>
      <c r="SML2" s="297"/>
      <c r="SMM2" s="296"/>
      <c r="SMN2" s="297"/>
      <c r="SMO2" s="296"/>
      <c r="SMP2" s="297"/>
      <c r="SMQ2" s="296"/>
      <c r="SMR2" s="297"/>
      <c r="SMS2" s="296"/>
      <c r="SMT2" s="297"/>
      <c r="SMU2" s="296"/>
      <c r="SMV2" s="297"/>
      <c r="SMW2" s="296"/>
      <c r="SMX2" s="297"/>
      <c r="SMY2" s="296"/>
      <c r="SMZ2" s="297"/>
      <c r="SNA2" s="296"/>
      <c r="SNB2" s="297"/>
      <c r="SNC2" s="296"/>
      <c r="SND2" s="297"/>
      <c r="SNE2" s="296"/>
      <c r="SNF2" s="297"/>
      <c r="SNG2" s="296"/>
      <c r="SNH2" s="297"/>
      <c r="SNI2" s="296"/>
      <c r="SNJ2" s="297"/>
      <c r="SNK2" s="296"/>
      <c r="SNL2" s="297"/>
      <c r="SNM2" s="296"/>
      <c r="SNN2" s="297"/>
      <c r="SNO2" s="296"/>
      <c r="SNP2" s="297"/>
      <c r="SNQ2" s="296"/>
      <c r="SNR2" s="297"/>
      <c r="SNS2" s="296"/>
      <c r="SNT2" s="297"/>
      <c r="SNU2" s="296"/>
      <c r="SNV2" s="297"/>
      <c r="SNW2" s="296"/>
      <c r="SNX2" s="297"/>
      <c r="SNY2" s="296"/>
      <c r="SNZ2" s="297"/>
      <c r="SOA2" s="296"/>
      <c r="SOB2" s="297"/>
      <c r="SOC2" s="296"/>
      <c r="SOD2" s="297"/>
      <c r="SOE2" s="296"/>
      <c r="SOF2" s="297"/>
      <c r="SOG2" s="296"/>
      <c r="SOH2" s="297"/>
      <c r="SOI2" s="296"/>
      <c r="SOJ2" s="297"/>
      <c r="SOK2" s="296"/>
      <c r="SOL2" s="297"/>
      <c r="SOM2" s="296"/>
      <c r="SON2" s="297"/>
      <c r="SOO2" s="296"/>
      <c r="SOP2" s="297"/>
      <c r="SOQ2" s="296"/>
      <c r="SOR2" s="297"/>
      <c r="SOS2" s="296"/>
      <c r="SOT2" s="297"/>
      <c r="SOU2" s="296"/>
      <c r="SOV2" s="297"/>
      <c r="SOW2" s="296"/>
      <c r="SOX2" s="297"/>
      <c r="SOY2" s="296"/>
      <c r="SOZ2" s="297"/>
      <c r="SPA2" s="296"/>
      <c r="SPB2" s="297"/>
      <c r="SPC2" s="296"/>
      <c r="SPD2" s="297"/>
      <c r="SPE2" s="296"/>
      <c r="SPF2" s="297"/>
      <c r="SPG2" s="296"/>
      <c r="SPH2" s="297"/>
      <c r="SPI2" s="296"/>
      <c r="SPJ2" s="297"/>
      <c r="SPK2" s="296"/>
      <c r="SPL2" s="297"/>
      <c r="SPM2" s="296"/>
      <c r="SPN2" s="297"/>
      <c r="SPO2" s="296"/>
      <c r="SPP2" s="297"/>
      <c r="SPQ2" s="296"/>
      <c r="SPR2" s="297"/>
      <c r="SPS2" s="296"/>
      <c r="SPT2" s="297"/>
      <c r="SPU2" s="296"/>
      <c r="SPV2" s="297"/>
      <c r="SPW2" s="296"/>
      <c r="SPX2" s="297"/>
      <c r="SPY2" s="296"/>
      <c r="SPZ2" s="297"/>
      <c r="SQA2" s="296"/>
      <c r="SQB2" s="297"/>
      <c r="SQC2" s="296"/>
      <c r="SQD2" s="297"/>
      <c r="SQE2" s="296"/>
      <c r="SQF2" s="297"/>
      <c r="SQG2" s="296"/>
      <c r="SQH2" s="297"/>
      <c r="SQI2" s="296"/>
      <c r="SQJ2" s="297"/>
      <c r="SQK2" s="296"/>
      <c r="SQL2" s="297"/>
      <c r="SQM2" s="296"/>
      <c r="SQN2" s="297"/>
      <c r="SQO2" s="296"/>
      <c r="SQP2" s="297"/>
      <c r="SQQ2" s="296"/>
      <c r="SQR2" s="297"/>
      <c r="SQS2" s="296"/>
      <c r="SQT2" s="297"/>
      <c r="SQU2" s="296"/>
      <c r="SQV2" s="297"/>
      <c r="SQW2" s="296"/>
      <c r="SQX2" s="297"/>
      <c r="SQY2" s="296"/>
      <c r="SQZ2" s="297"/>
      <c r="SRA2" s="296"/>
      <c r="SRB2" s="297"/>
      <c r="SRC2" s="296"/>
      <c r="SRD2" s="297"/>
      <c r="SRE2" s="296"/>
      <c r="SRF2" s="297"/>
      <c r="SRG2" s="296"/>
      <c r="SRH2" s="297"/>
      <c r="SRI2" s="296"/>
      <c r="SRJ2" s="297"/>
      <c r="SRK2" s="296"/>
      <c r="SRL2" s="297"/>
      <c r="SRM2" s="296"/>
      <c r="SRN2" s="297"/>
      <c r="SRO2" s="296"/>
      <c r="SRP2" s="297"/>
      <c r="SRQ2" s="296"/>
      <c r="SRR2" s="297"/>
      <c r="SRS2" s="296"/>
      <c r="SRT2" s="297"/>
      <c r="SRU2" s="296"/>
      <c r="SRV2" s="297"/>
      <c r="SRW2" s="296"/>
      <c r="SRX2" s="297"/>
      <c r="SRY2" s="296"/>
      <c r="SRZ2" s="297"/>
      <c r="SSA2" s="296"/>
      <c r="SSB2" s="297"/>
      <c r="SSC2" s="296"/>
      <c r="SSD2" s="297"/>
      <c r="SSE2" s="296"/>
      <c r="SSF2" s="297"/>
      <c r="SSG2" s="296"/>
      <c r="SSH2" s="297"/>
      <c r="SSI2" s="296"/>
      <c r="SSJ2" s="297"/>
      <c r="SSK2" s="296"/>
      <c r="SSL2" s="297"/>
      <c r="SSM2" s="296"/>
      <c r="SSN2" s="297"/>
      <c r="SSO2" s="296"/>
      <c r="SSP2" s="297"/>
      <c r="SSQ2" s="296"/>
      <c r="SSR2" s="297"/>
      <c r="SSS2" s="296"/>
      <c r="SST2" s="297"/>
      <c r="SSU2" s="296"/>
      <c r="SSV2" s="297"/>
      <c r="SSW2" s="296"/>
      <c r="SSX2" s="297"/>
      <c r="SSY2" s="296"/>
      <c r="SSZ2" s="297"/>
      <c r="STA2" s="296"/>
      <c r="STB2" s="297"/>
      <c r="STC2" s="296"/>
      <c r="STD2" s="297"/>
      <c r="STE2" s="296"/>
      <c r="STF2" s="297"/>
      <c r="STG2" s="296"/>
      <c r="STH2" s="297"/>
      <c r="STI2" s="296"/>
      <c r="STJ2" s="297"/>
      <c r="STK2" s="296"/>
      <c r="STL2" s="297"/>
      <c r="STM2" s="296"/>
      <c r="STN2" s="297"/>
      <c r="STO2" s="296"/>
      <c r="STP2" s="297"/>
      <c r="STQ2" s="296"/>
      <c r="STR2" s="297"/>
      <c r="STS2" s="296"/>
      <c r="STT2" s="297"/>
      <c r="STU2" s="296"/>
      <c r="STV2" s="297"/>
      <c r="STW2" s="296"/>
      <c r="STX2" s="297"/>
      <c r="STY2" s="296"/>
      <c r="STZ2" s="297"/>
      <c r="SUA2" s="296"/>
      <c r="SUB2" s="297"/>
      <c r="SUC2" s="296"/>
      <c r="SUD2" s="297"/>
      <c r="SUE2" s="296"/>
      <c r="SUF2" s="297"/>
      <c r="SUG2" s="296"/>
      <c r="SUH2" s="297"/>
      <c r="SUI2" s="296"/>
      <c r="SUJ2" s="297"/>
      <c r="SUK2" s="296"/>
      <c r="SUL2" s="297"/>
      <c r="SUM2" s="296"/>
      <c r="SUN2" s="297"/>
      <c r="SUO2" s="296"/>
      <c r="SUP2" s="297"/>
      <c r="SUQ2" s="296"/>
      <c r="SUR2" s="297"/>
      <c r="SUS2" s="296"/>
      <c r="SUT2" s="297"/>
      <c r="SUU2" s="296"/>
      <c r="SUV2" s="297"/>
      <c r="SUW2" s="296"/>
      <c r="SUX2" s="297"/>
      <c r="SUY2" s="296"/>
      <c r="SUZ2" s="297"/>
      <c r="SVA2" s="296"/>
      <c r="SVB2" s="297"/>
      <c r="SVC2" s="296"/>
      <c r="SVD2" s="297"/>
      <c r="SVE2" s="296"/>
      <c r="SVF2" s="297"/>
      <c r="SVG2" s="296"/>
      <c r="SVH2" s="297"/>
      <c r="SVI2" s="296"/>
      <c r="SVJ2" s="297"/>
      <c r="SVK2" s="296"/>
      <c r="SVL2" s="297"/>
      <c r="SVM2" s="296"/>
      <c r="SVN2" s="297"/>
      <c r="SVO2" s="296"/>
      <c r="SVP2" s="297"/>
      <c r="SVQ2" s="296"/>
      <c r="SVR2" s="297"/>
      <c r="SVS2" s="296"/>
      <c r="SVT2" s="297"/>
      <c r="SVU2" s="296"/>
      <c r="SVV2" s="297"/>
      <c r="SVW2" s="296"/>
      <c r="SVX2" s="297"/>
      <c r="SVY2" s="296"/>
      <c r="SVZ2" s="297"/>
      <c r="SWA2" s="296"/>
      <c r="SWB2" s="297"/>
      <c r="SWC2" s="296"/>
      <c r="SWD2" s="297"/>
      <c r="SWE2" s="296"/>
      <c r="SWF2" s="297"/>
      <c r="SWG2" s="296"/>
      <c r="SWH2" s="297"/>
      <c r="SWI2" s="296"/>
      <c r="SWJ2" s="297"/>
      <c r="SWK2" s="296"/>
      <c r="SWL2" s="297"/>
      <c r="SWM2" s="296"/>
      <c r="SWN2" s="297"/>
      <c r="SWO2" s="296"/>
      <c r="SWP2" s="297"/>
      <c r="SWQ2" s="296"/>
      <c r="SWR2" s="297"/>
      <c r="SWS2" s="296"/>
      <c r="SWT2" s="297"/>
      <c r="SWU2" s="296"/>
      <c r="SWV2" s="297"/>
      <c r="SWW2" s="296"/>
      <c r="SWX2" s="297"/>
      <c r="SWY2" s="296"/>
      <c r="SWZ2" s="297"/>
      <c r="SXA2" s="296"/>
      <c r="SXB2" s="297"/>
      <c r="SXC2" s="296"/>
      <c r="SXD2" s="297"/>
      <c r="SXE2" s="296"/>
      <c r="SXF2" s="297"/>
      <c r="SXG2" s="296"/>
      <c r="SXH2" s="297"/>
      <c r="SXI2" s="296"/>
      <c r="SXJ2" s="297"/>
      <c r="SXK2" s="296"/>
      <c r="SXL2" s="297"/>
      <c r="SXM2" s="296"/>
      <c r="SXN2" s="297"/>
      <c r="SXO2" s="296"/>
      <c r="SXP2" s="297"/>
      <c r="SXQ2" s="296"/>
      <c r="SXR2" s="297"/>
      <c r="SXS2" s="296"/>
      <c r="SXT2" s="297"/>
      <c r="SXU2" s="296"/>
      <c r="SXV2" s="297"/>
      <c r="SXW2" s="296"/>
      <c r="SXX2" s="297"/>
      <c r="SXY2" s="296"/>
      <c r="SXZ2" s="297"/>
      <c r="SYA2" s="296"/>
      <c r="SYB2" s="297"/>
      <c r="SYC2" s="296"/>
      <c r="SYD2" s="297"/>
      <c r="SYE2" s="296"/>
      <c r="SYF2" s="297"/>
      <c r="SYG2" s="296"/>
      <c r="SYH2" s="297"/>
      <c r="SYI2" s="296"/>
      <c r="SYJ2" s="297"/>
      <c r="SYK2" s="296"/>
      <c r="SYL2" s="297"/>
      <c r="SYM2" s="296"/>
      <c r="SYN2" s="297"/>
      <c r="SYO2" s="296"/>
      <c r="SYP2" s="297"/>
      <c r="SYQ2" s="296"/>
      <c r="SYR2" s="297"/>
      <c r="SYS2" s="296"/>
      <c r="SYT2" s="297"/>
      <c r="SYU2" s="296"/>
      <c r="SYV2" s="297"/>
      <c r="SYW2" s="296"/>
      <c r="SYX2" s="297"/>
      <c r="SYY2" s="296"/>
      <c r="SYZ2" s="297"/>
      <c r="SZA2" s="296"/>
      <c r="SZB2" s="297"/>
      <c r="SZC2" s="296"/>
      <c r="SZD2" s="297"/>
      <c r="SZE2" s="296"/>
      <c r="SZF2" s="297"/>
      <c r="SZG2" s="296"/>
      <c r="SZH2" s="297"/>
      <c r="SZI2" s="296"/>
      <c r="SZJ2" s="297"/>
      <c r="SZK2" s="296"/>
      <c r="SZL2" s="297"/>
      <c r="SZM2" s="296"/>
      <c r="SZN2" s="297"/>
      <c r="SZO2" s="296"/>
      <c r="SZP2" s="297"/>
      <c r="SZQ2" s="296"/>
      <c r="SZR2" s="297"/>
      <c r="SZS2" s="296"/>
      <c r="SZT2" s="297"/>
      <c r="SZU2" s="296"/>
      <c r="SZV2" s="297"/>
      <c r="SZW2" s="296"/>
      <c r="SZX2" s="297"/>
      <c r="SZY2" s="296"/>
      <c r="SZZ2" s="297"/>
      <c r="TAA2" s="296"/>
      <c r="TAB2" s="297"/>
      <c r="TAC2" s="296"/>
      <c r="TAD2" s="297"/>
      <c r="TAE2" s="296"/>
      <c r="TAF2" s="297"/>
      <c r="TAG2" s="296"/>
      <c r="TAH2" s="297"/>
      <c r="TAI2" s="296"/>
      <c r="TAJ2" s="297"/>
      <c r="TAK2" s="296"/>
      <c r="TAL2" s="297"/>
      <c r="TAM2" s="296"/>
      <c r="TAN2" s="297"/>
      <c r="TAO2" s="296"/>
      <c r="TAP2" s="297"/>
      <c r="TAQ2" s="296"/>
      <c r="TAR2" s="297"/>
      <c r="TAS2" s="296"/>
      <c r="TAT2" s="297"/>
      <c r="TAU2" s="296"/>
      <c r="TAV2" s="297"/>
      <c r="TAW2" s="296"/>
      <c r="TAX2" s="297"/>
      <c r="TAY2" s="296"/>
      <c r="TAZ2" s="297"/>
      <c r="TBA2" s="296"/>
      <c r="TBB2" s="297"/>
      <c r="TBC2" s="296"/>
      <c r="TBD2" s="297"/>
      <c r="TBE2" s="296"/>
      <c r="TBF2" s="297"/>
      <c r="TBG2" s="296"/>
      <c r="TBH2" s="297"/>
      <c r="TBI2" s="296"/>
      <c r="TBJ2" s="297"/>
      <c r="TBK2" s="296"/>
      <c r="TBL2" s="297"/>
      <c r="TBM2" s="296"/>
      <c r="TBN2" s="297"/>
      <c r="TBO2" s="296"/>
      <c r="TBP2" s="297"/>
      <c r="TBQ2" s="296"/>
      <c r="TBR2" s="297"/>
      <c r="TBS2" s="296"/>
      <c r="TBT2" s="297"/>
      <c r="TBU2" s="296"/>
      <c r="TBV2" s="297"/>
      <c r="TBW2" s="296"/>
      <c r="TBX2" s="297"/>
      <c r="TBY2" s="296"/>
      <c r="TBZ2" s="297"/>
      <c r="TCA2" s="296"/>
      <c r="TCB2" s="297"/>
      <c r="TCC2" s="296"/>
      <c r="TCD2" s="297"/>
      <c r="TCE2" s="296"/>
      <c r="TCF2" s="297"/>
      <c r="TCG2" s="296"/>
      <c r="TCH2" s="297"/>
      <c r="TCI2" s="296"/>
      <c r="TCJ2" s="297"/>
      <c r="TCK2" s="296"/>
      <c r="TCL2" s="297"/>
      <c r="TCM2" s="296"/>
      <c r="TCN2" s="297"/>
      <c r="TCO2" s="296"/>
      <c r="TCP2" s="297"/>
      <c r="TCQ2" s="296"/>
      <c r="TCR2" s="297"/>
      <c r="TCS2" s="296"/>
      <c r="TCT2" s="297"/>
      <c r="TCU2" s="296"/>
      <c r="TCV2" s="297"/>
      <c r="TCW2" s="296"/>
      <c r="TCX2" s="297"/>
      <c r="TCY2" s="296"/>
      <c r="TCZ2" s="297"/>
      <c r="TDA2" s="296"/>
      <c r="TDB2" s="297"/>
      <c r="TDC2" s="296"/>
      <c r="TDD2" s="297"/>
      <c r="TDE2" s="296"/>
      <c r="TDF2" s="297"/>
      <c r="TDG2" s="296"/>
      <c r="TDH2" s="297"/>
      <c r="TDI2" s="296"/>
      <c r="TDJ2" s="297"/>
      <c r="TDK2" s="296"/>
      <c r="TDL2" s="297"/>
      <c r="TDM2" s="296"/>
      <c r="TDN2" s="297"/>
      <c r="TDO2" s="296"/>
      <c r="TDP2" s="297"/>
      <c r="TDQ2" s="296"/>
      <c r="TDR2" s="297"/>
      <c r="TDS2" s="296"/>
      <c r="TDT2" s="297"/>
      <c r="TDU2" s="296"/>
      <c r="TDV2" s="297"/>
      <c r="TDW2" s="296"/>
      <c r="TDX2" s="297"/>
      <c r="TDY2" s="296"/>
      <c r="TDZ2" s="297"/>
      <c r="TEA2" s="296"/>
      <c r="TEB2" s="297"/>
      <c r="TEC2" s="296"/>
      <c r="TED2" s="297"/>
      <c r="TEE2" s="296"/>
      <c r="TEF2" s="297"/>
      <c r="TEG2" s="296"/>
      <c r="TEH2" s="297"/>
      <c r="TEI2" s="296"/>
      <c r="TEJ2" s="297"/>
      <c r="TEK2" s="296"/>
      <c r="TEL2" s="297"/>
      <c r="TEM2" s="296"/>
      <c r="TEN2" s="297"/>
      <c r="TEO2" s="296"/>
      <c r="TEP2" s="297"/>
      <c r="TEQ2" s="296"/>
      <c r="TER2" s="297"/>
      <c r="TES2" s="296"/>
      <c r="TET2" s="297"/>
      <c r="TEU2" s="296"/>
      <c r="TEV2" s="297"/>
      <c r="TEW2" s="296"/>
      <c r="TEX2" s="297"/>
      <c r="TEY2" s="296"/>
      <c r="TEZ2" s="297"/>
      <c r="TFA2" s="296"/>
      <c r="TFB2" s="297"/>
      <c r="TFC2" s="296"/>
      <c r="TFD2" s="297"/>
      <c r="TFE2" s="296"/>
      <c r="TFF2" s="297"/>
      <c r="TFG2" s="296"/>
      <c r="TFH2" s="297"/>
      <c r="TFI2" s="296"/>
      <c r="TFJ2" s="297"/>
      <c r="TFK2" s="296"/>
      <c r="TFL2" s="297"/>
      <c r="TFM2" s="296"/>
      <c r="TFN2" s="297"/>
      <c r="TFO2" s="296"/>
      <c r="TFP2" s="297"/>
      <c r="TFQ2" s="296"/>
      <c r="TFR2" s="297"/>
      <c r="TFS2" s="296"/>
      <c r="TFT2" s="297"/>
      <c r="TFU2" s="296"/>
      <c r="TFV2" s="297"/>
      <c r="TFW2" s="296"/>
      <c r="TFX2" s="297"/>
      <c r="TFY2" s="296"/>
      <c r="TFZ2" s="297"/>
      <c r="TGA2" s="296"/>
      <c r="TGB2" s="297"/>
      <c r="TGC2" s="296"/>
      <c r="TGD2" s="297"/>
      <c r="TGE2" s="296"/>
      <c r="TGF2" s="297"/>
      <c r="TGG2" s="296"/>
      <c r="TGH2" s="297"/>
      <c r="TGI2" s="296"/>
      <c r="TGJ2" s="297"/>
      <c r="TGK2" s="296"/>
      <c r="TGL2" s="297"/>
      <c r="TGM2" s="296"/>
      <c r="TGN2" s="297"/>
      <c r="TGO2" s="296"/>
      <c r="TGP2" s="297"/>
      <c r="TGQ2" s="296"/>
      <c r="TGR2" s="297"/>
      <c r="TGS2" s="296"/>
      <c r="TGT2" s="297"/>
      <c r="TGU2" s="296"/>
      <c r="TGV2" s="297"/>
      <c r="TGW2" s="296"/>
      <c r="TGX2" s="297"/>
      <c r="TGY2" s="296"/>
      <c r="TGZ2" s="297"/>
      <c r="THA2" s="296"/>
      <c r="THB2" s="297"/>
      <c r="THC2" s="296"/>
      <c r="THD2" s="297"/>
      <c r="THE2" s="296"/>
      <c r="THF2" s="297"/>
      <c r="THG2" s="296"/>
      <c r="THH2" s="297"/>
      <c r="THI2" s="296"/>
      <c r="THJ2" s="297"/>
      <c r="THK2" s="296"/>
      <c r="THL2" s="297"/>
      <c r="THM2" s="296"/>
      <c r="THN2" s="297"/>
      <c r="THO2" s="296"/>
      <c r="THP2" s="297"/>
      <c r="THQ2" s="296"/>
      <c r="THR2" s="297"/>
      <c r="THS2" s="296"/>
      <c r="THT2" s="297"/>
      <c r="THU2" s="296"/>
      <c r="THV2" s="297"/>
      <c r="THW2" s="296"/>
      <c r="THX2" s="297"/>
      <c r="THY2" s="296"/>
      <c r="THZ2" s="297"/>
      <c r="TIA2" s="296"/>
      <c r="TIB2" s="297"/>
      <c r="TIC2" s="296"/>
      <c r="TID2" s="297"/>
      <c r="TIE2" s="296"/>
      <c r="TIF2" s="297"/>
      <c r="TIG2" s="296"/>
      <c r="TIH2" s="297"/>
      <c r="TII2" s="296"/>
      <c r="TIJ2" s="297"/>
      <c r="TIK2" s="296"/>
      <c r="TIL2" s="297"/>
      <c r="TIM2" s="296"/>
      <c r="TIN2" s="297"/>
      <c r="TIO2" s="296"/>
      <c r="TIP2" s="297"/>
      <c r="TIQ2" s="296"/>
      <c r="TIR2" s="297"/>
      <c r="TIS2" s="296"/>
      <c r="TIT2" s="297"/>
      <c r="TIU2" s="296"/>
      <c r="TIV2" s="297"/>
      <c r="TIW2" s="296"/>
      <c r="TIX2" s="297"/>
      <c r="TIY2" s="296"/>
      <c r="TIZ2" s="297"/>
      <c r="TJA2" s="296"/>
      <c r="TJB2" s="297"/>
      <c r="TJC2" s="296"/>
      <c r="TJD2" s="297"/>
      <c r="TJE2" s="296"/>
      <c r="TJF2" s="297"/>
      <c r="TJG2" s="296"/>
      <c r="TJH2" s="297"/>
      <c r="TJI2" s="296"/>
      <c r="TJJ2" s="297"/>
      <c r="TJK2" s="296"/>
      <c r="TJL2" s="297"/>
      <c r="TJM2" s="296"/>
      <c r="TJN2" s="297"/>
      <c r="TJO2" s="296"/>
      <c r="TJP2" s="297"/>
      <c r="TJQ2" s="296"/>
      <c r="TJR2" s="297"/>
      <c r="TJS2" s="296"/>
      <c r="TJT2" s="297"/>
      <c r="TJU2" s="296"/>
      <c r="TJV2" s="297"/>
      <c r="TJW2" s="296"/>
      <c r="TJX2" s="297"/>
      <c r="TJY2" s="296"/>
      <c r="TJZ2" s="297"/>
      <c r="TKA2" s="296"/>
      <c r="TKB2" s="297"/>
      <c r="TKC2" s="296"/>
      <c r="TKD2" s="297"/>
      <c r="TKE2" s="296"/>
      <c r="TKF2" s="297"/>
      <c r="TKG2" s="296"/>
      <c r="TKH2" s="297"/>
      <c r="TKI2" s="296"/>
      <c r="TKJ2" s="297"/>
      <c r="TKK2" s="296"/>
      <c r="TKL2" s="297"/>
      <c r="TKM2" s="296"/>
      <c r="TKN2" s="297"/>
      <c r="TKO2" s="296"/>
      <c r="TKP2" s="297"/>
      <c r="TKQ2" s="296"/>
      <c r="TKR2" s="297"/>
      <c r="TKS2" s="296"/>
      <c r="TKT2" s="297"/>
      <c r="TKU2" s="296"/>
      <c r="TKV2" s="297"/>
      <c r="TKW2" s="296"/>
      <c r="TKX2" s="297"/>
      <c r="TKY2" s="296"/>
      <c r="TKZ2" s="297"/>
      <c r="TLA2" s="296"/>
      <c r="TLB2" s="297"/>
      <c r="TLC2" s="296"/>
      <c r="TLD2" s="297"/>
      <c r="TLE2" s="296"/>
      <c r="TLF2" s="297"/>
      <c r="TLG2" s="296"/>
      <c r="TLH2" s="297"/>
      <c r="TLI2" s="296"/>
      <c r="TLJ2" s="297"/>
      <c r="TLK2" s="296"/>
      <c r="TLL2" s="297"/>
      <c r="TLM2" s="296"/>
      <c r="TLN2" s="297"/>
      <c r="TLO2" s="296"/>
      <c r="TLP2" s="297"/>
      <c r="TLQ2" s="296"/>
      <c r="TLR2" s="297"/>
      <c r="TLS2" s="296"/>
      <c r="TLT2" s="297"/>
      <c r="TLU2" s="296"/>
      <c r="TLV2" s="297"/>
      <c r="TLW2" s="296"/>
      <c r="TLX2" s="297"/>
      <c r="TLY2" s="296"/>
      <c r="TLZ2" s="297"/>
      <c r="TMA2" s="296"/>
      <c r="TMB2" s="297"/>
      <c r="TMC2" s="296"/>
      <c r="TMD2" s="297"/>
      <c r="TME2" s="296"/>
      <c r="TMF2" s="297"/>
      <c r="TMG2" s="296"/>
      <c r="TMH2" s="297"/>
      <c r="TMI2" s="296"/>
      <c r="TMJ2" s="297"/>
      <c r="TMK2" s="296"/>
      <c r="TML2" s="297"/>
      <c r="TMM2" s="296"/>
      <c r="TMN2" s="297"/>
      <c r="TMO2" s="296"/>
      <c r="TMP2" s="297"/>
      <c r="TMQ2" s="296"/>
      <c r="TMR2" s="297"/>
      <c r="TMS2" s="296"/>
      <c r="TMT2" s="297"/>
      <c r="TMU2" s="296"/>
      <c r="TMV2" s="297"/>
      <c r="TMW2" s="296"/>
      <c r="TMX2" s="297"/>
      <c r="TMY2" s="296"/>
      <c r="TMZ2" s="297"/>
      <c r="TNA2" s="296"/>
      <c r="TNB2" s="297"/>
      <c r="TNC2" s="296"/>
      <c r="TND2" s="297"/>
      <c r="TNE2" s="296"/>
      <c r="TNF2" s="297"/>
      <c r="TNG2" s="296"/>
      <c r="TNH2" s="297"/>
      <c r="TNI2" s="296"/>
      <c r="TNJ2" s="297"/>
      <c r="TNK2" s="296"/>
      <c r="TNL2" s="297"/>
      <c r="TNM2" s="296"/>
      <c r="TNN2" s="297"/>
      <c r="TNO2" s="296"/>
      <c r="TNP2" s="297"/>
      <c r="TNQ2" s="296"/>
      <c r="TNR2" s="297"/>
      <c r="TNS2" s="296"/>
      <c r="TNT2" s="297"/>
      <c r="TNU2" s="296"/>
      <c r="TNV2" s="297"/>
      <c r="TNW2" s="296"/>
      <c r="TNX2" s="297"/>
      <c r="TNY2" s="296"/>
      <c r="TNZ2" s="297"/>
      <c r="TOA2" s="296"/>
      <c r="TOB2" s="297"/>
      <c r="TOC2" s="296"/>
      <c r="TOD2" s="297"/>
      <c r="TOE2" s="296"/>
      <c r="TOF2" s="297"/>
      <c r="TOG2" s="296"/>
      <c r="TOH2" s="297"/>
      <c r="TOI2" s="296"/>
      <c r="TOJ2" s="297"/>
      <c r="TOK2" s="296"/>
      <c r="TOL2" s="297"/>
      <c r="TOM2" s="296"/>
      <c r="TON2" s="297"/>
      <c r="TOO2" s="296"/>
      <c r="TOP2" s="297"/>
      <c r="TOQ2" s="296"/>
      <c r="TOR2" s="297"/>
      <c r="TOS2" s="296"/>
      <c r="TOT2" s="297"/>
      <c r="TOU2" s="296"/>
      <c r="TOV2" s="297"/>
      <c r="TOW2" s="296"/>
      <c r="TOX2" s="297"/>
      <c r="TOY2" s="296"/>
      <c r="TOZ2" s="297"/>
      <c r="TPA2" s="296"/>
      <c r="TPB2" s="297"/>
      <c r="TPC2" s="296"/>
      <c r="TPD2" s="297"/>
      <c r="TPE2" s="296"/>
      <c r="TPF2" s="297"/>
      <c r="TPG2" s="296"/>
      <c r="TPH2" s="297"/>
      <c r="TPI2" s="296"/>
      <c r="TPJ2" s="297"/>
      <c r="TPK2" s="296"/>
      <c r="TPL2" s="297"/>
      <c r="TPM2" s="296"/>
      <c r="TPN2" s="297"/>
      <c r="TPO2" s="296"/>
      <c r="TPP2" s="297"/>
      <c r="TPQ2" s="296"/>
      <c r="TPR2" s="297"/>
      <c r="TPS2" s="296"/>
      <c r="TPT2" s="297"/>
      <c r="TPU2" s="296"/>
      <c r="TPV2" s="297"/>
      <c r="TPW2" s="296"/>
      <c r="TPX2" s="297"/>
      <c r="TPY2" s="296"/>
      <c r="TPZ2" s="297"/>
      <c r="TQA2" s="296"/>
      <c r="TQB2" s="297"/>
      <c r="TQC2" s="296"/>
      <c r="TQD2" s="297"/>
      <c r="TQE2" s="296"/>
      <c r="TQF2" s="297"/>
      <c r="TQG2" s="296"/>
      <c r="TQH2" s="297"/>
      <c r="TQI2" s="296"/>
      <c r="TQJ2" s="297"/>
      <c r="TQK2" s="296"/>
      <c r="TQL2" s="297"/>
      <c r="TQM2" s="296"/>
      <c r="TQN2" s="297"/>
      <c r="TQO2" s="296"/>
      <c r="TQP2" s="297"/>
      <c r="TQQ2" s="296"/>
      <c r="TQR2" s="297"/>
      <c r="TQS2" s="296"/>
      <c r="TQT2" s="297"/>
      <c r="TQU2" s="296"/>
      <c r="TQV2" s="297"/>
      <c r="TQW2" s="296"/>
      <c r="TQX2" s="297"/>
      <c r="TQY2" s="296"/>
      <c r="TQZ2" s="297"/>
      <c r="TRA2" s="296"/>
      <c r="TRB2" s="297"/>
      <c r="TRC2" s="296"/>
      <c r="TRD2" s="297"/>
      <c r="TRE2" s="296"/>
      <c r="TRF2" s="297"/>
      <c r="TRG2" s="296"/>
      <c r="TRH2" s="297"/>
      <c r="TRI2" s="296"/>
      <c r="TRJ2" s="297"/>
      <c r="TRK2" s="296"/>
      <c r="TRL2" s="297"/>
      <c r="TRM2" s="296"/>
      <c r="TRN2" s="297"/>
      <c r="TRO2" s="296"/>
      <c r="TRP2" s="297"/>
      <c r="TRQ2" s="296"/>
      <c r="TRR2" s="297"/>
      <c r="TRS2" s="296"/>
      <c r="TRT2" s="297"/>
      <c r="TRU2" s="296"/>
      <c r="TRV2" s="297"/>
      <c r="TRW2" s="296"/>
      <c r="TRX2" s="297"/>
      <c r="TRY2" s="296"/>
      <c r="TRZ2" s="297"/>
      <c r="TSA2" s="296"/>
      <c r="TSB2" s="297"/>
      <c r="TSC2" s="296"/>
      <c r="TSD2" s="297"/>
      <c r="TSE2" s="296"/>
      <c r="TSF2" s="297"/>
      <c r="TSG2" s="296"/>
      <c r="TSH2" s="297"/>
      <c r="TSI2" s="296"/>
      <c r="TSJ2" s="297"/>
      <c r="TSK2" s="296"/>
      <c r="TSL2" s="297"/>
      <c r="TSM2" s="296"/>
      <c r="TSN2" s="297"/>
      <c r="TSO2" s="296"/>
      <c r="TSP2" s="297"/>
      <c r="TSQ2" s="296"/>
      <c r="TSR2" s="297"/>
      <c r="TSS2" s="296"/>
      <c r="TST2" s="297"/>
      <c r="TSU2" s="296"/>
      <c r="TSV2" s="297"/>
      <c r="TSW2" s="296"/>
      <c r="TSX2" s="297"/>
      <c r="TSY2" s="296"/>
      <c r="TSZ2" s="297"/>
      <c r="TTA2" s="296"/>
      <c r="TTB2" s="297"/>
      <c r="TTC2" s="296"/>
      <c r="TTD2" s="297"/>
      <c r="TTE2" s="296"/>
      <c r="TTF2" s="297"/>
      <c r="TTG2" s="296"/>
      <c r="TTH2" s="297"/>
      <c r="TTI2" s="296"/>
      <c r="TTJ2" s="297"/>
      <c r="TTK2" s="296"/>
      <c r="TTL2" s="297"/>
      <c r="TTM2" s="296"/>
      <c r="TTN2" s="297"/>
      <c r="TTO2" s="296"/>
      <c r="TTP2" s="297"/>
      <c r="TTQ2" s="296"/>
      <c r="TTR2" s="297"/>
      <c r="TTS2" s="296"/>
      <c r="TTT2" s="297"/>
      <c r="TTU2" s="296"/>
      <c r="TTV2" s="297"/>
      <c r="TTW2" s="296"/>
      <c r="TTX2" s="297"/>
      <c r="TTY2" s="296"/>
      <c r="TTZ2" s="297"/>
      <c r="TUA2" s="296"/>
      <c r="TUB2" s="297"/>
      <c r="TUC2" s="296"/>
      <c r="TUD2" s="297"/>
      <c r="TUE2" s="296"/>
      <c r="TUF2" s="297"/>
      <c r="TUG2" s="296"/>
      <c r="TUH2" s="297"/>
      <c r="TUI2" s="296"/>
      <c r="TUJ2" s="297"/>
      <c r="TUK2" s="296"/>
      <c r="TUL2" s="297"/>
      <c r="TUM2" s="296"/>
      <c r="TUN2" s="297"/>
      <c r="TUO2" s="296"/>
      <c r="TUP2" s="297"/>
      <c r="TUQ2" s="296"/>
      <c r="TUR2" s="297"/>
      <c r="TUS2" s="296"/>
      <c r="TUT2" s="297"/>
      <c r="TUU2" s="296"/>
      <c r="TUV2" s="297"/>
      <c r="TUW2" s="296"/>
      <c r="TUX2" s="297"/>
      <c r="TUY2" s="296"/>
      <c r="TUZ2" s="297"/>
      <c r="TVA2" s="296"/>
      <c r="TVB2" s="297"/>
      <c r="TVC2" s="296"/>
      <c r="TVD2" s="297"/>
      <c r="TVE2" s="296"/>
      <c r="TVF2" s="297"/>
      <c r="TVG2" s="296"/>
      <c r="TVH2" s="297"/>
      <c r="TVI2" s="296"/>
      <c r="TVJ2" s="297"/>
      <c r="TVK2" s="296"/>
      <c r="TVL2" s="297"/>
      <c r="TVM2" s="296"/>
      <c r="TVN2" s="297"/>
      <c r="TVO2" s="296"/>
      <c r="TVP2" s="297"/>
      <c r="TVQ2" s="296"/>
      <c r="TVR2" s="297"/>
      <c r="TVS2" s="296"/>
      <c r="TVT2" s="297"/>
      <c r="TVU2" s="296"/>
      <c r="TVV2" s="297"/>
      <c r="TVW2" s="296"/>
      <c r="TVX2" s="297"/>
      <c r="TVY2" s="296"/>
      <c r="TVZ2" s="297"/>
      <c r="TWA2" s="296"/>
      <c r="TWB2" s="297"/>
      <c r="TWC2" s="296"/>
      <c r="TWD2" s="297"/>
      <c r="TWE2" s="296"/>
      <c r="TWF2" s="297"/>
      <c r="TWG2" s="296"/>
      <c r="TWH2" s="297"/>
      <c r="TWI2" s="296"/>
      <c r="TWJ2" s="297"/>
      <c r="TWK2" s="296"/>
      <c r="TWL2" s="297"/>
      <c r="TWM2" s="296"/>
      <c r="TWN2" s="297"/>
      <c r="TWO2" s="296"/>
      <c r="TWP2" s="297"/>
      <c r="TWQ2" s="296"/>
      <c r="TWR2" s="297"/>
      <c r="TWS2" s="296"/>
      <c r="TWT2" s="297"/>
      <c r="TWU2" s="296"/>
      <c r="TWV2" s="297"/>
      <c r="TWW2" s="296"/>
      <c r="TWX2" s="297"/>
      <c r="TWY2" s="296"/>
      <c r="TWZ2" s="297"/>
      <c r="TXA2" s="296"/>
      <c r="TXB2" s="297"/>
      <c r="TXC2" s="296"/>
      <c r="TXD2" s="297"/>
      <c r="TXE2" s="296"/>
      <c r="TXF2" s="297"/>
      <c r="TXG2" s="296"/>
      <c r="TXH2" s="297"/>
      <c r="TXI2" s="296"/>
      <c r="TXJ2" s="297"/>
      <c r="TXK2" s="296"/>
      <c r="TXL2" s="297"/>
      <c r="TXM2" s="296"/>
      <c r="TXN2" s="297"/>
      <c r="TXO2" s="296"/>
      <c r="TXP2" s="297"/>
      <c r="TXQ2" s="296"/>
      <c r="TXR2" s="297"/>
      <c r="TXS2" s="296"/>
      <c r="TXT2" s="297"/>
      <c r="TXU2" s="296"/>
      <c r="TXV2" s="297"/>
      <c r="TXW2" s="296"/>
      <c r="TXX2" s="297"/>
      <c r="TXY2" s="296"/>
      <c r="TXZ2" s="297"/>
      <c r="TYA2" s="296"/>
      <c r="TYB2" s="297"/>
      <c r="TYC2" s="296"/>
      <c r="TYD2" s="297"/>
      <c r="TYE2" s="296"/>
      <c r="TYF2" s="297"/>
      <c r="TYG2" s="296"/>
      <c r="TYH2" s="297"/>
      <c r="TYI2" s="296"/>
      <c r="TYJ2" s="297"/>
      <c r="TYK2" s="296"/>
      <c r="TYL2" s="297"/>
      <c r="TYM2" s="296"/>
      <c r="TYN2" s="297"/>
      <c r="TYO2" s="296"/>
      <c r="TYP2" s="297"/>
      <c r="TYQ2" s="296"/>
      <c r="TYR2" s="297"/>
      <c r="TYS2" s="296"/>
      <c r="TYT2" s="297"/>
      <c r="TYU2" s="296"/>
      <c r="TYV2" s="297"/>
      <c r="TYW2" s="296"/>
      <c r="TYX2" s="297"/>
      <c r="TYY2" s="296"/>
      <c r="TYZ2" s="297"/>
      <c r="TZA2" s="296"/>
      <c r="TZB2" s="297"/>
      <c r="TZC2" s="296"/>
      <c r="TZD2" s="297"/>
      <c r="TZE2" s="296"/>
      <c r="TZF2" s="297"/>
      <c r="TZG2" s="296"/>
      <c r="TZH2" s="297"/>
      <c r="TZI2" s="296"/>
      <c r="TZJ2" s="297"/>
      <c r="TZK2" s="296"/>
      <c r="TZL2" s="297"/>
      <c r="TZM2" s="296"/>
      <c r="TZN2" s="297"/>
      <c r="TZO2" s="296"/>
      <c r="TZP2" s="297"/>
      <c r="TZQ2" s="296"/>
      <c r="TZR2" s="297"/>
      <c r="TZS2" s="296"/>
      <c r="TZT2" s="297"/>
      <c r="TZU2" s="296"/>
      <c r="TZV2" s="297"/>
      <c r="TZW2" s="296"/>
      <c r="TZX2" s="297"/>
      <c r="TZY2" s="296"/>
      <c r="TZZ2" s="297"/>
      <c r="UAA2" s="296"/>
      <c r="UAB2" s="297"/>
      <c r="UAC2" s="296"/>
      <c r="UAD2" s="297"/>
      <c r="UAE2" s="296"/>
      <c r="UAF2" s="297"/>
      <c r="UAG2" s="296"/>
      <c r="UAH2" s="297"/>
      <c r="UAI2" s="296"/>
      <c r="UAJ2" s="297"/>
      <c r="UAK2" s="296"/>
      <c r="UAL2" s="297"/>
      <c r="UAM2" s="296"/>
      <c r="UAN2" s="297"/>
      <c r="UAO2" s="296"/>
      <c r="UAP2" s="297"/>
      <c r="UAQ2" s="296"/>
      <c r="UAR2" s="297"/>
      <c r="UAS2" s="296"/>
      <c r="UAT2" s="297"/>
      <c r="UAU2" s="296"/>
      <c r="UAV2" s="297"/>
      <c r="UAW2" s="296"/>
      <c r="UAX2" s="297"/>
      <c r="UAY2" s="296"/>
      <c r="UAZ2" s="297"/>
      <c r="UBA2" s="296"/>
      <c r="UBB2" s="297"/>
      <c r="UBC2" s="296"/>
      <c r="UBD2" s="297"/>
      <c r="UBE2" s="296"/>
      <c r="UBF2" s="297"/>
      <c r="UBG2" s="296"/>
      <c r="UBH2" s="297"/>
      <c r="UBI2" s="296"/>
      <c r="UBJ2" s="297"/>
      <c r="UBK2" s="296"/>
      <c r="UBL2" s="297"/>
      <c r="UBM2" s="296"/>
      <c r="UBN2" s="297"/>
      <c r="UBO2" s="296"/>
      <c r="UBP2" s="297"/>
      <c r="UBQ2" s="296"/>
      <c r="UBR2" s="297"/>
      <c r="UBS2" s="296"/>
      <c r="UBT2" s="297"/>
      <c r="UBU2" s="296"/>
      <c r="UBV2" s="297"/>
      <c r="UBW2" s="296"/>
      <c r="UBX2" s="297"/>
      <c r="UBY2" s="296"/>
      <c r="UBZ2" s="297"/>
      <c r="UCA2" s="296"/>
      <c r="UCB2" s="297"/>
      <c r="UCC2" s="296"/>
      <c r="UCD2" s="297"/>
      <c r="UCE2" s="296"/>
      <c r="UCF2" s="297"/>
      <c r="UCG2" s="296"/>
      <c r="UCH2" s="297"/>
      <c r="UCI2" s="296"/>
      <c r="UCJ2" s="297"/>
      <c r="UCK2" s="296"/>
      <c r="UCL2" s="297"/>
      <c r="UCM2" s="296"/>
      <c r="UCN2" s="297"/>
      <c r="UCO2" s="296"/>
      <c r="UCP2" s="297"/>
      <c r="UCQ2" s="296"/>
      <c r="UCR2" s="297"/>
      <c r="UCS2" s="296"/>
      <c r="UCT2" s="297"/>
      <c r="UCU2" s="296"/>
      <c r="UCV2" s="297"/>
      <c r="UCW2" s="296"/>
      <c r="UCX2" s="297"/>
      <c r="UCY2" s="296"/>
      <c r="UCZ2" s="297"/>
      <c r="UDA2" s="296"/>
      <c r="UDB2" s="297"/>
      <c r="UDC2" s="296"/>
      <c r="UDD2" s="297"/>
      <c r="UDE2" s="296"/>
      <c r="UDF2" s="297"/>
      <c r="UDG2" s="296"/>
      <c r="UDH2" s="297"/>
      <c r="UDI2" s="296"/>
      <c r="UDJ2" s="297"/>
      <c r="UDK2" s="296"/>
      <c r="UDL2" s="297"/>
      <c r="UDM2" s="296"/>
      <c r="UDN2" s="297"/>
      <c r="UDO2" s="296"/>
      <c r="UDP2" s="297"/>
      <c r="UDQ2" s="296"/>
      <c r="UDR2" s="297"/>
      <c r="UDS2" s="296"/>
      <c r="UDT2" s="297"/>
      <c r="UDU2" s="296"/>
      <c r="UDV2" s="297"/>
      <c r="UDW2" s="296"/>
      <c r="UDX2" s="297"/>
      <c r="UDY2" s="296"/>
      <c r="UDZ2" s="297"/>
      <c r="UEA2" s="296"/>
      <c r="UEB2" s="297"/>
      <c r="UEC2" s="296"/>
      <c r="UED2" s="297"/>
      <c r="UEE2" s="296"/>
      <c r="UEF2" s="297"/>
      <c r="UEG2" s="296"/>
      <c r="UEH2" s="297"/>
      <c r="UEI2" s="296"/>
      <c r="UEJ2" s="297"/>
      <c r="UEK2" s="296"/>
      <c r="UEL2" s="297"/>
      <c r="UEM2" s="296"/>
      <c r="UEN2" s="297"/>
      <c r="UEO2" s="296"/>
      <c r="UEP2" s="297"/>
      <c r="UEQ2" s="296"/>
      <c r="UER2" s="297"/>
      <c r="UES2" s="296"/>
      <c r="UET2" s="297"/>
      <c r="UEU2" s="296"/>
      <c r="UEV2" s="297"/>
      <c r="UEW2" s="296"/>
      <c r="UEX2" s="297"/>
      <c r="UEY2" s="296"/>
      <c r="UEZ2" s="297"/>
      <c r="UFA2" s="296"/>
      <c r="UFB2" s="297"/>
      <c r="UFC2" s="296"/>
      <c r="UFD2" s="297"/>
      <c r="UFE2" s="296"/>
      <c r="UFF2" s="297"/>
      <c r="UFG2" s="296"/>
      <c r="UFH2" s="297"/>
      <c r="UFI2" s="296"/>
      <c r="UFJ2" s="297"/>
      <c r="UFK2" s="296"/>
      <c r="UFL2" s="297"/>
      <c r="UFM2" s="296"/>
      <c r="UFN2" s="297"/>
      <c r="UFO2" s="296"/>
      <c r="UFP2" s="297"/>
      <c r="UFQ2" s="296"/>
      <c r="UFR2" s="297"/>
      <c r="UFS2" s="296"/>
      <c r="UFT2" s="297"/>
      <c r="UFU2" s="296"/>
      <c r="UFV2" s="297"/>
      <c r="UFW2" s="296"/>
      <c r="UFX2" s="297"/>
      <c r="UFY2" s="296"/>
      <c r="UFZ2" s="297"/>
      <c r="UGA2" s="296"/>
      <c r="UGB2" s="297"/>
      <c r="UGC2" s="296"/>
      <c r="UGD2" s="297"/>
      <c r="UGE2" s="296"/>
      <c r="UGF2" s="297"/>
      <c r="UGG2" s="296"/>
      <c r="UGH2" s="297"/>
      <c r="UGI2" s="296"/>
      <c r="UGJ2" s="297"/>
      <c r="UGK2" s="296"/>
      <c r="UGL2" s="297"/>
      <c r="UGM2" s="296"/>
      <c r="UGN2" s="297"/>
      <c r="UGO2" s="296"/>
      <c r="UGP2" s="297"/>
      <c r="UGQ2" s="296"/>
      <c r="UGR2" s="297"/>
      <c r="UGS2" s="296"/>
      <c r="UGT2" s="297"/>
      <c r="UGU2" s="296"/>
      <c r="UGV2" s="297"/>
      <c r="UGW2" s="296"/>
      <c r="UGX2" s="297"/>
      <c r="UGY2" s="296"/>
      <c r="UGZ2" s="297"/>
      <c r="UHA2" s="296"/>
      <c r="UHB2" s="297"/>
      <c r="UHC2" s="296"/>
      <c r="UHD2" s="297"/>
      <c r="UHE2" s="296"/>
      <c r="UHF2" s="297"/>
      <c r="UHG2" s="296"/>
      <c r="UHH2" s="297"/>
      <c r="UHI2" s="296"/>
      <c r="UHJ2" s="297"/>
      <c r="UHK2" s="296"/>
      <c r="UHL2" s="297"/>
      <c r="UHM2" s="296"/>
      <c r="UHN2" s="297"/>
      <c r="UHO2" s="296"/>
      <c r="UHP2" s="297"/>
      <c r="UHQ2" s="296"/>
      <c r="UHR2" s="297"/>
      <c r="UHS2" s="296"/>
      <c r="UHT2" s="297"/>
      <c r="UHU2" s="296"/>
      <c r="UHV2" s="297"/>
      <c r="UHW2" s="296"/>
      <c r="UHX2" s="297"/>
      <c r="UHY2" s="296"/>
      <c r="UHZ2" s="297"/>
      <c r="UIA2" s="296"/>
      <c r="UIB2" s="297"/>
      <c r="UIC2" s="296"/>
      <c r="UID2" s="297"/>
      <c r="UIE2" s="296"/>
      <c r="UIF2" s="297"/>
      <c r="UIG2" s="296"/>
      <c r="UIH2" s="297"/>
      <c r="UII2" s="296"/>
      <c r="UIJ2" s="297"/>
      <c r="UIK2" s="296"/>
      <c r="UIL2" s="297"/>
      <c r="UIM2" s="296"/>
      <c r="UIN2" s="297"/>
      <c r="UIO2" s="296"/>
      <c r="UIP2" s="297"/>
      <c r="UIQ2" s="296"/>
      <c r="UIR2" s="297"/>
      <c r="UIS2" s="296"/>
      <c r="UIT2" s="297"/>
      <c r="UIU2" s="296"/>
      <c r="UIV2" s="297"/>
      <c r="UIW2" s="296"/>
      <c r="UIX2" s="297"/>
      <c r="UIY2" s="296"/>
      <c r="UIZ2" s="297"/>
      <c r="UJA2" s="296"/>
      <c r="UJB2" s="297"/>
      <c r="UJC2" s="296"/>
      <c r="UJD2" s="297"/>
      <c r="UJE2" s="296"/>
      <c r="UJF2" s="297"/>
      <c r="UJG2" s="296"/>
      <c r="UJH2" s="297"/>
      <c r="UJI2" s="296"/>
      <c r="UJJ2" s="297"/>
      <c r="UJK2" s="296"/>
      <c r="UJL2" s="297"/>
      <c r="UJM2" s="296"/>
      <c r="UJN2" s="297"/>
      <c r="UJO2" s="296"/>
      <c r="UJP2" s="297"/>
      <c r="UJQ2" s="296"/>
      <c r="UJR2" s="297"/>
      <c r="UJS2" s="296"/>
      <c r="UJT2" s="297"/>
      <c r="UJU2" s="296"/>
      <c r="UJV2" s="297"/>
      <c r="UJW2" s="296"/>
      <c r="UJX2" s="297"/>
      <c r="UJY2" s="296"/>
      <c r="UJZ2" s="297"/>
      <c r="UKA2" s="296"/>
      <c r="UKB2" s="297"/>
      <c r="UKC2" s="296"/>
      <c r="UKD2" s="297"/>
      <c r="UKE2" s="296"/>
      <c r="UKF2" s="297"/>
      <c r="UKG2" s="296"/>
      <c r="UKH2" s="297"/>
      <c r="UKI2" s="296"/>
      <c r="UKJ2" s="297"/>
      <c r="UKK2" s="296"/>
      <c r="UKL2" s="297"/>
      <c r="UKM2" s="296"/>
      <c r="UKN2" s="297"/>
      <c r="UKO2" s="296"/>
      <c r="UKP2" s="297"/>
      <c r="UKQ2" s="296"/>
      <c r="UKR2" s="297"/>
      <c r="UKS2" s="296"/>
      <c r="UKT2" s="297"/>
      <c r="UKU2" s="296"/>
      <c r="UKV2" s="297"/>
      <c r="UKW2" s="296"/>
      <c r="UKX2" s="297"/>
      <c r="UKY2" s="296"/>
      <c r="UKZ2" s="297"/>
      <c r="ULA2" s="296"/>
      <c r="ULB2" s="297"/>
      <c r="ULC2" s="296"/>
      <c r="ULD2" s="297"/>
      <c r="ULE2" s="296"/>
      <c r="ULF2" s="297"/>
      <c r="ULG2" s="296"/>
      <c r="ULH2" s="297"/>
      <c r="ULI2" s="296"/>
      <c r="ULJ2" s="297"/>
      <c r="ULK2" s="296"/>
      <c r="ULL2" s="297"/>
      <c r="ULM2" s="296"/>
      <c r="ULN2" s="297"/>
      <c r="ULO2" s="296"/>
      <c r="ULP2" s="297"/>
      <c r="ULQ2" s="296"/>
      <c r="ULR2" s="297"/>
      <c r="ULS2" s="296"/>
      <c r="ULT2" s="297"/>
      <c r="ULU2" s="296"/>
      <c r="ULV2" s="297"/>
      <c r="ULW2" s="296"/>
      <c r="ULX2" s="297"/>
      <c r="ULY2" s="296"/>
      <c r="ULZ2" s="297"/>
      <c r="UMA2" s="296"/>
      <c r="UMB2" s="297"/>
      <c r="UMC2" s="296"/>
      <c r="UMD2" s="297"/>
      <c r="UME2" s="296"/>
      <c r="UMF2" s="297"/>
      <c r="UMG2" s="296"/>
      <c r="UMH2" s="297"/>
      <c r="UMI2" s="296"/>
      <c r="UMJ2" s="297"/>
      <c r="UMK2" s="296"/>
      <c r="UML2" s="297"/>
      <c r="UMM2" s="296"/>
      <c r="UMN2" s="297"/>
      <c r="UMO2" s="296"/>
      <c r="UMP2" s="297"/>
      <c r="UMQ2" s="296"/>
      <c r="UMR2" s="297"/>
      <c r="UMS2" s="296"/>
      <c r="UMT2" s="297"/>
      <c r="UMU2" s="296"/>
      <c r="UMV2" s="297"/>
      <c r="UMW2" s="296"/>
      <c r="UMX2" s="297"/>
      <c r="UMY2" s="296"/>
      <c r="UMZ2" s="297"/>
      <c r="UNA2" s="296"/>
      <c r="UNB2" s="297"/>
      <c r="UNC2" s="296"/>
      <c r="UND2" s="297"/>
      <c r="UNE2" s="296"/>
      <c r="UNF2" s="297"/>
      <c r="UNG2" s="296"/>
      <c r="UNH2" s="297"/>
      <c r="UNI2" s="296"/>
      <c r="UNJ2" s="297"/>
      <c r="UNK2" s="296"/>
      <c r="UNL2" s="297"/>
      <c r="UNM2" s="296"/>
      <c r="UNN2" s="297"/>
      <c r="UNO2" s="296"/>
      <c r="UNP2" s="297"/>
      <c r="UNQ2" s="296"/>
      <c r="UNR2" s="297"/>
      <c r="UNS2" s="296"/>
      <c r="UNT2" s="297"/>
      <c r="UNU2" s="296"/>
      <c r="UNV2" s="297"/>
      <c r="UNW2" s="296"/>
      <c r="UNX2" s="297"/>
      <c r="UNY2" s="296"/>
      <c r="UNZ2" s="297"/>
      <c r="UOA2" s="296"/>
      <c r="UOB2" s="297"/>
      <c r="UOC2" s="296"/>
      <c r="UOD2" s="297"/>
      <c r="UOE2" s="296"/>
      <c r="UOF2" s="297"/>
      <c r="UOG2" s="296"/>
      <c r="UOH2" s="297"/>
      <c r="UOI2" s="296"/>
      <c r="UOJ2" s="297"/>
      <c r="UOK2" s="296"/>
      <c r="UOL2" s="297"/>
      <c r="UOM2" s="296"/>
      <c r="UON2" s="297"/>
      <c r="UOO2" s="296"/>
      <c r="UOP2" s="297"/>
      <c r="UOQ2" s="296"/>
      <c r="UOR2" s="297"/>
      <c r="UOS2" s="296"/>
      <c r="UOT2" s="297"/>
      <c r="UOU2" s="296"/>
      <c r="UOV2" s="297"/>
      <c r="UOW2" s="296"/>
      <c r="UOX2" s="297"/>
      <c r="UOY2" s="296"/>
      <c r="UOZ2" s="297"/>
      <c r="UPA2" s="296"/>
      <c r="UPB2" s="297"/>
      <c r="UPC2" s="296"/>
      <c r="UPD2" s="297"/>
      <c r="UPE2" s="296"/>
      <c r="UPF2" s="297"/>
      <c r="UPG2" s="296"/>
      <c r="UPH2" s="297"/>
      <c r="UPI2" s="296"/>
      <c r="UPJ2" s="297"/>
      <c r="UPK2" s="296"/>
      <c r="UPL2" s="297"/>
      <c r="UPM2" s="296"/>
      <c r="UPN2" s="297"/>
      <c r="UPO2" s="296"/>
      <c r="UPP2" s="297"/>
      <c r="UPQ2" s="296"/>
      <c r="UPR2" s="297"/>
      <c r="UPS2" s="296"/>
      <c r="UPT2" s="297"/>
      <c r="UPU2" s="296"/>
      <c r="UPV2" s="297"/>
      <c r="UPW2" s="296"/>
      <c r="UPX2" s="297"/>
      <c r="UPY2" s="296"/>
      <c r="UPZ2" s="297"/>
      <c r="UQA2" s="296"/>
      <c r="UQB2" s="297"/>
      <c r="UQC2" s="296"/>
      <c r="UQD2" s="297"/>
      <c r="UQE2" s="296"/>
      <c r="UQF2" s="297"/>
      <c r="UQG2" s="296"/>
      <c r="UQH2" s="297"/>
      <c r="UQI2" s="296"/>
      <c r="UQJ2" s="297"/>
      <c r="UQK2" s="296"/>
      <c r="UQL2" s="297"/>
      <c r="UQM2" s="296"/>
      <c r="UQN2" s="297"/>
      <c r="UQO2" s="296"/>
      <c r="UQP2" s="297"/>
      <c r="UQQ2" s="296"/>
      <c r="UQR2" s="297"/>
      <c r="UQS2" s="296"/>
      <c r="UQT2" s="297"/>
      <c r="UQU2" s="296"/>
      <c r="UQV2" s="297"/>
      <c r="UQW2" s="296"/>
      <c r="UQX2" s="297"/>
      <c r="UQY2" s="296"/>
      <c r="UQZ2" s="297"/>
      <c r="URA2" s="296"/>
      <c r="URB2" s="297"/>
      <c r="URC2" s="296"/>
      <c r="URD2" s="297"/>
      <c r="URE2" s="296"/>
      <c r="URF2" s="297"/>
      <c r="URG2" s="296"/>
      <c r="URH2" s="297"/>
      <c r="URI2" s="296"/>
      <c r="URJ2" s="297"/>
      <c r="URK2" s="296"/>
      <c r="URL2" s="297"/>
      <c r="URM2" s="296"/>
      <c r="URN2" s="297"/>
      <c r="URO2" s="296"/>
      <c r="URP2" s="297"/>
      <c r="URQ2" s="296"/>
      <c r="URR2" s="297"/>
      <c r="URS2" s="296"/>
      <c r="URT2" s="297"/>
      <c r="URU2" s="296"/>
      <c r="URV2" s="297"/>
      <c r="URW2" s="296"/>
      <c r="URX2" s="297"/>
      <c r="URY2" s="296"/>
      <c r="URZ2" s="297"/>
      <c r="USA2" s="296"/>
      <c r="USB2" s="297"/>
      <c r="USC2" s="296"/>
      <c r="USD2" s="297"/>
      <c r="USE2" s="296"/>
      <c r="USF2" s="297"/>
      <c r="USG2" s="296"/>
      <c r="USH2" s="297"/>
      <c r="USI2" s="296"/>
      <c r="USJ2" s="297"/>
      <c r="USK2" s="296"/>
      <c r="USL2" s="297"/>
      <c r="USM2" s="296"/>
      <c r="USN2" s="297"/>
      <c r="USO2" s="296"/>
      <c r="USP2" s="297"/>
      <c r="USQ2" s="296"/>
      <c r="USR2" s="297"/>
      <c r="USS2" s="296"/>
      <c r="UST2" s="297"/>
      <c r="USU2" s="296"/>
      <c r="USV2" s="297"/>
      <c r="USW2" s="296"/>
      <c r="USX2" s="297"/>
      <c r="USY2" s="296"/>
      <c r="USZ2" s="297"/>
      <c r="UTA2" s="296"/>
      <c r="UTB2" s="297"/>
      <c r="UTC2" s="296"/>
      <c r="UTD2" s="297"/>
      <c r="UTE2" s="296"/>
      <c r="UTF2" s="297"/>
      <c r="UTG2" s="296"/>
      <c r="UTH2" s="297"/>
      <c r="UTI2" s="296"/>
      <c r="UTJ2" s="297"/>
      <c r="UTK2" s="296"/>
      <c r="UTL2" s="297"/>
      <c r="UTM2" s="296"/>
      <c r="UTN2" s="297"/>
      <c r="UTO2" s="296"/>
      <c r="UTP2" s="297"/>
      <c r="UTQ2" s="296"/>
      <c r="UTR2" s="297"/>
      <c r="UTS2" s="296"/>
      <c r="UTT2" s="297"/>
      <c r="UTU2" s="296"/>
      <c r="UTV2" s="297"/>
      <c r="UTW2" s="296"/>
      <c r="UTX2" s="297"/>
      <c r="UTY2" s="296"/>
      <c r="UTZ2" s="297"/>
      <c r="UUA2" s="296"/>
      <c r="UUB2" s="297"/>
      <c r="UUC2" s="296"/>
      <c r="UUD2" s="297"/>
      <c r="UUE2" s="296"/>
      <c r="UUF2" s="297"/>
      <c r="UUG2" s="296"/>
      <c r="UUH2" s="297"/>
      <c r="UUI2" s="296"/>
      <c r="UUJ2" s="297"/>
      <c r="UUK2" s="296"/>
      <c r="UUL2" s="297"/>
      <c r="UUM2" s="296"/>
      <c r="UUN2" s="297"/>
      <c r="UUO2" s="296"/>
      <c r="UUP2" s="297"/>
      <c r="UUQ2" s="296"/>
      <c r="UUR2" s="297"/>
      <c r="UUS2" s="296"/>
      <c r="UUT2" s="297"/>
      <c r="UUU2" s="296"/>
      <c r="UUV2" s="297"/>
      <c r="UUW2" s="296"/>
      <c r="UUX2" s="297"/>
      <c r="UUY2" s="296"/>
      <c r="UUZ2" s="297"/>
      <c r="UVA2" s="296"/>
      <c r="UVB2" s="297"/>
      <c r="UVC2" s="296"/>
      <c r="UVD2" s="297"/>
      <c r="UVE2" s="296"/>
      <c r="UVF2" s="297"/>
      <c r="UVG2" s="296"/>
      <c r="UVH2" s="297"/>
      <c r="UVI2" s="296"/>
      <c r="UVJ2" s="297"/>
      <c r="UVK2" s="296"/>
      <c r="UVL2" s="297"/>
      <c r="UVM2" s="296"/>
      <c r="UVN2" s="297"/>
      <c r="UVO2" s="296"/>
      <c r="UVP2" s="297"/>
      <c r="UVQ2" s="296"/>
      <c r="UVR2" s="297"/>
      <c r="UVS2" s="296"/>
      <c r="UVT2" s="297"/>
      <c r="UVU2" s="296"/>
      <c r="UVV2" s="297"/>
      <c r="UVW2" s="296"/>
      <c r="UVX2" s="297"/>
      <c r="UVY2" s="296"/>
      <c r="UVZ2" s="297"/>
      <c r="UWA2" s="296"/>
      <c r="UWB2" s="297"/>
      <c r="UWC2" s="296"/>
      <c r="UWD2" s="297"/>
      <c r="UWE2" s="296"/>
      <c r="UWF2" s="297"/>
      <c r="UWG2" s="296"/>
      <c r="UWH2" s="297"/>
      <c r="UWI2" s="296"/>
      <c r="UWJ2" s="297"/>
      <c r="UWK2" s="296"/>
      <c r="UWL2" s="297"/>
      <c r="UWM2" s="296"/>
      <c r="UWN2" s="297"/>
      <c r="UWO2" s="296"/>
      <c r="UWP2" s="297"/>
      <c r="UWQ2" s="296"/>
      <c r="UWR2" s="297"/>
      <c r="UWS2" s="296"/>
      <c r="UWT2" s="297"/>
      <c r="UWU2" s="296"/>
      <c r="UWV2" s="297"/>
      <c r="UWW2" s="296"/>
      <c r="UWX2" s="297"/>
      <c r="UWY2" s="296"/>
      <c r="UWZ2" s="297"/>
      <c r="UXA2" s="296"/>
      <c r="UXB2" s="297"/>
      <c r="UXC2" s="296"/>
      <c r="UXD2" s="297"/>
      <c r="UXE2" s="296"/>
      <c r="UXF2" s="297"/>
      <c r="UXG2" s="296"/>
      <c r="UXH2" s="297"/>
      <c r="UXI2" s="296"/>
      <c r="UXJ2" s="297"/>
      <c r="UXK2" s="296"/>
      <c r="UXL2" s="297"/>
      <c r="UXM2" s="296"/>
      <c r="UXN2" s="297"/>
      <c r="UXO2" s="296"/>
      <c r="UXP2" s="297"/>
      <c r="UXQ2" s="296"/>
      <c r="UXR2" s="297"/>
      <c r="UXS2" s="296"/>
      <c r="UXT2" s="297"/>
      <c r="UXU2" s="296"/>
      <c r="UXV2" s="297"/>
      <c r="UXW2" s="296"/>
      <c r="UXX2" s="297"/>
      <c r="UXY2" s="296"/>
      <c r="UXZ2" s="297"/>
      <c r="UYA2" s="296"/>
      <c r="UYB2" s="297"/>
      <c r="UYC2" s="296"/>
      <c r="UYD2" s="297"/>
      <c r="UYE2" s="296"/>
      <c r="UYF2" s="297"/>
      <c r="UYG2" s="296"/>
      <c r="UYH2" s="297"/>
      <c r="UYI2" s="296"/>
      <c r="UYJ2" s="297"/>
      <c r="UYK2" s="296"/>
      <c r="UYL2" s="297"/>
      <c r="UYM2" s="296"/>
      <c r="UYN2" s="297"/>
      <c r="UYO2" s="296"/>
      <c r="UYP2" s="297"/>
      <c r="UYQ2" s="296"/>
      <c r="UYR2" s="297"/>
      <c r="UYS2" s="296"/>
      <c r="UYT2" s="297"/>
      <c r="UYU2" s="296"/>
      <c r="UYV2" s="297"/>
      <c r="UYW2" s="296"/>
      <c r="UYX2" s="297"/>
      <c r="UYY2" s="296"/>
      <c r="UYZ2" s="297"/>
      <c r="UZA2" s="296"/>
      <c r="UZB2" s="297"/>
      <c r="UZC2" s="296"/>
      <c r="UZD2" s="297"/>
      <c r="UZE2" s="296"/>
      <c r="UZF2" s="297"/>
      <c r="UZG2" s="296"/>
      <c r="UZH2" s="297"/>
      <c r="UZI2" s="296"/>
      <c r="UZJ2" s="297"/>
      <c r="UZK2" s="296"/>
      <c r="UZL2" s="297"/>
      <c r="UZM2" s="296"/>
      <c r="UZN2" s="297"/>
      <c r="UZO2" s="296"/>
      <c r="UZP2" s="297"/>
      <c r="UZQ2" s="296"/>
      <c r="UZR2" s="297"/>
      <c r="UZS2" s="296"/>
      <c r="UZT2" s="297"/>
      <c r="UZU2" s="296"/>
      <c r="UZV2" s="297"/>
      <c r="UZW2" s="296"/>
      <c r="UZX2" s="297"/>
      <c r="UZY2" s="296"/>
      <c r="UZZ2" s="297"/>
      <c r="VAA2" s="296"/>
      <c r="VAB2" s="297"/>
      <c r="VAC2" s="296"/>
      <c r="VAD2" s="297"/>
      <c r="VAE2" s="296"/>
      <c r="VAF2" s="297"/>
      <c r="VAG2" s="296"/>
      <c r="VAH2" s="297"/>
      <c r="VAI2" s="296"/>
      <c r="VAJ2" s="297"/>
      <c r="VAK2" s="296"/>
      <c r="VAL2" s="297"/>
      <c r="VAM2" s="296"/>
      <c r="VAN2" s="297"/>
      <c r="VAO2" s="296"/>
      <c r="VAP2" s="297"/>
      <c r="VAQ2" s="296"/>
      <c r="VAR2" s="297"/>
      <c r="VAS2" s="296"/>
      <c r="VAT2" s="297"/>
      <c r="VAU2" s="296"/>
      <c r="VAV2" s="297"/>
      <c r="VAW2" s="296"/>
      <c r="VAX2" s="297"/>
      <c r="VAY2" s="296"/>
      <c r="VAZ2" s="297"/>
      <c r="VBA2" s="296"/>
      <c r="VBB2" s="297"/>
      <c r="VBC2" s="296"/>
      <c r="VBD2" s="297"/>
      <c r="VBE2" s="296"/>
      <c r="VBF2" s="297"/>
      <c r="VBG2" s="296"/>
      <c r="VBH2" s="297"/>
      <c r="VBI2" s="296"/>
      <c r="VBJ2" s="297"/>
      <c r="VBK2" s="296"/>
      <c r="VBL2" s="297"/>
      <c r="VBM2" s="296"/>
      <c r="VBN2" s="297"/>
      <c r="VBO2" s="296"/>
      <c r="VBP2" s="297"/>
      <c r="VBQ2" s="296"/>
      <c r="VBR2" s="297"/>
      <c r="VBS2" s="296"/>
      <c r="VBT2" s="297"/>
      <c r="VBU2" s="296"/>
      <c r="VBV2" s="297"/>
      <c r="VBW2" s="296"/>
      <c r="VBX2" s="297"/>
      <c r="VBY2" s="296"/>
      <c r="VBZ2" s="297"/>
      <c r="VCA2" s="296"/>
      <c r="VCB2" s="297"/>
      <c r="VCC2" s="296"/>
      <c r="VCD2" s="297"/>
      <c r="VCE2" s="296"/>
      <c r="VCF2" s="297"/>
      <c r="VCG2" s="296"/>
      <c r="VCH2" s="297"/>
      <c r="VCI2" s="296"/>
      <c r="VCJ2" s="297"/>
      <c r="VCK2" s="296"/>
      <c r="VCL2" s="297"/>
      <c r="VCM2" s="296"/>
      <c r="VCN2" s="297"/>
      <c r="VCO2" s="296"/>
      <c r="VCP2" s="297"/>
      <c r="VCQ2" s="296"/>
      <c r="VCR2" s="297"/>
      <c r="VCS2" s="296"/>
      <c r="VCT2" s="297"/>
      <c r="VCU2" s="296"/>
      <c r="VCV2" s="297"/>
      <c r="VCW2" s="296"/>
      <c r="VCX2" s="297"/>
      <c r="VCY2" s="296"/>
      <c r="VCZ2" s="297"/>
      <c r="VDA2" s="296"/>
      <c r="VDB2" s="297"/>
      <c r="VDC2" s="296"/>
      <c r="VDD2" s="297"/>
      <c r="VDE2" s="296"/>
      <c r="VDF2" s="297"/>
      <c r="VDG2" s="296"/>
      <c r="VDH2" s="297"/>
      <c r="VDI2" s="296"/>
      <c r="VDJ2" s="297"/>
      <c r="VDK2" s="296"/>
      <c r="VDL2" s="297"/>
      <c r="VDM2" s="296"/>
      <c r="VDN2" s="297"/>
      <c r="VDO2" s="296"/>
      <c r="VDP2" s="297"/>
      <c r="VDQ2" s="296"/>
      <c r="VDR2" s="297"/>
      <c r="VDS2" s="296"/>
      <c r="VDT2" s="297"/>
      <c r="VDU2" s="296"/>
      <c r="VDV2" s="297"/>
      <c r="VDW2" s="296"/>
      <c r="VDX2" s="297"/>
      <c r="VDY2" s="296"/>
      <c r="VDZ2" s="297"/>
      <c r="VEA2" s="296"/>
      <c r="VEB2" s="297"/>
      <c r="VEC2" s="296"/>
      <c r="VED2" s="297"/>
      <c r="VEE2" s="296"/>
      <c r="VEF2" s="297"/>
      <c r="VEG2" s="296"/>
      <c r="VEH2" s="297"/>
      <c r="VEI2" s="296"/>
      <c r="VEJ2" s="297"/>
      <c r="VEK2" s="296"/>
      <c r="VEL2" s="297"/>
      <c r="VEM2" s="296"/>
      <c r="VEN2" s="297"/>
      <c r="VEO2" s="296"/>
      <c r="VEP2" s="297"/>
      <c r="VEQ2" s="296"/>
      <c r="VER2" s="297"/>
      <c r="VES2" s="296"/>
      <c r="VET2" s="297"/>
      <c r="VEU2" s="296"/>
      <c r="VEV2" s="297"/>
      <c r="VEW2" s="296"/>
      <c r="VEX2" s="297"/>
      <c r="VEY2" s="296"/>
      <c r="VEZ2" s="297"/>
      <c r="VFA2" s="296"/>
      <c r="VFB2" s="297"/>
      <c r="VFC2" s="296"/>
      <c r="VFD2" s="297"/>
      <c r="VFE2" s="296"/>
      <c r="VFF2" s="297"/>
      <c r="VFG2" s="296"/>
      <c r="VFH2" s="297"/>
      <c r="VFI2" s="296"/>
      <c r="VFJ2" s="297"/>
      <c r="VFK2" s="296"/>
      <c r="VFL2" s="297"/>
      <c r="VFM2" s="296"/>
      <c r="VFN2" s="297"/>
      <c r="VFO2" s="296"/>
      <c r="VFP2" s="297"/>
      <c r="VFQ2" s="296"/>
      <c r="VFR2" s="297"/>
      <c r="VFS2" s="296"/>
      <c r="VFT2" s="297"/>
      <c r="VFU2" s="296"/>
      <c r="VFV2" s="297"/>
      <c r="VFW2" s="296"/>
      <c r="VFX2" s="297"/>
      <c r="VFY2" s="296"/>
      <c r="VFZ2" s="297"/>
      <c r="VGA2" s="296"/>
      <c r="VGB2" s="297"/>
      <c r="VGC2" s="296"/>
      <c r="VGD2" s="297"/>
      <c r="VGE2" s="296"/>
      <c r="VGF2" s="297"/>
      <c r="VGG2" s="296"/>
      <c r="VGH2" s="297"/>
      <c r="VGI2" s="296"/>
      <c r="VGJ2" s="297"/>
      <c r="VGK2" s="296"/>
      <c r="VGL2" s="297"/>
      <c r="VGM2" s="296"/>
      <c r="VGN2" s="297"/>
      <c r="VGO2" s="296"/>
      <c r="VGP2" s="297"/>
      <c r="VGQ2" s="296"/>
      <c r="VGR2" s="297"/>
      <c r="VGS2" s="296"/>
      <c r="VGT2" s="297"/>
      <c r="VGU2" s="296"/>
      <c r="VGV2" s="297"/>
      <c r="VGW2" s="296"/>
      <c r="VGX2" s="297"/>
      <c r="VGY2" s="296"/>
      <c r="VGZ2" s="297"/>
      <c r="VHA2" s="296"/>
      <c r="VHB2" s="297"/>
      <c r="VHC2" s="296"/>
      <c r="VHD2" s="297"/>
      <c r="VHE2" s="296"/>
      <c r="VHF2" s="297"/>
      <c r="VHG2" s="296"/>
      <c r="VHH2" s="297"/>
      <c r="VHI2" s="296"/>
      <c r="VHJ2" s="297"/>
      <c r="VHK2" s="296"/>
      <c r="VHL2" s="297"/>
      <c r="VHM2" s="296"/>
      <c r="VHN2" s="297"/>
      <c r="VHO2" s="296"/>
      <c r="VHP2" s="297"/>
      <c r="VHQ2" s="296"/>
      <c r="VHR2" s="297"/>
      <c r="VHS2" s="296"/>
      <c r="VHT2" s="297"/>
      <c r="VHU2" s="296"/>
      <c r="VHV2" s="297"/>
      <c r="VHW2" s="296"/>
      <c r="VHX2" s="297"/>
      <c r="VHY2" s="296"/>
      <c r="VHZ2" s="297"/>
      <c r="VIA2" s="296"/>
      <c r="VIB2" s="297"/>
      <c r="VIC2" s="296"/>
      <c r="VID2" s="297"/>
      <c r="VIE2" s="296"/>
      <c r="VIF2" s="297"/>
      <c r="VIG2" s="296"/>
      <c r="VIH2" s="297"/>
      <c r="VII2" s="296"/>
      <c r="VIJ2" s="297"/>
      <c r="VIK2" s="296"/>
      <c r="VIL2" s="297"/>
      <c r="VIM2" s="296"/>
      <c r="VIN2" s="297"/>
      <c r="VIO2" s="296"/>
      <c r="VIP2" s="297"/>
      <c r="VIQ2" s="296"/>
      <c r="VIR2" s="297"/>
      <c r="VIS2" s="296"/>
      <c r="VIT2" s="297"/>
      <c r="VIU2" s="296"/>
      <c r="VIV2" s="297"/>
      <c r="VIW2" s="296"/>
      <c r="VIX2" s="297"/>
      <c r="VIY2" s="296"/>
      <c r="VIZ2" s="297"/>
      <c r="VJA2" s="296"/>
      <c r="VJB2" s="297"/>
      <c r="VJC2" s="296"/>
      <c r="VJD2" s="297"/>
      <c r="VJE2" s="296"/>
      <c r="VJF2" s="297"/>
      <c r="VJG2" s="296"/>
      <c r="VJH2" s="297"/>
      <c r="VJI2" s="296"/>
      <c r="VJJ2" s="297"/>
      <c r="VJK2" s="296"/>
      <c r="VJL2" s="297"/>
      <c r="VJM2" s="296"/>
      <c r="VJN2" s="297"/>
      <c r="VJO2" s="296"/>
      <c r="VJP2" s="297"/>
      <c r="VJQ2" s="296"/>
      <c r="VJR2" s="297"/>
      <c r="VJS2" s="296"/>
      <c r="VJT2" s="297"/>
      <c r="VJU2" s="296"/>
      <c r="VJV2" s="297"/>
      <c r="VJW2" s="296"/>
      <c r="VJX2" s="297"/>
      <c r="VJY2" s="296"/>
      <c r="VJZ2" s="297"/>
      <c r="VKA2" s="296"/>
      <c r="VKB2" s="297"/>
      <c r="VKC2" s="296"/>
      <c r="VKD2" s="297"/>
      <c r="VKE2" s="296"/>
      <c r="VKF2" s="297"/>
      <c r="VKG2" s="296"/>
      <c r="VKH2" s="297"/>
      <c r="VKI2" s="296"/>
      <c r="VKJ2" s="297"/>
      <c r="VKK2" s="296"/>
      <c r="VKL2" s="297"/>
      <c r="VKM2" s="296"/>
      <c r="VKN2" s="297"/>
      <c r="VKO2" s="296"/>
      <c r="VKP2" s="297"/>
      <c r="VKQ2" s="296"/>
      <c r="VKR2" s="297"/>
      <c r="VKS2" s="296"/>
      <c r="VKT2" s="297"/>
      <c r="VKU2" s="296"/>
      <c r="VKV2" s="297"/>
      <c r="VKW2" s="296"/>
      <c r="VKX2" s="297"/>
      <c r="VKY2" s="296"/>
      <c r="VKZ2" s="297"/>
      <c r="VLA2" s="296"/>
      <c r="VLB2" s="297"/>
      <c r="VLC2" s="296"/>
      <c r="VLD2" s="297"/>
      <c r="VLE2" s="296"/>
      <c r="VLF2" s="297"/>
      <c r="VLG2" s="296"/>
      <c r="VLH2" s="297"/>
      <c r="VLI2" s="296"/>
      <c r="VLJ2" s="297"/>
      <c r="VLK2" s="296"/>
      <c r="VLL2" s="297"/>
      <c r="VLM2" s="296"/>
      <c r="VLN2" s="297"/>
      <c r="VLO2" s="296"/>
      <c r="VLP2" s="297"/>
      <c r="VLQ2" s="296"/>
      <c r="VLR2" s="297"/>
      <c r="VLS2" s="296"/>
      <c r="VLT2" s="297"/>
      <c r="VLU2" s="296"/>
      <c r="VLV2" s="297"/>
      <c r="VLW2" s="296"/>
      <c r="VLX2" s="297"/>
      <c r="VLY2" s="296"/>
      <c r="VLZ2" s="297"/>
      <c r="VMA2" s="296"/>
      <c r="VMB2" s="297"/>
      <c r="VMC2" s="296"/>
      <c r="VMD2" s="297"/>
      <c r="VME2" s="296"/>
      <c r="VMF2" s="297"/>
      <c r="VMG2" s="296"/>
      <c r="VMH2" s="297"/>
      <c r="VMI2" s="296"/>
      <c r="VMJ2" s="297"/>
      <c r="VMK2" s="296"/>
      <c r="VML2" s="297"/>
      <c r="VMM2" s="296"/>
      <c r="VMN2" s="297"/>
      <c r="VMO2" s="296"/>
      <c r="VMP2" s="297"/>
      <c r="VMQ2" s="296"/>
      <c r="VMR2" s="297"/>
      <c r="VMS2" s="296"/>
      <c r="VMT2" s="297"/>
      <c r="VMU2" s="296"/>
      <c r="VMV2" s="297"/>
      <c r="VMW2" s="296"/>
      <c r="VMX2" s="297"/>
      <c r="VMY2" s="296"/>
      <c r="VMZ2" s="297"/>
      <c r="VNA2" s="296"/>
      <c r="VNB2" s="297"/>
      <c r="VNC2" s="296"/>
      <c r="VND2" s="297"/>
      <c r="VNE2" s="296"/>
      <c r="VNF2" s="297"/>
      <c r="VNG2" s="296"/>
      <c r="VNH2" s="297"/>
      <c r="VNI2" s="296"/>
      <c r="VNJ2" s="297"/>
      <c r="VNK2" s="296"/>
      <c r="VNL2" s="297"/>
      <c r="VNM2" s="296"/>
      <c r="VNN2" s="297"/>
      <c r="VNO2" s="296"/>
      <c r="VNP2" s="297"/>
      <c r="VNQ2" s="296"/>
      <c r="VNR2" s="297"/>
      <c r="VNS2" s="296"/>
      <c r="VNT2" s="297"/>
      <c r="VNU2" s="296"/>
      <c r="VNV2" s="297"/>
      <c r="VNW2" s="296"/>
      <c r="VNX2" s="297"/>
      <c r="VNY2" s="296"/>
      <c r="VNZ2" s="297"/>
      <c r="VOA2" s="296"/>
      <c r="VOB2" s="297"/>
      <c r="VOC2" s="296"/>
      <c r="VOD2" s="297"/>
      <c r="VOE2" s="296"/>
      <c r="VOF2" s="297"/>
      <c r="VOG2" s="296"/>
      <c r="VOH2" s="297"/>
      <c r="VOI2" s="296"/>
      <c r="VOJ2" s="297"/>
      <c r="VOK2" s="296"/>
      <c r="VOL2" s="297"/>
      <c r="VOM2" s="296"/>
      <c r="VON2" s="297"/>
      <c r="VOO2" s="296"/>
      <c r="VOP2" s="297"/>
      <c r="VOQ2" s="296"/>
      <c r="VOR2" s="297"/>
      <c r="VOS2" s="296"/>
      <c r="VOT2" s="297"/>
      <c r="VOU2" s="296"/>
      <c r="VOV2" s="297"/>
      <c r="VOW2" s="296"/>
      <c r="VOX2" s="297"/>
      <c r="VOY2" s="296"/>
      <c r="VOZ2" s="297"/>
      <c r="VPA2" s="296"/>
      <c r="VPB2" s="297"/>
      <c r="VPC2" s="296"/>
      <c r="VPD2" s="297"/>
      <c r="VPE2" s="296"/>
      <c r="VPF2" s="297"/>
      <c r="VPG2" s="296"/>
      <c r="VPH2" s="297"/>
      <c r="VPI2" s="296"/>
      <c r="VPJ2" s="297"/>
      <c r="VPK2" s="296"/>
      <c r="VPL2" s="297"/>
      <c r="VPM2" s="296"/>
      <c r="VPN2" s="297"/>
      <c r="VPO2" s="296"/>
      <c r="VPP2" s="297"/>
      <c r="VPQ2" s="296"/>
      <c r="VPR2" s="297"/>
      <c r="VPS2" s="296"/>
      <c r="VPT2" s="297"/>
      <c r="VPU2" s="296"/>
      <c r="VPV2" s="297"/>
      <c r="VPW2" s="296"/>
      <c r="VPX2" s="297"/>
      <c r="VPY2" s="296"/>
      <c r="VPZ2" s="297"/>
      <c r="VQA2" s="296"/>
      <c r="VQB2" s="297"/>
      <c r="VQC2" s="296"/>
      <c r="VQD2" s="297"/>
      <c r="VQE2" s="296"/>
      <c r="VQF2" s="297"/>
      <c r="VQG2" s="296"/>
      <c r="VQH2" s="297"/>
      <c r="VQI2" s="296"/>
      <c r="VQJ2" s="297"/>
      <c r="VQK2" s="296"/>
      <c r="VQL2" s="297"/>
      <c r="VQM2" s="296"/>
      <c r="VQN2" s="297"/>
      <c r="VQO2" s="296"/>
      <c r="VQP2" s="297"/>
      <c r="VQQ2" s="296"/>
      <c r="VQR2" s="297"/>
      <c r="VQS2" s="296"/>
      <c r="VQT2" s="297"/>
      <c r="VQU2" s="296"/>
      <c r="VQV2" s="297"/>
      <c r="VQW2" s="296"/>
      <c r="VQX2" s="297"/>
      <c r="VQY2" s="296"/>
      <c r="VQZ2" s="297"/>
      <c r="VRA2" s="296"/>
      <c r="VRB2" s="297"/>
      <c r="VRC2" s="296"/>
      <c r="VRD2" s="297"/>
      <c r="VRE2" s="296"/>
      <c r="VRF2" s="297"/>
      <c r="VRG2" s="296"/>
      <c r="VRH2" s="297"/>
      <c r="VRI2" s="296"/>
      <c r="VRJ2" s="297"/>
      <c r="VRK2" s="296"/>
      <c r="VRL2" s="297"/>
      <c r="VRM2" s="296"/>
      <c r="VRN2" s="297"/>
      <c r="VRO2" s="296"/>
      <c r="VRP2" s="297"/>
      <c r="VRQ2" s="296"/>
      <c r="VRR2" s="297"/>
      <c r="VRS2" s="296"/>
      <c r="VRT2" s="297"/>
      <c r="VRU2" s="296"/>
      <c r="VRV2" s="297"/>
      <c r="VRW2" s="296"/>
      <c r="VRX2" s="297"/>
      <c r="VRY2" s="296"/>
      <c r="VRZ2" s="297"/>
      <c r="VSA2" s="296"/>
      <c r="VSB2" s="297"/>
      <c r="VSC2" s="296"/>
      <c r="VSD2" s="297"/>
      <c r="VSE2" s="296"/>
      <c r="VSF2" s="297"/>
      <c r="VSG2" s="296"/>
      <c r="VSH2" s="297"/>
      <c r="VSI2" s="296"/>
      <c r="VSJ2" s="297"/>
      <c r="VSK2" s="296"/>
      <c r="VSL2" s="297"/>
      <c r="VSM2" s="296"/>
      <c r="VSN2" s="297"/>
      <c r="VSO2" s="296"/>
      <c r="VSP2" s="297"/>
      <c r="VSQ2" s="296"/>
      <c r="VSR2" s="297"/>
      <c r="VSS2" s="296"/>
      <c r="VST2" s="297"/>
      <c r="VSU2" s="296"/>
      <c r="VSV2" s="297"/>
      <c r="VSW2" s="296"/>
      <c r="VSX2" s="297"/>
      <c r="VSY2" s="296"/>
      <c r="VSZ2" s="297"/>
      <c r="VTA2" s="296"/>
      <c r="VTB2" s="297"/>
      <c r="VTC2" s="296"/>
      <c r="VTD2" s="297"/>
      <c r="VTE2" s="296"/>
      <c r="VTF2" s="297"/>
      <c r="VTG2" s="296"/>
      <c r="VTH2" s="297"/>
      <c r="VTI2" s="296"/>
      <c r="VTJ2" s="297"/>
      <c r="VTK2" s="296"/>
      <c r="VTL2" s="297"/>
      <c r="VTM2" s="296"/>
      <c r="VTN2" s="297"/>
      <c r="VTO2" s="296"/>
      <c r="VTP2" s="297"/>
      <c r="VTQ2" s="296"/>
      <c r="VTR2" s="297"/>
      <c r="VTS2" s="296"/>
      <c r="VTT2" s="297"/>
      <c r="VTU2" s="296"/>
      <c r="VTV2" s="297"/>
      <c r="VTW2" s="296"/>
      <c r="VTX2" s="297"/>
      <c r="VTY2" s="296"/>
      <c r="VTZ2" s="297"/>
      <c r="VUA2" s="296"/>
      <c r="VUB2" s="297"/>
      <c r="VUC2" s="296"/>
      <c r="VUD2" s="297"/>
      <c r="VUE2" s="296"/>
      <c r="VUF2" s="297"/>
      <c r="VUG2" s="296"/>
      <c r="VUH2" s="297"/>
      <c r="VUI2" s="296"/>
      <c r="VUJ2" s="297"/>
      <c r="VUK2" s="296"/>
      <c r="VUL2" s="297"/>
      <c r="VUM2" s="296"/>
      <c r="VUN2" s="297"/>
      <c r="VUO2" s="296"/>
      <c r="VUP2" s="297"/>
      <c r="VUQ2" s="296"/>
      <c r="VUR2" s="297"/>
      <c r="VUS2" s="296"/>
      <c r="VUT2" s="297"/>
      <c r="VUU2" s="296"/>
      <c r="VUV2" s="297"/>
      <c r="VUW2" s="296"/>
      <c r="VUX2" s="297"/>
      <c r="VUY2" s="296"/>
      <c r="VUZ2" s="297"/>
      <c r="VVA2" s="296"/>
      <c r="VVB2" s="297"/>
      <c r="VVC2" s="296"/>
      <c r="VVD2" s="297"/>
      <c r="VVE2" s="296"/>
      <c r="VVF2" s="297"/>
      <c r="VVG2" s="296"/>
      <c r="VVH2" s="297"/>
      <c r="VVI2" s="296"/>
      <c r="VVJ2" s="297"/>
      <c r="VVK2" s="296"/>
      <c r="VVL2" s="297"/>
      <c r="VVM2" s="296"/>
      <c r="VVN2" s="297"/>
      <c r="VVO2" s="296"/>
      <c r="VVP2" s="297"/>
      <c r="VVQ2" s="296"/>
      <c r="VVR2" s="297"/>
      <c r="VVS2" s="296"/>
      <c r="VVT2" s="297"/>
      <c r="VVU2" s="296"/>
      <c r="VVV2" s="297"/>
      <c r="VVW2" s="296"/>
      <c r="VVX2" s="297"/>
      <c r="VVY2" s="296"/>
      <c r="VVZ2" s="297"/>
      <c r="VWA2" s="296"/>
      <c r="VWB2" s="297"/>
      <c r="VWC2" s="296"/>
      <c r="VWD2" s="297"/>
      <c r="VWE2" s="296"/>
      <c r="VWF2" s="297"/>
      <c r="VWG2" s="296"/>
      <c r="VWH2" s="297"/>
      <c r="VWI2" s="296"/>
      <c r="VWJ2" s="297"/>
      <c r="VWK2" s="296"/>
      <c r="VWL2" s="297"/>
      <c r="VWM2" s="296"/>
      <c r="VWN2" s="297"/>
      <c r="VWO2" s="296"/>
      <c r="VWP2" s="297"/>
      <c r="VWQ2" s="296"/>
      <c r="VWR2" s="297"/>
      <c r="VWS2" s="296"/>
      <c r="VWT2" s="297"/>
      <c r="VWU2" s="296"/>
      <c r="VWV2" s="297"/>
      <c r="VWW2" s="296"/>
      <c r="VWX2" s="297"/>
      <c r="VWY2" s="296"/>
      <c r="VWZ2" s="297"/>
      <c r="VXA2" s="296"/>
      <c r="VXB2" s="297"/>
      <c r="VXC2" s="296"/>
      <c r="VXD2" s="297"/>
      <c r="VXE2" s="296"/>
      <c r="VXF2" s="297"/>
      <c r="VXG2" s="296"/>
      <c r="VXH2" s="297"/>
      <c r="VXI2" s="296"/>
      <c r="VXJ2" s="297"/>
      <c r="VXK2" s="296"/>
      <c r="VXL2" s="297"/>
      <c r="VXM2" s="296"/>
      <c r="VXN2" s="297"/>
      <c r="VXO2" s="296"/>
      <c r="VXP2" s="297"/>
      <c r="VXQ2" s="296"/>
      <c r="VXR2" s="297"/>
      <c r="VXS2" s="296"/>
      <c r="VXT2" s="297"/>
      <c r="VXU2" s="296"/>
      <c r="VXV2" s="297"/>
      <c r="VXW2" s="296"/>
      <c r="VXX2" s="297"/>
      <c r="VXY2" s="296"/>
      <c r="VXZ2" s="297"/>
      <c r="VYA2" s="296"/>
      <c r="VYB2" s="297"/>
      <c r="VYC2" s="296"/>
      <c r="VYD2" s="297"/>
      <c r="VYE2" s="296"/>
      <c r="VYF2" s="297"/>
      <c r="VYG2" s="296"/>
      <c r="VYH2" s="297"/>
      <c r="VYI2" s="296"/>
      <c r="VYJ2" s="297"/>
      <c r="VYK2" s="296"/>
      <c r="VYL2" s="297"/>
      <c r="VYM2" s="296"/>
      <c r="VYN2" s="297"/>
      <c r="VYO2" s="296"/>
      <c r="VYP2" s="297"/>
      <c r="VYQ2" s="296"/>
      <c r="VYR2" s="297"/>
      <c r="VYS2" s="296"/>
      <c r="VYT2" s="297"/>
      <c r="VYU2" s="296"/>
      <c r="VYV2" s="297"/>
      <c r="VYW2" s="296"/>
      <c r="VYX2" s="297"/>
      <c r="VYY2" s="296"/>
      <c r="VYZ2" s="297"/>
      <c r="VZA2" s="296"/>
      <c r="VZB2" s="297"/>
      <c r="VZC2" s="296"/>
      <c r="VZD2" s="297"/>
      <c r="VZE2" s="296"/>
      <c r="VZF2" s="297"/>
      <c r="VZG2" s="296"/>
      <c r="VZH2" s="297"/>
      <c r="VZI2" s="296"/>
      <c r="VZJ2" s="297"/>
      <c r="VZK2" s="296"/>
      <c r="VZL2" s="297"/>
      <c r="VZM2" s="296"/>
      <c r="VZN2" s="297"/>
      <c r="VZO2" s="296"/>
      <c r="VZP2" s="297"/>
      <c r="VZQ2" s="296"/>
      <c r="VZR2" s="297"/>
      <c r="VZS2" s="296"/>
      <c r="VZT2" s="297"/>
      <c r="VZU2" s="296"/>
      <c r="VZV2" s="297"/>
      <c r="VZW2" s="296"/>
      <c r="VZX2" s="297"/>
      <c r="VZY2" s="296"/>
      <c r="VZZ2" s="297"/>
      <c r="WAA2" s="296"/>
      <c r="WAB2" s="297"/>
      <c r="WAC2" s="296"/>
      <c r="WAD2" s="297"/>
      <c r="WAE2" s="296"/>
      <c r="WAF2" s="297"/>
      <c r="WAG2" s="296"/>
      <c r="WAH2" s="297"/>
      <c r="WAI2" s="296"/>
      <c r="WAJ2" s="297"/>
      <c r="WAK2" s="296"/>
      <c r="WAL2" s="297"/>
      <c r="WAM2" s="296"/>
      <c r="WAN2" s="297"/>
      <c r="WAO2" s="296"/>
      <c r="WAP2" s="297"/>
      <c r="WAQ2" s="296"/>
      <c r="WAR2" s="297"/>
      <c r="WAS2" s="296"/>
      <c r="WAT2" s="297"/>
      <c r="WAU2" s="296"/>
      <c r="WAV2" s="297"/>
      <c r="WAW2" s="296"/>
      <c r="WAX2" s="297"/>
      <c r="WAY2" s="296"/>
      <c r="WAZ2" s="297"/>
      <c r="WBA2" s="296"/>
      <c r="WBB2" s="297"/>
      <c r="WBC2" s="296"/>
      <c r="WBD2" s="297"/>
      <c r="WBE2" s="296"/>
      <c r="WBF2" s="297"/>
      <c r="WBG2" s="296"/>
      <c r="WBH2" s="297"/>
      <c r="WBI2" s="296"/>
      <c r="WBJ2" s="297"/>
      <c r="WBK2" s="296"/>
      <c r="WBL2" s="297"/>
      <c r="WBM2" s="296"/>
      <c r="WBN2" s="297"/>
      <c r="WBO2" s="296"/>
      <c r="WBP2" s="297"/>
      <c r="WBQ2" s="296"/>
      <c r="WBR2" s="297"/>
      <c r="WBS2" s="296"/>
      <c r="WBT2" s="297"/>
      <c r="WBU2" s="296"/>
      <c r="WBV2" s="297"/>
      <c r="WBW2" s="296"/>
      <c r="WBX2" s="297"/>
      <c r="WBY2" s="296"/>
      <c r="WBZ2" s="297"/>
      <c r="WCA2" s="296"/>
      <c r="WCB2" s="297"/>
      <c r="WCC2" s="296"/>
      <c r="WCD2" s="297"/>
      <c r="WCE2" s="296"/>
      <c r="WCF2" s="297"/>
      <c r="WCG2" s="296"/>
      <c r="WCH2" s="297"/>
      <c r="WCI2" s="296"/>
      <c r="WCJ2" s="297"/>
      <c r="WCK2" s="296"/>
      <c r="WCL2" s="297"/>
      <c r="WCM2" s="296"/>
      <c r="WCN2" s="297"/>
      <c r="WCO2" s="296"/>
      <c r="WCP2" s="297"/>
      <c r="WCQ2" s="296"/>
      <c r="WCR2" s="297"/>
      <c r="WCS2" s="296"/>
      <c r="WCT2" s="297"/>
      <c r="WCU2" s="296"/>
      <c r="WCV2" s="297"/>
      <c r="WCW2" s="296"/>
      <c r="WCX2" s="297"/>
      <c r="WCY2" s="296"/>
      <c r="WCZ2" s="297"/>
      <c r="WDA2" s="296"/>
      <c r="WDB2" s="297"/>
      <c r="WDC2" s="296"/>
      <c r="WDD2" s="297"/>
      <c r="WDE2" s="296"/>
      <c r="WDF2" s="297"/>
      <c r="WDG2" s="296"/>
      <c r="WDH2" s="297"/>
      <c r="WDI2" s="296"/>
      <c r="WDJ2" s="297"/>
      <c r="WDK2" s="296"/>
      <c r="WDL2" s="297"/>
      <c r="WDM2" s="296"/>
      <c r="WDN2" s="297"/>
      <c r="WDO2" s="296"/>
      <c r="WDP2" s="297"/>
      <c r="WDQ2" s="296"/>
      <c r="WDR2" s="297"/>
      <c r="WDS2" s="296"/>
      <c r="WDT2" s="297"/>
      <c r="WDU2" s="296"/>
      <c r="WDV2" s="297"/>
      <c r="WDW2" s="296"/>
      <c r="WDX2" s="297"/>
      <c r="WDY2" s="296"/>
      <c r="WDZ2" s="297"/>
      <c r="WEA2" s="296"/>
      <c r="WEB2" s="297"/>
      <c r="WEC2" s="296"/>
      <c r="WED2" s="297"/>
      <c r="WEE2" s="296"/>
      <c r="WEF2" s="297"/>
      <c r="WEG2" s="296"/>
      <c r="WEH2" s="297"/>
      <c r="WEI2" s="296"/>
      <c r="WEJ2" s="297"/>
      <c r="WEK2" s="296"/>
      <c r="WEL2" s="297"/>
      <c r="WEM2" s="296"/>
      <c r="WEN2" s="297"/>
      <c r="WEO2" s="296"/>
      <c r="WEP2" s="297"/>
      <c r="WEQ2" s="296"/>
      <c r="WER2" s="297"/>
      <c r="WES2" s="296"/>
      <c r="WET2" s="297"/>
      <c r="WEU2" s="296"/>
      <c r="WEV2" s="297"/>
      <c r="WEW2" s="296"/>
      <c r="WEX2" s="297"/>
      <c r="WEY2" s="296"/>
      <c r="WEZ2" s="297"/>
      <c r="WFA2" s="296"/>
      <c r="WFB2" s="297"/>
      <c r="WFC2" s="296"/>
      <c r="WFD2" s="297"/>
      <c r="WFE2" s="296"/>
      <c r="WFF2" s="297"/>
      <c r="WFG2" s="296"/>
      <c r="WFH2" s="297"/>
      <c r="WFI2" s="296"/>
      <c r="WFJ2" s="297"/>
      <c r="WFK2" s="296"/>
      <c r="WFL2" s="297"/>
      <c r="WFM2" s="296"/>
      <c r="WFN2" s="297"/>
      <c r="WFO2" s="296"/>
      <c r="WFP2" s="297"/>
      <c r="WFQ2" s="296"/>
      <c r="WFR2" s="297"/>
      <c r="WFS2" s="296"/>
      <c r="WFT2" s="297"/>
      <c r="WFU2" s="296"/>
      <c r="WFV2" s="297"/>
      <c r="WFW2" s="296"/>
      <c r="WFX2" s="297"/>
      <c r="WFY2" s="296"/>
      <c r="WFZ2" s="297"/>
      <c r="WGA2" s="296"/>
      <c r="WGB2" s="297"/>
      <c r="WGC2" s="296"/>
      <c r="WGD2" s="297"/>
      <c r="WGE2" s="296"/>
      <c r="WGF2" s="297"/>
      <c r="WGG2" s="296"/>
      <c r="WGH2" s="297"/>
      <c r="WGI2" s="296"/>
      <c r="WGJ2" s="297"/>
      <c r="WGK2" s="296"/>
      <c r="WGL2" s="297"/>
      <c r="WGM2" s="296"/>
      <c r="WGN2" s="297"/>
      <c r="WGO2" s="296"/>
      <c r="WGP2" s="297"/>
      <c r="WGQ2" s="296"/>
      <c r="WGR2" s="297"/>
      <c r="WGS2" s="296"/>
      <c r="WGT2" s="297"/>
      <c r="WGU2" s="296"/>
      <c r="WGV2" s="297"/>
      <c r="WGW2" s="296"/>
      <c r="WGX2" s="297"/>
      <c r="WGY2" s="296"/>
      <c r="WGZ2" s="297"/>
      <c r="WHA2" s="296"/>
      <c r="WHB2" s="297"/>
      <c r="WHC2" s="296"/>
      <c r="WHD2" s="297"/>
      <c r="WHE2" s="296"/>
      <c r="WHF2" s="297"/>
      <c r="WHG2" s="296"/>
      <c r="WHH2" s="297"/>
      <c r="WHI2" s="296"/>
      <c r="WHJ2" s="297"/>
      <c r="WHK2" s="296"/>
      <c r="WHL2" s="297"/>
      <c r="WHM2" s="296"/>
      <c r="WHN2" s="297"/>
      <c r="WHO2" s="296"/>
      <c r="WHP2" s="297"/>
      <c r="WHQ2" s="296"/>
      <c r="WHR2" s="297"/>
      <c r="WHS2" s="296"/>
      <c r="WHT2" s="297"/>
      <c r="WHU2" s="296"/>
      <c r="WHV2" s="297"/>
      <c r="WHW2" s="296"/>
      <c r="WHX2" s="297"/>
      <c r="WHY2" s="296"/>
      <c r="WHZ2" s="297"/>
      <c r="WIA2" s="296"/>
      <c r="WIB2" s="297"/>
      <c r="WIC2" s="296"/>
      <c r="WID2" s="297"/>
      <c r="WIE2" s="296"/>
      <c r="WIF2" s="297"/>
      <c r="WIG2" s="296"/>
      <c r="WIH2" s="297"/>
      <c r="WII2" s="296"/>
      <c r="WIJ2" s="297"/>
      <c r="WIK2" s="296"/>
      <c r="WIL2" s="297"/>
      <c r="WIM2" s="296"/>
      <c r="WIN2" s="297"/>
      <c r="WIO2" s="296"/>
      <c r="WIP2" s="297"/>
      <c r="WIQ2" s="296"/>
      <c r="WIR2" s="297"/>
      <c r="WIS2" s="296"/>
      <c r="WIT2" s="297"/>
      <c r="WIU2" s="296"/>
      <c r="WIV2" s="297"/>
      <c r="WIW2" s="296"/>
      <c r="WIX2" s="297"/>
      <c r="WIY2" s="296"/>
      <c r="WIZ2" s="297"/>
      <c r="WJA2" s="296"/>
      <c r="WJB2" s="297"/>
      <c r="WJC2" s="296"/>
      <c r="WJD2" s="297"/>
      <c r="WJE2" s="296"/>
      <c r="WJF2" s="297"/>
      <c r="WJG2" s="296"/>
      <c r="WJH2" s="297"/>
      <c r="WJI2" s="296"/>
      <c r="WJJ2" s="297"/>
      <c r="WJK2" s="296"/>
      <c r="WJL2" s="297"/>
      <c r="WJM2" s="296"/>
      <c r="WJN2" s="297"/>
      <c r="WJO2" s="296"/>
      <c r="WJP2" s="297"/>
      <c r="WJQ2" s="296"/>
      <c r="WJR2" s="297"/>
      <c r="WJS2" s="296"/>
      <c r="WJT2" s="297"/>
      <c r="WJU2" s="296"/>
      <c r="WJV2" s="297"/>
      <c r="WJW2" s="296"/>
      <c r="WJX2" s="297"/>
      <c r="WJY2" s="296"/>
      <c r="WJZ2" s="297"/>
      <c r="WKA2" s="296"/>
      <c r="WKB2" s="297"/>
      <c r="WKC2" s="296"/>
      <c r="WKD2" s="297"/>
      <c r="WKE2" s="296"/>
      <c r="WKF2" s="297"/>
      <c r="WKG2" s="296"/>
      <c r="WKH2" s="297"/>
      <c r="WKI2" s="296"/>
      <c r="WKJ2" s="297"/>
      <c r="WKK2" s="296"/>
      <c r="WKL2" s="297"/>
      <c r="WKM2" s="296"/>
      <c r="WKN2" s="297"/>
      <c r="WKO2" s="296"/>
      <c r="WKP2" s="297"/>
      <c r="WKQ2" s="296"/>
      <c r="WKR2" s="297"/>
      <c r="WKS2" s="296"/>
      <c r="WKT2" s="297"/>
      <c r="WKU2" s="296"/>
      <c r="WKV2" s="297"/>
      <c r="WKW2" s="296"/>
      <c r="WKX2" s="297"/>
      <c r="WKY2" s="296"/>
      <c r="WKZ2" s="297"/>
      <c r="WLA2" s="296"/>
      <c r="WLB2" s="297"/>
      <c r="WLC2" s="296"/>
      <c r="WLD2" s="297"/>
      <c r="WLE2" s="296"/>
      <c r="WLF2" s="297"/>
      <c r="WLG2" s="296"/>
      <c r="WLH2" s="297"/>
      <c r="WLI2" s="296"/>
      <c r="WLJ2" s="297"/>
      <c r="WLK2" s="296"/>
      <c r="WLL2" s="297"/>
      <c r="WLM2" s="296"/>
      <c r="WLN2" s="297"/>
      <c r="WLO2" s="296"/>
      <c r="WLP2" s="297"/>
      <c r="WLQ2" s="296"/>
      <c r="WLR2" s="297"/>
      <c r="WLS2" s="296"/>
      <c r="WLT2" s="297"/>
      <c r="WLU2" s="296"/>
      <c r="WLV2" s="297"/>
      <c r="WLW2" s="296"/>
      <c r="WLX2" s="297"/>
      <c r="WLY2" s="296"/>
      <c r="WLZ2" s="297"/>
      <c r="WMA2" s="296"/>
      <c r="WMB2" s="297"/>
      <c r="WMC2" s="296"/>
      <c r="WMD2" s="297"/>
      <c r="WME2" s="296"/>
      <c r="WMF2" s="297"/>
      <c r="WMG2" s="296"/>
      <c r="WMH2" s="297"/>
      <c r="WMI2" s="296"/>
      <c r="WMJ2" s="297"/>
      <c r="WMK2" s="296"/>
      <c r="WML2" s="297"/>
      <c r="WMM2" s="296"/>
      <c r="WMN2" s="297"/>
      <c r="WMO2" s="296"/>
      <c r="WMP2" s="297"/>
      <c r="WMQ2" s="296"/>
      <c r="WMR2" s="297"/>
      <c r="WMS2" s="296"/>
      <c r="WMT2" s="297"/>
      <c r="WMU2" s="296"/>
      <c r="WMV2" s="297"/>
      <c r="WMW2" s="296"/>
      <c r="WMX2" s="297"/>
      <c r="WMY2" s="296"/>
      <c r="WMZ2" s="297"/>
      <c r="WNA2" s="296"/>
      <c r="WNB2" s="297"/>
      <c r="WNC2" s="296"/>
      <c r="WND2" s="297"/>
      <c r="WNE2" s="296"/>
      <c r="WNF2" s="297"/>
      <c r="WNG2" s="296"/>
      <c r="WNH2" s="297"/>
      <c r="WNI2" s="296"/>
      <c r="WNJ2" s="297"/>
      <c r="WNK2" s="296"/>
      <c r="WNL2" s="297"/>
      <c r="WNM2" s="296"/>
      <c r="WNN2" s="297"/>
      <c r="WNO2" s="296"/>
      <c r="WNP2" s="297"/>
      <c r="WNQ2" s="296"/>
      <c r="WNR2" s="297"/>
      <c r="WNS2" s="296"/>
      <c r="WNT2" s="297"/>
      <c r="WNU2" s="296"/>
      <c r="WNV2" s="297"/>
      <c r="WNW2" s="296"/>
      <c r="WNX2" s="297"/>
      <c r="WNY2" s="296"/>
      <c r="WNZ2" s="297"/>
      <c r="WOA2" s="296"/>
      <c r="WOB2" s="297"/>
      <c r="WOC2" s="296"/>
      <c r="WOD2" s="297"/>
      <c r="WOE2" s="296"/>
      <c r="WOF2" s="297"/>
      <c r="WOG2" s="296"/>
      <c r="WOH2" s="297"/>
      <c r="WOI2" s="296"/>
      <c r="WOJ2" s="297"/>
      <c r="WOK2" s="296"/>
      <c r="WOL2" s="297"/>
      <c r="WOM2" s="296"/>
      <c r="WON2" s="297"/>
      <c r="WOO2" s="296"/>
      <c r="WOP2" s="297"/>
      <c r="WOQ2" s="296"/>
      <c r="WOR2" s="297"/>
      <c r="WOS2" s="296"/>
      <c r="WOT2" s="297"/>
      <c r="WOU2" s="296"/>
      <c r="WOV2" s="297"/>
      <c r="WOW2" s="296"/>
      <c r="WOX2" s="297"/>
      <c r="WOY2" s="296"/>
      <c r="WOZ2" s="297"/>
      <c r="WPA2" s="296"/>
      <c r="WPB2" s="297"/>
      <c r="WPC2" s="296"/>
      <c r="WPD2" s="297"/>
      <c r="WPE2" s="296"/>
      <c r="WPF2" s="297"/>
      <c r="WPG2" s="296"/>
      <c r="WPH2" s="297"/>
      <c r="WPI2" s="296"/>
      <c r="WPJ2" s="297"/>
      <c r="WPK2" s="296"/>
      <c r="WPL2" s="297"/>
      <c r="WPM2" s="296"/>
      <c r="WPN2" s="297"/>
      <c r="WPO2" s="296"/>
      <c r="WPP2" s="297"/>
      <c r="WPQ2" s="296"/>
      <c r="WPR2" s="297"/>
      <c r="WPS2" s="296"/>
      <c r="WPT2" s="297"/>
      <c r="WPU2" s="296"/>
      <c r="WPV2" s="297"/>
      <c r="WPW2" s="296"/>
      <c r="WPX2" s="297"/>
      <c r="WPY2" s="296"/>
      <c r="WPZ2" s="297"/>
      <c r="WQA2" s="296"/>
      <c r="WQB2" s="297"/>
      <c r="WQC2" s="296"/>
      <c r="WQD2" s="297"/>
      <c r="WQE2" s="296"/>
      <c r="WQF2" s="297"/>
      <c r="WQG2" s="296"/>
      <c r="WQH2" s="297"/>
      <c r="WQI2" s="296"/>
      <c r="WQJ2" s="297"/>
      <c r="WQK2" s="296"/>
      <c r="WQL2" s="297"/>
      <c r="WQM2" s="296"/>
      <c r="WQN2" s="297"/>
      <c r="WQO2" s="296"/>
      <c r="WQP2" s="297"/>
      <c r="WQQ2" s="296"/>
      <c r="WQR2" s="297"/>
      <c r="WQS2" s="296"/>
      <c r="WQT2" s="297"/>
      <c r="WQU2" s="296"/>
      <c r="WQV2" s="297"/>
      <c r="WQW2" s="296"/>
      <c r="WQX2" s="297"/>
      <c r="WQY2" s="296"/>
      <c r="WQZ2" s="297"/>
      <c r="WRA2" s="296"/>
      <c r="WRB2" s="297"/>
      <c r="WRC2" s="296"/>
      <c r="WRD2" s="297"/>
      <c r="WRE2" s="296"/>
      <c r="WRF2" s="297"/>
      <c r="WRG2" s="296"/>
      <c r="WRH2" s="297"/>
      <c r="WRI2" s="296"/>
      <c r="WRJ2" s="297"/>
      <c r="WRK2" s="296"/>
      <c r="WRL2" s="297"/>
      <c r="WRM2" s="296"/>
      <c r="WRN2" s="297"/>
      <c r="WRO2" s="296"/>
      <c r="WRP2" s="297"/>
      <c r="WRQ2" s="296"/>
      <c r="WRR2" s="297"/>
      <c r="WRS2" s="296"/>
      <c r="WRT2" s="297"/>
      <c r="WRU2" s="296"/>
      <c r="WRV2" s="297"/>
      <c r="WRW2" s="296"/>
      <c r="WRX2" s="297"/>
      <c r="WRY2" s="296"/>
      <c r="WRZ2" s="297"/>
      <c r="WSA2" s="296"/>
      <c r="WSB2" s="297"/>
      <c r="WSC2" s="296"/>
      <c r="WSD2" s="297"/>
      <c r="WSE2" s="296"/>
      <c r="WSF2" s="297"/>
      <c r="WSG2" s="296"/>
      <c r="WSH2" s="297"/>
      <c r="WSI2" s="296"/>
      <c r="WSJ2" s="297"/>
      <c r="WSK2" s="296"/>
      <c r="WSL2" s="297"/>
      <c r="WSM2" s="296"/>
      <c r="WSN2" s="297"/>
      <c r="WSO2" s="296"/>
      <c r="WSP2" s="297"/>
      <c r="WSQ2" s="296"/>
      <c r="WSR2" s="297"/>
      <c r="WSS2" s="296"/>
      <c r="WST2" s="297"/>
      <c r="WSU2" s="296"/>
      <c r="WSV2" s="297"/>
      <c r="WSW2" s="296"/>
      <c r="WSX2" s="297"/>
      <c r="WSY2" s="296"/>
      <c r="WSZ2" s="297"/>
      <c r="WTA2" s="296"/>
      <c r="WTB2" s="297"/>
      <c r="WTC2" s="296"/>
      <c r="WTD2" s="297"/>
      <c r="WTE2" s="296"/>
      <c r="WTF2" s="297"/>
      <c r="WTG2" s="296"/>
      <c r="WTH2" s="297"/>
      <c r="WTI2" s="296"/>
      <c r="WTJ2" s="297"/>
      <c r="WTK2" s="296"/>
      <c r="WTL2" s="297"/>
      <c r="WTM2" s="296"/>
      <c r="WTN2" s="297"/>
      <c r="WTO2" s="296"/>
      <c r="WTP2" s="297"/>
      <c r="WTQ2" s="296"/>
      <c r="WTR2" s="297"/>
      <c r="WTS2" s="296"/>
      <c r="WTT2" s="297"/>
      <c r="WTU2" s="296"/>
      <c r="WTV2" s="297"/>
      <c r="WTW2" s="296"/>
      <c r="WTX2" s="297"/>
      <c r="WTY2" s="296"/>
      <c r="WTZ2" s="297"/>
      <c r="WUA2" s="296"/>
      <c r="WUB2" s="297"/>
      <c r="WUC2" s="296"/>
      <c r="WUD2" s="297"/>
      <c r="WUE2" s="296"/>
      <c r="WUF2" s="297"/>
      <c r="WUG2" s="296"/>
      <c r="WUH2" s="297"/>
      <c r="WUI2" s="296"/>
      <c r="WUJ2" s="297"/>
      <c r="WUK2" s="296"/>
      <c r="WUL2" s="297"/>
      <c r="WUM2" s="296"/>
      <c r="WUN2" s="297"/>
      <c r="WUO2" s="296"/>
      <c r="WUP2" s="297"/>
      <c r="WUQ2" s="296"/>
      <c r="WUR2" s="297"/>
      <c r="WUS2" s="296"/>
      <c r="WUT2" s="297"/>
      <c r="WUU2" s="296"/>
      <c r="WUV2" s="297"/>
      <c r="WUW2" s="296"/>
      <c r="WUX2" s="297"/>
      <c r="WUY2" s="296"/>
      <c r="WUZ2" s="297"/>
      <c r="WVA2" s="296"/>
      <c r="WVB2" s="297"/>
      <c r="WVC2" s="296"/>
      <c r="WVD2" s="297"/>
      <c r="WVE2" s="296"/>
      <c r="WVF2" s="297"/>
      <c r="WVG2" s="296"/>
      <c r="WVH2" s="297"/>
      <c r="WVI2" s="296"/>
      <c r="WVJ2" s="297"/>
      <c r="WVK2" s="296"/>
      <c r="WVL2" s="297"/>
      <c r="WVM2" s="296"/>
      <c r="WVN2" s="297"/>
      <c r="WVO2" s="296"/>
      <c r="WVP2" s="297"/>
      <c r="WVQ2" s="296"/>
      <c r="WVR2" s="297"/>
      <c r="WVS2" s="296"/>
      <c r="WVT2" s="297"/>
      <c r="WVU2" s="296"/>
      <c r="WVV2" s="297"/>
      <c r="WVW2" s="296"/>
      <c r="WVX2" s="297"/>
      <c r="WVY2" s="296"/>
      <c r="WVZ2" s="297"/>
      <c r="WWA2" s="296"/>
      <c r="WWB2" s="297"/>
      <c r="WWC2" s="296"/>
      <c r="WWD2" s="297"/>
      <c r="WWE2" s="296"/>
      <c r="WWF2" s="297"/>
      <c r="WWG2" s="296"/>
      <c r="WWH2" s="297"/>
      <c r="WWI2" s="296"/>
      <c r="WWJ2" s="297"/>
      <c r="WWK2" s="296"/>
      <c r="WWL2" s="297"/>
      <c r="WWM2" s="296"/>
      <c r="WWN2" s="297"/>
      <c r="WWO2" s="296"/>
      <c r="WWP2" s="297"/>
      <c r="WWQ2" s="296"/>
      <c r="WWR2" s="297"/>
      <c r="WWS2" s="296"/>
      <c r="WWT2" s="297"/>
      <c r="WWU2" s="296"/>
      <c r="WWV2" s="297"/>
      <c r="WWW2" s="296"/>
      <c r="WWX2" s="297"/>
      <c r="WWY2" s="296"/>
      <c r="WWZ2" s="297"/>
      <c r="WXA2" s="296"/>
      <c r="WXB2" s="297"/>
      <c r="WXC2" s="296"/>
      <c r="WXD2" s="297"/>
      <c r="WXE2" s="296"/>
      <c r="WXF2" s="297"/>
      <c r="WXG2" s="296"/>
      <c r="WXH2" s="297"/>
      <c r="WXI2" s="296"/>
      <c r="WXJ2" s="297"/>
      <c r="WXK2" s="296"/>
      <c r="WXL2" s="297"/>
      <c r="WXM2" s="296"/>
      <c r="WXN2" s="297"/>
      <c r="WXO2" s="296"/>
      <c r="WXP2" s="297"/>
      <c r="WXQ2" s="296"/>
      <c r="WXR2" s="297"/>
      <c r="WXS2" s="296"/>
      <c r="WXT2" s="297"/>
      <c r="WXU2" s="296"/>
      <c r="WXV2" s="297"/>
      <c r="WXW2" s="296"/>
      <c r="WXX2" s="297"/>
      <c r="WXY2" s="296"/>
      <c r="WXZ2" s="297"/>
      <c r="WYA2" s="296"/>
      <c r="WYB2" s="297"/>
      <c r="WYC2" s="296"/>
      <c r="WYD2" s="297"/>
      <c r="WYE2" s="296"/>
      <c r="WYF2" s="297"/>
      <c r="WYG2" s="296"/>
      <c r="WYH2" s="297"/>
      <c r="WYI2" s="296"/>
      <c r="WYJ2" s="297"/>
      <c r="WYK2" s="296"/>
      <c r="WYL2" s="297"/>
      <c r="WYM2" s="296"/>
      <c r="WYN2" s="297"/>
      <c r="WYO2" s="296"/>
      <c r="WYP2" s="297"/>
      <c r="WYQ2" s="296"/>
      <c r="WYR2" s="297"/>
      <c r="WYS2" s="296"/>
      <c r="WYT2" s="297"/>
      <c r="WYU2" s="296"/>
      <c r="WYV2" s="297"/>
      <c r="WYW2" s="296"/>
      <c r="WYX2" s="297"/>
      <c r="WYY2" s="296"/>
      <c r="WYZ2" s="297"/>
      <c r="WZA2" s="296"/>
      <c r="WZB2" s="297"/>
      <c r="WZC2" s="296"/>
      <c r="WZD2" s="297"/>
      <c r="WZE2" s="296"/>
      <c r="WZF2" s="297"/>
      <c r="WZG2" s="296"/>
      <c r="WZH2" s="297"/>
      <c r="WZI2" s="296"/>
      <c r="WZJ2" s="297"/>
      <c r="WZK2" s="296"/>
      <c r="WZL2" s="297"/>
      <c r="WZM2" s="296"/>
      <c r="WZN2" s="297"/>
      <c r="WZO2" s="296"/>
      <c r="WZP2" s="297"/>
      <c r="WZQ2" s="296"/>
      <c r="WZR2" s="297"/>
      <c r="WZS2" s="296"/>
      <c r="WZT2" s="297"/>
      <c r="WZU2" s="296"/>
      <c r="WZV2" s="297"/>
      <c r="WZW2" s="296"/>
      <c r="WZX2" s="297"/>
      <c r="WZY2" s="296"/>
      <c r="WZZ2" s="297"/>
      <c r="XAA2" s="296"/>
      <c r="XAB2" s="297"/>
      <c r="XAC2" s="296"/>
      <c r="XAD2" s="297"/>
      <c r="XAE2" s="296"/>
      <c r="XAF2" s="297"/>
      <c r="XAG2" s="296"/>
      <c r="XAH2" s="297"/>
      <c r="XAI2" s="296"/>
      <c r="XAJ2" s="297"/>
      <c r="XAK2" s="296"/>
      <c r="XAL2" s="297"/>
      <c r="XAM2" s="296"/>
      <c r="XAN2" s="297"/>
      <c r="XAO2" s="296"/>
      <c r="XAP2" s="297"/>
      <c r="XAQ2" s="296"/>
      <c r="XAR2" s="297"/>
      <c r="XAS2" s="296"/>
      <c r="XAT2" s="297"/>
      <c r="XAU2" s="296"/>
      <c r="XAV2" s="297"/>
      <c r="XAW2" s="296"/>
      <c r="XAX2" s="297"/>
      <c r="XAY2" s="296"/>
      <c r="XAZ2" s="297"/>
      <c r="XBA2" s="296"/>
      <c r="XBB2" s="297"/>
      <c r="XBC2" s="296"/>
      <c r="XBD2" s="297"/>
      <c r="XBE2" s="296"/>
      <c r="XBF2" s="297"/>
      <c r="XBG2" s="296"/>
      <c r="XBH2" s="297"/>
      <c r="XBI2" s="296"/>
      <c r="XBJ2" s="297"/>
      <c r="XBK2" s="296"/>
      <c r="XBL2" s="297"/>
      <c r="XBM2" s="296"/>
      <c r="XBN2" s="297"/>
      <c r="XBO2" s="296"/>
      <c r="XBP2" s="297"/>
      <c r="XBQ2" s="296"/>
      <c r="XBR2" s="297"/>
      <c r="XBS2" s="296"/>
      <c r="XBT2" s="297"/>
      <c r="XBU2" s="296"/>
      <c r="XBV2" s="297"/>
      <c r="XBW2" s="296"/>
      <c r="XBX2" s="297"/>
      <c r="XBY2" s="296"/>
      <c r="XBZ2" s="297"/>
      <c r="XCA2" s="296"/>
      <c r="XCB2" s="297"/>
      <c r="XCC2" s="296"/>
      <c r="XCD2" s="297"/>
      <c r="XCE2" s="296"/>
      <c r="XCF2" s="297"/>
      <c r="XCG2" s="296"/>
      <c r="XCH2" s="297"/>
      <c r="XCI2" s="296"/>
      <c r="XCJ2" s="297"/>
      <c r="XCK2" s="296"/>
      <c r="XCL2" s="297"/>
      <c r="XCM2" s="296"/>
      <c r="XCN2" s="297"/>
      <c r="XCO2" s="296"/>
      <c r="XCP2" s="297"/>
      <c r="XCQ2" s="296"/>
      <c r="XCR2" s="297"/>
      <c r="XCS2" s="296"/>
      <c r="XCT2" s="297"/>
      <c r="XCU2" s="296"/>
      <c r="XCV2" s="297"/>
      <c r="XCW2" s="296"/>
      <c r="XCX2" s="297"/>
      <c r="XCY2" s="296"/>
      <c r="XCZ2" s="297"/>
      <c r="XDA2" s="296"/>
      <c r="XDB2" s="297"/>
      <c r="XDC2" s="296"/>
      <c r="XDD2" s="297"/>
      <c r="XDE2" s="296"/>
      <c r="XDF2" s="297"/>
      <c r="XDG2" s="296"/>
      <c r="XDH2" s="297"/>
      <c r="XDI2" s="296"/>
      <c r="XDJ2" s="297"/>
      <c r="XDK2" s="296"/>
      <c r="XDL2" s="297"/>
      <c r="XDM2" s="296"/>
      <c r="XDN2" s="297"/>
      <c r="XDO2" s="296"/>
      <c r="XDP2" s="297"/>
      <c r="XDQ2" s="296"/>
      <c r="XDR2" s="297"/>
      <c r="XDS2" s="296"/>
      <c r="XDT2" s="297"/>
      <c r="XDU2" s="296"/>
      <c r="XDV2" s="297"/>
      <c r="XDW2" s="296"/>
      <c r="XDX2" s="297"/>
      <c r="XDY2" s="296"/>
      <c r="XDZ2" s="297"/>
      <c r="XEA2" s="296"/>
      <c r="XEB2" s="297"/>
      <c r="XEC2" s="296"/>
      <c r="XED2" s="297"/>
      <c r="XEE2" s="296"/>
      <c r="XEF2" s="297"/>
      <c r="XEG2" s="296"/>
      <c r="XEH2" s="297"/>
      <c r="XEI2" s="296"/>
      <c r="XEJ2" s="297"/>
      <c r="XEK2" s="296"/>
      <c r="XEL2" s="297"/>
      <c r="XEM2" s="296"/>
      <c r="XEN2" s="297"/>
      <c r="XEO2" s="296"/>
      <c r="XEP2" s="297"/>
      <c r="XEQ2" s="296"/>
      <c r="XER2" s="297"/>
      <c r="XES2" s="296"/>
      <c r="XET2" s="297"/>
      <c r="XEU2" s="296"/>
      <c r="XEV2" s="297"/>
      <c r="XEW2" s="296"/>
      <c r="XEX2" s="297"/>
      <c r="XEY2" s="296"/>
      <c r="XEZ2" s="297"/>
      <c r="XFA2" s="296"/>
      <c r="XFB2" s="297"/>
      <c r="XFC2" s="296"/>
      <c r="XFD2" s="297"/>
    </row>
    <row r="3" spans="1:16384" s="174" customFormat="1" ht="14.25" customHeight="1">
      <c r="A3" s="175" t="s">
        <v>67</v>
      </c>
      <c r="B3" s="176">
        <f>BDI!F23</f>
        <v>26.89</v>
      </c>
      <c r="C3" s="175" t="s">
        <v>66</v>
      </c>
      <c r="D3" s="304" t="str">
        <f>'Orçamento Sintético'!J2</f>
        <v>Com Desoneração</v>
      </c>
      <c r="E3" s="305"/>
      <c r="F3" s="306"/>
    </row>
    <row r="4" spans="1:16384" s="22" customFormat="1" ht="19.8" customHeight="1">
      <c r="A4" s="302" t="s">
        <v>625</v>
      </c>
      <c r="B4" s="303"/>
      <c r="C4" s="303"/>
      <c r="D4" s="303"/>
      <c r="E4" s="303"/>
      <c r="F4" s="303"/>
    </row>
    <row r="5" spans="1:16384" ht="19.5" customHeight="1">
      <c r="A5" s="172" t="s">
        <v>399</v>
      </c>
      <c r="B5" s="172" t="s">
        <v>429</v>
      </c>
      <c r="C5" s="173" t="s">
        <v>426</v>
      </c>
      <c r="D5" s="173" t="s">
        <v>427</v>
      </c>
      <c r="E5" s="173" t="s">
        <v>428</v>
      </c>
      <c r="F5" s="173" t="s">
        <v>430</v>
      </c>
    </row>
    <row r="6" spans="1:16384" s="47" customFormat="1" ht="29.25" customHeight="1">
      <c r="A6" s="119">
        <v>1</v>
      </c>
      <c r="B6" s="189" t="str">
        <f>MC!C12</f>
        <v>RUA PRINCIPAL TRECHO 01 - POVOADO FORMOSO</v>
      </c>
      <c r="C6" s="190">
        <f>MC!D15</f>
        <v>1683</v>
      </c>
      <c r="D6" s="190">
        <f>MC!D16</f>
        <v>5</v>
      </c>
      <c r="E6" s="236">
        <f>ROUND(C6*D6,2)</f>
        <v>8415</v>
      </c>
      <c r="F6" s="237">
        <f>'Orçamento Sintético'!I8</f>
        <v>1071633.4700000002</v>
      </c>
    </row>
    <row r="7" spans="1:16384" s="47" customFormat="1" ht="29.25" customHeight="1">
      <c r="A7" s="119">
        <v>2</v>
      </c>
      <c r="B7" s="189" t="str">
        <f>MC!C41</f>
        <v>RUA PRINCIPAL TRECHO 02 - POVOADO FORMOSO</v>
      </c>
      <c r="C7" s="190">
        <f>MC!D44</f>
        <v>357</v>
      </c>
      <c r="D7" s="190">
        <f>MC!D45</f>
        <v>5</v>
      </c>
      <c r="E7" s="236">
        <f>ROUND(C7*D7,2)</f>
        <v>1785</v>
      </c>
      <c r="F7" s="237">
        <f>'Orçamento Sintético'!I19</f>
        <v>228231.17</v>
      </c>
    </row>
    <row r="8" spans="1:16384" s="47" customFormat="1" ht="24" customHeight="1">
      <c r="A8" s="119">
        <v>3</v>
      </c>
      <c r="B8" s="189" t="str">
        <f>MC!C70</f>
        <v>RUA PRINCIPAL TRECHO 03 - POVOADO FORMOSO</v>
      </c>
      <c r="C8" s="190">
        <f>MC!D73</f>
        <v>85</v>
      </c>
      <c r="D8" s="190">
        <f>MC!D74</f>
        <v>5</v>
      </c>
      <c r="E8" s="236">
        <f>ROUND(C8*D8,2)</f>
        <v>425</v>
      </c>
      <c r="F8" s="237">
        <f>'Orçamento Sintético'!I30</f>
        <v>54758.95</v>
      </c>
    </row>
    <row r="9" spans="1:16384" s="47" customFormat="1">
      <c r="A9" s="298" t="s">
        <v>431</v>
      </c>
      <c r="B9" s="299"/>
      <c r="C9" s="299"/>
      <c r="D9" s="300"/>
      <c r="E9" s="238">
        <f>SUM(E6:E8)</f>
        <v>10625</v>
      </c>
      <c r="F9" s="242">
        <f>SUM(F6:F8)</f>
        <v>1354623.59</v>
      </c>
      <c r="G9" s="262"/>
    </row>
    <row r="10" spans="1:16384" s="47" customFormat="1">
      <c r="A10" s="118"/>
      <c r="B10" s="118"/>
      <c r="C10" s="118"/>
      <c r="D10" s="118"/>
      <c r="E10" s="118"/>
      <c r="F10" s="261"/>
    </row>
    <row r="11" spans="1:16384" s="47" customFormat="1">
      <c r="F11" s="63"/>
    </row>
    <row r="12" spans="1:16384" s="47" customFormat="1">
      <c r="F12" s="239"/>
    </row>
    <row r="13" spans="1:16384" s="47" customFormat="1">
      <c r="D13" s="63"/>
    </row>
    <row r="14" spans="1:16384" s="47" customFormat="1"/>
    <row r="15" spans="1:16384" s="47" customFormat="1">
      <c r="F15" s="239"/>
    </row>
    <row r="16" spans="1:16384" s="47" customFormat="1"/>
    <row r="17" s="47" customFormat="1"/>
  </sheetData>
  <mergeCells count="4207">
    <mergeCell ref="KTW1:KTX2"/>
    <mergeCell ref="KTY1:KTZ2"/>
    <mergeCell ref="KUA1:KUB2"/>
    <mergeCell ref="KUC1:KUD2"/>
    <mergeCell ref="A9:D9"/>
    <mergeCell ref="KVI1:KVJ2"/>
    <mergeCell ref="KVK1:KVL2"/>
    <mergeCell ref="KVM1:KVN2"/>
    <mergeCell ref="KVO1:KVP2"/>
    <mergeCell ref="KVQ1:KVR2"/>
    <mergeCell ref="KUY1:KUZ2"/>
    <mergeCell ref="KVA1:KVB2"/>
    <mergeCell ref="KVC1:KVD2"/>
    <mergeCell ref="KVE1:KVF2"/>
    <mergeCell ref="KVG1:KVH2"/>
    <mergeCell ref="KUO1:KUP2"/>
    <mergeCell ref="KUQ1:KUR2"/>
    <mergeCell ref="KUS1:KUT2"/>
    <mergeCell ref="KUU1:KUV2"/>
    <mergeCell ref="KUW1:KUX2"/>
    <mergeCell ref="KUE1:KUF2"/>
    <mergeCell ref="KUG1:KUH2"/>
    <mergeCell ref="KUI1:KUJ2"/>
    <mergeCell ref="KUK1:KUL2"/>
    <mergeCell ref="KUM1:KUN2"/>
    <mergeCell ref="A2:F2"/>
    <mergeCell ref="A4:F4"/>
    <mergeCell ref="D3:F3"/>
    <mergeCell ref="KWW1:KWX2"/>
    <mergeCell ref="KWY1:KWZ2"/>
    <mergeCell ref="KXA1:KXB2"/>
    <mergeCell ref="KXC1:KXD2"/>
    <mergeCell ref="KXE1:KXF2"/>
    <mergeCell ref="KWM1:KWN2"/>
    <mergeCell ref="KWO1:KWP2"/>
    <mergeCell ref="KWQ1:KWR2"/>
    <mergeCell ref="KWS1:KWT2"/>
    <mergeCell ref="KWU1:KWV2"/>
    <mergeCell ref="KWC1:KWD2"/>
    <mergeCell ref="KWE1:KWF2"/>
    <mergeCell ref="KWG1:KWH2"/>
    <mergeCell ref="KWI1:KWJ2"/>
    <mergeCell ref="KWK1:KWL2"/>
    <mergeCell ref="KVS1:KVT2"/>
    <mergeCell ref="KVU1:KVV2"/>
    <mergeCell ref="KVW1:KVX2"/>
    <mergeCell ref="KVY1:KVZ2"/>
    <mergeCell ref="KWA1:KWB2"/>
    <mergeCell ref="KYK1:KYL2"/>
    <mergeCell ref="KYM1:KYN2"/>
    <mergeCell ref="KYO1:KYP2"/>
    <mergeCell ref="KYQ1:KYR2"/>
    <mergeCell ref="KYS1:KYT2"/>
    <mergeCell ref="KYA1:KYB2"/>
    <mergeCell ref="KYC1:KYD2"/>
    <mergeCell ref="KYE1:KYF2"/>
    <mergeCell ref="KYG1:KYH2"/>
    <mergeCell ref="KYI1:KYJ2"/>
    <mergeCell ref="KXQ1:KXR2"/>
    <mergeCell ref="KXS1:KXT2"/>
    <mergeCell ref="KXU1:KXV2"/>
    <mergeCell ref="KXW1:KXX2"/>
    <mergeCell ref="KXY1:KXZ2"/>
    <mergeCell ref="KXG1:KXH2"/>
    <mergeCell ref="KXI1:KXJ2"/>
    <mergeCell ref="KXK1:KXL2"/>
    <mergeCell ref="KXM1:KXN2"/>
    <mergeCell ref="KXO1:KXP2"/>
    <mergeCell ref="KZY1:KZZ2"/>
    <mergeCell ref="LAA1:LAB2"/>
    <mergeCell ref="LAC1:LAD2"/>
    <mergeCell ref="LAE1:LAF2"/>
    <mergeCell ref="LAG1:LAH2"/>
    <mergeCell ref="KZO1:KZP2"/>
    <mergeCell ref="KZQ1:KZR2"/>
    <mergeCell ref="KZS1:KZT2"/>
    <mergeCell ref="KZU1:KZV2"/>
    <mergeCell ref="KZW1:KZX2"/>
    <mergeCell ref="KZE1:KZF2"/>
    <mergeCell ref="KZG1:KZH2"/>
    <mergeCell ref="KZI1:KZJ2"/>
    <mergeCell ref="KZK1:KZL2"/>
    <mergeCell ref="KZM1:KZN2"/>
    <mergeCell ref="KYU1:KYV2"/>
    <mergeCell ref="KYW1:KYX2"/>
    <mergeCell ref="KYY1:KYZ2"/>
    <mergeCell ref="KZA1:KZB2"/>
    <mergeCell ref="KZC1:KZD2"/>
    <mergeCell ref="LBM1:LBN2"/>
    <mergeCell ref="LBO1:LBP2"/>
    <mergeCell ref="LBQ1:LBR2"/>
    <mergeCell ref="LBS1:LBT2"/>
    <mergeCell ref="LBU1:LBV2"/>
    <mergeCell ref="LBC1:LBD2"/>
    <mergeCell ref="LBE1:LBF2"/>
    <mergeCell ref="LBG1:LBH2"/>
    <mergeCell ref="LBI1:LBJ2"/>
    <mergeCell ref="LBK1:LBL2"/>
    <mergeCell ref="LAS1:LAT2"/>
    <mergeCell ref="LAU1:LAV2"/>
    <mergeCell ref="LAW1:LAX2"/>
    <mergeCell ref="LAY1:LAZ2"/>
    <mergeCell ref="LBA1:LBB2"/>
    <mergeCell ref="LAI1:LAJ2"/>
    <mergeCell ref="LAK1:LAL2"/>
    <mergeCell ref="LAM1:LAN2"/>
    <mergeCell ref="LAO1:LAP2"/>
    <mergeCell ref="LAQ1:LAR2"/>
    <mergeCell ref="LDA1:LDB2"/>
    <mergeCell ref="LDC1:LDD2"/>
    <mergeCell ref="LDE1:LDF2"/>
    <mergeCell ref="LDG1:LDH2"/>
    <mergeCell ref="LDI1:LDJ2"/>
    <mergeCell ref="LCQ1:LCR2"/>
    <mergeCell ref="LCS1:LCT2"/>
    <mergeCell ref="LCU1:LCV2"/>
    <mergeCell ref="LCW1:LCX2"/>
    <mergeCell ref="LCY1:LCZ2"/>
    <mergeCell ref="LCG1:LCH2"/>
    <mergeCell ref="LCI1:LCJ2"/>
    <mergeCell ref="LCK1:LCL2"/>
    <mergeCell ref="LCM1:LCN2"/>
    <mergeCell ref="LCO1:LCP2"/>
    <mergeCell ref="LBW1:LBX2"/>
    <mergeCell ref="LBY1:LBZ2"/>
    <mergeCell ref="LCA1:LCB2"/>
    <mergeCell ref="LCC1:LCD2"/>
    <mergeCell ref="LCE1:LCF2"/>
    <mergeCell ref="LEO1:LEP2"/>
    <mergeCell ref="LEQ1:LER2"/>
    <mergeCell ref="LES1:LET2"/>
    <mergeCell ref="LEU1:LEV2"/>
    <mergeCell ref="LEW1:LEX2"/>
    <mergeCell ref="LEE1:LEF2"/>
    <mergeCell ref="LEG1:LEH2"/>
    <mergeCell ref="LEI1:LEJ2"/>
    <mergeCell ref="LEK1:LEL2"/>
    <mergeCell ref="LEM1:LEN2"/>
    <mergeCell ref="LDU1:LDV2"/>
    <mergeCell ref="LDW1:LDX2"/>
    <mergeCell ref="LDY1:LDZ2"/>
    <mergeCell ref="LEA1:LEB2"/>
    <mergeCell ref="LEC1:LED2"/>
    <mergeCell ref="LDK1:LDL2"/>
    <mergeCell ref="LDM1:LDN2"/>
    <mergeCell ref="LDO1:LDP2"/>
    <mergeCell ref="LDQ1:LDR2"/>
    <mergeCell ref="LDS1:LDT2"/>
    <mergeCell ref="LGC1:LGD2"/>
    <mergeCell ref="LGE1:LGF2"/>
    <mergeCell ref="LGG1:LGH2"/>
    <mergeCell ref="LGI1:LGJ2"/>
    <mergeCell ref="LGK1:LGL2"/>
    <mergeCell ref="LFS1:LFT2"/>
    <mergeCell ref="LFU1:LFV2"/>
    <mergeCell ref="LFW1:LFX2"/>
    <mergeCell ref="LFY1:LFZ2"/>
    <mergeCell ref="LGA1:LGB2"/>
    <mergeCell ref="LFI1:LFJ2"/>
    <mergeCell ref="LFK1:LFL2"/>
    <mergeCell ref="LFM1:LFN2"/>
    <mergeCell ref="LFO1:LFP2"/>
    <mergeCell ref="LFQ1:LFR2"/>
    <mergeCell ref="LEY1:LEZ2"/>
    <mergeCell ref="LFA1:LFB2"/>
    <mergeCell ref="LFC1:LFD2"/>
    <mergeCell ref="LFE1:LFF2"/>
    <mergeCell ref="LFG1:LFH2"/>
    <mergeCell ref="LHQ1:LHR2"/>
    <mergeCell ref="LHS1:LHT2"/>
    <mergeCell ref="LHU1:LHV2"/>
    <mergeCell ref="LHW1:LHX2"/>
    <mergeCell ref="LHY1:LHZ2"/>
    <mergeCell ref="LHG1:LHH2"/>
    <mergeCell ref="LHI1:LHJ2"/>
    <mergeCell ref="LHK1:LHL2"/>
    <mergeCell ref="LHM1:LHN2"/>
    <mergeCell ref="LHO1:LHP2"/>
    <mergeCell ref="LGW1:LGX2"/>
    <mergeCell ref="LGY1:LGZ2"/>
    <mergeCell ref="LHA1:LHB2"/>
    <mergeCell ref="LHC1:LHD2"/>
    <mergeCell ref="LHE1:LHF2"/>
    <mergeCell ref="LGM1:LGN2"/>
    <mergeCell ref="LGO1:LGP2"/>
    <mergeCell ref="LGQ1:LGR2"/>
    <mergeCell ref="LGS1:LGT2"/>
    <mergeCell ref="LGU1:LGV2"/>
    <mergeCell ref="LJE1:LJF2"/>
    <mergeCell ref="LJG1:LJH2"/>
    <mergeCell ref="LJI1:LJJ2"/>
    <mergeCell ref="LJK1:LJL2"/>
    <mergeCell ref="LJM1:LJN2"/>
    <mergeCell ref="LIU1:LIV2"/>
    <mergeCell ref="LIW1:LIX2"/>
    <mergeCell ref="LIY1:LIZ2"/>
    <mergeCell ref="LJA1:LJB2"/>
    <mergeCell ref="LJC1:LJD2"/>
    <mergeCell ref="LIK1:LIL2"/>
    <mergeCell ref="LIM1:LIN2"/>
    <mergeCell ref="LIO1:LIP2"/>
    <mergeCell ref="LIQ1:LIR2"/>
    <mergeCell ref="LIS1:LIT2"/>
    <mergeCell ref="LIA1:LIB2"/>
    <mergeCell ref="LIC1:LID2"/>
    <mergeCell ref="LIE1:LIF2"/>
    <mergeCell ref="LIG1:LIH2"/>
    <mergeCell ref="LII1:LIJ2"/>
    <mergeCell ref="LKS1:LKT2"/>
    <mergeCell ref="LKU1:LKV2"/>
    <mergeCell ref="LKW1:LKX2"/>
    <mergeCell ref="LKY1:LKZ2"/>
    <mergeCell ref="LLA1:LLB2"/>
    <mergeCell ref="LKI1:LKJ2"/>
    <mergeCell ref="LKK1:LKL2"/>
    <mergeCell ref="LKM1:LKN2"/>
    <mergeCell ref="LKO1:LKP2"/>
    <mergeCell ref="LKQ1:LKR2"/>
    <mergeCell ref="LJY1:LJZ2"/>
    <mergeCell ref="LKA1:LKB2"/>
    <mergeCell ref="LKC1:LKD2"/>
    <mergeCell ref="LKE1:LKF2"/>
    <mergeCell ref="LKG1:LKH2"/>
    <mergeCell ref="LJO1:LJP2"/>
    <mergeCell ref="LJQ1:LJR2"/>
    <mergeCell ref="LJS1:LJT2"/>
    <mergeCell ref="LJU1:LJV2"/>
    <mergeCell ref="LJW1:LJX2"/>
    <mergeCell ref="LMG1:LMH2"/>
    <mergeCell ref="LMI1:LMJ2"/>
    <mergeCell ref="LMK1:LML2"/>
    <mergeCell ref="LMM1:LMN2"/>
    <mergeCell ref="LMO1:LMP2"/>
    <mergeCell ref="LLW1:LLX2"/>
    <mergeCell ref="LLY1:LLZ2"/>
    <mergeCell ref="LMA1:LMB2"/>
    <mergeCell ref="LMC1:LMD2"/>
    <mergeCell ref="LME1:LMF2"/>
    <mergeCell ref="LLM1:LLN2"/>
    <mergeCell ref="LLO1:LLP2"/>
    <mergeCell ref="LLQ1:LLR2"/>
    <mergeCell ref="LLS1:LLT2"/>
    <mergeCell ref="LLU1:LLV2"/>
    <mergeCell ref="LLC1:LLD2"/>
    <mergeCell ref="LLE1:LLF2"/>
    <mergeCell ref="LLG1:LLH2"/>
    <mergeCell ref="LLI1:LLJ2"/>
    <mergeCell ref="LLK1:LLL2"/>
    <mergeCell ref="LNU1:LNV2"/>
    <mergeCell ref="LNW1:LNX2"/>
    <mergeCell ref="LNY1:LNZ2"/>
    <mergeCell ref="LOA1:LOB2"/>
    <mergeCell ref="LOC1:LOD2"/>
    <mergeCell ref="LNK1:LNL2"/>
    <mergeCell ref="LNM1:LNN2"/>
    <mergeCell ref="LNO1:LNP2"/>
    <mergeCell ref="LNQ1:LNR2"/>
    <mergeCell ref="LNS1:LNT2"/>
    <mergeCell ref="LNA1:LNB2"/>
    <mergeCell ref="LNC1:LND2"/>
    <mergeCell ref="LNE1:LNF2"/>
    <mergeCell ref="LNG1:LNH2"/>
    <mergeCell ref="LNI1:LNJ2"/>
    <mergeCell ref="LMQ1:LMR2"/>
    <mergeCell ref="LMS1:LMT2"/>
    <mergeCell ref="LMU1:LMV2"/>
    <mergeCell ref="LMW1:LMX2"/>
    <mergeCell ref="LMY1:LMZ2"/>
    <mergeCell ref="LPI1:LPJ2"/>
    <mergeCell ref="LPK1:LPL2"/>
    <mergeCell ref="LPM1:LPN2"/>
    <mergeCell ref="LPO1:LPP2"/>
    <mergeCell ref="LPQ1:LPR2"/>
    <mergeCell ref="LOY1:LOZ2"/>
    <mergeCell ref="LPA1:LPB2"/>
    <mergeCell ref="LPC1:LPD2"/>
    <mergeCell ref="LPE1:LPF2"/>
    <mergeCell ref="LPG1:LPH2"/>
    <mergeCell ref="LOO1:LOP2"/>
    <mergeCell ref="LOQ1:LOR2"/>
    <mergeCell ref="LOS1:LOT2"/>
    <mergeCell ref="LOU1:LOV2"/>
    <mergeCell ref="LOW1:LOX2"/>
    <mergeCell ref="LOE1:LOF2"/>
    <mergeCell ref="LOG1:LOH2"/>
    <mergeCell ref="LOI1:LOJ2"/>
    <mergeCell ref="LOK1:LOL2"/>
    <mergeCell ref="LOM1:LON2"/>
    <mergeCell ref="LQW1:LQX2"/>
    <mergeCell ref="LQY1:LQZ2"/>
    <mergeCell ref="LRA1:LRB2"/>
    <mergeCell ref="LRC1:LRD2"/>
    <mergeCell ref="LRE1:LRF2"/>
    <mergeCell ref="LQM1:LQN2"/>
    <mergeCell ref="LQO1:LQP2"/>
    <mergeCell ref="LQQ1:LQR2"/>
    <mergeCell ref="LQS1:LQT2"/>
    <mergeCell ref="LQU1:LQV2"/>
    <mergeCell ref="LQC1:LQD2"/>
    <mergeCell ref="LQE1:LQF2"/>
    <mergeCell ref="LQG1:LQH2"/>
    <mergeCell ref="LQI1:LQJ2"/>
    <mergeCell ref="LQK1:LQL2"/>
    <mergeCell ref="LPS1:LPT2"/>
    <mergeCell ref="LPU1:LPV2"/>
    <mergeCell ref="LPW1:LPX2"/>
    <mergeCell ref="LPY1:LPZ2"/>
    <mergeCell ref="LQA1:LQB2"/>
    <mergeCell ref="LSK1:LSL2"/>
    <mergeCell ref="LSM1:LSN2"/>
    <mergeCell ref="LSO1:LSP2"/>
    <mergeCell ref="LSQ1:LSR2"/>
    <mergeCell ref="LSS1:LST2"/>
    <mergeCell ref="LSA1:LSB2"/>
    <mergeCell ref="LSC1:LSD2"/>
    <mergeCell ref="LSE1:LSF2"/>
    <mergeCell ref="LSG1:LSH2"/>
    <mergeCell ref="LSI1:LSJ2"/>
    <mergeCell ref="LRQ1:LRR2"/>
    <mergeCell ref="LRS1:LRT2"/>
    <mergeCell ref="LRU1:LRV2"/>
    <mergeCell ref="LRW1:LRX2"/>
    <mergeCell ref="LRY1:LRZ2"/>
    <mergeCell ref="LRG1:LRH2"/>
    <mergeCell ref="LRI1:LRJ2"/>
    <mergeCell ref="LRK1:LRL2"/>
    <mergeCell ref="LRM1:LRN2"/>
    <mergeCell ref="LRO1:LRP2"/>
    <mergeCell ref="LTY1:LTZ2"/>
    <mergeCell ref="LUA1:LUB2"/>
    <mergeCell ref="LUC1:LUD2"/>
    <mergeCell ref="LUE1:LUF2"/>
    <mergeCell ref="LUG1:LUH2"/>
    <mergeCell ref="LTO1:LTP2"/>
    <mergeCell ref="LTQ1:LTR2"/>
    <mergeCell ref="LTS1:LTT2"/>
    <mergeCell ref="LTU1:LTV2"/>
    <mergeCell ref="LTW1:LTX2"/>
    <mergeCell ref="LTE1:LTF2"/>
    <mergeCell ref="LTG1:LTH2"/>
    <mergeCell ref="LTI1:LTJ2"/>
    <mergeCell ref="LTK1:LTL2"/>
    <mergeCell ref="LTM1:LTN2"/>
    <mergeCell ref="LSU1:LSV2"/>
    <mergeCell ref="LSW1:LSX2"/>
    <mergeCell ref="LSY1:LSZ2"/>
    <mergeCell ref="LTA1:LTB2"/>
    <mergeCell ref="LTC1:LTD2"/>
    <mergeCell ref="LVM1:LVN2"/>
    <mergeCell ref="LVO1:LVP2"/>
    <mergeCell ref="LVQ1:LVR2"/>
    <mergeCell ref="LVS1:LVT2"/>
    <mergeCell ref="LVU1:LVV2"/>
    <mergeCell ref="LVC1:LVD2"/>
    <mergeCell ref="LVE1:LVF2"/>
    <mergeCell ref="LVG1:LVH2"/>
    <mergeCell ref="LVI1:LVJ2"/>
    <mergeCell ref="LVK1:LVL2"/>
    <mergeCell ref="LUS1:LUT2"/>
    <mergeCell ref="LUU1:LUV2"/>
    <mergeCell ref="LUW1:LUX2"/>
    <mergeCell ref="LUY1:LUZ2"/>
    <mergeCell ref="LVA1:LVB2"/>
    <mergeCell ref="LUI1:LUJ2"/>
    <mergeCell ref="LUK1:LUL2"/>
    <mergeCell ref="LUM1:LUN2"/>
    <mergeCell ref="LUO1:LUP2"/>
    <mergeCell ref="LUQ1:LUR2"/>
    <mergeCell ref="LXA1:LXB2"/>
    <mergeCell ref="LXC1:LXD2"/>
    <mergeCell ref="LXE1:LXF2"/>
    <mergeCell ref="LXG1:LXH2"/>
    <mergeCell ref="LXI1:LXJ2"/>
    <mergeCell ref="LWQ1:LWR2"/>
    <mergeCell ref="LWS1:LWT2"/>
    <mergeCell ref="LWU1:LWV2"/>
    <mergeCell ref="LWW1:LWX2"/>
    <mergeCell ref="LWY1:LWZ2"/>
    <mergeCell ref="LWG1:LWH2"/>
    <mergeCell ref="LWI1:LWJ2"/>
    <mergeCell ref="LWK1:LWL2"/>
    <mergeCell ref="LWM1:LWN2"/>
    <mergeCell ref="LWO1:LWP2"/>
    <mergeCell ref="LVW1:LVX2"/>
    <mergeCell ref="LVY1:LVZ2"/>
    <mergeCell ref="LWA1:LWB2"/>
    <mergeCell ref="LWC1:LWD2"/>
    <mergeCell ref="LWE1:LWF2"/>
    <mergeCell ref="LYO1:LYP2"/>
    <mergeCell ref="LYQ1:LYR2"/>
    <mergeCell ref="LYS1:LYT2"/>
    <mergeCell ref="LYU1:LYV2"/>
    <mergeCell ref="LYW1:LYX2"/>
    <mergeCell ref="LYE1:LYF2"/>
    <mergeCell ref="LYG1:LYH2"/>
    <mergeCell ref="LYI1:LYJ2"/>
    <mergeCell ref="LYK1:LYL2"/>
    <mergeCell ref="LYM1:LYN2"/>
    <mergeCell ref="LXU1:LXV2"/>
    <mergeCell ref="LXW1:LXX2"/>
    <mergeCell ref="LXY1:LXZ2"/>
    <mergeCell ref="LYA1:LYB2"/>
    <mergeCell ref="LYC1:LYD2"/>
    <mergeCell ref="LXK1:LXL2"/>
    <mergeCell ref="LXM1:LXN2"/>
    <mergeCell ref="LXO1:LXP2"/>
    <mergeCell ref="LXQ1:LXR2"/>
    <mergeCell ref="LXS1:LXT2"/>
    <mergeCell ref="MAC1:MAD2"/>
    <mergeCell ref="MAE1:MAF2"/>
    <mergeCell ref="MAG1:MAH2"/>
    <mergeCell ref="MAI1:MAJ2"/>
    <mergeCell ref="MAK1:MAL2"/>
    <mergeCell ref="LZS1:LZT2"/>
    <mergeCell ref="LZU1:LZV2"/>
    <mergeCell ref="LZW1:LZX2"/>
    <mergeCell ref="LZY1:LZZ2"/>
    <mergeCell ref="MAA1:MAB2"/>
    <mergeCell ref="LZI1:LZJ2"/>
    <mergeCell ref="LZK1:LZL2"/>
    <mergeCell ref="LZM1:LZN2"/>
    <mergeCell ref="LZO1:LZP2"/>
    <mergeCell ref="LZQ1:LZR2"/>
    <mergeCell ref="LYY1:LYZ2"/>
    <mergeCell ref="LZA1:LZB2"/>
    <mergeCell ref="LZC1:LZD2"/>
    <mergeCell ref="LZE1:LZF2"/>
    <mergeCell ref="LZG1:LZH2"/>
    <mergeCell ref="MBQ1:MBR2"/>
    <mergeCell ref="MBS1:MBT2"/>
    <mergeCell ref="MBU1:MBV2"/>
    <mergeCell ref="MBW1:MBX2"/>
    <mergeCell ref="MBY1:MBZ2"/>
    <mergeCell ref="MBG1:MBH2"/>
    <mergeCell ref="MBI1:MBJ2"/>
    <mergeCell ref="MBK1:MBL2"/>
    <mergeCell ref="MBM1:MBN2"/>
    <mergeCell ref="MBO1:MBP2"/>
    <mergeCell ref="MAW1:MAX2"/>
    <mergeCell ref="MAY1:MAZ2"/>
    <mergeCell ref="MBA1:MBB2"/>
    <mergeCell ref="MBC1:MBD2"/>
    <mergeCell ref="MBE1:MBF2"/>
    <mergeCell ref="MAM1:MAN2"/>
    <mergeCell ref="MAO1:MAP2"/>
    <mergeCell ref="MAQ1:MAR2"/>
    <mergeCell ref="MAS1:MAT2"/>
    <mergeCell ref="MAU1:MAV2"/>
    <mergeCell ref="MDE1:MDF2"/>
    <mergeCell ref="MDG1:MDH2"/>
    <mergeCell ref="MDI1:MDJ2"/>
    <mergeCell ref="MDK1:MDL2"/>
    <mergeCell ref="MDM1:MDN2"/>
    <mergeCell ref="MCU1:MCV2"/>
    <mergeCell ref="MCW1:MCX2"/>
    <mergeCell ref="MCY1:MCZ2"/>
    <mergeCell ref="MDA1:MDB2"/>
    <mergeCell ref="MDC1:MDD2"/>
    <mergeCell ref="MCK1:MCL2"/>
    <mergeCell ref="MCM1:MCN2"/>
    <mergeCell ref="MCO1:MCP2"/>
    <mergeCell ref="MCQ1:MCR2"/>
    <mergeCell ref="MCS1:MCT2"/>
    <mergeCell ref="MCA1:MCB2"/>
    <mergeCell ref="MCC1:MCD2"/>
    <mergeCell ref="MCE1:MCF2"/>
    <mergeCell ref="MCG1:MCH2"/>
    <mergeCell ref="MCI1:MCJ2"/>
    <mergeCell ref="MES1:MET2"/>
    <mergeCell ref="MEU1:MEV2"/>
    <mergeCell ref="MEW1:MEX2"/>
    <mergeCell ref="MEY1:MEZ2"/>
    <mergeCell ref="MFA1:MFB2"/>
    <mergeCell ref="MEI1:MEJ2"/>
    <mergeCell ref="MEK1:MEL2"/>
    <mergeCell ref="MEM1:MEN2"/>
    <mergeCell ref="MEO1:MEP2"/>
    <mergeCell ref="MEQ1:MER2"/>
    <mergeCell ref="MDY1:MDZ2"/>
    <mergeCell ref="MEA1:MEB2"/>
    <mergeCell ref="MEC1:MED2"/>
    <mergeCell ref="MEE1:MEF2"/>
    <mergeCell ref="MEG1:MEH2"/>
    <mergeCell ref="MDO1:MDP2"/>
    <mergeCell ref="MDQ1:MDR2"/>
    <mergeCell ref="MDS1:MDT2"/>
    <mergeCell ref="MDU1:MDV2"/>
    <mergeCell ref="MDW1:MDX2"/>
    <mergeCell ref="MGG1:MGH2"/>
    <mergeCell ref="MGI1:MGJ2"/>
    <mergeCell ref="MGK1:MGL2"/>
    <mergeCell ref="MGM1:MGN2"/>
    <mergeCell ref="MGO1:MGP2"/>
    <mergeCell ref="MFW1:MFX2"/>
    <mergeCell ref="MFY1:MFZ2"/>
    <mergeCell ref="MGA1:MGB2"/>
    <mergeCell ref="MGC1:MGD2"/>
    <mergeCell ref="MGE1:MGF2"/>
    <mergeCell ref="MFM1:MFN2"/>
    <mergeCell ref="MFO1:MFP2"/>
    <mergeCell ref="MFQ1:MFR2"/>
    <mergeCell ref="MFS1:MFT2"/>
    <mergeCell ref="MFU1:MFV2"/>
    <mergeCell ref="MFC1:MFD2"/>
    <mergeCell ref="MFE1:MFF2"/>
    <mergeCell ref="MFG1:MFH2"/>
    <mergeCell ref="MFI1:MFJ2"/>
    <mergeCell ref="MFK1:MFL2"/>
    <mergeCell ref="MHU1:MHV2"/>
    <mergeCell ref="MHW1:MHX2"/>
    <mergeCell ref="MHY1:MHZ2"/>
    <mergeCell ref="MIA1:MIB2"/>
    <mergeCell ref="MIC1:MID2"/>
    <mergeCell ref="MHK1:MHL2"/>
    <mergeCell ref="MHM1:MHN2"/>
    <mergeCell ref="MHO1:MHP2"/>
    <mergeCell ref="MHQ1:MHR2"/>
    <mergeCell ref="MHS1:MHT2"/>
    <mergeCell ref="MHA1:MHB2"/>
    <mergeCell ref="MHC1:MHD2"/>
    <mergeCell ref="MHE1:MHF2"/>
    <mergeCell ref="MHG1:MHH2"/>
    <mergeCell ref="MHI1:MHJ2"/>
    <mergeCell ref="MGQ1:MGR2"/>
    <mergeCell ref="MGS1:MGT2"/>
    <mergeCell ref="MGU1:MGV2"/>
    <mergeCell ref="MGW1:MGX2"/>
    <mergeCell ref="MGY1:MGZ2"/>
    <mergeCell ref="MJI1:MJJ2"/>
    <mergeCell ref="MJK1:MJL2"/>
    <mergeCell ref="MJM1:MJN2"/>
    <mergeCell ref="MJO1:MJP2"/>
    <mergeCell ref="MJQ1:MJR2"/>
    <mergeCell ref="MIY1:MIZ2"/>
    <mergeCell ref="MJA1:MJB2"/>
    <mergeCell ref="MJC1:MJD2"/>
    <mergeCell ref="MJE1:MJF2"/>
    <mergeCell ref="MJG1:MJH2"/>
    <mergeCell ref="MIO1:MIP2"/>
    <mergeCell ref="MIQ1:MIR2"/>
    <mergeCell ref="MIS1:MIT2"/>
    <mergeCell ref="MIU1:MIV2"/>
    <mergeCell ref="MIW1:MIX2"/>
    <mergeCell ref="MIE1:MIF2"/>
    <mergeCell ref="MIG1:MIH2"/>
    <mergeCell ref="MII1:MIJ2"/>
    <mergeCell ref="MIK1:MIL2"/>
    <mergeCell ref="MIM1:MIN2"/>
    <mergeCell ref="MKW1:MKX2"/>
    <mergeCell ref="MKY1:MKZ2"/>
    <mergeCell ref="MLA1:MLB2"/>
    <mergeCell ref="MLC1:MLD2"/>
    <mergeCell ref="MLE1:MLF2"/>
    <mergeCell ref="MKM1:MKN2"/>
    <mergeCell ref="MKO1:MKP2"/>
    <mergeCell ref="MKQ1:MKR2"/>
    <mergeCell ref="MKS1:MKT2"/>
    <mergeCell ref="MKU1:MKV2"/>
    <mergeCell ref="MKC1:MKD2"/>
    <mergeCell ref="MKE1:MKF2"/>
    <mergeCell ref="MKG1:MKH2"/>
    <mergeCell ref="MKI1:MKJ2"/>
    <mergeCell ref="MKK1:MKL2"/>
    <mergeCell ref="MJS1:MJT2"/>
    <mergeCell ref="MJU1:MJV2"/>
    <mergeCell ref="MJW1:MJX2"/>
    <mergeCell ref="MJY1:MJZ2"/>
    <mergeCell ref="MKA1:MKB2"/>
    <mergeCell ref="MMK1:MML2"/>
    <mergeCell ref="MMM1:MMN2"/>
    <mergeCell ref="MMO1:MMP2"/>
    <mergeCell ref="MMQ1:MMR2"/>
    <mergeCell ref="MMS1:MMT2"/>
    <mergeCell ref="MMA1:MMB2"/>
    <mergeCell ref="MMC1:MMD2"/>
    <mergeCell ref="MME1:MMF2"/>
    <mergeCell ref="MMG1:MMH2"/>
    <mergeCell ref="MMI1:MMJ2"/>
    <mergeCell ref="MLQ1:MLR2"/>
    <mergeCell ref="MLS1:MLT2"/>
    <mergeCell ref="MLU1:MLV2"/>
    <mergeCell ref="MLW1:MLX2"/>
    <mergeCell ref="MLY1:MLZ2"/>
    <mergeCell ref="MLG1:MLH2"/>
    <mergeCell ref="MLI1:MLJ2"/>
    <mergeCell ref="MLK1:MLL2"/>
    <mergeCell ref="MLM1:MLN2"/>
    <mergeCell ref="MLO1:MLP2"/>
    <mergeCell ref="MNY1:MNZ2"/>
    <mergeCell ref="MOA1:MOB2"/>
    <mergeCell ref="MOC1:MOD2"/>
    <mergeCell ref="MOE1:MOF2"/>
    <mergeCell ref="MOG1:MOH2"/>
    <mergeCell ref="MNO1:MNP2"/>
    <mergeCell ref="MNQ1:MNR2"/>
    <mergeCell ref="MNS1:MNT2"/>
    <mergeCell ref="MNU1:MNV2"/>
    <mergeCell ref="MNW1:MNX2"/>
    <mergeCell ref="MNE1:MNF2"/>
    <mergeCell ref="MNG1:MNH2"/>
    <mergeCell ref="MNI1:MNJ2"/>
    <mergeCell ref="MNK1:MNL2"/>
    <mergeCell ref="MNM1:MNN2"/>
    <mergeCell ref="MMU1:MMV2"/>
    <mergeCell ref="MMW1:MMX2"/>
    <mergeCell ref="MMY1:MMZ2"/>
    <mergeCell ref="MNA1:MNB2"/>
    <mergeCell ref="MNC1:MND2"/>
    <mergeCell ref="MPM1:MPN2"/>
    <mergeCell ref="MPO1:MPP2"/>
    <mergeCell ref="MPQ1:MPR2"/>
    <mergeCell ref="MPS1:MPT2"/>
    <mergeCell ref="MPU1:MPV2"/>
    <mergeCell ref="MPC1:MPD2"/>
    <mergeCell ref="MPE1:MPF2"/>
    <mergeCell ref="MPG1:MPH2"/>
    <mergeCell ref="MPI1:MPJ2"/>
    <mergeCell ref="MPK1:MPL2"/>
    <mergeCell ref="MOS1:MOT2"/>
    <mergeCell ref="MOU1:MOV2"/>
    <mergeCell ref="MOW1:MOX2"/>
    <mergeCell ref="MOY1:MOZ2"/>
    <mergeCell ref="MPA1:MPB2"/>
    <mergeCell ref="MOI1:MOJ2"/>
    <mergeCell ref="MOK1:MOL2"/>
    <mergeCell ref="MOM1:MON2"/>
    <mergeCell ref="MOO1:MOP2"/>
    <mergeCell ref="MOQ1:MOR2"/>
    <mergeCell ref="MRA1:MRB2"/>
    <mergeCell ref="MRC1:MRD2"/>
    <mergeCell ref="MRE1:MRF2"/>
    <mergeCell ref="MRG1:MRH2"/>
    <mergeCell ref="MRI1:MRJ2"/>
    <mergeCell ref="MQQ1:MQR2"/>
    <mergeCell ref="MQS1:MQT2"/>
    <mergeCell ref="MQU1:MQV2"/>
    <mergeCell ref="MQW1:MQX2"/>
    <mergeCell ref="MQY1:MQZ2"/>
    <mergeCell ref="MQG1:MQH2"/>
    <mergeCell ref="MQI1:MQJ2"/>
    <mergeCell ref="MQK1:MQL2"/>
    <mergeCell ref="MQM1:MQN2"/>
    <mergeCell ref="MQO1:MQP2"/>
    <mergeCell ref="MPW1:MPX2"/>
    <mergeCell ref="MPY1:MPZ2"/>
    <mergeCell ref="MQA1:MQB2"/>
    <mergeCell ref="MQC1:MQD2"/>
    <mergeCell ref="MQE1:MQF2"/>
    <mergeCell ref="MSO1:MSP2"/>
    <mergeCell ref="MSQ1:MSR2"/>
    <mergeCell ref="MSS1:MST2"/>
    <mergeCell ref="MSU1:MSV2"/>
    <mergeCell ref="MSW1:MSX2"/>
    <mergeCell ref="MSE1:MSF2"/>
    <mergeCell ref="MSG1:MSH2"/>
    <mergeCell ref="MSI1:MSJ2"/>
    <mergeCell ref="MSK1:MSL2"/>
    <mergeCell ref="MSM1:MSN2"/>
    <mergeCell ref="MRU1:MRV2"/>
    <mergeCell ref="MRW1:MRX2"/>
    <mergeCell ref="MRY1:MRZ2"/>
    <mergeCell ref="MSA1:MSB2"/>
    <mergeCell ref="MSC1:MSD2"/>
    <mergeCell ref="MRK1:MRL2"/>
    <mergeCell ref="MRM1:MRN2"/>
    <mergeCell ref="MRO1:MRP2"/>
    <mergeCell ref="MRQ1:MRR2"/>
    <mergeCell ref="MRS1:MRT2"/>
    <mergeCell ref="MUC1:MUD2"/>
    <mergeCell ref="MUE1:MUF2"/>
    <mergeCell ref="MUG1:MUH2"/>
    <mergeCell ref="MUI1:MUJ2"/>
    <mergeCell ref="MUK1:MUL2"/>
    <mergeCell ref="MTS1:MTT2"/>
    <mergeCell ref="MTU1:MTV2"/>
    <mergeCell ref="MTW1:MTX2"/>
    <mergeCell ref="MTY1:MTZ2"/>
    <mergeCell ref="MUA1:MUB2"/>
    <mergeCell ref="MTI1:MTJ2"/>
    <mergeCell ref="MTK1:MTL2"/>
    <mergeCell ref="MTM1:MTN2"/>
    <mergeCell ref="MTO1:MTP2"/>
    <mergeCell ref="MTQ1:MTR2"/>
    <mergeCell ref="MSY1:MSZ2"/>
    <mergeCell ref="MTA1:MTB2"/>
    <mergeCell ref="MTC1:MTD2"/>
    <mergeCell ref="MTE1:MTF2"/>
    <mergeCell ref="MTG1:MTH2"/>
    <mergeCell ref="MVQ1:MVR2"/>
    <mergeCell ref="MVS1:MVT2"/>
    <mergeCell ref="MVU1:MVV2"/>
    <mergeCell ref="MVW1:MVX2"/>
    <mergeCell ref="MVY1:MVZ2"/>
    <mergeCell ref="MVG1:MVH2"/>
    <mergeCell ref="MVI1:MVJ2"/>
    <mergeCell ref="MVK1:MVL2"/>
    <mergeCell ref="MVM1:MVN2"/>
    <mergeCell ref="MVO1:MVP2"/>
    <mergeCell ref="MUW1:MUX2"/>
    <mergeCell ref="MUY1:MUZ2"/>
    <mergeCell ref="MVA1:MVB2"/>
    <mergeCell ref="MVC1:MVD2"/>
    <mergeCell ref="MVE1:MVF2"/>
    <mergeCell ref="MUM1:MUN2"/>
    <mergeCell ref="MUO1:MUP2"/>
    <mergeCell ref="MUQ1:MUR2"/>
    <mergeCell ref="MUS1:MUT2"/>
    <mergeCell ref="MUU1:MUV2"/>
    <mergeCell ref="MXE1:MXF2"/>
    <mergeCell ref="MXG1:MXH2"/>
    <mergeCell ref="MXI1:MXJ2"/>
    <mergeCell ref="MXK1:MXL2"/>
    <mergeCell ref="MXM1:MXN2"/>
    <mergeCell ref="MWU1:MWV2"/>
    <mergeCell ref="MWW1:MWX2"/>
    <mergeCell ref="MWY1:MWZ2"/>
    <mergeCell ref="MXA1:MXB2"/>
    <mergeCell ref="MXC1:MXD2"/>
    <mergeCell ref="MWK1:MWL2"/>
    <mergeCell ref="MWM1:MWN2"/>
    <mergeCell ref="MWO1:MWP2"/>
    <mergeCell ref="MWQ1:MWR2"/>
    <mergeCell ref="MWS1:MWT2"/>
    <mergeCell ref="MWA1:MWB2"/>
    <mergeCell ref="MWC1:MWD2"/>
    <mergeCell ref="MWE1:MWF2"/>
    <mergeCell ref="MWG1:MWH2"/>
    <mergeCell ref="MWI1:MWJ2"/>
    <mergeCell ref="MYS1:MYT2"/>
    <mergeCell ref="MYU1:MYV2"/>
    <mergeCell ref="MYW1:MYX2"/>
    <mergeCell ref="MYY1:MYZ2"/>
    <mergeCell ref="MZA1:MZB2"/>
    <mergeCell ref="MYI1:MYJ2"/>
    <mergeCell ref="MYK1:MYL2"/>
    <mergeCell ref="MYM1:MYN2"/>
    <mergeCell ref="MYO1:MYP2"/>
    <mergeCell ref="MYQ1:MYR2"/>
    <mergeCell ref="MXY1:MXZ2"/>
    <mergeCell ref="MYA1:MYB2"/>
    <mergeCell ref="MYC1:MYD2"/>
    <mergeCell ref="MYE1:MYF2"/>
    <mergeCell ref="MYG1:MYH2"/>
    <mergeCell ref="MXO1:MXP2"/>
    <mergeCell ref="MXQ1:MXR2"/>
    <mergeCell ref="MXS1:MXT2"/>
    <mergeCell ref="MXU1:MXV2"/>
    <mergeCell ref="MXW1:MXX2"/>
    <mergeCell ref="NAG1:NAH2"/>
    <mergeCell ref="NAI1:NAJ2"/>
    <mergeCell ref="NAK1:NAL2"/>
    <mergeCell ref="NAM1:NAN2"/>
    <mergeCell ref="NAO1:NAP2"/>
    <mergeCell ref="MZW1:MZX2"/>
    <mergeCell ref="MZY1:MZZ2"/>
    <mergeCell ref="NAA1:NAB2"/>
    <mergeCell ref="NAC1:NAD2"/>
    <mergeCell ref="NAE1:NAF2"/>
    <mergeCell ref="MZM1:MZN2"/>
    <mergeCell ref="MZO1:MZP2"/>
    <mergeCell ref="MZQ1:MZR2"/>
    <mergeCell ref="MZS1:MZT2"/>
    <mergeCell ref="MZU1:MZV2"/>
    <mergeCell ref="MZC1:MZD2"/>
    <mergeCell ref="MZE1:MZF2"/>
    <mergeCell ref="MZG1:MZH2"/>
    <mergeCell ref="MZI1:MZJ2"/>
    <mergeCell ref="MZK1:MZL2"/>
    <mergeCell ref="NBU1:NBV2"/>
    <mergeCell ref="NBW1:NBX2"/>
    <mergeCell ref="NBY1:NBZ2"/>
    <mergeCell ref="NCA1:NCB2"/>
    <mergeCell ref="NCC1:NCD2"/>
    <mergeCell ref="NBK1:NBL2"/>
    <mergeCell ref="NBM1:NBN2"/>
    <mergeCell ref="NBO1:NBP2"/>
    <mergeCell ref="NBQ1:NBR2"/>
    <mergeCell ref="NBS1:NBT2"/>
    <mergeCell ref="NBA1:NBB2"/>
    <mergeCell ref="NBC1:NBD2"/>
    <mergeCell ref="NBE1:NBF2"/>
    <mergeCell ref="NBG1:NBH2"/>
    <mergeCell ref="NBI1:NBJ2"/>
    <mergeCell ref="NAQ1:NAR2"/>
    <mergeCell ref="NAS1:NAT2"/>
    <mergeCell ref="NAU1:NAV2"/>
    <mergeCell ref="NAW1:NAX2"/>
    <mergeCell ref="NAY1:NAZ2"/>
    <mergeCell ref="NDI1:NDJ2"/>
    <mergeCell ref="NDK1:NDL2"/>
    <mergeCell ref="NDM1:NDN2"/>
    <mergeCell ref="NDO1:NDP2"/>
    <mergeCell ref="NDQ1:NDR2"/>
    <mergeCell ref="NCY1:NCZ2"/>
    <mergeCell ref="NDA1:NDB2"/>
    <mergeCell ref="NDC1:NDD2"/>
    <mergeCell ref="NDE1:NDF2"/>
    <mergeCell ref="NDG1:NDH2"/>
    <mergeCell ref="NCO1:NCP2"/>
    <mergeCell ref="NCQ1:NCR2"/>
    <mergeCell ref="NCS1:NCT2"/>
    <mergeCell ref="NCU1:NCV2"/>
    <mergeCell ref="NCW1:NCX2"/>
    <mergeCell ref="NCE1:NCF2"/>
    <mergeCell ref="NCG1:NCH2"/>
    <mergeCell ref="NCI1:NCJ2"/>
    <mergeCell ref="NCK1:NCL2"/>
    <mergeCell ref="NCM1:NCN2"/>
    <mergeCell ref="NEW1:NEX2"/>
    <mergeCell ref="NEY1:NEZ2"/>
    <mergeCell ref="NFA1:NFB2"/>
    <mergeCell ref="NFC1:NFD2"/>
    <mergeCell ref="NFE1:NFF2"/>
    <mergeCell ref="NEM1:NEN2"/>
    <mergeCell ref="NEO1:NEP2"/>
    <mergeCell ref="NEQ1:NER2"/>
    <mergeCell ref="NES1:NET2"/>
    <mergeCell ref="NEU1:NEV2"/>
    <mergeCell ref="NEC1:NED2"/>
    <mergeCell ref="NEE1:NEF2"/>
    <mergeCell ref="NEG1:NEH2"/>
    <mergeCell ref="NEI1:NEJ2"/>
    <mergeCell ref="NEK1:NEL2"/>
    <mergeCell ref="NDS1:NDT2"/>
    <mergeCell ref="NDU1:NDV2"/>
    <mergeCell ref="NDW1:NDX2"/>
    <mergeCell ref="NDY1:NDZ2"/>
    <mergeCell ref="NEA1:NEB2"/>
    <mergeCell ref="NGK1:NGL2"/>
    <mergeCell ref="NGM1:NGN2"/>
    <mergeCell ref="NGO1:NGP2"/>
    <mergeCell ref="NGQ1:NGR2"/>
    <mergeCell ref="NGS1:NGT2"/>
    <mergeCell ref="NGA1:NGB2"/>
    <mergeCell ref="NGC1:NGD2"/>
    <mergeCell ref="NGE1:NGF2"/>
    <mergeCell ref="NGG1:NGH2"/>
    <mergeCell ref="NGI1:NGJ2"/>
    <mergeCell ref="NFQ1:NFR2"/>
    <mergeCell ref="NFS1:NFT2"/>
    <mergeCell ref="NFU1:NFV2"/>
    <mergeCell ref="NFW1:NFX2"/>
    <mergeCell ref="NFY1:NFZ2"/>
    <mergeCell ref="NFG1:NFH2"/>
    <mergeCell ref="NFI1:NFJ2"/>
    <mergeCell ref="NFK1:NFL2"/>
    <mergeCell ref="NFM1:NFN2"/>
    <mergeCell ref="NFO1:NFP2"/>
    <mergeCell ref="NHY1:NHZ2"/>
    <mergeCell ref="NIA1:NIB2"/>
    <mergeCell ref="NIC1:NID2"/>
    <mergeCell ref="NIE1:NIF2"/>
    <mergeCell ref="NIG1:NIH2"/>
    <mergeCell ref="NHO1:NHP2"/>
    <mergeCell ref="NHQ1:NHR2"/>
    <mergeCell ref="NHS1:NHT2"/>
    <mergeCell ref="NHU1:NHV2"/>
    <mergeCell ref="NHW1:NHX2"/>
    <mergeCell ref="NHE1:NHF2"/>
    <mergeCell ref="NHG1:NHH2"/>
    <mergeCell ref="NHI1:NHJ2"/>
    <mergeCell ref="NHK1:NHL2"/>
    <mergeCell ref="NHM1:NHN2"/>
    <mergeCell ref="NGU1:NGV2"/>
    <mergeCell ref="NGW1:NGX2"/>
    <mergeCell ref="NGY1:NGZ2"/>
    <mergeCell ref="NHA1:NHB2"/>
    <mergeCell ref="NHC1:NHD2"/>
    <mergeCell ref="NJM1:NJN2"/>
    <mergeCell ref="NJO1:NJP2"/>
    <mergeCell ref="NJQ1:NJR2"/>
    <mergeCell ref="NJS1:NJT2"/>
    <mergeCell ref="NJU1:NJV2"/>
    <mergeCell ref="NJC1:NJD2"/>
    <mergeCell ref="NJE1:NJF2"/>
    <mergeCell ref="NJG1:NJH2"/>
    <mergeCell ref="NJI1:NJJ2"/>
    <mergeCell ref="NJK1:NJL2"/>
    <mergeCell ref="NIS1:NIT2"/>
    <mergeCell ref="NIU1:NIV2"/>
    <mergeCell ref="NIW1:NIX2"/>
    <mergeCell ref="NIY1:NIZ2"/>
    <mergeCell ref="NJA1:NJB2"/>
    <mergeCell ref="NII1:NIJ2"/>
    <mergeCell ref="NIK1:NIL2"/>
    <mergeCell ref="NIM1:NIN2"/>
    <mergeCell ref="NIO1:NIP2"/>
    <mergeCell ref="NIQ1:NIR2"/>
    <mergeCell ref="NLA1:NLB2"/>
    <mergeCell ref="NLC1:NLD2"/>
    <mergeCell ref="NLE1:NLF2"/>
    <mergeCell ref="NLG1:NLH2"/>
    <mergeCell ref="NLI1:NLJ2"/>
    <mergeCell ref="NKQ1:NKR2"/>
    <mergeCell ref="NKS1:NKT2"/>
    <mergeCell ref="NKU1:NKV2"/>
    <mergeCell ref="NKW1:NKX2"/>
    <mergeCell ref="NKY1:NKZ2"/>
    <mergeCell ref="NKG1:NKH2"/>
    <mergeCell ref="NKI1:NKJ2"/>
    <mergeCell ref="NKK1:NKL2"/>
    <mergeCell ref="NKM1:NKN2"/>
    <mergeCell ref="NKO1:NKP2"/>
    <mergeCell ref="NJW1:NJX2"/>
    <mergeCell ref="NJY1:NJZ2"/>
    <mergeCell ref="NKA1:NKB2"/>
    <mergeCell ref="NKC1:NKD2"/>
    <mergeCell ref="NKE1:NKF2"/>
    <mergeCell ref="NMO1:NMP2"/>
    <mergeCell ref="NMQ1:NMR2"/>
    <mergeCell ref="NMS1:NMT2"/>
    <mergeCell ref="NMU1:NMV2"/>
    <mergeCell ref="NMW1:NMX2"/>
    <mergeCell ref="NME1:NMF2"/>
    <mergeCell ref="NMG1:NMH2"/>
    <mergeCell ref="NMI1:NMJ2"/>
    <mergeCell ref="NMK1:NML2"/>
    <mergeCell ref="NMM1:NMN2"/>
    <mergeCell ref="NLU1:NLV2"/>
    <mergeCell ref="NLW1:NLX2"/>
    <mergeCell ref="NLY1:NLZ2"/>
    <mergeCell ref="NMA1:NMB2"/>
    <mergeCell ref="NMC1:NMD2"/>
    <mergeCell ref="NLK1:NLL2"/>
    <mergeCell ref="NLM1:NLN2"/>
    <mergeCell ref="NLO1:NLP2"/>
    <mergeCell ref="NLQ1:NLR2"/>
    <mergeCell ref="NLS1:NLT2"/>
    <mergeCell ref="NOC1:NOD2"/>
    <mergeCell ref="NOE1:NOF2"/>
    <mergeCell ref="NOG1:NOH2"/>
    <mergeCell ref="NOI1:NOJ2"/>
    <mergeCell ref="NOK1:NOL2"/>
    <mergeCell ref="NNS1:NNT2"/>
    <mergeCell ref="NNU1:NNV2"/>
    <mergeCell ref="NNW1:NNX2"/>
    <mergeCell ref="NNY1:NNZ2"/>
    <mergeCell ref="NOA1:NOB2"/>
    <mergeCell ref="NNI1:NNJ2"/>
    <mergeCell ref="NNK1:NNL2"/>
    <mergeCell ref="NNM1:NNN2"/>
    <mergeCell ref="NNO1:NNP2"/>
    <mergeCell ref="NNQ1:NNR2"/>
    <mergeCell ref="NMY1:NMZ2"/>
    <mergeCell ref="NNA1:NNB2"/>
    <mergeCell ref="NNC1:NND2"/>
    <mergeCell ref="NNE1:NNF2"/>
    <mergeCell ref="NNG1:NNH2"/>
    <mergeCell ref="NPQ1:NPR2"/>
    <mergeCell ref="NPS1:NPT2"/>
    <mergeCell ref="NPU1:NPV2"/>
    <mergeCell ref="NPW1:NPX2"/>
    <mergeCell ref="NPY1:NPZ2"/>
    <mergeCell ref="NPG1:NPH2"/>
    <mergeCell ref="NPI1:NPJ2"/>
    <mergeCell ref="NPK1:NPL2"/>
    <mergeCell ref="NPM1:NPN2"/>
    <mergeCell ref="NPO1:NPP2"/>
    <mergeCell ref="NOW1:NOX2"/>
    <mergeCell ref="NOY1:NOZ2"/>
    <mergeCell ref="NPA1:NPB2"/>
    <mergeCell ref="NPC1:NPD2"/>
    <mergeCell ref="NPE1:NPF2"/>
    <mergeCell ref="NOM1:NON2"/>
    <mergeCell ref="NOO1:NOP2"/>
    <mergeCell ref="NOQ1:NOR2"/>
    <mergeCell ref="NOS1:NOT2"/>
    <mergeCell ref="NOU1:NOV2"/>
    <mergeCell ref="NRE1:NRF2"/>
    <mergeCell ref="NRG1:NRH2"/>
    <mergeCell ref="NRI1:NRJ2"/>
    <mergeCell ref="NRK1:NRL2"/>
    <mergeCell ref="NRM1:NRN2"/>
    <mergeCell ref="NQU1:NQV2"/>
    <mergeCell ref="NQW1:NQX2"/>
    <mergeCell ref="NQY1:NQZ2"/>
    <mergeCell ref="NRA1:NRB2"/>
    <mergeCell ref="NRC1:NRD2"/>
    <mergeCell ref="NQK1:NQL2"/>
    <mergeCell ref="NQM1:NQN2"/>
    <mergeCell ref="NQO1:NQP2"/>
    <mergeCell ref="NQQ1:NQR2"/>
    <mergeCell ref="NQS1:NQT2"/>
    <mergeCell ref="NQA1:NQB2"/>
    <mergeCell ref="NQC1:NQD2"/>
    <mergeCell ref="NQE1:NQF2"/>
    <mergeCell ref="NQG1:NQH2"/>
    <mergeCell ref="NQI1:NQJ2"/>
    <mergeCell ref="NSS1:NST2"/>
    <mergeCell ref="NSU1:NSV2"/>
    <mergeCell ref="NSW1:NSX2"/>
    <mergeCell ref="NSY1:NSZ2"/>
    <mergeCell ref="NTA1:NTB2"/>
    <mergeCell ref="NSI1:NSJ2"/>
    <mergeCell ref="NSK1:NSL2"/>
    <mergeCell ref="NSM1:NSN2"/>
    <mergeCell ref="NSO1:NSP2"/>
    <mergeCell ref="NSQ1:NSR2"/>
    <mergeCell ref="NRY1:NRZ2"/>
    <mergeCell ref="NSA1:NSB2"/>
    <mergeCell ref="NSC1:NSD2"/>
    <mergeCell ref="NSE1:NSF2"/>
    <mergeCell ref="NSG1:NSH2"/>
    <mergeCell ref="NRO1:NRP2"/>
    <mergeCell ref="NRQ1:NRR2"/>
    <mergeCell ref="NRS1:NRT2"/>
    <mergeCell ref="NRU1:NRV2"/>
    <mergeCell ref="NRW1:NRX2"/>
    <mergeCell ref="NUG1:NUH2"/>
    <mergeCell ref="NUI1:NUJ2"/>
    <mergeCell ref="NUK1:NUL2"/>
    <mergeCell ref="NUM1:NUN2"/>
    <mergeCell ref="NUO1:NUP2"/>
    <mergeCell ref="NTW1:NTX2"/>
    <mergeCell ref="NTY1:NTZ2"/>
    <mergeCell ref="NUA1:NUB2"/>
    <mergeCell ref="NUC1:NUD2"/>
    <mergeCell ref="NUE1:NUF2"/>
    <mergeCell ref="NTM1:NTN2"/>
    <mergeCell ref="NTO1:NTP2"/>
    <mergeCell ref="NTQ1:NTR2"/>
    <mergeCell ref="NTS1:NTT2"/>
    <mergeCell ref="NTU1:NTV2"/>
    <mergeCell ref="NTC1:NTD2"/>
    <mergeCell ref="NTE1:NTF2"/>
    <mergeCell ref="NTG1:NTH2"/>
    <mergeCell ref="NTI1:NTJ2"/>
    <mergeCell ref="NTK1:NTL2"/>
    <mergeCell ref="NVU1:NVV2"/>
    <mergeCell ref="NVW1:NVX2"/>
    <mergeCell ref="NVY1:NVZ2"/>
    <mergeCell ref="NWA1:NWB2"/>
    <mergeCell ref="NWC1:NWD2"/>
    <mergeCell ref="NVK1:NVL2"/>
    <mergeCell ref="NVM1:NVN2"/>
    <mergeCell ref="NVO1:NVP2"/>
    <mergeCell ref="NVQ1:NVR2"/>
    <mergeCell ref="NVS1:NVT2"/>
    <mergeCell ref="NVA1:NVB2"/>
    <mergeCell ref="NVC1:NVD2"/>
    <mergeCell ref="NVE1:NVF2"/>
    <mergeCell ref="NVG1:NVH2"/>
    <mergeCell ref="NVI1:NVJ2"/>
    <mergeCell ref="NUQ1:NUR2"/>
    <mergeCell ref="NUS1:NUT2"/>
    <mergeCell ref="NUU1:NUV2"/>
    <mergeCell ref="NUW1:NUX2"/>
    <mergeCell ref="NUY1:NUZ2"/>
    <mergeCell ref="NXI1:NXJ2"/>
    <mergeCell ref="NXK1:NXL2"/>
    <mergeCell ref="NXM1:NXN2"/>
    <mergeCell ref="NXO1:NXP2"/>
    <mergeCell ref="NXQ1:NXR2"/>
    <mergeCell ref="NWY1:NWZ2"/>
    <mergeCell ref="NXA1:NXB2"/>
    <mergeCell ref="NXC1:NXD2"/>
    <mergeCell ref="NXE1:NXF2"/>
    <mergeCell ref="NXG1:NXH2"/>
    <mergeCell ref="NWO1:NWP2"/>
    <mergeCell ref="NWQ1:NWR2"/>
    <mergeCell ref="NWS1:NWT2"/>
    <mergeCell ref="NWU1:NWV2"/>
    <mergeCell ref="NWW1:NWX2"/>
    <mergeCell ref="NWE1:NWF2"/>
    <mergeCell ref="NWG1:NWH2"/>
    <mergeCell ref="NWI1:NWJ2"/>
    <mergeCell ref="NWK1:NWL2"/>
    <mergeCell ref="NWM1:NWN2"/>
    <mergeCell ref="NYW1:NYX2"/>
    <mergeCell ref="NYY1:NYZ2"/>
    <mergeCell ref="NZA1:NZB2"/>
    <mergeCell ref="NZC1:NZD2"/>
    <mergeCell ref="NZE1:NZF2"/>
    <mergeCell ref="NYM1:NYN2"/>
    <mergeCell ref="NYO1:NYP2"/>
    <mergeCell ref="NYQ1:NYR2"/>
    <mergeCell ref="NYS1:NYT2"/>
    <mergeCell ref="NYU1:NYV2"/>
    <mergeCell ref="NYC1:NYD2"/>
    <mergeCell ref="NYE1:NYF2"/>
    <mergeCell ref="NYG1:NYH2"/>
    <mergeCell ref="NYI1:NYJ2"/>
    <mergeCell ref="NYK1:NYL2"/>
    <mergeCell ref="NXS1:NXT2"/>
    <mergeCell ref="NXU1:NXV2"/>
    <mergeCell ref="NXW1:NXX2"/>
    <mergeCell ref="NXY1:NXZ2"/>
    <mergeCell ref="NYA1:NYB2"/>
    <mergeCell ref="OAK1:OAL2"/>
    <mergeCell ref="OAM1:OAN2"/>
    <mergeCell ref="OAO1:OAP2"/>
    <mergeCell ref="OAQ1:OAR2"/>
    <mergeCell ref="OAS1:OAT2"/>
    <mergeCell ref="OAA1:OAB2"/>
    <mergeCell ref="OAC1:OAD2"/>
    <mergeCell ref="OAE1:OAF2"/>
    <mergeCell ref="OAG1:OAH2"/>
    <mergeCell ref="OAI1:OAJ2"/>
    <mergeCell ref="NZQ1:NZR2"/>
    <mergeCell ref="NZS1:NZT2"/>
    <mergeCell ref="NZU1:NZV2"/>
    <mergeCell ref="NZW1:NZX2"/>
    <mergeCell ref="NZY1:NZZ2"/>
    <mergeCell ref="NZG1:NZH2"/>
    <mergeCell ref="NZI1:NZJ2"/>
    <mergeCell ref="NZK1:NZL2"/>
    <mergeCell ref="NZM1:NZN2"/>
    <mergeCell ref="NZO1:NZP2"/>
    <mergeCell ref="OBY1:OBZ2"/>
    <mergeCell ref="OCA1:OCB2"/>
    <mergeCell ref="OCC1:OCD2"/>
    <mergeCell ref="OCE1:OCF2"/>
    <mergeCell ref="OCG1:OCH2"/>
    <mergeCell ref="OBO1:OBP2"/>
    <mergeCell ref="OBQ1:OBR2"/>
    <mergeCell ref="OBS1:OBT2"/>
    <mergeCell ref="OBU1:OBV2"/>
    <mergeCell ref="OBW1:OBX2"/>
    <mergeCell ref="OBE1:OBF2"/>
    <mergeCell ref="OBG1:OBH2"/>
    <mergeCell ref="OBI1:OBJ2"/>
    <mergeCell ref="OBK1:OBL2"/>
    <mergeCell ref="OBM1:OBN2"/>
    <mergeCell ref="OAU1:OAV2"/>
    <mergeCell ref="OAW1:OAX2"/>
    <mergeCell ref="OAY1:OAZ2"/>
    <mergeCell ref="OBA1:OBB2"/>
    <mergeCell ref="OBC1:OBD2"/>
    <mergeCell ref="ODM1:ODN2"/>
    <mergeCell ref="ODO1:ODP2"/>
    <mergeCell ref="ODQ1:ODR2"/>
    <mergeCell ref="ODS1:ODT2"/>
    <mergeCell ref="ODU1:ODV2"/>
    <mergeCell ref="ODC1:ODD2"/>
    <mergeCell ref="ODE1:ODF2"/>
    <mergeCell ref="ODG1:ODH2"/>
    <mergeCell ref="ODI1:ODJ2"/>
    <mergeCell ref="ODK1:ODL2"/>
    <mergeCell ref="OCS1:OCT2"/>
    <mergeCell ref="OCU1:OCV2"/>
    <mergeCell ref="OCW1:OCX2"/>
    <mergeCell ref="OCY1:OCZ2"/>
    <mergeCell ref="ODA1:ODB2"/>
    <mergeCell ref="OCI1:OCJ2"/>
    <mergeCell ref="OCK1:OCL2"/>
    <mergeCell ref="OCM1:OCN2"/>
    <mergeCell ref="OCO1:OCP2"/>
    <mergeCell ref="OCQ1:OCR2"/>
    <mergeCell ref="OFA1:OFB2"/>
    <mergeCell ref="OFC1:OFD2"/>
    <mergeCell ref="OFE1:OFF2"/>
    <mergeCell ref="OFG1:OFH2"/>
    <mergeCell ref="OFI1:OFJ2"/>
    <mergeCell ref="OEQ1:OER2"/>
    <mergeCell ref="OES1:OET2"/>
    <mergeCell ref="OEU1:OEV2"/>
    <mergeCell ref="OEW1:OEX2"/>
    <mergeCell ref="OEY1:OEZ2"/>
    <mergeCell ref="OEG1:OEH2"/>
    <mergeCell ref="OEI1:OEJ2"/>
    <mergeCell ref="OEK1:OEL2"/>
    <mergeCell ref="OEM1:OEN2"/>
    <mergeCell ref="OEO1:OEP2"/>
    <mergeCell ref="ODW1:ODX2"/>
    <mergeCell ref="ODY1:ODZ2"/>
    <mergeCell ref="OEA1:OEB2"/>
    <mergeCell ref="OEC1:OED2"/>
    <mergeCell ref="OEE1:OEF2"/>
    <mergeCell ref="OGO1:OGP2"/>
    <mergeCell ref="OGQ1:OGR2"/>
    <mergeCell ref="OGS1:OGT2"/>
    <mergeCell ref="OGU1:OGV2"/>
    <mergeCell ref="OGW1:OGX2"/>
    <mergeCell ref="OGE1:OGF2"/>
    <mergeCell ref="OGG1:OGH2"/>
    <mergeCell ref="OGI1:OGJ2"/>
    <mergeCell ref="OGK1:OGL2"/>
    <mergeCell ref="OGM1:OGN2"/>
    <mergeCell ref="OFU1:OFV2"/>
    <mergeCell ref="OFW1:OFX2"/>
    <mergeCell ref="OFY1:OFZ2"/>
    <mergeCell ref="OGA1:OGB2"/>
    <mergeCell ref="OGC1:OGD2"/>
    <mergeCell ref="OFK1:OFL2"/>
    <mergeCell ref="OFM1:OFN2"/>
    <mergeCell ref="OFO1:OFP2"/>
    <mergeCell ref="OFQ1:OFR2"/>
    <mergeCell ref="OFS1:OFT2"/>
    <mergeCell ref="OIC1:OID2"/>
    <mergeCell ref="OIE1:OIF2"/>
    <mergeCell ref="OIG1:OIH2"/>
    <mergeCell ref="OII1:OIJ2"/>
    <mergeCell ref="OIK1:OIL2"/>
    <mergeCell ref="OHS1:OHT2"/>
    <mergeCell ref="OHU1:OHV2"/>
    <mergeCell ref="OHW1:OHX2"/>
    <mergeCell ref="OHY1:OHZ2"/>
    <mergeCell ref="OIA1:OIB2"/>
    <mergeCell ref="OHI1:OHJ2"/>
    <mergeCell ref="OHK1:OHL2"/>
    <mergeCell ref="OHM1:OHN2"/>
    <mergeCell ref="OHO1:OHP2"/>
    <mergeCell ref="OHQ1:OHR2"/>
    <mergeCell ref="OGY1:OGZ2"/>
    <mergeCell ref="OHA1:OHB2"/>
    <mergeCell ref="OHC1:OHD2"/>
    <mergeCell ref="OHE1:OHF2"/>
    <mergeCell ref="OHG1:OHH2"/>
    <mergeCell ref="OJQ1:OJR2"/>
    <mergeCell ref="OJS1:OJT2"/>
    <mergeCell ref="OJU1:OJV2"/>
    <mergeCell ref="OJW1:OJX2"/>
    <mergeCell ref="OJY1:OJZ2"/>
    <mergeCell ref="OJG1:OJH2"/>
    <mergeCell ref="OJI1:OJJ2"/>
    <mergeCell ref="OJK1:OJL2"/>
    <mergeCell ref="OJM1:OJN2"/>
    <mergeCell ref="OJO1:OJP2"/>
    <mergeCell ref="OIW1:OIX2"/>
    <mergeCell ref="OIY1:OIZ2"/>
    <mergeCell ref="OJA1:OJB2"/>
    <mergeCell ref="OJC1:OJD2"/>
    <mergeCell ref="OJE1:OJF2"/>
    <mergeCell ref="OIM1:OIN2"/>
    <mergeCell ref="OIO1:OIP2"/>
    <mergeCell ref="OIQ1:OIR2"/>
    <mergeCell ref="OIS1:OIT2"/>
    <mergeCell ref="OIU1:OIV2"/>
    <mergeCell ref="OLE1:OLF2"/>
    <mergeCell ref="OLG1:OLH2"/>
    <mergeCell ref="OLI1:OLJ2"/>
    <mergeCell ref="OLK1:OLL2"/>
    <mergeCell ref="OLM1:OLN2"/>
    <mergeCell ref="OKU1:OKV2"/>
    <mergeCell ref="OKW1:OKX2"/>
    <mergeCell ref="OKY1:OKZ2"/>
    <mergeCell ref="OLA1:OLB2"/>
    <mergeCell ref="OLC1:OLD2"/>
    <mergeCell ref="OKK1:OKL2"/>
    <mergeCell ref="OKM1:OKN2"/>
    <mergeCell ref="OKO1:OKP2"/>
    <mergeCell ref="OKQ1:OKR2"/>
    <mergeCell ref="OKS1:OKT2"/>
    <mergeCell ref="OKA1:OKB2"/>
    <mergeCell ref="OKC1:OKD2"/>
    <mergeCell ref="OKE1:OKF2"/>
    <mergeCell ref="OKG1:OKH2"/>
    <mergeCell ref="OKI1:OKJ2"/>
    <mergeCell ref="OMS1:OMT2"/>
    <mergeCell ref="OMU1:OMV2"/>
    <mergeCell ref="OMW1:OMX2"/>
    <mergeCell ref="OMY1:OMZ2"/>
    <mergeCell ref="ONA1:ONB2"/>
    <mergeCell ref="OMI1:OMJ2"/>
    <mergeCell ref="OMK1:OML2"/>
    <mergeCell ref="OMM1:OMN2"/>
    <mergeCell ref="OMO1:OMP2"/>
    <mergeCell ref="OMQ1:OMR2"/>
    <mergeCell ref="OLY1:OLZ2"/>
    <mergeCell ref="OMA1:OMB2"/>
    <mergeCell ref="OMC1:OMD2"/>
    <mergeCell ref="OME1:OMF2"/>
    <mergeCell ref="OMG1:OMH2"/>
    <mergeCell ref="OLO1:OLP2"/>
    <mergeCell ref="OLQ1:OLR2"/>
    <mergeCell ref="OLS1:OLT2"/>
    <mergeCell ref="OLU1:OLV2"/>
    <mergeCell ref="OLW1:OLX2"/>
    <mergeCell ref="OOG1:OOH2"/>
    <mergeCell ref="OOI1:OOJ2"/>
    <mergeCell ref="OOK1:OOL2"/>
    <mergeCell ref="OOM1:OON2"/>
    <mergeCell ref="OOO1:OOP2"/>
    <mergeCell ref="ONW1:ONX2"/>
    <mergeCell ref="ONY1:ONZ2"/>
    <mergeCell ref="OOA1:OOB2"/>
    <mergeCell ref="OOC1:OOD2"/>
    <mergeCell ref="OOE1:OOF2"/>
    <mergeCell ref="ONM1:ONN2"/>
    <mergeCell ref="ONO1:ONP2"/>
    <mergeCell ref="ONQ1:ONR2"/>
    <mergeCell ref="ONS1:ONT2"/>
    <mergeCell ref="ONU1:ONV2"/>
    <mergeCell ref="ONC1:OND2"/>
    <mergeCell ref="ONE1:ONF2"/>
    <mergeCell ref="ONG1:ONH2"/>
    <mergeCell ref="ONI1:ONJ2"/>
    <mergeCell ref="ONK1:ONL2"/>
    <mergeCell ref="OPU1:OPV2"/>
    <mergeCell ref="OPW1:OPX2"/>
    <mergeCell ref="OPY1:OPZ2"/>
    <mergeCell ref="OQA1:OQB2"/>
    <mergeCell ref="OQC1:OQD2"/>
    <mergeCell ref="OPK1:OPL2"/>
    <mergeCell ref="OPM1:OPN2"/>
    <mergeCell ref="OPO1:OPP2"/>
    <mergeCell ref="OPQ1:OPR2"/>
    <mergeCell ref="OPS1:OPT2"/>
    <mergeCell ref="OPA1:OPB2"/>
    <mergeCell ref="OPC1:OPD2"/>
    <mergeCell ref="OPE1:OPF2"/>
    <mergeCell ref="OPG1:OPH2"/>
    <mergeCell ref="OPI1:OPJ2"/>
    <mergeCell ref="OOQ1:OOR2"/>
    <mergeCell ref="OOS1:OOT2"/>
    <mergeCell ref="OOU1:OOV2"/>
    <mergeCell ref="OOW1:OOX2"/>
    <mergeCell ref="OOY1:OOZ2"/>
    <mergeCell ref="ORI1:ORJ2"/>
    <mergeCell ref="ORK1:ORL2"/>
    <mergeCell ref="ORM1:ORN2"/>
    <mergeCell ref="ORO1:ORP2"/>
    <mergeCell ref="ORQ1:ORR2"/>
    <mergeCell ref="OQY1:OQZ2"/>
    <mergeCell ref="ORA1:ORB2"/>
    <mergeCell ref="ORC1:ORD2"/>
    <mergeCell ref="ORE1:ORF2"/>
    <mergeCell ref="ORG1:ORH2"/>
    <mergeCell ref="OQO1:OQP2"/>
    <mergeCell ref="OQQ1:OQR2"/>
    <mergeCell ref="OQS1:OQT2"/>
    <mergeCell ref="OQU1:OQV2"/>
    <mergeCell ref="OQW1:OQX2"/>
    <mergeCell ref="OQE1:OQF2"/>
    <mergeCell ref="OQG1:OQH2"/>
    <mergeCell ref="OQI1:OQJ2"/>
    <mergeCell ref="OQK1:OQL2"/>
    <mergeCell ref="OQM1:OQN2"/>
    <mergeCell ref="OSW1:OSX2"/>
    <mergeCell ref="OSY1:OSZ2"/>
    <mergeCell ref="OTA1:OTB2"/>
    <mergeCell ref="OTC1:OTD2"/>
    <mergeCell ref="OTE1:OTF2"/>
    <mergeCell ref="OSM1:OSN2"/>
    <mergeCell ref="OSO1:OSP2"/>
    <mergeCell ref="OSQ1:OSR2"/>
    <mergeCell ref="OSS1:OST2"/>
    <mergeCell ref="OSU1:OSV2"/>
    <mergeCell ref="OSC1:OSD2"/>
    <mergeCell ref="OSE1:OSF2"/>
    <mergeCell ref="OSG1:OSH2"/>
    <mergeCell ref="OSI1:OSJ2"/>
    <mergeCell ref="OSK1:OSL2"/>
    <mergeCell ref="ORS1:ORT2"/>
    <mergeCell ref="ORU1:ORV2"/>
    <mergeCell ref="ORW1:ORX2"/>
    <mergeCell ref="ORY1:ORZ2"/>
    <mergeCell ref="OSA1:OSB2"/>
    <mergeCell ref="OUK1:OUL2"/>
    <mergeCell ref="OUM1:OUN2"/>
    <mergeCell ref="OUO1:OUP2"/>
    <mergeCell ref="OUQ1:OUR2"/>
    <mergeCell ref="OUS1:OUT2"/>
    <mergeCell ref="OUA1:OUB2"/>
    <mergeCell ref="OUC1:OUD2"/>
    <mergeCell ref="OUE1:OUF2"/>
    <mergeCell ref="OUG1:OUH2"/>
    <mergeCell ref="OUI1:OUJ2"/>
    <mergeCell ref="OTQ1:OTR2"/>
    <mergeCell ref="OTS1:OTT2"/>
    <mergeCell ref="OTU1:OTV2"/>
    <mergeCell ref="OTW1:OTX2"/>
    <mergeCell ref="OTY1:OTZ2"/>
    <mergeCell ref="OTG1:OTH2"/>
    <mergeCell ref="OTI1:OTJ2"/>
    <mergeCell ref="OTK1:OTL2"/>
    <mergeCell ref="OTM1:OTN2"/>
    <mergeCell ref="OTO1:OTP2"/>
    <mergeCell ref="OVY1:OVZ2"/>
    <mergeCell ref="OWA1:OWB2"/>
    <mergeCell ref="OWC1:OWD2"/>
    <mergeCell ref="OWE1:OWF2"/>
    <mergeCell ref="OWG1:OWH2"/>
    <mergeCell ref="OVO1:OVP2"/>
    <mergeCell ref="OVQ1:OVR2"/>
    <mergeCell ref="OVS1:OVT2"/>
    <mergeCell ref="OVU1:OVV2"/>
    <mergeCell ref="OVW1:OVX2"/>
    <mergeCell ref="OVE1:OVF2"/>
    <mergeCell ref="OVG1:OVH2"/>
    <mergeCell ref="OVI1:OVJ2"/>
    <mergeCell ref="OVK1:OVL2"/>
    <mergeCell ref="OVM1:OVN2"/>
    <mergeCell ref="OUU1:OUV2"/>
    <mergeCell ref="OUW1:OUX2"/>
    <mergeCell ref="OUY1:OUZ2"/>
    <mergeCell ref="OVA1:OVB2"/>
    <mergeCell ref="OVC1:OVD2"/>
    <mergeCell ref="OXM1:OXN2"/>
    <mergeCell ref="OXO1:OXP2"/>
    <mergeCell ref="OXQ1:OXR2"/>
    <mergeCell ref="OXS1:OXT2"/>
    <mergeCell ref="OXU1:OXV2"/>
    <mergeCell ref="OXC1:OXD2"/>
    <mergeCell ref="OXE1:OXF2"/>
    <mergeCell ref="OXG1:OXH2"/>
    <mergeCell ref="OXI1:OXJ2"/>
    <mergeCell ref="OXK1:OXL2"/>
    <mergeCell ref="OWS1:OWT2"/>
    <mergeCell ref="OWU1:OWV2"/>
    <mergeCell ref="OWW1:OWX2"/>
    <mergeCell ref="OWY1:OWZ2"/>
    <mergeCell ref="OXA1:OXB2"/>
    <mergeCell ref="OWI1:OWJ2"/>
    <mergeCell ref="OWK1:OWL2"/>
    <mergeCell ref="OWM1:OWN2"/>
    <mergeCell ref="OWO1:OWP2"/>
    <mergeCell ref="OWQ1:OWR2"/>
    <mergeCell ref="OZA1:OZB2"/>
    <mergeCell ref="OZC1:OZD2"/>
    <mergeCell ref="OZE1:OZF2"/>
    <mergeCell ref="OZG1:OZH2"/>
    <mergeCell ref="OZI1:OZJ2"/>
    <mergeCell ref="OYQ1:OYR2"/>
    <mergeCell ref="OYS1:OYT2"/>
    <mergeCell ref="OYU1:OYV2"/>
    <mergeCell ref="OYW1:OYX2"/>
    <mergeCell ref="OYY1:OYZ2"/>
    <mergeCell ref="OYG1:OYH2"/>
    <mergeCell ref="OYI1:OYJ2"/>
    <mergeCell ref="OYK1:OYL2"/>
    <mergeCell ref="OYM1:OYN2"/>
    <mergeCell ref="OYO1:OYP2"/>
    <mergeCell ref="OXW1:OXX2"/>
    <mergeCell ref="OXY1:OXZ2"/>
    <mergeCell ref="OYA1:OYB2"/>
    <mergeCell ref="OYC1:OYD2"/>
    <mergeCell ref="OYE1:OYF2"/>
    <mergeCell ref="PAO1:PAP2"/>
    <mergeCell ref="PAQ1:PAR2"/>
    <mergeCell ref="PAS1:PAT2"/>
    <mergeCell ref="PAU1:PAV2"/>
    <mergeCell ref="PAW1:PAX2"/>
    <mergeCell ref="PAE1:PAF2"/>
    <mergeCell ref="PAG1:PAH2"/>
    <mergeCell ref="PAI1:PAJ2"/>
    <mergeCell ref="PAK1:PAL2"/>
    <mergeCell ref="PAM1:PAN2"/>
    <mergeCell ref="OZU1:OZV2"/>
    <mergeCell ref="OZW1:OZX2"/>
    <mergeCell ref="OZY1:OZZ2"/>
    <mergeCell ref="PAA1:PAB2"/>
    <mergeCell ref="PAC1:PAD2"/>
    <mergeCell ref="OZK1:OZL2"/>
    <mergeCell ref="OZM1:OZN2"/>
    <mergeCell ref="OZO1:OZP2"/>
    <mergeCell ref="OZQ1:OZR2"/>
    <mergeCell ref="OZS1:OZT2"/>
    <mergeCell ref="PCC1:PCD2"/>
    <mergeCell ref="PCE1:PCF2"/>
    <mergeCell ref="PCG1:PCH2"/>
    <mergeCell ref="PCI1:PCJ2"/>
    <mergeCell ref="PCK1:PCL2"/>
    <mergeCell ref="PBS1:PBT2"/>
    <mergeCell ref="PBU1:PBV2"/>
    <mergeCell ref="PBW1:PBX2"/>
    <mergeCell ref="PBY1:PBZ2"/>
    <mergeCell ref="PCA1:PCB2"/>
    <mergeCell ref="PBI1:PBJ2"/>
    <mergeCell ref="PBK1:PBL2"/>
    <mergeCell ref="PBM1:PBN2"/>
    <mergeCell ref="PBO1:PBP2"/>
    <mergeCell ref="PBQ1:PBR2"/>
    <mergeCell ref="PAY1:PAZ2"/>
    <mergeCell ref="PBA1:PBB2"/>
    <mergeCell ref="PBC1:PBD2"/>
    <mergeCell ref="PBE1:PBF2"/>
    <mergeCell ref="PBG1:PBH2"/>
    <mergeCell ref="PDQ1:PDR2"/>
    <mergeCell ref="PDS1:PDT2"/>
    <mergeCell ref="PDU1:PDV2"/>
    <mergeCell ref="PDW1:PDX2"/>
    <mergeCell ref="PDY1:PDZ2"/>
    <mergeCell ref="PDG1:PDH2"/>
    <mergeCell ref="PDI1:PDJ2"/>
    <mergeCell ref="PDK1:PDL2"/>
    <mergeCell ref="PDM1:PDN2"/>
    <mergeCell ref="PDO1:PDP2"/>
    <mergeCell ref="PCW1:PCX2"/>
    <mergeCell ref="PCY1:PCZ2"/>
    <mergeCell ref="PDA1:PDB2"/>
    <mergeCell ref="PDC1:PDD2"/>
    <mergeCell ref="PDE1:PDF2"/>
    <mergeCell ref="PCM1:PCN2"/>
    <mergeCell ref="PCO1:PCP2"/>
    <mergeCell ref="PCQ1:PCR2"/>
    <mergeCell ref="PCS1:PCT2"/>
    <mergeCell ref="PCU1:PCV2"/>
    <mergeCell ref="PFE1:PFF2"/>
    <mergeCell ref="PFG1:PFH2"/>
    <mergeCell ref="PFI1:PFJ2"/>
    <mergeCell ref="PFK1:PFL2"/>
    <mergeCell ref="PFM1:PFN2"/>
    <mergeCell ref="PEU1:PEV2"/>
    <mergeCell ref="PEW1:PEX2"/>
    <mergeCell ref="PEY1:PEZ2"/>
    <mergeCell ref="PFA1:PFB2"/>
    <mergeCell ref="PFC1:PFD2"/>
    <mergeCell ref="PEK1:PEL2"/>
    <mergeCell ref="PEM1:PEN2"/>
    <mergeCell ref="PEO1:PEP2"/>
    <mergeCell ref="PEQ1:PER2"/>
    <mergeCell ref="PES1:PET2"/>
    <mergeCell ref="PEA1:PEB2"/>
    <mergeCell ref="PEC1:PED2"/>
    <mergeCell ref="PEE1:PEF2"/>
    <mergeCell ref="PEG1:PEH2"/>
    <mergeCell ref="PEI1:PEJ2"/>
    <mergeCell ref="PGS1:PGT2"/>
    <mergeCell ref="PGU1:PGV2"/>
    <mergeCell ref="PGW1:PGX2"/>
    <mergeCell ref="PGY1:PGZ2"/>
    <mergeCell ref="PHA1:PHB2"/>
    <mergeCell ref="PGI1:PGJ2"/>
    <mergeCell ref="PGK1:PGL2"/>
    <mergeCell ref="PGM1:PGN2"/>
    <mergeCell ref="PGO1:PGP2"/>
    <mergeCell ref="PGQ1:PGR2"/>
    <mergeCell ref="PFY1:PFZ2"/>
    <mergeCell ref="PGA1:PGB2"/>
    <mergeCell ref="PGC1:PGD2"/>
    <mergeCell ref="PGE1:PGF2"/>
    <mergeCell ref="PGG1:PGH2"/>
    <mergeCell ref="PFO1:PFP2"/>
    <mergeCell ref="PFQ1:PFR2"/>
    <mergeCell ref="PFS1:PFT2"/>
    <mergeCell ref="PFU1:PFV2"/>
    <mergeCell ref="PFW1:PFX2"/>
    <mergeCell ref="PIG1:PIH2"/>
    <mergeCell ref="PII1:PIJ2"/>
    <mergeCell ref="PIK1:PIL2"/>
    <mergeCell ref="PIM1:PIN2"/>
    <mergeCell ref="PIO1:PIP2"/>
    <mergeCell ref="PHW1:PHX2"/>
    <mergeCell ref="PHY1:PHZ2"/>
    <mergeCell ref="PIA1:PIB2"/>
    <mergeCell ref="PIC1:PID2"/>
    <mergeCell ref="PIE1:PIF2"/>
    <mergeCell ref="PHM1:PHN2"/>
    <mergeCell ref="PHO1:PHP2"/>
    <mergeCell ref="PHQ1:PHR2"/>
    <mergeCell ref="PHS1:PHT2"/>
    <mergeCell ref="PHU1:PHV2"/>
    <mergeCell ref="PHC1:PHD2"/>
    <mergeCell ref="PHE1:PHF2"/>
    <mergeCell ref="PHG1:PHH2"/>
    <mergeCell ref="PHI1:PHJ2"/>
    <mergeCell ref="PHK1:PHL2"/>
    <mergeCell ref="PJU1:PJV2"/>
    <mergeCell ref="PJW1:PJX2"/>
    <mergeCell ref="PJY1:PJZ2"/>
    <mergeCell ref="PKA1:PKB2"/>
    <mergeCell ref="PKC1:PKD2"/>
    <mergeCell ref="PJK1:PJL2"/>
    <mergeCell ref="PJM1:PJN2"/>
    <mergeCell ref="PJO1:PJP2"/>
    <mergeCell ref="PJQ1:PJR2"/>
    <mergeCell ref="PJS1:PJT2"/>
    <mergeCell ref="PJA1:PJB2"/>
    <mergeCell ref="PJC1:PJD2"/>
    <mergeCell ref="PJE1:PJF2"/>
    <mergeCell ref="PJG1:PJH2"/>
    <mergeCell ref="PJI1:PJJ2"/>
    <mergeCell ref="PIQ1:PIR2"/>
    <mergeCell ref="PIS1:PIT2"/>
    <mergeCell ref="PIU1:PIV2"/>
    <mergeCell ref="PIW1:PIX2"/>
    <mergeCell ref="PIY1:PIZ2"/>
    <mergeCell ref="PLI1:PLJ2"/>
    <mergeCell ref="PLK1:PLL2"/>
    <mergeCell ref="PLM1:PLN2"/>
    <mergeCell ref="PLO1:PLP2"/>
    <mergeCell ref="PLQ1:PLR2"/>
    <mergeCell ref="PKY1:PKZ2"/>
    <mergeCell ref="PLA1:PLB2"/>
    <mergeCell ref="PLC1:PLD2"/>
    <mergeCell ref="PLE1:PLF2"/>
    <mergeCell ref="PLG1:PLH2"/>
    <mergeCell ref="PKO1:PKP2"/>
    <mergeCell ref="PKQ1:PKR2"/>
    <mergeCell ref="PKS1:PKT2"/>
    <mergeCell ref="PKU1:PKV2"/>
    <mergeCell ref="PKW1:PKX2"/>
    <mergeCell ref="PKE1:PKF2"/>
    <mergeCell ref="PKG1:PKH2"/>
    <mergeCell ref="PKI1:PKJ2"/>
    <mergeCell ref="PKK1:PKL2"/>
    <mergeCell ref="PKM1:PKN2"/>
    <mergeCell ref="PMW1:PMX2"/>
    <mergeCell ref="PMY1:PMZ2"/>
    <mergeCell ref="PNA1:PNB2"/>
    <mergeCell ref="PNC1:PND2"/>
    <mergeCell ref="PNE1:PNF2"/>
    <mergeCell ref="PMM1:PMN2"/>
    <mergeCell ref="PMO1:PMP2"/>
    <mergeCell ref="PMQ1:PMR2"/>
    <mergeCell ref="PMS1:PMT2"/>
    <mergeCell ref="PMU1:PMV2"/>
    <mergeCell ref="PMC1:PMD2"/>
    <mergeCell ref="PME1:PMF2"/>
    <mergeCell ref="PMG1:PMH2"/>
    <mergeCell ref="PMI1:PMJ2"/>
    <mergeCell ref="PMK1:PML2"/>
    <mergeCell ref="PLS1:PLT2"/>
    <mergeCell ref="PLU1:PLV2"/>
    <mergeCell ref="PLW1:PLX2"/>
    <mergeCell ref="PLY1:PLZ2"/>
    <mergeCell ref="PMA1:PMB2"/>
    <mergeCell ref="POK1:POL2"/>
    <mergeCell ref="POM1:PON2"/>
    <mergeCell ref="POO1:POP2"/>
    <mergeCell ref="POQ1:POR2"/>
    <mergeCell ref="POS1:POT2"/>
    <mergeCell ref="POA1:POB2"/>
    <mergeCell ref="POC1:POD2"/>
    <mergeCell ref="POE1:POF2"/>
    <mergeCell ref="POG1:POH2"/>
    <mergeCell ref="POI1:POJ2"/>
    <mergeCell ref="PNQ1:PNR2"/>
    <mergeCell ref="PNS1:PNT2"/>
    <mergeCell ref="PNU1:PNV2"/>
    <mergeCell ref="PNW1:PNX2"/>
    <mergeCell ref="PNY1:PNZ2"/>
    <mergeCell ref="PNG1:PNH2"/>
    <mergeCell ref="PNI1:PNJ2"/>
    <mergeCell ref="PNK1:PNL2"/>
    <mergeCell ref="PNM1:PNN2"/>
    <mergeCell ref="PNO1:PNP2"/>
    <mergeCell ref="PPY1:PPZ2"/>
    <mergeCell ref="PQA1:PQB2"/>
    <mergeCell ref="PQC1:PQD2"/>
    <mergeCell ref="PQE1:PQF2"/>
    <mergeCell ref="PQG1:PQH2"/>
    <mergeCell ref="PPO1:PPP2"/>
    <mergeCell ref="PPQ1:PPR2"/>
    <mergeCell ref="PPS1:PPT2"/>
    <mergeCell ref="PPU1:PPV2"/>
    <mergeCell ref="PPW1:PPX2"/>
    <mergeCell ref="PPE1:PPF2"/>
    <mergeCell ref="PPG1:PPH2"/>
    <mergeCell ref="PPI1:PPJ2"/>
    <mergeCell ref="PPK1:PPL2"/>
    <mergeCell ref="PPM1:PPN2"/>
    <mergeCell ref="POU1:POV2"/>
    <mergeCell ref="POW1:POX2"/>
    <mergeCell ref="POY1:POZ2"/>
    <mergeCell ref="PPA1:PPB2"/>
    <mergeCell ref="PPC1:PPD2"/>
    <mergeCell ref="PRM1:PRN2"/>
    <mergeCell ref="PRO1:PRP2"/>
    <mergeCell ref="PRQ1:PRR2"/>
    <mergeCell ref="PRS1:PRT2"/>
    <mergeCell ref="PRU1:PRV2"/>
    <mergeCell ref="PRC1:PRD2"/>
    <mergeCell ref="PRE1:PRF2"/>
    <mergeCell ref="PRG1:PRH2"/>
    <mergeCell ref="PRI1:PRJ2"/>
    <mergeCell ref="PRK1:PRL2"/>
    <mergeCell ref="PQS1:PQT2"/>
    <mergeCell ref="PQU1:PQV2"/>
    <mergeCell ref="PQW1:PQX2"/>
    <mergeCell ref="PQY1:PQZ2"/>
    <mergeCell ref="PRA1:PRB2"/>
    <mergeCell ref="PQI1:PQJ2"/>
    <mergeCell ref="PQK1:PQL2"/>
    <mergeCell ref="PQM1:PQN2"/>
    <mergeCell ref="PQO1:PQP2"/>
    <mergeCell ref="PQQ1:PQR2"/>
    <mergeCell ref="PTA1:PTB2"/>
    <mergeCell ref="PTC1:PTD2"/>
    <mergeCell ref="PTE1:PTF2"/>
    <mergeCell ref="PTG1:PTH2"/>
    <mergeCell ref="PTI1:PTJ2"/>
    <mergeCell ref="PSQ1:PSR2"/>
    <mergeCell ref="PSS1:PST2"/>
    <mergeCell ref="PSU1:PSV2"/>
    <mergeCell ref="PSW1:PSX2"/>
    <mergeCell ref="PSY1:PSZ2"/>
    <mergeCell ref="PSG1:PSH2"/>
    <mergeCell ref="PSI1:PSJ2"/>
    <mergeCell ref="PSK1:PSL2"/>
    <mergeCell ref="PSM1:PSN2"/>
    <mergeCell ref="PSO1:PSP2"/>
    <mergeCell ref="PRW1:PRX2"/>
    <mergeCell ref="PRY1:PRZ2"/>
    <mergeCell ref="PSA1:PSB2"/>
    <mergeCell ref="PSC1:PSD2"/>
    <mergeCell ref="PSE1:PSF2"/>
    <mergeCell ref="PUO1:PUP2"/>
    <mergeCell ref="PUQ1:PUR2"/>
    <mergeCell ref="PUS1:PUT2"/>
    <mergeCell ref="PUU1:PUV2"/>
    <mergeCell ref="PUW1:PUX2"/>
    <mergeCell ref="PUE1:PUF2"/>
    <mergeCell ref="PUG1:PUH2"/>
    <mergeCell ref="PUI1:PUJ2"/>
    <mergeCell ref="PUK1:PUL2"/>
    <mergeCell ref="PUM1:PUN2"/>
    <mergeCell ref="PTU1:PTV2"/>
    <mergeCell ref="PTW1:PTX2"/>
    <mergeCell ref="PTY1:PTZ2"/>
    <mergeCell ref="PUA1:PUB2"/>
    <mergeCell ref="PUC1:PUD2"/>
    <mergeCell ref="PTK1:PTL2"/>
    <mergeCell ref="PTM1:PTN2"/>
    <mergeCell ref="PTO1:PTP2"/>
    <mergeCell ref="PTQ1:PTR2"/>
    <mergeCell ref="PTS1:PTT2"/>
    <mergeCell ref="PWC1:PWD2"/>
    <mergeCell ref="PWE1:PWF2"/>
    <mergeCell ref="PWG1:PWH2"/>
    <mergeCell ref="PWI1:PWJ2"/>
    <mergeCell ref="PWK1:PWL2"/>
    <mergeCell ref="PVS1:PVT2"/>
    <mergeCell ref="PVU1:PVV2"/>
    <mergeCell ref="PVW1:PVX2"/>
    <mergeCell ref="PVY1:PVZ2"/>
    <mergeCell ref="PWA1:PWB2"/>
    <mergeCell ref="PVI1:PVJ2"/>
    <mergeCell ref="PVK1:PVL2"/>
    <mergeCell ref="PVM1:PVN2"/>
    <mergeCell ref="PVO1:PVP2"/>
    <mergeCell ref="PVQ1:PVR2"/>
    <mergeCell ref="PUY1:PUZ2"/>
    <mergeCell ref="PVA1:PVB2"/>
    <mergeCell ref="PVC1:PVD2"/>
    <mergeCell ref="PVE1:PVF2"/>
    <mergeCell ref="PVG1:PVH2"/>
    <mergeCell ref="PXQ1:PXR2"/>
    <mergeCell ref="PXS1:PXT2"/>
    <mergeCell ref="PXU1:PXV2"/>
    <mergeCell ref="PXW1:PXX2"/>
    <mergeCell ref="PXY1:PXZ2"/>
    <mergeCell ref="PXG1:PXH2"/>
    <mergeCell ref="PXI1:PXJ2"/>
    <mergeCell ref="PXK1:PXL2"/>
    <mergeCell ref="PXM1:PXN2"/>
    <mergeCell ref="PXO1:PXP2"/>
    <mergeCell ref="PWW1:PWX2"/>
    <mergeCell ref="PWY1:PWZ2"/>
    <mergeCell ref="PXA1:PXB2"/>
    <mergeCell ref="PXC1:PXD2"/>
    <mergeCell ref="PXE1:PXF2"/>
    <mergeCell ref="PWM1:PWN2"/>
    <mergeCell ref="PWO1:PWP2"/>
    <mergeCell ref="PWQ1:PWR2"/>
    <mergeCell ref="PWS1:PWT2"/>
    <mergeCell ref="PWU1:PWV2"/>
    <mergeCell ref="PZE1:PZF2"/>
    <mergeCell ref="PZG1:PZH2"/>
    <mergeCell ref="PZI1:PZJ2"/>
    <mergeCell ref="PZK1:PZL2"/>
    <mergeCell ref="PZM1:PZN2"/>
    <mergeCell ref="PYU1:PYV2"/>
    <mergeCell ref="PYW1:PYX2"/>
    <mergeCell ref="PYY1:PYZ2"/>
    <mergeCell ref="PZA1:PZB2"/>
    <mergeCell ref="PZC1:PZD2"/>
    <mergeCell ref="PYK1:PYL2"/>
    <mergeCell ref="PYM1:PYN2"/>
    <mergeCell ref="PYO1:PYP2"/>
    <mergeCell ref="PYQ1:PYR2"/>
    <mergeCell ref="PYS1:PYT2"/>
    <mergeCell ref="PYA1:PYB2"/>
    <mergeCell ref="PYC1:PYD2"/>
    <mergeCell ref="PYE1:PYF2"/>
    <mergeCell ref="PYG1:PYH2"/>
    <mergeCell ref="PYI1:PYJ2"/>
    <mergeCell ref="QAS1:QAT2"/>
    <mergeCell ref="QAU1:QAV2"/>
    <mergeCell ref="QAW1:QAX2"/>
    <mergeCell ref="QAY1:QAZ2"/>
    <mergeCell ref="QBA1:QBB2"/>
    <mergeCell ref="QAI1:QAJ2"/>
    <mergeCell ref="QAK1:QAL2"/>
    <mergeCell ref="QAM1:QAN2"/>
    <mergeCell ref="QAO1:QAP2"/>
    <mergeCell ref="QAQ1:QAR2"/>
    <mergeCell ref="PZY1:PZZ2"/>
    <mergeCell ref="QAA1:QAB2"/>
    <mergeCell ref="QAC1:QAD2"/>
    <mergeCell ref="QAE1:QAF2"/>
    <mergeCell ref="QAG1:QAH2"/>
    <mergeCell ref="PZO1:PZP2"/>
    <mergeCell ref="PZQ1:PZR2"/>
    <mergeCell ref="PZS1:PZT2"/>
    <mergeCell ref="PZU1:PZV2"/>
    <mergeCell ref="PZW1:PZX2"/>
    <mergeCell ref="QCG1:QCH2"/>
    <mergeCell ref="QCI1:QCJ2"/>
    <mergeCell ref="QCK1:QCL2"/>
    <mergeCell ref="QCM1:QCN2"/>
    <mergeCell ref="QCO1:QCP2"/>
    <mergeCell ref="QBW1:QBX2"/>
    <mergeCell ref="QBY1:QBZ2"/>
    <mergeCell ref="QCA1:QCB2"/>
    <mergeCell ref="QCC1:QCD2"/>
    <mergeCell ref="QCE1:QCF2"/>
    <mergeCell ref="QBM1:QBN2"/>
    <mergeCell ref="QBO1:QBP2"/>
    <mergeCell ref="QBQ1:QBR2"/>
    <mergeCell ref="QBS1:QBT2"/>
    <mergeCell ref="QBU1:QBV2"/>
    <mergeCell ref="QBC1:QBD2"/>
    <mergeCell ref="QBE1:QBF2"/>
    <mergeCell ref="QBG1:QBH2"/>
    <mergeCell ref="QBI1:QBJ2"/>
    <mergeCell ref="QBK1:QBL2"/>
    <mergeCell ref="QDU1:QDV2"/>
    <mergeCell ref="QDW1:QDX2"/>
    <mergeCell ref="QDY1:QDZ2"/>
    <mergeCell ref="QEA1:QEB2"/>
    <mergeCell ref="QEC1:QED2"/>
    <mergeCell ref="QDK1:QDL2"/>
    <mergeCell ref="QDM1:QDN2"/>
    <mergeCell ref="QDO1:QDP2"/>
    <mergeCell ref="QDQ1:QDR2"/>
    <mergeCell ref="QDS1:QDT2"/>
    <mergeCell ref="QDA1:QDB2"/>
    <mergeCell ref="QDC1:QDD2"/>
    <mergeCell ref="QDE1:QDF2"/>
    <mergeCell ref="QDG1:QDH2"/>
    <mergeCell ref="QDI1:QDJ2"/>
    <mergeCell ref="QCQ1:QCR2"/>
    <mergeCell ref="QCS1:QCT2"/>
    <mergeCell ref="QCU1:QCV2"/>
    <mergeCell ref="QCW1:QCX2"/>
    <mergeCell ref="QCY1:QCZ2"/>
    <mergeCell ref="QFI1:QFJ2"/>
    <mergeCell ref="QFK1:QFL2"/>
    <mergeCell ref="QFM1:QFN2"/>
    <mergeCell ref="QFO1:QFP2"/>
    <mergeCell ref="QFQ1:QFR2"/>
    <mergeCell ref="QEY1:QEZ2"/>
    <mergeCell ref="QFA1:QFB2"/>
    <mergeCell ref="QFC1:QFD2"/>
    <mergeCell ref="QFE1:QFF2"/>
    <mergeCell ref="QFG1:QFH2"/>
    <mergeCell ref="QEO1:QEP2"/>
    <mergeCell ref="QEQ1:QER2"/>
    <mergeCell ref="QES1:QET2"/>
    <mergeCell ref="QEU1:QEV2"/>
    <mergeCell ref="QEW1:QEX2"/>
    <mergeCell ref="QEE1:QEF2"/>
    <mergeCell ref="QEG1:QEH2"/>
    <mergeCell ref="QEI1:QEJ2"/>
    <mergeCell ref="QEK1:QEL2"/>
    <mergeCell ref="QEM1:QEN2"/>
    <mergeCell ref="QGW1:QGX2"/>
    <mergeCell ref="QGY1:QGZ2"/>
    <mergeCell ref="QHA1:QHB2"/>
    <mergeCell ref="QHC1:QHD2"/>
    <mergeCell ref="QHE1:QHF2"/>
    <mergeCell ref="QGM1:QGN2"/>
    <mergeCell ref="QGO1:QGP2"/>
    <mergeCell ref="QGQ1:QGR2"/>
    <mergeCell ref="QGS1:QGT2"/>
    <mergeCell ref="QGU1:QGV2"/>
    <mergeCell ref="QGC1:QGD2"/>
    <mergeCell ref="QGE1:QGF2"/>
    <mergeCell ref="QGG1:QGH2"/>
    <mergeCell ref="QGI1:QGJ2"/>
    <mergeCell ref="QGK1:QGL2"/>
    <mergeCell ref="QFS1:QFT2"/>
    <mergeCell ref="QFU1:QFV2"/>
    <mergeCell ref="QFW1:QFX2"/>
    <mergeCell ref="QFY1:QFZ2"/>
    <mergeCell ref="QGA1:QGB2"/>
    <mergeCell ref="QIK1:QIL2"/>
    <mergeCell ref="QIM1:QIN2"/>
    <mergeCell ref="QIO1:QIP2"/>
    <mergeCell ref="QIQ1:QIR2"/>
    <mergeCell ref="QIS1:QIT2"/>
    <mergeCell ref="QIA1:QIB2"/>
    <mergeCell ref="QIC1:QID2"/>
    <mergeCell ref="QIE1:QIF2"/>
    <mergeCell ref="QIG1:QIH2"/>
    <mergeCell ref="QII1:QIJ2"/>
    <mergeCell ref="QHQ1:QHR2"/>
    <mergeCell ref="QHS1:QHT2"/>
    <mergeCell ref="QHU1:QHV2"/>
    <mergeCell ref="QHW1:QHX2"/>
    <mergeCell ref="QHY1:QHZ2"/>
    <mergeCell ref="QHG1:QHH2"/>
    <mergeCell ref="QHI1:QHJ2"/>
    <mergeCell ref="QHK1:QHL2"/>
    <mergeCell ref="QHM1:QHN2"/>
    <mergeCell ref="QHO1:QHP2"/>
    <mergeCell ref="QJY1:QJZ2"/>
    <mergeCell ref="QKA1:QKB2"/>
    <mergeCell ref="QKC1:QKD2"/>
    <mergeCell ref="QKE1:QKF2"/>
    <mergeCell ref="QKG1:QKH2"/>
    <mergeCell ref="QJO1:QJP2"/>
    <mergeCell ref="QJQ1:QJR2"/>
    <mergeCell ref="QJS1:QJT2"/>
    <mergeCell ref="QJU1:QJV2"/>
    <mergeCell ref="QJW1:QJX2"/>
    <mergeCell ref="QJE1:QJF2"/>
    <mergeCell ref="QJG1:QJH2"/>
    <mergeCell ref="QJI1:QJJ2"/>
    <mergeCell ref="QJK1:QJL2"/>
    <mergeCell ref="QJM1:QJN2"/>
    <mergeCell ref="QIU1:QIV2"/>
    <mergeCell ref="QIW1:QIX2"/>
    <mergeCell ref="QIY1:QIZ2"/>
    <mergeCell ref="QJA1:QJB2"/>
    <mergeCell ref="QJC1:QJD2"/>
    <mergeCell ref="QLM1:QLN2"/>
    <mergeCell ref="QLO1:QLP2"/>
    <mergeCell ref="QLQ1:QLR2"/>
    <mergeCell ref="QLS1:QLT2"/>
    <mergeCell ref="QLU1:QLV2"/>
    <mergeCell ref="QLC1:QLD2"/>
    <mergeCell ref="QLE1:QLF2"/>
    <mergeCell ref="QLG1:QLH2"/>
    <mergeCell ref="QLI1:QLJ2"/>
    <mergeCell ref="QLK1:QLL2"/>
    <mergeCell ref="QKS1:QKT2"/>
    <mergeCell ref="QKU1:QKV2"/>
    <mergeCell ref="QKW1:QKX2"/>
    <mergeCell ref="QKY1:QKZ2"/>
    <mergeCell ref="QLA1:QLB2"/>
    <mergeCell ref="QKI1:QKJ2"/>
    <mergeCell ref="QKK1:QKL2"/>
    <mergeCell ref="QKM1:QKN2"/>
    <mergeCell ref="QKO1:QKP2"/>
    <mergeCell ref="QKQ1:QKR2"/>
    <mergeCell ref="QNA1:QNB2"/>
    <mergeCell ref="QNC1:QND2"/>
    <mergeCell ref="QNE1:QNF2"/>
    <mergeCell ref="QNG1:QNH2"/>
    <mergeCell ref="QNI1:QNJ2"/>
    <mergeCell ref="QMQ1:QMR2"/>
    <mergeCell ref="QMS1:QMT2"/>
    <mergeCell ref="QMU1:QMV2"/>
    <mergeCell ref="QMW1:QMX2"/>
    <mergeCell ref="QMY1:QMZ2"/>
    <mergeCell ref="QMG1:QMH2"/>
    <mergeCell ref="QMI1:QMJ2"/>
    <mergeCell ref="QMK1:QML2"/>
    <mergeCell ref="QMM1:QMN2"/>
    <mergeCell ref="QMO1:QMP2"/>
    <mergeCell ref="QLW1:QLX2"/>
    <mergeCell ref="QLY1:QLZ2"/>
    <mergeCell ref="QMA1:QMB2"/>
    <mergeCell ref="QMC1:QMD2"/>
    <mergeCell ref="QME1:QMF2"/>
    <mergeCell ref="QOO1:QOP2"/>
    <mergeCell ref="QOQ1:QOR2"/>
    <mergeCell ref="QOS1:QOT2"/>
    <mergeCell ref="QOU1:QOV2"/>
    <mergeCell ref="QOW1:QOX2"/>
    <mergeCell ref="QOE1:QOF2"/>
    <mergeCell ref="QOG1:QOH2"/>
    <mergeCell ref="QOI1:QOJ2"/>
    <mergeCell ref="QOK1:QOL2"/>
    <mergeCell ref="QOM1:QON2"/>
    <mergeCell ref="QNU1:QNV2"/>
    <mergeCell ref="QNW1:QNX2"/>
    <mergeCell ref="QNY1:QNZ2"/>
    <mergeCell ref="QOA1:QOB2"/>
    <mergeCell ref="QOC1:QOD2"/>
    <mergeCell ref="QNK1:QNL2"/>
    <mergeCell ref="QNM1:QNN2"/>
    <mergeCell ref="QNO1:QNP2"/>
    <mergeCell ref="QNQ1:QNR2"/>
    <mergeCell ref="QNS1:QNT2"/>
    <mergeCell ref="QQC1:QQD2"/>
    <mergeCell ref="QQE1:QQF2"/>
    <mergeCell ref="QQG1:QQH2"/>
    <mergeCell ref="QQI1:QQJ2"/>
    <mergeCell ref="QQK1:QQL2"/>
    <mergeCell ref="QPS1:QPT2"/>
    <mergeCell ref="QPU1:QPV2"/>
    <mergeCell ref="QPW1:QPX2"/>
    <mergeCell ref="QPY1:QPZ2"/>
    <mergeCell ref="QQA1:QQB2"/>
    <mergeCell ref="QPI1:QPJ2"/>
    <mergeCell ref="QPK1:QPL2"/>
    <mergeCell ref="QPM1:QPN2"/>
    <mergeCell ref="QPO1:QPP2"/>
    <mergeCell ref="QPQ1:QPR2"/>
    <mergeCell ref="QOY1:QOZ2"/>
    <mergeCell ref="QPA1:QPB2"/>
    <mergeCell ref="QPC1:QPD2"/>
    <mergeCell ref="QPE1:QPF2"/>
    <mergeCell ref="QPG1:QPH2"/>
    <mergeCell ref="QRQ1:QRR2"/>
    <mergeCell ref="QRS1:QRT2"/>
    <mergeCell ref="QRU1:QRV2"/>
    <mergeCell ref="QRW1:QRX2"/>
    <mergeCell ref="QRY1:QRZ2"/>
    <mergeCell ref="QRG1:QRH2"/>
    <mergeCell ref="QRI1:QRJ2"/>
    <mergeCell ref="QRK1:QRL2"/>
    <mergeCell ref="QRM1:QRN2"/>
    <mergeCell ref="QRO1:QRP2"/>
    <mergeCell ref="QQW1:QQX2"/>
    <mergeCell ref="QQY1:QQZ2"/>
    <mergeCell ref="QRA1:QRB2"/>
    <mergeCell ref="QRC1:QRD2"/>
    <mergeCell ref="QRE1:QRF2"/>
    <mergeCell ref="QQM1:QQN2"/>
    <mergeCell ref="QQO1:QQP2"/>
    <mergeCell ref="QQQ1:QQR2"/>
    <mergeCell ref="QQS1:QQT2"/>
    <mergeCell ref="QQU1:QQV2"/>
    <mergeCell ref="QTE1:QTF2"/>
    <mergeCell ref="QTG1:QTH2"/>
    <mergeCell ref="QTI1:QTJ2"/>
    <mergeCell ref="QTK1:QTL2"/>
    <mergeCell ref="QTM1:QTN2"/>
    <mergeCell ref="QSU1:QSV2"/>
    <mergeCell ref="QSW1:QSX2"/>
    <mergeCell ref="QSY1:QSZ2"/>
    <mergeCell ref="QTA1:QTB2"/>
    <mergeCell ref="QTC1:QTD2"/>
    <mergeCell ref="QSK1:QSL2"/>
    <mergeCell ref="QSM1:QSN2"/>
    <mergeCell ref="QSO1:QSP2"/>
    <mergeCell ref="QSQ1:QSR2"/>
    <mergeCell ref="QSS1:QST2"/>
    <mergeCell ref="QSA1:QSB2"/>
    <mergeCell ref="QSC1:QSD2"/>
    <mergeCell ref="QSE1:QSF2"/>
    <mergeCell ref="QSG1:QSH2"/>
    <mergeCell ref="QSI1:QSJ2"/>
    <mergeCell ref="QUS1:QUT2"/>
    <mergeCell ref="QUU1:QUV2"/>
    <mergeCell ref="QUW1:QUX2"/>
    <mergeCell ref="QUY1:QUZ2"/>
    <mergeCell ref="QVA1:QVB2"/>
    <mergeCell ref="QUI1:QUJ2"/>
    <mergeCell ref="QUK1:QUL2"/>
    <mergeCell ref="QUM1:QUN2"/>
    <mergeCell ref="QUO1:QUP2"/>
    <mergeCell ref="QUQ1:QUR2"/>
    <mergeCell ref="QTY1:QTZ2"/>
    <mergeCell ref="QUA1:QUB2"/>
    <mergeCell ref="QUC1:QUD2"/>
    <mergeCell ref="QUE1:QUF2"/>
    <mergeCell ref="QUG1:QUH2"/>
    <mergeCell ref="QTO1:QTP2"/>
    <mergeCell ref="QTQ1:QTR2"/>
    <mergeCell ref="QTS1:QTT2"/>
    <mergeCell ref="QTU1:QTV2"/>
    <mergeCell ref="QTW1:QTX2"/>
    <mergeCell ref="QWG1:QWH2"/>
    <mergeCell ref="QWI1:QWJ2"/>
    <mergeCell ref="QWK1:QWL2"/>
    <mergeCell ref="QWM1:QWN2"/>
    <mergeCell ref="QWO1:QWP2"/>
    <mergeCell ref="QVW1:QVX2"/>
    <mergeCell ref="QVY1:QVZ2"/>
    <mergeCell ref="QWA1:QWB2"/>
    <mergeCell ref="QWC1:QWD2"/>
    <mergeCell ref="QWE1:QWF2"/>
    <mergeCell ref="QVM1:QVN2"/>
    <mergeCell ref="QVO1:QVP2"/>
    <mergeCell ref="QVQ1:QVR2"/>
    <mergeCell ref="QVS1:QVT2"/>
    <mergeCell ref="QVU1:QVV2"/>
    <mergeCell ref="QVC1:QVD2"/>
    <mergeCell ref="QVE1:QVF2"/>
    <mergeCell ref="QVG1:QVH2"/>
    <mergeCell ref="QVI1:QVJ2"/>
    <mergeCell ref="QVK1:QVL2"/>
    <mergeCell ref="QXU1:QXV2"/>
    <mergeCell ref="QXW1:QXX2"/>
    <mergeCell ref="QXY1:QXZ2"/>
    <mergeCell ref="QYA1:QYB2"/>
    <mergeCell ref="QYC1:QYD2"/>
    <mergeCell ref="QXK1:QXL2"/>
    <mergeCell ref="QXM1:QXN2"/>
    <mergeCell ref="QXO1:QXP2"/>
    <mergeCell ref="QXQ1:QXR2"/>
    <mergeCell ref="QXS1:QXT2"/>
    <mergeCell ref="QXA1:QXB2"/>
    <mergeCell ref="QXC1:QXD2"/>
    <mergeCell ref="QXE1:QXF2"/>
    <mergeCell ref="QXG1:QXH2"/>
    <mergeCell ref="QXI1:QXJ2"/>
    <mergeCell ref="QWQ1:QWR2"/>
    <mergeCell ref="QWS1:QWT2"/>
    <mergeCell ref="QWU1:QWV2"/>
    <mergeCell ref="QWW1:QWX2"/>
    <mergeCell ref="QWY1:QWZ2"/>
    <mergeCell ref="QZI1:QZJ2"/>
    <mergeCell ref="QZK1:QZL2"/>
    <mergeCell ref="QZM1:QZN2"/>
    <mergeCell ref="QZO1:QZP2"/>
    <mergeCell ref="QZQ1:QZR2"/>
    <mergeCell ref="QYY1:QYZ2"/>
    <mergeCell ref="QZA1:QZB2"/>
    <mergeCell ref="QZC1:QZD2"/>
    <mergeCell ref="QZE1:QZF2"/>
    <mergeCell ref="QZG1:QZH2"/>
    <mergeCell ref="QYO1:QYP2"/>
    <mergeCell ref="QYQ1:QYR2"/>
    <mergeCell ref="QYS1:QYT2"/>
    <mergeCell ref="QYU1:QYV2"/>
    <mergeCell ref="QYW1:QYX2"/>
    <mergeCell ref="QYE1:QYF2"/>
    <mergeCell ref="QYG1:QYH2"/>
    <mergeCell ref="QYI1:QYJ2"/>
    <mergeCell ref="QYK1:QYL2"/>
    <mergeCell ref="QYM1:QYN2"/>
    <mergeCell ref="RAW1:RAX2"/>
    <mergeCell ref="RAY1:RAZ2"/>
    <mergeCell ref="RBA1:RBB2"/>
    <mergeCell ref="RBC1:RBD2"/>
    <mergeCell ref="RBE1:RBF2"/>
    <mergeCell ref="RAM1:RAN2"/>
    <mergeCell ref="RAO1:RAP2"/>
    <mergeCell ref="RAQ1:RAR2"/>
    <mergeCell ref="RAS1:RAT2"/>
    <mergeCell ref="RAU1:RAV2"/>
    <mergeCell ref="RAC1:RAD2"/>
    <mergeCell ref="RAE1:RAF2"/>
    <mergeCell ref="RAG1:RAH2"/>
    <mergeCell ref="RAI1:RAJ2"/>
    <mergeCell ref="RAK1:RAL2"/>
    <mergeCell ref="QZS1:QZT2"/>
    <mergeCell ref="QZU1:QZV2"/>
    <mergeCell ref="QZW1:QZX2"/>
    <mergeCell ref="QZY1:QZZ2"/>
    <mergeCell ref="RAA1:RAB2"/>
    <mergeCell ref="RCK1:RCL2"/>
    <mergeCell ref="RCM1:RCN2"/>
    <mergeCell ref="RCO1:RCP2"/>
    <mergeCell ref="RCQ1:RCR2"/>
    <mergeCell ref="RCS1:RCT2"/>
    <mergeCell ref="RCA1:RCB2"/>
    <mergeCell ref="RCC1:RCD2"/>
    <mergeCell ref="RCE1:RCF2"/>
    <mergeCell ref="RCG1:RCH2"/>
    <mergeCell ref="RCI1:RCJ2"/>
    <mergeCell ref="RBQ1:RBR2"/>
    <mergeCell ref="RBS1:RBT2"/>
    <mergeCell ref="RBU1:RBV2"/>
    <mergeCell ref="RBW1:RBX2"/>
    <mergeCell ref="RBY1:RBZ2"/>
    <mergeCell ref="RBG1:RBH2"/>
    <mergeCell ref="RBI1:RBJ2"/>
    <mergeCell ref="RBK1:RBL2"/>
    <mergeCell ref="RBM1:RBN2"/>
    <mergeCell ref="RBO1:RBP2"/>
    <mergeCell ref="RDY1:RDZ2"/>
    <mergeCell ref="REA1:REB2"/>
    <mergeCell ref="REC1:RED2"/>
    <mergeCell ref="REE1:REF2"/>
    <mergeCell ref="REG1:REH2"/>
    <mergeCell ref="RDO1:RDP2"/>
    <mergeCell ref="RDQ1:RDR2"/>
    <mergeCell ref="RDS1:RDT2"/>
    <mergeCell ref="RDU1:RDV2"/>
    <mergeCell ref="RDW1:RDX2"/>
    <mergeCell ref="RDE1:RDF2"/>
    <mergeCell ref="RDG1:RDH2"/>
    <mergeCell ref="RDI1:RDJ2"/>
    <mergeCell ref="RDK1:RDL2"/>
    <mergeCell ref="RDM1:RDN2"/>
    <mergeCell ref="RCU1:RCV2"/>
    <mergeCell ref="RCW1:RCX2"/>
    <mergeCell ref="RCY1:RCZ2"/>
    <mergeCell ref="RDA1:RDB2"/>
    <mergeCell ref="RDC1:RDD2"/>
    <mergeCell ref="RFM1:RFN2"/>
    <mergeCell ref="RFO1:RFP2"/>
    <mergeCell ref="RFQ1:RFR2"/>
    <mergeCell ref="RFS1:RFT2"/>
    <mergeCell ref="RFU1:RFV2"/>
    <mergeCell ref="RFC1:RFD2"/>
    <mergeCell ref="RFE1:RFF2"/>
    <mergeCell ref="RFG1:RFH2"/>
    <mergeCell ref="RFI1:RFJ2"/>
    <mergeCell ref="RFK1:RFL2"/>
    <mergeCell ref="RES1:RET2"/>
    <mergeCell ref="REU1:REV2"/>
    <mergeCell ref="REW1:REX2"/>
    <mergeCell ref="REY1:REZ2"/>
    <mergeCell ref="RFA1:RFB2"/>
    <mergeCell ref="REI1:REJ2"/>
    <mergeCell ref="REK1:REL2"/>
    <mergeCell ref="REM1:REN2"/>
    <mergeCell ref="REO1:REP2"/>
    <mergeCell ref="REQ1:RER2"/>
    <mergeCell ref="RHA1:RHB2"/>
    <mergeCell ref="RHC1:RHD2"/>
    <mergeCell ref="RHE1:RHF2"/>
    <mergeCell ref="RHG1:RHH2"/>
    <mergeCell ref="RHI1:RHJ2"/>
    <mergeCell ref="RGQ1:RGR2"/>
    <mergeCell ref="RGS1:RGT2"/>
    <mergeCell ref="RGU1:RGV2"/>
    <mergeCell ref="RGW1:RGX2"/>
    <mergeCell ref="RGY1:RGZ2"/>
    <mergeCell ref="RGG1:RGH2"/>
    <mergeCell ref="RGI1:RGJ2"/>
    <mergeCell ref="RGK1:RGL2"/>
    <mergeCell ref="RGM1:RGN2"/>
    <mergeCell ref="RGO1:RGP2"/>
    <mergeCell ref="RFW1:RFX2"/>
    <mergeCell ref="RFY1:RFZ2"/>
    <mergeCell ref="RGA1:RGB2"/>
    <mergeCell ref="RGC1:RGD2"/>
    <mergeCell ref="RGE1:RGF2"/>
    <mergeCell ref="RIO1:RIP2"/>
    <mergeCell ref="RIQ1:RIR2"/>
    <mergeCell ref="RIS1:RIT2"/>
    <mergeCell ref="RIU1:RIV2"/>
    <mergeCell ref="RIW1:RIX2"/>
    <mergeCell ref="RIE1:RIF2"/>
    <mergeCell ref="RIG1:RIH2"/>
    <mergeCell ref="RII1:RIJ2"/>
    <mergeCell ref="RIK1:RIL2"/>
    <mergeCell ref="RIM1:RIN2"/>
    <mergeCell ref="RHU1:RHV2"/>
    <mergeCell ref="RHW1:RHX2"/>
    <mergeCell ref="RHY1:RHZ2"/>
    <mergeCell ref="RIA1:RIB2"/>
    <mergeCell ref="RIC1:RID2"/>
    <mergeCell ref="RHK1:RHL2"/>
    <mergeCell ref="RHM1:RHN2"/>
    <mergeCell ref="RHO1:RHP2"/>
    <mergeCell ref="RHQ1:RHR2"/>
    <mergeCell ref="RHS1:RHT2"/>
    <mergeCell ref="RKC1:RKD2"/>
    <mergeCell ref="RKE1:RKF2"/>
    <mergeCell ref="RKG1:RKH2"/>
    <mergeCell ref="RKI1:RKJ2"/>
    <mergeCell ref="RKK1:RKL2"/>
    <mergeCell ref="RJS1:RJT2"/>
    <mergeCell ref="RJU1:RJV2"/>
    <mergeCell ref="RJW1:RJX2"/>
    <mergeCell ref="RJY1:RJZ2"/>
    <mergeCell ref="RKA1:RKB2"/>
    <mergeCell ref="RJI1:RJJ2"/>
    <mergeCell ref="RJK1:RJL2"/>
    <mergeCell ref="RJM1:RJN2"/>
    <mergeCell ref="RJO1:RJP2"/>
    <mergeCell ref="RJQ1:RJR2"/>
    <mergeCell ref="RIY1:RIZ2"/>
    <mergeCell ref="RJA1:RJB2"/>
    <mergeCell ref="RJC1:RJD2"/>
    <mergeCell ref="RJE1:RJF2"/>
    <mergeCell ref="RJG1:RJH2"/>
    <mergeCell ref="RLQ1:RLR2"/>
    <mergeCell ref="RLS1:RLT2"/>
    <mergeCell ref="RLU1:RLV2"/>
    <mergeCell ref="RLW1:RLX2"/>
    <mergeCell ref="RLY1:RLZ2"/>
    <mergeCell ref="RLG1:RLH2"/>
    <mergeCell ref="RLI1:RLJ2"/>
    <mergeCell ref="RLK1:RLL2"/>
    <mergeCell ref="RLM1:RLN2"/>
    <mergeCell ref="RLO1:RLP2"/>
    <mergeCell ref="RKW1:RKX2"/>
    <mergeCell ref="RKY1:RKZ2"/>
    <mergeCell ref="RLA1:RLB2"/>
    <mergeCell ref="RLC1:RLD2"/>
    <mergeCell ref="RLE1:RLF2"/>
    <mergeCell ref="RKM1:RKN2"/>
    <mergeCell ref="RKO1:RKP2"/>
    <mergeCell ref="RKQ1:RKR2"/>
    <mergeCell ref="RKS1:RKT2"/>
    <mergeCell ref="RKU1:RKV2"/>
    <mergeCell ref="RNE1:RNF2"/>
    <mergeCell ref="RNG1:RNH2"/>
    <mergeCell ref="RNI1:RNJ2"/>
    <mergeCell ref="RNK1:RNL2"/>
    <mergeCell ref="RNM1:RNN2"/>
    <mergeCell ref="RMU1:RMV2"/>
    <mergeCell ref="RMW1:RMX2"/>
    <mergeCell ref="RMY1:RMZ2"/>
    <mergeCell ref="RNA1:RNB2"/>
    <mergeCell ref="RNC1:RND2"/>
    <mergeCell ref="RMK1:RML2"/>
    <mergeCell ref="RMM1:RMN2"/>
    <mergeCell ref="RMO1:RMP2"/>
    <mergeCell ref="RMQ1:RMR2"/>
    <mergeCell ref="RMS1:RMT2"/>
    <mergeCell ref="RMA1:RMB2"/>
    <mergeCell ref="RMC1:RMD2"/>
    <mergeCell ref="RME1:RMF2"/>
    <mergeCell ref="RMG1:RMH2"/>
    <mergeCell ref="RMI1:RMJ2"/>
    <mergeCell ref="ROS1:ROT2"/>
    <mergeCell ref="ROU1:ROV2"/>
    <mergeCell ref="ROW1:ROX2"/>
    <mergeCell ref="ROY1:ROZ2"/>
    <mergeCell ref="RPA1:RPB2"/>
    <mergeCell ref="ROI1:ROJ2"/>
    <mergeCell ref="ROK1:ROL2"/>
    <mergeCell ref="ROM1:RON2"/>
    <mergeCell ref="ROO1:ROP2"/>
    <mergeCell ref="ROQ1:ROR2"/>
    <mergeCell ref="RNY1:RNZ2"/>
    <mergeCell ref="ROA1:ROB2"/>
    <mergeCell ref="ROC1:ROD2"/>
    <mergeCell ref="ROE1:ROF2"/>
    <mergeCell ref="ROG1:ROH2"/>
    <mergeCell ref="RNO1:RNP2"/>
    <mergeCell ref="RNQ1:RNR2"/>
    <mergeCell ref="RNS1:RNT2"/>
    <mergeCell ref="RNU1:RNV2"/>
    <mergeCell ref="RNW1:RNX2"/>
    <mergeCell ref="RQG1:RQH2"/>
    <mergeCell ref="RQI1:RQJ2"/>
    <mergeCell ref="RQK1:RQL2"/>
    <mergeCell ref="RQM1:RQN2"/>
    <mergeCell ref="RQO1:RQP2"/>
    <mergeCell ref="RPW1:RPX2"/>
    <mergeCell ref="RPY1:RPZ2"/>
    <mergeCell ref="RQA1:RQB2"/>
    <mergeCell ref="RQC1:RQD2"/>
    <mergeCell ref="RQE1:RQF2"/>
    <mergeCell ref="RPM1:RPN2"/>
    <mergeCell ref="RPO1:RPP2"/>
    <mergeCell ref="RPQ1:RPR2"/>
    <mergeCell ref="RPS1:RPT2"/>
    <mergeCell ref="RPU1:RPV2"/>
    <mergeCell ref="RPC1:RPD2"/>
    <mergeCell ref="RPE1:RPF2"/>
    <mergeCell ref="RPG1:RPH2"/>
    <mergeCell ref="RPI1:RPJ2"/>
    <mergeCell ref="RPK1:RPL2"/>
    <mergeCell ref="RRU1:RRV2"/>
    <mergeCell ref="RRW1:RRX2"/>
    <mergeCell ref="RRY1:RRZ2"/>
    <mergeCell ref="RSA1:RSB2"/>
    <mergeCell ref="RSC1:RSD2"/>
    <mergeCell ref="RRK1:RRL2"/>
    <mergeCell ref="RRM1:RRN2"/>
    <mergeCell ref="RRO1:RRP2"/>
    <mergeCell ref="RRQ1:RRR2"/>
    <mergeCell ref="RRS1:RRT2"/>
    <mergeCell ref="RRA1:RRB2"/>
    <mergeCell ref="RRC1:RRD2"/>
    <mergeCell ref="RRE1:RRF2"/>
    <mergeCell ref="RRG1:RRH2"/>
    <mergeCell ref="RRI1:RRJ2"/>
    <mergeCell ref="RQQ1:RQR2"/>
    <mergeCell ref="RQS1:RQT2"/>
    <mergeCell ref="RQU1:RQV2"/>
    <mergeCell ref="RQW1:RQX2"/>
    <mergeCell ref="RQY1:RQZ2"/>
    <mergeCell ref="RTI1:RTJ2"/>
    <mergeCell ref="RTK1:RTL2"/>
    <mergeCell ref="RTM1:RTN2"/>
    <mergeCell ref="RTO1:RTP2"/>
    <mergeCell ref="RTQ1:RTR2"/>
    <mergeCell ref="RSY1:RSZ2"/>
    <mergeCell ref="RTA1:RTB2"/>
    <mergeCell ref="RTC1:RTD2"/>
    <mergeCell ref="RTE1:RTF2"/>
    <mergeCell ref="RTG1:RTH2"/>
    <mergeCell ref="RSO1:RSP2"/>
    <mergeCell ref="RSQ1:RSR2"/>
    <mergeCell ref="RSS1:RST2"/>
    <mergeCell ref="RSU1:RSV2"/>
    <mergeCell ref="RSW1:RSX2"/>
    <mergeCell ref="RSE1:RSF2"/>
    <mergeCell ref="RSG1:RSH2"/>
    <mergeCell ref="RSI1:RSJ2"/>
    <mergeCell ref="RSK1:RSL2"/>
    <mergeCell ref="RSM1:RSN2"/>
    <mergeCell ref="RUW1:RUX2"/>
    <mergeCell ref="RUY1:RUZ2"/>
    <mergeCell ref="RVA1:RVB2"/>
    <mergeCell ref="RVC1:RVD2"/>
    <mergeCell ref="RVE1:RVF2"/>
    <mergeCell ref="RUM1:RUN2"/>
    <mergeCell ref="RUO1:RUP2"/>
    <mergeCell ref="RUQ1:RUR2"/>
    <mergeCell ref="RUS1:RUT2"/>
    <mergeCell ref="RUU1:RUV2"/>
    <mergeCell ref="RUC1:RUD2"/>
    <mergeCell ref="RUE1:RUF2"/>
    <mergeCell ref="RUG1:RUH2"/>
    <mergeCell ref="RUI1:RUJ2"/>
    <mergeCell ref="RUK1:RUL2"/>
    <mergeCell ref="RTS1:RTT2"/>
    <mergeCell ref="RTU1:RTV2"/>
    <mergeCell ref="RTW1:RTX2"/>
    <mergeCell ref="RTY1:RTZ2"/>
    <mergeCell ref="RUA1:RUB2"/>
    <mergeCell ref="RWK1:RWL2"/>
    <mergeCell ref="RWM1:RWN2"/>
    <mergeCell ref="RWO1:RWP2"/>
    <mergeCell ref="RWQ1:RWR2"/>
    <mergeCell ref="RWS1:RWT2"/>
    <mergeCell ref="RWA1:RWB2"/>
    <mergeCell ref="RWC1:RWD2"/>
    <mergeCell ref="RWE1:RWF2"/>
    <mergeCell ref="RWG1:RWH2"/>
    <mergeCell ref="RWI1:RWJ2"/>
    <mergeCell ref="RVQ1:RVR2"/>
    <mergeCell ref="RVS1:RVT2"/>
    <mergeCell ref="RVU1:RVV2"/>
    <mergeCell ref="RVW1:RVX2"/>
    <mergeCell ref="RVY1:RVZ2"/>
    <mergeCell ref="RVG1:RVH2"/>
    <mergeCell ref="RVI1:RVJ2"/>
    <mergeCell ref="RVK1:RVL2"/>
    <mergeCell ref="RVM1:RVN2"/>
    <mergeCell ref="RVO1:RVP2"/>
    <mergeCell ref="RXY1:RXZ2"/>
    <mergeCell ref="RYA1:RYB2"/>
    <mergeCell ref="RYC1:RYD2"/>
    <mergeCell ref="RYE1:RYF2"/>
    <mergeCell ref="RYG1:RYH2"/>
    <mergeCell ref="RXO1:RXP2"/>
    <mergeCell ref="RXQ1:RXR2"/>
    <mergeCell ref="RXS1:RXT2"/>
    <mergeCell ref="RXU1:RXV2"/>
    <mergeCell ref="RXW1:RXX2"/>
    <mergeCell ref="RXE1:RXF2"/>
    <mergeCell ref="RXG1:RXH2"/>
    <mergeCell ref="RXI1:RXJ2"/>
    <mergeCell ref="RXK1:RXL2"/>
    <mergeCell ref="RXM1:RXN2"/>
    <mergeCell ref="RWU1:RWV2"/>
    <mergeCell ref="RWW1:RWX2"/>
    <mergeCell ref="RWY1:RWZ2"/>
    <mergeCell ref="RXA1:RXB2"/>
    <mergeCell ref="RXC1:RXD2"/>
    <mergeCell ref="RZM1:RZN2"/>
    <mergeCell ref="RZO1:RZP2"/>
    <mergeCell ref="RZQ1:RZR2"/>
    <mergeCell ref="RZS1:RZT2"/>
    <mergeCell ref="RZU1:RZV2"/>
    <mergeCell ref="RZC1:RZD2"/>
    <mergeCell ref="RZE1:RZF2"/>
    <mergeCell ref="RZG1:RZH2"/>
    <mergeCell ref="RZI1:RZJ2"/>
    <mergeCell ref="RZK1:RZL2"/>
    <mergeCell ref="RYS1:RYT2"/>
    <mergeCell ref="RYU1:RYV2"/>
    <mergeCell ref="RYW1:RYX2"/>
    <mergeCell ref="RYY1:RYZ2"/>
    <mergeCell ref="RZA1:RZB2"/>
    <mergeCell ref="RYI1:RYJ2"/>
    <mergeCell ref="RYK1:RYL2"/>
    <mergeCell ref="RYM1:RYN2"/>
    <mergeCell ref="RYO1:RYP2"/>
    <mergeCell ref="RYQ1:RYR2"/>
    <mergeCell ref="SBA1:SBB2"/>
    <mergeCell ref="SBC1:SBD2"/>
    <mergeCell ref="SBE1:SBF2"/>
    <mergeCell ref="SBG1:SBH2"/>
    <mergeCell ref="SBI1:SBJ2"/>
    <mergeCell ref="SAQ1:SAR2"/>
    <mergeCell ref="SAS1:SAT2"/>
    <mergeCell ref="SAU1:SAV2"/>
    <mergeCell ref="SAW1:SAX2"/>
    <mergeCell ref="SAY1:SAZ2"/>
    <mergeCell ref="SAG1:SAH2"/>
    <mergeCell ref="SAI1:SAJ2"/>
    <mergeCell ref="SAK1:SAL2"/>
    <mergeCell ref="SAM1:SAN2"/>
    <mergeCell ref="SAO1:SAP2"/>
    <mergeCell ref="RZW1:RZX2"/>
    <mergeCell ref="RZY1:RZZ2"/>
    <mergeCell ref="SAA1:SAB2"/>
    <mergeCell ref="SAC1:SAD2"/>
    <mergeCell ref="SAE1:SAF2"/>
    <mergeCell ref="SCO1:SCP2"/>
    <mergeCell ref="SCQ1:SCR2"/>
    <mergeCell ref="SCS1:SCT2"/>
    <mergeCell ref="SCU1:SCV2"/>
    <mergeCell ref="SCW1:SCX2"/>
    <mergeCell ref="SCE1:SCF2"/>
    <mergeCell ref="SCG1:SCH2"/>
    <mergeCell ref="SCI1:SCJ2"/>
    <mergeCell ref="SCK1:SCL2"/>
    <mergeCell ref="SCM1:SCN2"/>
    <mergeCell ref="SBU1:SBV2"/>
    <mergeCell ref="SBW1:SBX2"/>
    <mergeCell ref="SBY1:SBZ2"/>
    <mergeCell ref="SCA1:SCB2"/>
    <mergeCell ref="SCC1:SCD2"/>
    <mergeCell ref="SBK1:SBL2"/>
    <mergeCell ref="SBM1:SBN2"/>
    <mergeCell ref="SBO1:SBP2"/>
    <mergeCell ref="SBQ1:SBR2"/>
    <mergeCell ref="SBS1:SBT2"/>
    <mergeCell ref="SEC1:SED2"/>
    <mergeCell ref="SEE1:SEF2"/>
    <mergeCell ref="SEG1:SEH2"/>
    <mergeCell ref="SEI1:SEJ2"/>
    <mergeCell ref="SEK1:SEL2"/>
    <mergeCell ref="SDS1:SDT2"/>
    <mergeCell ref="SDU1:SDV2"/>
    <mergeCell ref="SDW1:SDX2"/>
    <mergeCell ref="SDY1:SDZ2"/>
    <mergeCell ref="SEA1:SEB2"/>
    <mergeCell ref="SDI1:SDJ2"/>
    <mergeCell ref="SDK1:SDL2"/>
    <mergeCell ref="SDM1:SDN2"/>
    <mergeCell ref="SDO1:SDP2"/>
    <mergeCell ref="SDQ1:SDR2"/>
    <mergeCell ref="SCY1:SCZ2"/>
    <mergeCell ref="SDA1:SDB2"/>
    <mergeCell ref="SDC1:SDD2"/>
    <mergeCell ref="SDE1:SDF2"/>
    <mergeCell ref="SDG1:SDH2"/>
    <mergeCell ref="SFQ1:SFR2"/>
    <mergeCell ref="SFS1:SFT2"/>
    <mergeCell ref="SFU1:SFV2"/>
    <mergeCell ref="SFW1:SFX2"/>
    <mergeCell ref="SFY1:SFZ2"/>
    <mergeCell ref="SFG1:SFH2"/>
    <mergeCell ref="SFI1:SFJ2"/>
    <mergeCell ref="SFK1:SFL2"/>
    <mergeCell ref="SFM1:SFN2"/>
    <mergeCell ref="SFO1:SFP2"/>
    <mergeCell ref="SEW1:SEX2"/>
    <mergeCell ref="SEY1:SEZ2"/>
    <mergeCell ref="SFA1:SFB2"/>
    <mergeCell ref="SFC1:SFD2"/>
    <mergeCell ref="SFE1:SFF2"/>
    <mergeCell ref="SEM1:SEN2"/>
    <mergeCell ref="SEO1:SEP2"/>
    <mergeCell ref="SEQ1:SER2"/>
    <mergeCell ref="SES1:SET2"/>
    <mergeCell ref="SEU1:SEV2"/>
    <mergeCell ref="SHE1:SHF2"/>
    <mergeCell ref="SHG1:SHH2"/>
    <mergeCell ref="SHI1:SHJ2"/>
    <mergeCell ref="SHK1:SHL2"/>
    <mergeCell ref="SHM1:SHN2"/>
    <mergeCell ref="SGU1:SGV2"/>
    <mergeCell ref="SGW1:SGX2"/>
    <mergeCell ref="SGY1:SGZ2"/>
    <mergeCell ref="SHA1:SHB2"/>
    <mergeCell ref="SHC1:SHD2"/>
    <mergeCell ref="SGK1:SGL2"/>
    <mergeCell ref="SGM1:SGN2"/>
    <mergeCell ref="SGO1:SGP2"/>
    <mergeCell ref="SGQ1:SGR2"/>
    <mergeCell ref="SGS1:SGT2"/>
    <mergeCell ref="SGA1:SGB2"/>
    <mergeCell ref="SGC1:SGD2"/>
    <mergeCell ref="SGE1:SGF2"/>
    <mergeCell ref="SGG1:SGH2"/>
    <mergeCell ref="SGI1:SGJ2"/>
    <mergeCell ref="SIS1:SIT2"/>
    <mergeCell ref="SIU1:SIV2"/>
    <mergeCell ref="SIW1:SIX2"/>
    <mergeCell ref="SIY1:SIZ2"/>
    <mergeCell ref="SJA1:SJB2"/>
    <mergeCell ref="SII1:SIJ2"/>
    <mergeCell ref="SIK1:SIL2"/>
    <mergeCell ref="SIM1:SIN2"/>
    <mergeCell ref="SIO1:SIP2"/>
    <mergeCell ref="SIQ1:SIR2"/>
    <mergeCell ref="SHY1:SHZ2"/>
    <mergeCell ref="SIA1:SIB2"/>
    <mergeCell ref="SIC1:SID2"/>
    <mergeCell ref="SIE1:SIF2"/>
    <mergeCell ref="SIG1:SIH2"/>
    <mergeCell ref="SHO1:SHP2"/>
    <mergeCell ref="SHQ1:SHR2"/>
    <mergeCell ref="SHS1:SHT2"/>
    <mergeCell ref="SHU1:SHV2"/>
    <mergeCell ref="SHW1:SHX2"/>
    <mergeCell ref="SKG1:SKH2"/>
    <mergeCell ref="SKI1:SKJ2"/>
    <mergeCell ref="SKK1:SKL2"/>
    <mergeCell ref="SKM1:SKN2"/>
    <mergeCell ref="SKO1:SKP2"/>
    <mergeCell ref="SJW1:SJX2"/>
    <mergeCell ref="SJY1:SJZ2"/>
    <mergeCell ref="SKA1:SKB2"/>
    <mergeCell ref="SKC1:SKD2"/>
    <mergeCell ref="SKE1:SKF2"/>
    <mergeCell ref="SJM1:SJN2"/>
    <mergeCell ref="SJO1:SJP2"/>
    <mergeCell ref="SJQ1:SJR2"/>
    <mergeCell ref="SJS1:SJT2"/>
    <mergeCell ref="SJU1:SJV2"/>
    <mergeCell ref="SJC1:SJD2"/>
    <mergeCell ref="SJE1:SJF2"/>
    <mergeCell ref="SJG1:SJH2"/>
    <mergeCell ref="SJI1:SJJ2"/>
    <mergeCell ref="SJK1:SJL2"/>
    <mergeCell ref="SLU1:SLV2"/>
    <mergeCell ref="SLW1:SLX2"/>
    <mergeCell ref="SLY1:SLZ2"/>
    <mergeCell ref="SMA1:SMB2"/>
    <mergeCell ref="SMC1:SMD2"/>
    <mergeCell ref="SLK1:SLL2"/>
    <mergeCell ref="SLM1:SLN2"/>
    <mergeCell ref="SLO1:SLP2"/>
    <mergeCell ref="SLQ1:SLR2"/>
    <mergeCell ref="SLS1:SLT2"/>
    <mergeCell ref="SLA1:SLB2"/>
    <mergeCell ref="SLC1:SLD2"/>
    <mergeCell ref="SLE1:SLF2"/>
    <mergeCell ref="SLG1:SLH2"/>
    <mergeCell ref="SLI1:SLJ2"/>
    <mergeCell ref="SKQ1:SKR2"/>
    <mergeCell ref="SKS1:SKT2"/>
    <mergeCell ref="SKU1:SKV2"/>
    <mergeCell ref="SKW1:SKX2"/>
    <mergeCell ref="SKY1:SKZ2"/>
    <mergeCell ref="SNI1:SNJ2"/>
    <mergeCell ref="SNK1:SNL2"/>
    <mergeCell ref="SNM1:SNN2"/>
    <mergeCell ref="SNO1:SNP2"/>
    <mergeCell ref="SNQ1:SNR2"/>
    <mergeCell ref="SMY1:SMZ2"/>
    <mergeCell ref="SNA1:SNB2"/>
    <mergeCell ref="SNC1:SND2"/>
    <mergeCell ref="SNE1:SNF2"/>
    <mergeCell ref="SNG1:SNH2"/>
    <mergeCell ref="SMO1:SMP2"/>
    <mergeCell ref="SMQ1:SMR2"/>
    <mergeCell ref="SMS1:SMT2"/>
    <mergeCell ref="SMU1:SMV2"/>
    <mergeCell ref="SMW1:SMX2"/>
    <mergeCell ref="SME1:SMF2"/>
    <mergeCell ref="SMG1:SMH2"/>
    <mergeCell ref="SMI1:SMJ2"/>
    <mergeCell ref="SMK1:SML2"/>
    <mergeCell ref="SMM1:SMN2"/>
    <mergeCell ref="SOW1:SOX2"/>
    <mergeCell ref="SOY1:SOZ2"/>
    <mergeCell ref="SPA1:SPB2"/>
    <mergeCell ref="SPC1:SPD2"/>
    <mergeCell ref="SPE1:SPF2"/>
    <mergeCell ref="SOM1:SON2"/>
    <mergeCell ref="SOO1:SOP2"/>
    <mergeCell ref="SOQ1:SOR2"/>
    <mergeCell ref="SOS1:SOT2"/>
    <mergeCell ref="SOU1:SOV2"/>
    <mergeCell ref="SOC1:SOD2"/>
    <mergeCell ref="SOE1:SOF2"/>
    <mergeCell ref="SOG1:SOH2"/>
    <mergeCell ref="SOI1:SOJ2"/>
    <mergeCell ref="SOK1:SOL2"/>
    <mergeCell ref="SNS1:SNT2"/>
    <mergeCell ref="SNU1:SNV2"/>
    <mergeCell ref="SNW1:SNX2"/>
    <mergeCell ref="SNY1:SNZ2"/>
    <mergeCell ref="SOA1:SOB2"/>
    <mergeCell ref="SQK1:SQL2"/>
    <mergeCell ref="SQM1:SQN2"/>
    <mergeCell ref="SQO1:SQP2"/>
    <mergeCell ref="SQQ1:SQR2"/>
    <mergeCell ref="SQS1:SQT2"/>
    <mergeCell ref="SQA1:SQB2"/>
    <mergeCell ref="SQC1:SQD2"/>
    <mergeCell ref="SQE1:SQF2"/>
    <mergeCell ref="SQG1:SQH2"/>
    <mergeCell ref="SQI1:SQJ2"/>
    <mergeCell ref="SPQ1:SPR2"/>
    <mergeCell ref="SPS1:SPT2"/>
    <mergeCell ref="SPU1:SPV2"/>
    <mergeCell ref="SPW1:SPX2"/>
    <mergeCell ref="SPY1:SPZ2"/>
    <mergeCell ref="SPG1:SPH2"/>
    <mergeCell ref="SPI1:SPJ2"/>
    <mergeCell ref="SPK1:SPL2"/>
    <mergeCell ref="SPM1:SPN2"/>
    <mergeCell ref="SPO1:SPP2"/>
    <mergeCell ref="SRY1:SRZ2"/>
    <mergeCell ref="SSA1:SSB2"/>
    <mergeCell ref="SSC1:SSD2"/>
    <mergeCell ref="SSE1:SSF2"/>
    <mergeCell ref="SSG1:SSH2"/>
    <mergeCell ref="SRO1:SRP2"/>
    <mergeCell ref="SRQ1:SRR2"/>
    <mergeCell ref="SRS1:SRT2"/>
    <mergeCell ref="SRU1:SRV2"/>
    <mergeCell ref="SRW1:SRX2"/>
    <mergeCell ref="SRE1:SRF2"/>
    <mergeCell ref="SRG1:SRH2"/>
    <mergeCell ref="SRI1:SRJ2"/>
    <mergeCell ref="SRK1:SRL2"/>
    <mergeCell ref="SRM1:SRN2"/>
    <mergeCell ref="SQU1:SQV2"/>
    <mergeCell ref="SQW1:SQX2"/>
    <mergeCell ref="SQY1:SQZ2"/>
    <mergeCell ref="SRA1:SRB2"/>
    <mergeCell ref="SRC1:SRD2"/>
    <mergeCell ref="STM1:STN2"/>
    <mergeCell ref="STO1:STP2"/>
    <mergeCell ref="STQ1:STR2"/>
    <mergeCell ref="STS1:STT2"/>
    <mergeCell ref="STU1:STV2"/>
    <mergeCell ref="STC1:STD2"/>
    <mergeCell ref="STE1:STF2"/>
    <mergeCell ref="STG1:STH2"/>
    <mergeCell ref="STI1:STJ2"/>
    <mergeCell ref="STK1:STL2"/>
    <mergeCell ref="SSS1:SST2"/>
    <mergeCell ref="SSU1:SSV2"/>
    <mergeCell ref="SSW1:SSX2"/>
    <mergeCell ref="SSY1:SSZ2"/>
    <mergeCell ref="STA1:STB2"/>
    <mergeCell ref="SSI1:SSJ2"/>
    <mergeCell ref="SSK1:SSL2"/>
    <mergeCell ref="SSM1:SSN2"/>
    <mergeCell ref="SSO1:SSP2"/>
    <mergeCell ref="SSQ1:SSR2"/>
    <mergeCell ref="SVA1:SVB2"/>
    <mergeCell ref="SVC1:SVD2"/>
    <mergeCell ref="SVE1:SVF2"/>
    <mergeCell ref="SVG1:SVH2"/>
    <mergeCell ref="SVI1:SVJ2"/>
    <mergeCell ref="SUQ1:SUR2"/>
    <mergeCell ref="SUS1:SUT2"/>
    <mergeCell ref="SUU1:SUV2"/>
    <mergeCell ref="SUW1:SUX2"/>
    <mergeCell ref="SUY1:SUZ2"/>
    <mergeCell ref="SUG1:SUH2"/>
    <mergeCell ref="SUI1:SUJ2"/>
    <mergeCell ref="SUK1:SUL2"/>
    <mergeCell ref="SUM1:SUN2"/>
    <mergeCell ref="SUO1:SUP2"/>
    <mergeCell ref="STW1:STX2"/>
    <mergeCell ref="STY1:STZ2"/>
    <mergeCell ref="SUA1:SUB2"/>
    <mergeCell ref="SUC1:SUD2"/>
    <mergeCell ref="SUE1:SUF2"/>
    <mergeCell ref="SWO1:SWP2"/>
    <mergeCell ref="SWQ1:SWR2"/>
    <mergeCell ref="SWS1:SWT2"/>
    <mergeCell ref="SWU1:SWV2"/>
    <mergeCell ref="SWW1:SWX2"/>
    <mergeCell ref="SWE1:SWF2"/>
    <mergeCell ref="SWG1:SWH2"/>
    <mergeCell ref="SWI1:SWJ2"/>
    <mergeCell ref="SWK1:SWL2"/>
    <mergeCell ref="SWM1:SWN2"/>
    <mergeCell ref="SVU1:SVV2"/>
    <mergeCell ref="SVW1:SVX2"/>
    <mergeCell ref="SVY1:SVZ2"/>
    <mergeCell ref="SWA1:SWB2"/>
    <mergeCell ref="SWC1:SWD2"/>
    <mergeCell ref="SVK1:SVL2"/>
    <mergeCell ref="SVM1:SVN2"/>
    <mergeCell ref="SVO1:SVP2"/>
    <mergeCell ref="SVQ1:SVR2"/>
    <mergeCell ref="SVS1:SVT2"/>
    <mergeCell ref="SYC1:SYD2"/>
    <mergeCell ref="SYE1:SYF2"/>
    <mergeCell ref="SYG1:SYH2"/>
    <mergeCell ref="SYI1:SYJ2"/>
    <mergeCell ref="SYK1:SYL2"/>
    <mergeCell ref="SXS1:SXT2"/>
    <mergeCell ref="SXU1:SXV2"/>
    <mergeCell ref="SXW1:SXX2"/>
    <mergeCell ref="SXY1:SXZ2"/>
    <mergeCell ref="SYA1:SYB2"/>
    <mergeCell ref="SXI1:SXJ2"/>
    <mergeCell ref="SXK1:SXL2"/>
    <mergeCell ref="SXM1:SXN2"/>
    <mergeCell ref="SXO1:SXP2"/>
    <mergeCell ref="SXQ1:SXR2"/>
    <mergeCell ref="SWY1:SWZ2"/>
    <mergeCell ref="SXA1:SXB2"/>
    <mergeCell ref="SXC1:SXD2"/>
    <mergeCell ref="SXE1:SXF2"/>
    <mergeCell ref="SXG1:SXH2"/>
    <mergeCell ref="SZQ1:SZR2"/>
    <mergeCell ref="SZS1:SZT2"/>
    <mergeCell ref="SZU1:SZV2"/>
    <mergeCell ref="SZW1:SZX2"/>
    <mergeCell ref="SZY1:SZZ2"/>
    <mergeCell ref="SZG1:SZH2"/>
    <mergeCell ref="SZI1:SZJ2"/>
    <mergeCell ref="SZK1:SZL2"/>
    <mergeCell ref="SZM1:SZN2"/>
    <mergeCell ref="SZO1:SZP2"/>
    <mergeCell ref="SYW1:SYX2"/>
    <mergeCell ref="SYY1:SYZ2"/>
    <mergeCell ref="SZA1:SZB2"/>
    <mergeCell ref="SZC1:SZD2"/>
    <mergeCell ref="SZE1:SZF2"/>
    <mergeCell ref="SYM1:SYN2"/>
    <mergeCell ref="SYO1:SYP2"/>
    <mergeCell ref="SYQ1:SYR2"/>
    <mergeCell ref="SYS1:SYT2"/>
    <mergeCell ref="SYU1:SYV2"/>
    <mergeCell ref="TBE1:TBF2"/>
    <mergeCell ref="TBG1:TBH2"/>
    <mergeCell ref="TBI1:TBJ2"/>
    <mergeCell ref="TBK1:TBL2"/>
    <mergeCell ref="TBM1:TBN2"/>
    <mergeCell ref="TAU1:TAV2"/>
    <mergeCell ref="TAW1:TAX2"/>
    <mergeCell ref="TAY1:TAZ2"/>
    <mergeCell ref="TBA1:TBB2"/>
    <mergeCell ref="TBC1:TBD2"/>
    <mergeCell ref="TAK1:TAL2"/>
    <mergeCell ref="TAM1:TAN2"/>
    <mergeCell ref="TAO1:TAP2"/>
    <mergeCell ref="TAQ1:TAR2"/>
    <mergeCell ref="TAS1:TAT2"/>
    <mergeCell ref="TAA1:TAB2"/>
    <mergeCell ref="TAC1:TAD2"/>
    <mergeCell ref="TAE1:TAF2"/>
    <mergeCell ref="TAG1:TAH2"/>
    <mergeCell ref="TAI1:TAJ2"/>
    <mergeCell ref="TCS1:TCT2"/>
    <mergeCell ref="TCU1:TCV2"/>
    <mergeCell ref="TCW1:TCX2"/>
    <mergeCell ref="TCY1:TCZ2"/>
    <mergeCell ref="TDA1:TDB2"/>
    <mergeCell ref="TCI1:TCJ2"/>
    <mergeCell ref="TCK1:TCL2"/>
    <mergeCell ref="TCM1:TCN2"/>
    <mergeCell ref="TCO1:TCP2"/>
    <mergeCell ref="TCQ1:TCR2"/>
    <mergeCell ref="TBY1:TBZ2"/>
    <mergeCell ref="TCA1:TCB2"/>
    <mergeCell ref="TCC1:TCD2"/>
    <mergeCell ref="TCE1:TCF2"/>
    <mergeCell ref="TCG1:TCH2"/>
    <mergeCell ref="TBO1:TBP2"/>
    <mergeCell ref="TBQ1:TBR2"/>
    <mergeCell ref="TBS1:TBT2"/>
    <mergeCell ref="TBU1:TBV2"/>
    <mergeCell ref="TBW1:TBX2"/>
    <mergeCell ref="TEG1:TEH2"/>
    <mergeCell ref="TEI1:TEJ2"/>
    <mergeCell ref="TEK1:TEL2"/>
    <mergeCell ref="TEM1:TEN2"/>
    <mergeCell ref="TEO1:TEP2"/>
    <mergeCell ref="TDW1:TDX2"/>
    <mergeCell ref="TDY1:TDZ2"/>
    <mergeCell ref="TEA1:TEB2"/>
    <mergeCell ref="TEC1:TED2"/>
    <mergeCell ref="TEE1:TEF2"/>
    <mergeCell ref="TDM1:TDN2"/>
    <mergeCell ref="TDO1:TDP2"/>
    <mergeCell ref="TDQ1:TDR2"/>
    <mergeCell ref="TDS1:TDT2"/>
    <mergeCell ref="TDU1:TDV2"/>
    <mergeCell ref="TDC1:TDD2"/>
    <mergeCell ref="TDE1:TDF2"/>
    <mergeCell ref="TDG1:TDH2"/>
    <mergeCell ref="TDI1:TDJ2"/>
    <mergeCell ref="TDK1:TDL2"/>
    <mergeCell ref="TFU1:TFV2"/>
    <mergeCell ref="TFW1:TFX2"/>
    <mergeCell ref="TFY1:TFZ2"/>
    <mergeCell ref="TGA1:TGB2"/>
    <mergeCell ref="TGC1:TGD2"/>
    <mergeCell ref="TFK1:TFL2"/>
    <mergeCell ref="TFM1:TFN2"/>
    <mergeCell ref="TFO1:TFP2"/>
    <mergeCell ref="TFQ1:TFR2"/>
    <mergeCell ref="TFS1:TFT2"/>
    <mergeCell ref="TFA1:TFB2"/>
    <mergeCell ref="TFC1:TFD2"/>
    <mergeCell ref="TFE1:TFF2"/>
    <mergeCell ref="TFG1:TFH2"/>
    <mergeCell ref="TFI1:TFJ2"/>
    <mergeCell ref="TEQ1:TER2"/>
    <mergeCell ref="TES1:TET2"/>
    <mergeCell ref="TEU1:TEV2"/>
    <mergeCell ref="TEW1:TEX2"/>
    <mergeCell ref="TEY1:TEZ2"/>
    <mergeCell ref="THI1:THJ2"/>
    <mergeCell ref="THK1:THL2"/>
    <mergeCell ref="THM1:THN2"/>
    <mergeCell ref="THO1:THP2"/>
    <mergeCell ref="THQ1:THR2"/>
    <mergeCell ref="TGY1:TGZ2"/>
    <mergeCell ref="THA1:THB2"/>
    <mergeCell ref="THC1:THD2"/>
    <mergeCell ref="THE1:THF2"/>
    <mergeCell ref="THG1:THH2"/>
    <mergeCell ref="TGO1:TGP2"/>
    <mergeCell ref="TGQ1:TGR2"/>
    <mergeCell ref="TGS1:TGT2"/>
    <mergeCell ref="TGU1:TGV2"/>
    <mergeCell ref="TGW1:TGX2"/>
    <mergeCell ref="TGE1:TGF2"/>
    <mergeCell ref="TGG1:TGH2"/>
    <mergeCell ref="TGI1:TGJ2"/>
    <mergeCell ref="TGK1:TGL2"/>
    <mergeCell ref="TGM1:TGN2"/>
    <mergeCell ref="TIW1:TIX2"/>
    <mergeCell ref="TIY1:TIZ2"/>
    <mergeCell ref="TJA1:TJB2"/>
    <mergeCell ref="TJC1:TJD2"/>
    <mergeCell ref="TJE1:TJF2"/>
    <mergeCell ref="TIM1:TIN2"/>
    <mergeCell ref="TIO1:TIP2"/>
    <mergeCell ref="TIQ1:TIR2"/>
    <mergeCell ref="TIS1:TIT2"/>
    <mergeCell ref="TIU1:TIV2"/>
    <mergeCell ref="TIC1:TID2"/>
    <mergeCell ref="TIE1:TIF2"/>
    <mergeCell ref="TIG1:TIH2"/>
    <mergeCell ref="TII1:TIJ2"/>
    <mergeCell ref="TIK1:TIL2"/>
    <mergeCell ref="THS1:THT2"/>
    <mergeCell ref="THU1:THV2"/>
    <mergeCell ref="THW1:THX2"/>
    <mergeCell ref="THY1:THZ2"/>
    <mergeCell ref="TIA1:TIB2"/>
    <mergeCell ref="TKK1:TKL2"/>
    <mergeCell ref="TKM1:TKN2"/>
    <mergeCell ref="TKO1:TKP2"/>
    <mergeCell ref="TKQ1:TKR2"/>
    <mergeCell ref="TKS1:TKT2"/>
    <mergeCell ref="TKA1:TKB2"/>
    <mergeCell ref="TKC1:TKD2"/>
    <mergeCell ref="TKE1:TKF2"/>
    <mergeCell ref="TKG1:TKH2"/>
    <mergeCell ref="TKI1:TKJ2"/>
    <mergeCell ref="TJQ1:TJR2"/>
    <mergeCell ref="TJS1:TJT2"/>
    <mergeCell ref="TJU1:TJV2"/>
    <mergeCell ref="TJW1:TJX2"/>
    <mergeCell ref="TJY1:TJZ2"/>
    <mergeCell ref="TJG1:TJH2"/>
    <mergeCell ref="TJI1:TJJ2"/>
    <mergeCell ref="TJK1:TJL2"/>
    <mergeCell ref="TJM1:TJN2"/>
    <mergeCell ref="TJO1:TJP2"/>
    <mergeCell ref="TLY1:TLZ2"/>
    <mergeCell ref="TMA1:TMB2"/>
    <mergeCell ref="TMC1:TMD2"/>
    <mergeCell ref="TME1:TMF2"/>
    <mergeCell ref="TMG1:TMH2"/>
    <mergeCell ref="TLO1:TLP2"/>
    <mergeCell ref="TLQ1:TLR2"/>
    <mergeCell ref="TLS1:TLT2"/>
    <mergeCell ref="TLU1:TLV2"/>
    <mergeCell ref="TLW1:TLX2"/>
    <mergeCell ref="TLE1:TLF2"/>
    <mergeCell ref="TLG1:TLH2"/>
    <mergeCell ref="TLI1:TLJ2"/>
    <mergeCell ref="TLK1:TLL2"/>
    <mergeCell ref="TLM1:TLN2"/>
    <mergeCell ref="TKU1:TKV2"/>
    <mergeCell ref="TKW1:TKX2"/>
    <mergeCell ref="TKY1:TKZ2"/>
    <mergeCell ref="TLA1:TLB2"/>
    <mergeCell ref="TLC1:TLD2"/>
    <mergeCell ref="TNM1:TNN2"/>
    <mergeCell ref="TNO1:TNP2"/>
    <mergeCell ref="TNQ1:TNR2"/>
    <mergeCell ref="TNS1:TNT2"/>
    <mergeCell ref="TNU1:TNV2"/>
    <mergeCell ref="TNC1:TND2"/>
    <mergeCell ref="TNE1:TNF2"/>
    <mergeCell ref="TNG1:TNH2"/>
    <mergeCell ref="TNI1:TNJ2"/>
    <mergeCell ref="TNK1:TNL2"/>
    <mergeCell ref="TMS1:TMT2"/>
    <mergeCell ref="TMU1:TMV2"/>
    <mergeCell ref="TMW1:TMX2"/>
    <mergeCell ref="TMY1:TMZ2"/>
    <mergeCell ref="TNA1:TNB2"/>
    <mergeCell ref="TMI1:TMJ2"/>
    <mergeCell ref="TMK1:TML2"/>
    <mergeCell ref="TMM1:TMN2"/>
    <mergeCell ref="TMO1:TMP2"/>
    <mergeCell ref="TMQ1:TMR2"/>
    <mergeCell ref="TPA1:TPB2"/>
    <mergeCell ref="TPC1:TPD2"/>
    <mergeCell ref="TPE1:TPF2"/>
    <mergeCell ref="TPG1:TPH2"/>
    <mergeCell ref="TPI1:TPJ2"/>
    <mergeCell ref="TOQ1:TOR2"/>
    <mergeCell ref="TOS1:TOT2"/>
    <mergeCell ref="TOU1:TOV2"/>
    <mergeCell ref="TOW1:TOX2"/>
    <mergeCell ref="TOY1:TOZ2"/>
    <mergeCell ref="TOG1:TOH2"/>
    <mergeCell ref="TOI1:TOJ2"/>
    <mergeCell ref="TOK1:TOL2"/>
    <mergeCell ref="TOM1:TON2"/>
    <mergeCell ref="TOO1:TOP2"/>
    <mergeCell ref="TNW1:TNX2"/>
    <mergeCell ref="TNY1:TNZ2"/>
    <mergeCell ref="TOA1:TOB2"/>
    <mergeCell ref="TOC1:TOD2"/>
    <mergeCell ref="TOE1:TOF2"/>
    <mergeCell ref="TQO1:TQP2"/>
    <mergeCell ref="TQQ1:TQR2"/>
    <mergeCell ref="TQS1:TQT2"/>
    <mergeCell ref="TQU1:TQV2"/>
    <mergeCell ref="TQW1:TQX2"/>
    <mergeCell ref="TQE1:TQF2"/>
    <mergeCell ref="TQG1:TQH2"/>
    <mergeCell ref="TQI1:TQJ2"/>
    <mergeCell ref="TQK1:TQL2"/>
    <mergeCell ref="TQM1:TQN2"/>
    <mergeCell ref="TPU1:TPV2"/>
    <mergeCell ref="TPW1:TPX2"/>
    <mergeCell ref="TPY1:TPZ2"/>
    <mergeCell ref="TQA1:TQB2"/>
    <mergeCell ref="TQC1:TQD2"/>
    <mergeCell ref="TPK1:TPL2"/>
    <mergeCell ref="TPM1:TPN2"/>
    <mergeCell ref="TPO1:TPP2"/>
    <mergeCell ref="TPQ1:TPR2"/>
    <mergeCell ref="TPS1:TPT2"/>
    <mergeCell ref="TSC1:TSD2"/>
    <mergeCell ref="TSE1:TSF2"/>
    <mergeCell ref="TSG1:TSH2"/>
    <mergeCell ref="TSI1:TSJ2"/>
    <mergeCell ref="TSK1:TSL2"/>
    <mergeCell ref="TRS1:TRT2"/>
    <mergeCell ref="TRU1:TRV2"/>
    <mergeCell ref="TRW1:TRX2"/>
    <mergeCell ref="TRY1:TRZ2"/>
    <mergeCell ref="TSA1:TSB2"/>
    <mergeCell ref="TRI1:TRJ2"/>
    <mergeCell ref="TRK1:TRL2"/>
    <mergeCell ref="TRM1:TRN2"/>
    <mergeCell ref="TRO1:TRP2"/>
    <mergeCell ref="TRQ1:TRR2"/>
    <mergeCell ref="TQY1:TQZ2"/>
    <mergeCell ref="TRA1:TRB2"/>
    <mergeCell ref="TRC1:TRD2"/>
    <mergeCell ref="TRE1:TRF2"/>
    <mergeCell ref="TRG1:TRH2"/>
    <mergeCell ref="TTQ1:TTR2"/>
    <mergeCell ref="TTS1:TTT2"/>
    <mergeCell ref="TTU1:TTV2"/>
    <mergeCell ref="TTW1:TTX2"/>
    <mergeCell ref="TTY1:TTZ2"/>
    <mergeCell ref="TTG1:TTH2"/>
    <mergeCell ref="TTI1:TTJ2"/>
    <mergeCell ref="TTK1:TTL2"/>
    <mergeCell ref="TTM1:TTN2"/>
    <mergeCell ref="TTO1:TTP2"/>
    <mergeCell ref="TSW1:TSX2"/>
    <mergeCell ref="TSY1:TSZ2"/>
    <mergeCell ref="TTA1:TTB2"/>
    <mergeCell ref="TTC1:TTD2"/>
    <mergeCell ref="TTE1:TTF2"/>
    <mergeCell ref="TSM1:TSN2"/>
    <mergeCell ref="TSO1:TSP2"/>
    <mergeCell ref="TSQ1:TSR2"/>
    <mergeCell ref="TSS1:TST2"/>
    <mergeCell ref="TSU1:TSV2"/>
    <mergeCell ref="TVE1:TVF2"/>
    <mergeCell ref="TVG1:TVH2"/>
    <mergeCell ref="TVI1:TVJ2"/>
    <mergeCell ref="TVK1:TVL2"/>
    <mergeCell ref="TVM1:TVN2"/>
    <mergeCell ref="TUU1:TUV2"/>
    <mergeCell ref="TUW1:TUX2"/>
    <mergeCell ref="TUY1:TUZ2"/>
    <mergeCell ref="TVA1:TVB2"/>
    <mergeCell ref="TVC1:TVD2"/>
    <mergeCell ref="TUK1:TUL2"/>
    <mergeCell ref="TUM1:TUN2"/>
    <mergeCell ref="TUO1:TUP2"/>
    <mergeCell ref="TUQ1:TUR2"/>
    <mergeCell ref="TUS1:TUT2"/>
    <mergeCell ref="TUA1:TUB2"/>
    <mergeCell ref="TUC1:TUD2"/>
    <mergeCell ref="TUE1:TUF2"/>
    <mergeCell ref="TUG1:TUH2"/>
    <mergeCell ref="TUI1:TUJ2"/>
    <mergeCell ref="TWS1:TWT2"/>
    <mergeCell ref="TWU1:TWV2"/>
    <mergeCell ref="TWW1:TWX2"/>
    <mergeCell ref="TWY1:TWZ2"/>
    <mergeCell ref="TXA1:TXB2"/>
    <mergeCell ref="TWI1:TWJ2"/>
    <mergeCell ref="TWK1:TWL2"/>
    <mergeCell ref="TWM1:TWN2"/>
    <mergeCell ref="TWO1:TWP2"/>
    <mergeCell ref="TWQ1:TWR2"/>
    <mergeCell ref="TVY1:TVZ2"/>
    <mergeCell ref="TWA1:TWB2"/>
    <mergeCell ref="TWC1:TWD2"/>
    <mergeCell ref="TWE1:TWF2"/>
    <mergeCell ref="TWG1:TWH2"/>
    <mergeCell ref="TVO1:TVP2"/>
    <mergeCell ref="TVQ1:TVR2"/>
    <mergeCell ref="TVS1:TVT2"/>
    <mergeCell ref="TVU1:TVV2"/>
    <mergeCell ref="TVW1:TVX2"/>
    <mergeCell ref="TYG1:TYH2"/>
    <mergeCell ref="TYI1:TYJ2"/>
    <mergeCell ref="TYK1:TYL2"/>
    <mergeCell ref="TYM1:TYN2"/>
    <mergeCell ref="TYO1:TYP2"/>
    <mergeCell ref="TXW1:TXX2"/>
    <mergeCell ref="TXY1:TXZ2"/>
    <mergeCell ref="TYA1:TYB2"/>
    <mergeCell ref="TYC1:TYD2"/>
    <mergeCell ref="TYE1:TYF2"/>
    <mergeCell ref="TXM1:TXN2"/>
    <mergeCell ref="TXO1:TXP2"/>
    <mergeCell ref="TXQ1:TXR2"/>
    <mergeCell ref="TXS1:TXT2"/>
    <mergeCell ref="TXU1:TXV2"/>
    <mergeCell ref="TXC1:TXD2"/>
    <mergeCell ref="TXE1:TXF2"/>
    <mergeCell ref="TXG1:TXH2"/>
    <mergeCell ref="TXI1:TXJ2"/>
    <mergeCell ref="TXK1:TXL2"/>
    <mergeCell ref="TZU1:TZV2"/>
    <mergeCell ref="TZW1:TZX2"/>
    <mergeCell ref="TZY1:TZZ2"/>
    <mergeCell ref="UAA1:UAB2"/>
    <mergeCell ref="UAC1:UAD2"/>
    <mergeCell ref="TZK1:TZL2"/>
    <mergeCell ref="TZM1:TZN2"/>
    <mergeCell ref="TZO1:TZP2"/>
    <mergeCell ref="TZQ1:TZR2"/>
    <mergeCell ref="TZS1:TZT2"/>
    <mergeCell ref="TZA1:TZB2"/>
    <mergeCell ref="TZC1:TZD2"/>
    <mergeCell ref="TZE1:TZF2"/>
    <mergeCell ref="TZG1:TZH2"/>
    <mergeCell ref="TZI1:TZJ2"/>
    <mergeCell ref="TYQ1:TYR2"/>
    <mergeCell ref="TYS1:TYT2"/>
    <mergeCell ref="TYU1:TYV2"/>
    <mergeCell ref="TYW1:TYX2"/>
    <mergeCell ref="TYY1:TYZ2"/>
    <mergeCell ref="UBI1:UBJ2"/>
    <mergeCell ref="UBK1:UBL2"/>
    <mergeCell ref="UBM1:UBN2"/>
    <mergeCell ref="UBO1:UBP2"/>
    <mergeCell ref="UBQ1:UBR2"/>
    <mergeCell ref="UAY1:UAZ2"/>
    <mergeCell ref="UBA1:UBB2"/>
    <mergeCell ref="UBC1:UBD2"/>
    <mergeCell ref="UBE1:UBF2"/>
    <mergeCell ref="UBG1:UBH2"/>
    <mergeCell ref="UAO1:UAP2"/>
    <mergeCell ref="UAQ1:UAR2"/>
    <mergeCell ref="UAS1:UAT2"/>
    <mergeCell ref="UAU1:UAV2"/>
    <mergeCell ref="UAW1:UAX2"/>
    <mergeCell ref="UAE1:UAF2"/>
    <mergeCell ref="UAG1:UAH2"/>
    <mergeCell ref="UAI1:UAJ2"/>
    <mergeCell ref="UAK1:UAL2"/>
    <mergeCell ref="UAM1:UAN2"/>
    <mergeCell ref="UCW1:UCX2"/>
    <mergeCell ref="UCY1:UCZ2"/>
    <mergeCell ref="UDA1:UDB2"/>
    <mergeCell ref="UDC1:UDD2"/>
    <mergeCell ref="UDE1:UDF2"/>
    <mergeCell ref="UCM1:UCN2"/>
    <mergeCell ref="UCO1:UCP2"/>
    <mergeCell ref="UCQ1:UCR2"/>
    <mergeCell ref="UCS1:UCT2"/>
    <mergeCell ref="UCU1:UCV2"/>
    <mergeCell ref="UCC1:UCD2"/>
    <mergeCell ref="UCE1:UCF2"/>
    <mergeCell ref="UCG1:UCH2"/>
    <mergeCell ref="UCI1:UCJ2"/>
    <mergeCell ref="UCK1:UCL2"/>
    <mergeCell ref="UBS1:UBT2"/>
    <mergeCell ref="UBU1:UBV2"/>
    <mergeCell ref="UBW1:UBX2"/>
    <mergeCell ref="UBY1:UBZ2"/>
    <mergeCell ref="UCA1:UCB2"/>
    <mergeCell ref="UEK1:UEL2"/>
    <mergeCell ref="UEM1:UEN2"/>
    <mergeCell ref="UEO1:UEP2"/>
    <mergeCell ref="UEQ1:UER2"/>
    <mergeCell ref="UES1:UET2"/>
    <mergeCell ref="UEA1:UEB2"/>
    <mergeCell ref="UEC1:UED2"/>
    <mergeCell ref="UEE1:UEF2"/>
    <mergeCell ref="UEG1:UEH2"/>
    <mergeCell ref="UEI1:UEJ2"/>
    <mergeCell ref="UDQ1:UDR2"/>
    <mergeCell ref="UDS1:UDT2"/>
    <mergeCell ref="UDU1:UDV2"/>
    <mergeCell ref="UDW1:UDX2"/>
    <mergeCell ref="UDY1:UDZ2"/>
    <mergeCell ref="UDG1:UDH2"/>
    <mergeCell ref="UDI1:UDJ2"/>
    <mergeCell ref="UDK1:UDL2"/>
    <mergeCell ref="UDM1:UDN2"/>
    <mergeCell ref="UDO1:UDP2"/>
    <mergeCell ref="UFY1:UFZ2"/>
    <mergeCell ref="UGA1:UGB2"/>
    <mergeCell ref="UGC1:UGD2"/>
    <mergeCell ref="UGE1:UGF2"/>
    <mergeCell ref="UGG1:UGH2"/>
    <mergeCell ref="UFO1:UFP2"/>
    <mergeCell ref="UFQ1:UFR2"/>
    <mergeCell ref="UFS1:UFT2"/>
    <mergeCell ref="UFU1:UFV2"/>
    <mergeCell ref="UFW1:UFX2"/>
    <mergeCell ref="UFE1:UFF2"/>
    <mergeCell ref="UFG1:UFH2"/>
    <mergeCell ref="UFI1:UFJ2"/>
    <mergeCell ref="UFK1:UFL2"/>
    <mergeCell ref="UFM1:UFN2"/>
    <mergeCell ref="UEU1:UEV2"/>
    <mergeCell ref="UEW1:UEX2"/>
    <mergeCell ref="UEY1:UEZ2"/>
    <mergeCell ref="UFA1:UFB2"/>
    <mergeCell ref="UFC1:UFD2"/>
    <mergeCell ref="UHM1:UHN2"/>
    <mergeCell ref="UHO1:UHP2"/>
    <mergeCell ref="UHQ1:UHR2"/>
    <mergeCell ref="UHS1:UHT2"/>
    <mergeCell ref="UHU1:UHV2"/>
    <mergeCell ref="UHC1:UHD2"/>
    <mergeCell ref="UHE1:UHF2"/>
    <mergeCell ref="UHG1:UHH2"/>
    <mergeCell ref="UHI1:UHJ2"/>
    <mergeCell ref="UHK1:UHL2"/>
    <mergeCell ref="UGS1:UGT2"/>
    <mergeCell ref="UGU1:UGV2"/>
    <mergeCell ref="UGW1:UGX2"/>
    <mergeCell ref="UGY1:UGZ2"/>
    <mergeCell ref="UHA1:UHB2"/>
    <mergeCell ref="UGI1:UGJ2"/>
    <mergeCell ref="UGK1:UGL2"/>
    <mergeCell ref="UGM1:UGN2"/>
    <mergeCell ref="UGO1:UGP2"/>
    <mergeCell ref="UGQ1:UGR2"/>
    <mergeCell ref="UJA1:UJB2"/>
    <mergeCell ref="UJC1:UJD2"/>
    <mergeCell ref="UJE1:UJF2"/>
    <mergeCell ref="UJG1:UJH2"/>
    <mergeCell ref="UJI1:UJJ2"/>
    <mergeCell ref="UIQ1:UIR2"/>
    <mergeCell ref="UIS1:UIT2"/>
    <mergeCell ref="UIU1:UIV2"/>
    <mergeCell ref="UIW1:UIX2"/>
    <mergeCell ref="UIY1:UIZ2"/>
    <mergeCell ref="UIG1:UIH2"/>
    <mergeCell ref="UII1:UIJ2"/>
    <mergeCell ref="UIK1:UIL2"/>
    <mergeCell ref="UIM1:UIN2"/>
    <mergeCell ref="UIO1:UIP2"/>
    <mergeCell ref="UHW1:UHX2"/>
    <mergeCell ref="UHY1:UHZ2"/>
    <mergeCell ref="UIA1:UIB2"/>
    <mergeCell ref="UIC1:UID2"/>
    <mergeCell ref="UIE1:UIF2"/>
    <mergeCell ref="UKO1:UKP2"/>
    <mergeCell ref="UKQ1:UKR2"/>
    <mergeCell ref="UKS1:UKT2"/>
    <mergeCell ref="UKU1:UKV2"/>
    <mergeCell ref="UKW1:UKX2"/>
    <mergeCell ref="UKE1:UKF2"/>
    <mergeCell ref="UKG1:UKH2"/>
    <mergeCell ref="UKI1:UKJ2"/>
    <mergeCell ref="UKK1:UKL2"/>
    <mergeCell ref="UKM1:UKN2"/>
    <mergeCell ref="UJU1:UJV2"/>
    <mergeCell ref="UJW1:UJX2"/>
    <mergeCell ref="UJY1:UJZ2"/>
    <mergeCell ref="UKA1:UKB2"/>
    <mergeCell ref="UKC1:UKD2"/>
    <mergeCell ref="UJK1:UJL2"/>
    <mergeCell ref="UJM1:UJN2"/>
    <mergeCell ref="UJO1:UJP2"/>
    <mergeCell ref="UJQ1:UJR2"/>
    <mergeCell ref="UJS1:UJT2"/>
    <mergeCell ref="UMC1:UMD2"/>
    <mergeCell ref="UME1:UMF2"/>
    <mergeCell ref="UMG1:UMH2"/>
    <mergeCell ref="UMI1:UMJ2"/>
    <mergeCell ref="UMK1:UML2"/>
    <mergeCell ref="ULS1:ULT2"/>
    <mergeCell ref="ULU1:ULV2"/>
    <mergeCell ref="ULW1:ULX2"/>
    <mergeCell ref="ULY1:ULZ2"/>
    <mergeCell ref="UMA1:UMB2"/>
    <mergeCell ref="ULI1:ULJ2"/>
    <mergeCell ref="ULK1:ULL2"/>
    <mergeCell ref="ULM1:ULN2"/>
    <mergeCell ref="ULO1:ULP2"/>
    <mergeCell ref="ULQ1:ULR2"/>
    <mergeCell ref="UKY1:UKZ2"/>
    <mergeCell ref="ULA1:ULB2"/>
    <mergeCell ref="ULC1:ULD2"/>
    <mergeCell ref="ULE1:ULF2"/>
    <mergeCell ref="ULG1:ULH2"/>
    <mergeCell ref="UNQ1:UNR2"/>
    <mergeCell ref="UNS1:UNT2"/>
    <mergeCell ref="UNU1:UNV2"/>
    <mergeCell ref="UNW1:UNX2"/>
    <mergeCell ref="UNY1:UNZ2"/>
    <mergeCell ref="UNG1:UNH2"/>
    <mergeCell ref="UNI1:UNJ2"/>
    <mergeCell ref="UNK1:UNL2"/>
    <mergeCell ref="UNM1:UNN2"/>
    <mergeCell ref="UNO1:UNP2"/>
    <mergeCell ref="UMW1:UMX2"/>
    <mergeCell ref="UMY1:UMZ2"/>
    <mergeCell ref="UNA1:UNB2"/>
    <mergeCell ref="UNC1:UND2"/>
    <mergeCell ref="UNE1:UNF2"/>
    <mergeCell ref="UMM1:UMN2"/>
    <mergeCell ref="UMO1:UMP2"/>
    <mergeCell ref="UMQ1:UMR2"/>
    <mergeCell ref="UMS1:UMT2"/>
    <mergeCell ref="UMU1:UMV2"/>
    <mergeCell ref="UPE1:UPF2"/>
    <mergeCell ref="UPG1:UPH2"/>
    <mergeCell ref="UPI1:UPJ2"/>
    <mergeCell ref="UPK1:UPL2"/>
    <mergeCell ref="UPM1:UPN2"/>
    <mergeCell ref="UOU1:UOV2"/>
    <mergeCell ref="UOW1:UOX2"/>
    <mergeCell ref="UOY1:UOZ2"/>
    <mergeCell ref="UPA1:UPB2"/>
    <mergeCell ref="UPC1:UPD2"/>
    <mergeCell ref="UOK1:UOL2"/>
    <mergeCell ref="UOM1:UON2"/>
    <mergeCell ref="UOO1:UOP2"/>
    <mergeCell ref="UOQ1:UOR2"/>
    <mergeCell ref="UOS1:UOT2"/>
    <mergeCell ref="UOA1:UOB2"/>
    <mergeCell ref="UOC1:UOD2"/>
    <mergeCell ref="UOE1:UOF2"/>
    <mergeCell ref="UOG1:UOH2"/>
    <mergeCell ref="UOI1:UOJ2"/>
    <mergeCell ref="UQS1:UQT2"/>
    <mergeCell ref="UQU1:UQV2"/>
    <mergeCell ref="UQW1:UQX2"/>
    <mergeCell ref="UQY1:UQZ2"/>
    <mergeCell ref="URA1:URB2"/>
    <mergeCell ref="UQI1:UQJ2"/>
    <mergeCell ref="UQK1:UQL2"/>
    <mergeCell ref="UQM1:UQN2"/>
    <mergeCell ref="UQO1:UQP2"/>
    <mergeCell ref="UQQ1:UQR2"/>
    <mergeCell ref="UPY1:UPZ2"/>
    <mergeCell ref="UQA1:UQB2"/>
    <mergeCell ref="UQC1:UQD2"/>
    <mergeCell ref="UQE1:UQF2"/>
    <mergeCell ref="UQG1:UQH2"/>
    <mergeCell ref="UPO1:UPP2"/>
    <mergeCell ref="UPQ1:UPR2"/>
    <mergeCell ref="UPS1:UPT2"/>
    <mergeCell ref="UPU1:UPV2"/>
    <mergeCell ref="UPW1:UPX2"/>
    <mergeCell ref="USG1:USH2"/>
    <mergeCell ref="USI1:USJ2"/>
    <mergeCell ref="USK1:USL2"/>
    <mergeCell ref="USM1:USN2"/>
    <mergeCell ref="USO1:USP2"/>
    <mergeCell ref="URW1:URX2"/>
    <mergeCell ref="URY1:URZ2"/>
    <mergeCell ref="USA1:USB2"/>
    <mergeCell ref="USC1:USD2"/>
    <mergeCell ref="USE1:USF2"/>
    <mergeCell ref="URM1:URN2"/>
    <mergeCell ref="URO1:URP2"/>
    <mergeCell ref="URQ1:URR2"/>
    <mergeCell ref="URS1:URT2"/>
    <mergeCell ref="URU1:URV2"/>
    <mergeCell ref="URC1:URD2"/>
    <mergeCell ref="URE1:URF2"/>
    <mergeCell ref="URG1:URH2"/>
    <mergeCell ref="URI1:URJ2"/>
    <mergeCell ref="URK1:URL2"/>
    <mergeCell ref="UTU1:UTV2"/>
    <mergeCell ref="UTW1:UTX2"/>
    <mergeCell ref="UTY1:UTZ2"/>
    <mergeCell ref="UUA1:UUB2"/>
    <mergeCell ref="UUC1:UUD2"/>
    <mergeCell ref="UTK1:UTL2"/>
    <mergeCell ref="UTM1:UTN2"/>
    <mergeCell ref="UTO1:UTP2"/>
    <mergeCell ref="UTQ1:UTR2"/>
    <mergeCell ref="UTS1:UTT2"/>
    <mergeCell ref="UTA1:UTB2"/>
    <mergeCell ref="UTC1:UTD2"/>
    <mergeCell ref="UTE1:UTF2"/>
    <mergeCell ref="UTG1:UTH2"/>
    <mergeCell ref="UTI1:UTJ2"/>
    <mergeCell ref="USQ1:USR2"/>
    <mergeCell ref="USS1:UST2"/>
    <mergeCell ref="USU1:USV2"/>
    <mergeCell ref="USW1:USX2"/>
    <mergeCell ref="USY1:USZ2"/>
    <mergeCell ref="UVI1:UVJ2"/>
    <mergeCell ref="UVK1:UVL2"/>
    <mergeCell ref="UVM1:UVN2"/>
    <mergeCell ref="UVO1:UVP2"/>
    <mergeCell ref="UVQ1:UVR2"/>
    <mergeCell ref="UUY1:UUZ2"/>
    <mergeCell ref="UVA1:UVB2"/>
    <mergeCell ref="UVC1:UVD2"/>
    <mergeCell ref="UVE1:UVF2"/>
    <mergeCell ref="UVG1:UVH2"/>
    <mergeCell ref="UUO1:UUP2"/>
    <mergeCell ref="UUQ1:UUR2"/>
    <mergeCell ref="UUS1:UUT2"/>
    <mergeCell ref="UUU1:UUV2"/>
    <mergeCell ref="UUW1:UUX2"/>
    <mergeCell ref="UUE1:UUF2"/>
    <mergeCell ref="UUG1:UUH2"/>
    <mergeCell ref="UUI1:UUJ2"/>
    <mergeCell ref="UUK1:UUL2"/>
    <mergeCell ref="UUM1:UUN2"/>
    <mergeCell ref="UWW1:UWX2"/>
    <mergeCell ref="UWY1:UWZ2"/>
    <mergeCell ref="UXA1:UXB2"/>
    <mergeCell ref="UXC1:UXD2"/>
    <mergeCell ref="UXE1:UXF2"/>
    <mergeCell ref="UWM1:UWN2"/>
    <mergeCell ref="UWO1:UWP2"/>
    <mergeCell ref="UWQ1:UWR2"/>
    <mergeCell ref="UWS1:UWT2"/>
    <mergeCell ref="UWU1:UWV2"/>
    <mergeCell ref="UWC1:UWD2"/>
    <mergeCell ref="UWE1:UWF2"/>
    <mergeCell ref="UWG1:UWH2"/>
    <mergeCell ref="UWI1:UWJ2"/>
    <mergeCell ref="UWK1:UWL2"/>
    <mergeCell ref="UVS1:UVT2"/>
    <mergeCell ref="UVU1:UVV2"/>
    <mergeCell ref="UVW1:UVX2"/>
    <mergeCell ref="UVY1:UVZ2"/>
    <mergeCell ref="UWA1:UWB2"/>
    <mergeCell ref="UYK1:UYL2"/>
    <mergeCell ref="UYM1:UYN2"/>
    <mergeCell ref="UYO1:UYP2"/>
    <mergeCell ref="UYQ1:UYR2"/>
    <mergeCell ref="UYS1:UYT2"/>
    <mergeCell ref="UYA1:UYB2"/>
    <mergeCell ref="UYC1:UYD2"/>
    <mergeCell ref="UYE1:UYF2"/>
    <mergeCell ref="UYG1:UYH2"/>
    <mergeCell ref="UYI1:UYJ2"/>
    <mergeCell ref="UXQ1:UXR2"/>
    <mergeCell ref="UXS1:UXT2"/>
    <mergeCell ref="UXU1:UXV2"/>
    <mergeCell ref="UXW1:UXX2"/>
    <mergeCell ref="UXY1:UXZ2"/>
    <mergeCell ref="UXG1:UXH2"/>
    <mergeCell ref="UXI1:UXJ2"/>
    <mergeCell ref="UXK1:UXL2"/>
    <mergeCell ref="UXM1:UXN2"/>
    <mergeCell ref="UXO1:UXP2"/>
    <mergeCell ref="UZY1:UZZ2"/>
    <mergeCell ref="VAA1:VAB2"/>
    <mergeCell ref="VAC1:VAD2"/>
    <mergeCell ref="VAE1:VAF2"/>
    <mergeCell ref="VAG1:VAH2"/>
    <mergeCell ref="UZO1:UZP2"/>
    <mergeCell ref="UZQ1:UZR2"/>
    <mergeCell ref="UZS1:UZT2"/>
    <mergeCell ref="UZU1:UZV2"/>
    <mergeCell ref="UZW1:UZX2"/>
    <mergeCell ref="UZE1:UZF2"/>
    <mergeCell ref="UZG1:UZH2"/>
    <mergeCell ref="UZI1:UZJ2"/>
    <mergeCell ref="UZK1:UZL2"/>
    <mergeCell ref="UZM1:UZN2"/>
    <mergeCell ref="UYU1:UYV2"/>
    <mergeCell ref="UYW1:UYX2"/>
    <mergeCell ref="UYY1:UYZ2"/>
    <mergeCell ref="UZA1:UZB2"/>
    <mergeCell ref="UZC1:UZD2"/>
    <mergeCell ref="VBM1:VBN2"/>
    <mergeCell ref="VBO1:VBP2"/>
    <mergeCell ref="VBQ1:VBR2"/>
    <mergeCell ref="VBS1:VBT2"/>
    <mergeCell ref="VBU1:VBV2"/>
    <mergeCell ref="VBC1:VBD2"/>
    <mergeCell ref="VBE1:VBF2"/>
    <mergeCell ref="VBG1:VBH2"/>
    <mergeCell ref="VBI1:VBJ2"/>
    <mergeCell ref="VBK1:VBL2"/>
    <mergeCell ref="VAS1:VAT2"/>
    <mergeCell ref="VAU1:VAV2"/>
    <mergeCell ref="VAW1:VAX2"/>
    <mergeCell ref="VAY1:VAZ2"/>
    <mergeCell ref="VBA1:VBB2"/>
    <mergeCell ref="VAI1:VAJ2"/>
    <mergeCell ref="VAK1:VAL2"/>
    <mergeCell ref="VAM1:VAN2"/>
    <mergeCell ref="VAO1:VAP2"/>
    <mergeCell ref="VAQ1:VAR2"/>
    <mergeCell ref="VDA1:VDB2"/>
    <mergeCell ref="VDC1:VDD2"/>
    <mergeCell ref="VDE1:VDF2"/>
    <mergeCell ref="VDG1:VDH2"/>
    <mergeCell ref="VDI1:VDJ2"/>
    <mergeCell ref="VCQ1:VCR2"/>
    <mergeCell ref="VCS1:VCT2"/>
    <mergeCell ref="VCU1:VCV2"/>
    <mergeCell ref="VCW1:VCX2"/>
    <mergeCell ref="VCY1:VCZ2"/>
    <mergeCell ref="VCG1:VCH2"/>
    <mergeCell ref="VCI1:VCJ2"/>
    <mergeCell ref="VCK1:VCL2"/>
    <mergeCell ref="VCM1:VCN2"/>
    <mergeCell ref="VCO1:VCP2"/>
    <mergeCell ref="VBW1:VBX2"/>
    <mergeCell ref="VBY1:VBZ2"/>
    <mergeCell ref="VCA1:VCB2"/>
    <mergeCell ref="VCC1:VCD2"/>
    <mergeCell ref="VCE1:VCF2"/>
    <mergeCell ref="VEO1:VEP2"/>
    <mergeCell ref="VEQ1:VER2"/>
    <mergeCell ref="VES1:VET2"/>
    <mergeCell ref="VEU1:VEV2"/>
    <mergeCell ref="VEW1:VEX2"/>
    <mergeCell ref="VEE1:VEF2"/>
    <mergeCell ref="VEG1:VEH2"/>
    <mergeCell ref="VEI1:VEJ2"/>
    <mergeCell ref="VEK1:VEL2"/>
    <mergeCell ref="VEM1:VEN2"/>
    <mergeCell ref="VDU1:VDV2"/>
    <mergeCell ref="VDW1:VDX2"/>
    <mergeCell ref="VDY1:VDZ2"/>
    <mergeCell ref="VEA1:VEB2"/>
    <mergeCell ref="VEC1:VED2"/>
    <mergeCell ref="VDK1:VDL2"/>
    <mergeCell ref="VDM1:VDN2"/>
    <mergeCell ref="VDO1:VDP2"/>
    <mergeCell ref="VDQ1:VDR2"/>
    <mergeCell ref="VDS1:VDT2"/>
    <mergeCell ref="VGC1:VGD2"/>
    <mergeCell ref="VGE1:VGF2"/>
    <mergeCell ref="VGG1:VGH2"/>
    <mergeCell ref="VGI1:VGJ2"/>
    <mergeCell ref="VGK1:VGL2"/>
    <mergeCell ref="VFS1:VFT2"/>
    <mergeCell ref="VFU1:VFV2"/>
    <mergeCell ref="VFW1:VFX2"/>
    <mergeCell ref="VFY1:VFZ2"/>
    <mergeCell ref="VGA1:VGB2"/>
    <mergeCell ref="VFI1:VFJ2"/>
    <mergeCell ref="VFK1:VFL2"/>
    <mergeCell ref="VFM1:VFN2"/>
    <mergeCell ref="VFO1:VFP2"/>
    <mergeCell ref="VFQ1:VFR2"/>
    <mergeCell ref="VEY1:VEZ2"/>
    <mergeCell ref="VFA1:VFB2"/>
    <mergeCell ref="VFC1:VFD2"/>
    <mergeCell ref="VFE1:VFF2"/>
    <mergeCell ref="VFG1:VFH2"/>
    <mergeCell ref="VHQ1:VHR2"/>
    <mergeCell ref="VHS1:VHT2"/>
    <mergeCell ref="VHU1:VHV2"/>
    <mergeCell ref="VHW1:VHX2"/>
    <mergeCell ref="VHY1:VHZ2"/>
    <mergeCell ref="VHG1:VHH2"/>
    <mergeCell ref="VHI1:VHJ2"/>
    <mergeCell ref="VHK1:VHL2"/>
    <mergeCell ref="VHM1:VHN2"/>
    <mergeCell ref="VHO1:VHP2"/>
    <mergeCell ref="VGW1:VGX2"/>
    <mergeCell ref="VGY1:VGZ2"/>
    <mergeCell ref="VHA1:VHB2"/>
    <mergeCell ref="VHC1:VHD2"/>
    <mergeCell ref="VHE1:VHF2"/>
    <mergeCell ref="VGM1:VGN2"/>
    <mergeCell ref="VGO1:VGP2"/>
    <mergeCell ref="VGQ1:VGR2"/>
    <mergeCell ref="VGS1:VGT2"/>
    <mergeCell ref="VGU1:VGV2"/>
    <mergeCell ref="VJE1:VJF2"/>
    <mergeCell ref="VJG1:VJH2"/>
    <mergeCell ref="VJI1:VJJ2"/>
    <mergeCell ref="VJK1:VJL2"/>
    <mergeCell ref="VJM1:VJN2"/>
    <mergeCell ref="VIU1:VIV2"/>
    <mergeCell ref="VIW1:VIX2"/>
    <mergeCell ref="VIY1:VIZ2"/>
    <mergeCell ref="VJA1:VJB2"/>
    <mergeCell ref="VJC1:VJD2"/>
    <mergeCell ref="VIK1:VIL2"/>
    <mergeCell ref="VIM1:VIN2"/>
    <mergeCell ref="VIO1:VIP2"/>
    <mergeCell ref="VIQ1:VIR2"/>
    <mergeCell ref="VIS1:VIT2"/>
    <mergeCell ref="VIA1:VIB2"/>
    <mergeCell ref="VIC1:VID2"/>
    <mergeCell ref="VIE1:VIF2"/>
    <mergeCell ref="VIG1:VIH2"/>
    <mergeCell ref="VII1:VIJ2"/>
    <mergeCell ref="VKS1:VKT2"/>
    <mergeCell ref="VKU1:VKV2"/>
    <mergeCell ref="VKW1:VKX2"/>
    <mergeCell ref="VKY1:VKZ2"/>
    <mergeCell ref="VLA1:VLB2"/>
    <mergeCell ref="VKI1:VKJ2"/>
    <mergeCell ref="VKK1:VKL2"/>
    <mergeCell ref="VKM1:VKN2"/>
    <mergeCell ref="VKO1:VKP2"/>
    <mergeCell ref="VKQ1:VKR2"/>
    <mergeCell ref="VJY1:VJZ2"/>
    <mergeCell ref="VKA1:VKB2"/>
    <mergeCell ref="VKC1:VKD2"/>
    <mergeCell ref="VKE1:VKF2"/>
    <mergeCell ref="VKG1:VKH2"/>
    <mergeCell ref="VJO1:VJP2"/>
    <mergeCell ref="VJQ1:VJR2"/>
    <mergeCell ref="VJS1:VJT2"/>
    <mergeCell ref="VJU1:VJV2"/>
    <mergeCell ref="VJW1:VJX2"/>
    <mergeCell ref="VMG1:VMH2"/>
    <mergeCell ref="VMI1:VMJ2"/>
    <mergeCell ref="VMK1:VML2"/>
    <mergeCell ref="VMM1:VMN2"/>
    <mergeCell ref="VMO1:VMP2"/>
    <mergeCell ref="VLW1:VLX2"/>
    <mergeCell ref="VLY1:VLZ2"/>
    <mergeCell ref="VMA1:VMB2"/>
    <mergeCell ref="VMC1:VMD2"/>
    <mergeCell ref="VME1:VMF2"/>
    <mergeCell ref="VLM1:VLN2"/>
    <mergeCell ref="VLO1:VLP2"/>
    <mergeCell ref="VLQ1:VLR2"/>
    <mergeCell ref="VLS1:VLT2"/>
    <mergeCell ref="VLU1:VLV2"/>
    <mergeCell ref="VLC1:VLD2"/>
    <mergeCell ref="VLE1:VLF2"/>
    <mergeCell ref="VLG1:VLH2"/>
    <mergeCell ref="VLI1:VLJ2"/>
    <mergeCell ref="VLK1:VLL2"/>
    <mergeCell ref="VNU1:VNV2"/>
    <mergeCell ref="VNW1:VNX2"/>
    <mergeCell ref="VNY1:VNZ2"/>
    <mergeCell ref="VOA1:VOB2"/>
    <mergeCell ref="VOC1:VOD2"/>
    <mergeCell ref="VNK1:VNL2"/>
    <mergeCell ref="VNM1:VNN2"/>
    <mergeCell ref="VNO1:VNP2"/>
    <mergeCell ref="VNQ1:VNR2"/>
    <mergeCell ref="VNS1:VNT2"/>
    <mergeCell ref="VNA1:VNB2"/>
    <mergeCell ref="VNC1:VND2"/>
    <mergeCell ref="VNE1:VNF2"/>
    <mergeCell ref="VNG1:VNH2"/>
    <mergeCell ref="VNI1:VNJ2"/>
    <mergeCell ref="VMQ1:VMR2"/>
    <mergeCell ref="VMS1:VMT2"/>
    <mergeCell ref="VMU1:VMV2"/>
    <mergeCell ref="VMW1:VMX2"/>
    <mergeCell ref="VMY1:VMZ2"/>
    <mergeCell ref="VPI1:VPJ2"/>
    <mergeCell ref="VPK1:VPL2"/>
    <mergeCell ref="VPM1:VPN2"/>
    <mergeCell ref="VPO1:VPP2"/>
    <mergeCell ref="VPQ1:VPR2"/>
    <mergeCell ref="VOY1:VOZ2"/>
    <mergeCell ref="VPA1:VPB2"/>
    <mergeCell ref="VPC1:VPD2"/>
    <mergeCell ref="VPE1:VPF2"/>
    <mergeCell ref="VPG1:VPH2"/>
    <mergeCell ref="VOO1:VOP2"/>
    <mergeCell ref="VOQ1:VOR2"/>
    <mergeCell ref="VOS1:VOT2"/>
    <mergeCell ref="VOU1:VOV2"/>
    <mergeCell ref="VOW1:VOX2"/>
    <mergeCell ref="VOE1:VOF2"/>
    <mergeCell ref="VOG1:VOH2"/>
    <mergeCell ref="VOI1:VOJ2"/>
    <mergeCell ref="VOK1:VOL2"/>
    <mergeCell ref="VOM1:VON2"/>
    <mergeCell ref="VQW1:VQX2"/>
    <mergeCell ref="VQY1:VQZ2"/>
    <mergeCell ref="VRA1:VRB2"/>
    <mergeCell ref="VRC1:VRD2"/>
    <mergeCell ref="VRE1:VRF2"/>
    <mergeCell ref="VQM1:VQN2"/>
    <mergeCell ref="VQO1:VQP2"/>
    <mergeCell ref="VQQ1:VQR2"/>
    <mergeCell ref="VQS1:VQT2"/>
    <mergeCell ref="VQU1:VQV2"/>
    <mergeCell ref="VQC1:VQD2"/>
    <mergeCell ref="VQE1:VQF2"/>
    <mergeCell ref="VQG1:VQH2"/>
    <mergeCell ref="VQI1:VQJ2"/>
    <mergeCell ref="VQK1:VQL2"/>
    <mergeCell ref="VPS1:VPT2"/>
    <mergeCell ref="VPU1:VPV2"/>
    <mergeCell ref="VPW1:VPX2"/>
    <mergeCell ref="VPY1:VPZ2"/>
    <mergeCell ref="VQA1:VQB2"/>
    <mergeCell ref="VSK1:VSL2"/>
    <mergeCell ref="VSM1:VSN2"/>
    <mergeCell ref="VSO1:VSP2"/>
    <mergeCell ref="VSQ1:VSR2"/>
    <mergeCell ref="VSS1:VST2"/>
    <mergeCell ref="VSA1:VSB2"/>
    <mergeCell ref="VSC1:VSD2"/>
    <mergeCell ref="VSE1:VSF2"/>
    <mergeCell ref="VSG1:VSH2"/>
    <mergeCell ref="VSI1:VSJ2"/>
    <mergeCell ref="VRQ1:VRR2"/>
    <mergeCell ref="VRS1:VRT2"/>
    <mergeCell ref="VRU1:VRV2"/>
    <mergeCell ref="VRW1:VRX2"/>
    <mergeCell ref="VRY1:VRZ2"/>
    <mergeCell ref="VRG1:VRH2"/>
    <mergeCell ref="VRI1:VRJ2"/>
    <mergeCell ref="VRK1:VRL2"/>
    <mergeCell ref="VRM1:VRN2"/>
    <mergeCell ref="VRO1:VRP2"/>
    <mergeCell ref="VTY1:VTZ2"/>
    <mergeCell ref="VUA1:VUB2"/>
    <mergeCell ref="VUC1:VUD2"/>
    <mergeCell ref="VUE1:VUF2"/>
    <mergeCell ref="VUG1:VUH2"/>
    <mergeCell ref="VTO1:VTP2"/>
    <mergeCell ref="VTQ1:VTR2"/>
    <mergeCell ref="VTS1:VTT2"/>
    <mergeCell ref="VTU1:VTV2"/>
    <mergeCell ref="VTW1:VTX2"/>
    <mergeCell ref="VTE1:VTF2"/>
    <mergeCell ref="VTG1:VTH2"/>
    <mergeCell ref="VTI1:VTJ2"/>
    <mergeCell ref="VTK1:VTL2"/>
    <mergeCell ref="VTM1:VTN2"/>
    <mergeCell ref="VSU1:VSV2"/>
    <mergeCell ref="VSW1:VSX2"/>
    <mergeCell ref="VSY1:VSZ2"/>
    <mergeCell ref="VTA1:VTB2"/>
    <mergeCell ref="VTC1:VTD2"/>
    <mergeCell ref="VVM1:VVN2"/>
    <mergeCell ref="VVO1:VVP2"/>
    <mergeCell ref="VVQ1:VVR2"/>
    <mergeCell ref="VVS1:VVT2"/>
    <mergeCell ref="VVU1:VVV2"/>
    <mergeCell ref="VVC1:VVD2"/>
    <mergeCell ref="VVE1:VVF2"/>
    <mergeCell ref="VVG1:VVH2"/>
    <mergeCell ref="VVI1:VVJ2"/>
    <mergeCell ref="VVK1:VVL2"/>
    <mergeCell ref="VUS1:VUT2"/>
    <mergeCell ref="VUU1:VUV2"/>
    <mergeCell ref="VUW1:VUX2"/>
    <mergeCell ref="VUY1:VUZ2"/>
    <mergeCell ref="VVA1:VVB2"/>
    <mergeCell ref="VUI1:VUJ2"/>
    <mergeCell ref="VUK1:VUL2"/>
    <mergeCell ref="VUM1:VUN2"/>
    <mergeCell ref="VUO1:VUP2"/>
    <mergeCell ref="VUQ1:VUR2"/>
    <mergeCell ref="VXA1:VXB2"/>
    <mergeCell ref="VXC1:VXD2"/>
    <mergeCell ref="VXE1:VXF2"/>
    <mergeCell ref="VXG1:VXH2"/>
    <mergeCell ref="VXI1:VXJ2"/>
    <mergeCell ref="VWQ1:VWR2"/>
    <mergeCell ref="VWS1:VWT2"/>
    <mergeCell ref="VWU1:VWV2"/>
    <mergeCell ref="VWW1:VWX2"/>
    <mergeCell ref="VWY1:VWZ2"/>
    <mergeCell ref="VWG1:VWH2"/>
    <mergeCell ref="VWI1:VWJ2"/>
    <mergeCell ref="VWK1:VWL2"/>
    <mergeCell ref="VWM1:VWN2"/>
    <mergeCell ref="VWO1:VWP2"/>
    <mergeCell ref="VVW1:VVX2"/>
    <mergeCell ref="VVY1:VVZ2"/>
    <mergeCell ref="VWA1:VWB2"/>
    <mergeCell ref="VWC1:VWD2"/>
    <mergeCell ref="VWE1:VWF2"/>
    <mergeCell ref="VYO1:VYP2"/>
    <mergeCell ref="VYQ1:VYR2"/>
    <mergeCell ref="VYS1:VYT2"/>
    <mergeCell ref="VYU1:VYV2"/>
    <mergeCell ref="VYW1:VYX2"/>
    <mergeCell ref="VYE1:VYF2"/>
    <mergeCell ref="VYG1:VYH2"/>
    <mergeCell ref="VYI1:VYJ2"/>
    <mergeCell ref="VYK1:VYL2"/>
    <mergeCell ref="VYM1:VYN2"/>
    <mergeCell ref="VXU1:VXV2"/>
    <mergeCell ref="VXW1:VXX2"/>
    <mergeCell ref="VXY1:VXZ2"/>
    <mergeCell ref="VYA1:VYB2"/>
    <mergeCell ref="VYC1:VYD2"/>
    <mergeCell ref="VXK1:VXL2"/>
    <mergeCell ref="VXM1:VXN2"/>
    <mergeCell ref="VXO1:VXP2"/>
    <mergeCell ref="VXQ1:VXR2"/>
    <mergeCell ref="VXS1:VXT2"/>
    <mergeCell ref="WAC1:WAD2"/>
    <mergeCell ref="WAE1:WAF2"/>
    <mergeCell ref="WAG1:WAH2"/>
    <mergeCell ref="WAI1:WAJ2"/>
    <mergeCell ref="WAK1:WAL2"/>
    <mergeCell ref="VZS1:VZT2"/>
    <mergeCell ref="VZU1:VZV2"/>
    <mergeCell ref="VZW1:VZX2"/>
    <mergeCell ref="VZY1:VZZ2"/>
    <mergeCell ref="WAA1:WAB2"/>
    <mergeCell ref="VZI1:VZJ2"/>
    <mergeCell ref="VZK1:VZL2"/>
    <mergeCell ref="VZM1:VZN2"/>
    <mergeCell ref="VZO1:VZP2"/>
    <mergeCell ref="VZQ1:VZR2"/>
    <mergeCell ref="VYY1:VYZ2"/>
    <mergeCell ref="VZA1:VZB2"/>
    <mergeCell ref="VZC1:VZD2"/>
    <mergeCell ref="VZE1:VZF2"/>
    <mergeCell ref="VZG1:VZH2"/>
    <mergeCell ref="WBQ1:WBR2"/>
    <mergeCell ref="WBS1:WBT2"/>
    <mergeCell ref="WBU1:WBV2"/>
    <mergeCell ref="WBW1:WBX2"/>
    <mergeCell ref="WBY1:WBZ2"/>
    <mergeCell ref="WBG1:WBH2"/>
    <mergeCell ref="WBI1:WBJ2"/>
    <mergeCell ref="WBK1:WBL2"/>
    <mergeCell ref="WBM1:WBN2"/>
    <mergeCell ref="WBO1:WBP2"/>
    <mergeCell ref="WAW1:WAX2"/>
    <mergeCell ref="WAY1:WAZ2"/>
    <mergeCell ref="WBA1:WBB2"/>
    <mergeCell ref="WBC1:WBD2"/>
    <mergeCell ref="WBE1:WBF2"/>
    <mergeCell ref="WAM1:WAN2"/>
    <mergeCell ref="WAO1:WAP2"/>
    <mergeCell ref="WAQ1:WAR2"/>
    <mergeCell ref="WAS1:WAT2"/>
    <mergeCell ref="WAU1:WAV2"/>
    <mergeCell ref="WDE1:WDF2"/>
    <mergeCell ref="WDG1:WDH2"/>
    <mergeCell ref="WDI1:WDJ2"/>
    <mergeCell ref="WDK1:WDL2"/>
    <mergeCell ref="WDM1:WDN2"/>
    <mergeCell ref="WCU1:WCV2"/>
    <mergeCell ref="WCW1:WCX2"/>
    <mergeCell ref="WCY1:WCZ2"/>
    <mergeCell ref="WDA1:WDB2"/>
    <mergeCell ref="WDC1:WDD2"/>
    <mergeCell ref="WCK1:WCL2"/>
    <mergeCell ref="WCM1:WCN2"/>
    <mergeCell ref="WCO1:WCP2"/>
    <mergeCell ref="WCQ1:WCR2"/>
    <mergeCell ref="WCS1:WCT2"/>
    <mergeCell ref="WCA1:WCB2"/>
    <mergeCell ref="WCC1:WCD2"/>
    <mergeCell ref="WCE1:WCF2"/>
    <mergeCell ref="WCG1:WCH2"/>
    <mergeCell ref="WCI1:WCJ2"/>
    <mergeCell ref="WES1:WET2"/>
    <mergeCell ref="WEU1:WEV2"/>
    <mergeCell ref="WEW1:WEX2"/>
    <mergeCell ref="WEY1:WEZ2"/>
    <mergeCell ref="WFA1:WFB2"/>
    <mergeCell ref="WEI1:WEJ2"/>
    <mergeCell ref="WEK1:WEL2"/>
    <mergeCell ref="WEM1:WEN2"/>
    <mergeCell ref="WEO1:WEP2"/>
    <mergeCell ref="WEQ1:WER2"/>
    <mergeCell ref="WDY1:WDZ2"/>
    <mergeCell ref="WEA1:WEB2"/>
    <mergeCell ref="WEC1:WED2"/>
    <mergeCell ref="WEE1:WEF2"/>
    <mergeCell ref="WEG1:WEH2"/>
    <mergeCell ref="WDO1:WDP2"/>
    <mergeCell ref="WDQ1:WDR2"/>
    <mergeCell ref="WDS1:WDT2"/>
    <mergeCell ref="WDU1:WDV2"/>
    <mergeCell ref="WDW1:WDX2"/>
    <mergeCell ref="WGG1:WGH2"/>
    <mergeCell ref="WGI1:WGJ2"/>
    <mergeCell ref="WGK1:WGL2"/>
    <mergeCell ref="WGM1:WGN2"/>
    <mergeCell ref="WGO1:WGP2"/>
    <mergeCell ref="WFW1:WFX2"/>
    <mergeCell ref="WFY1:WFZ2"/>
    <mergeCell ref="WGA1:WGB2"/>
    <mergeCell ref="WGC1:WGD2"/>
    <mergeCell ref="WGE1:WGF2"/>
    <mergeCell ref="WFM1:WFN2"/>
    <mergeCell ref="WFO1:WFP2"/>
    <mergeCell ref="WFQ1:WFR2"/>
    <mergeCell ref="WFS1:WFT2"/>
    <mergeCell ref="WFU1:WFV2"/>
    <mergeCell ref="WFC1:WFD2"/>
    <mergeCell ref="WFE1:WFF2"/>
    <mergeCell ref="WFG1:WFH2"/>
    <mergeCell ref="WFI1:WFJ2"/>
    <mergeCell ref="WFK1:WFL2"/>
    <mergeCell ref="WHU1:WHV2"/>
    <mergeCell ref="WHW1:WHX2"/>
    <mergeCell ref="WHY1:WHZ2"/>
    <mergeCell ref="WIA1:WIB2"/>
    <mergeCell ref="WIC1:WID2"/>
    <mergeCell ref="WHK1:WHL2"/>
    <mergeCell ref="WHM1:WHN2"/>
    <mergeCell ref="WHO1:WHP2"/>
    <mergeCell ref="WHQ1:WHR2"/>
    <mergeCell ref="WHS1:WHT2"/>
    <mergeCell ref="WHA1:WHB2"/>
    <mergeCell ref="WHC1:WHD2"/>
    <mergeCell ref="WHE1:WHF2"/>
    <mergeCell ref="WHG1:WHH2"/>
    <mergeCell ref="WHI1:WHJ2"/>
    <mergeCell ref="WGQ1:WGR2"/>
    <mergeCell ref="WGS1:WGT2"/>
    <mergeCell ref="WGU1:WGV2"/>
    <mergeCell ref="WGW1:WGX2"/>
    <mergeCell ref="WGY1:WGZ2"/>
    <mergeCell ref="WJI1:WJJ2"/>
    <mergeCell ref="WJK1:WJL2"/>
    <mergeCell ref="WJM1:WJN2"/>
    <mergeCell ref="WJO1:WJP2"/>
    <mergeCell ref="WJQ1:WJR2"/>
    <mergeCell ref="WIY1:WIZ2"/>
    <mergeCell ref="WJA1:WJB2"/>
    <mergeCell ref="WJC1:WJD2"/>
    <mergeCell ref="WJE1:WJF2"/>
    <mergeCell ref="WJG1:WJH2"/>
    <mergeCell ref="WIO1:WIP2"/>
    <mergeCell ref="WIQ1:WIR2"/>
    <mergeCell ref="WIS1:WIT2"/>
    <mergeCell ref="WIU1:WIV2"/>
    <mergeCell ref="WIW1:WIX2"/>
    <mergeCell ref="WIE1:WIF2"/>
    <mergeCell ref="WIG1:WIH2"/>
    <mergeCell ref="WII1:WIJ2"/>
    <mergeCell ref="WIK1:WIL2"/>
    <mergeCell ref="WIM1:WIN2"/>
    <mergeCell ref="WKW1:WKX2"/>
    <mergeCell ref="WKY1:WKZ2"/>
    <mergeCell ref="WLA1:WLB2"/>
    <mergeCell ref="WLC1:WLD2"/>
    <mergeCell ref="WLE1:WLF2"/>
    <mergeCell ref="WKM1:WKN2"/>
    <mergeCell ref="WKO1:WKP2"/>
    <mergeCell ref="WKQ1:WKR2"/>
    <mergeCell ref="WKS1:WKT2"/>
    <mergeCell ref="WKU1:WKV2"/>
    <mergeCell ref="WKC1:WKD2"/>
    <mergeCell ref="WKE1:WKF2"/>
    <mergeCell ref="WKG1:WKH2"/>
    <mergeCell ref="WKI1:WKJ2"/>
    <mergeCell ref="WKK1:WKL2"/>
    <mergeCell ref="WJS1:WJT2"/>
    <mergeCell ref="WJU1:WJV2"/>
    <mergeCell ref="WJW1:WJX2"/>
    <mergeCell ref="WJY1:WJZ2"/>
    <mergeCell ref="WKA1:WKB2"/>
    <mergeCell ref="WMK1:WML2"/>
    <mergeCell ref="WMM1:WMN2"/>
    <mergeCell ref="WMO1:WMP2"/>
    <mergeCell ref="WMQ1:WMR2"/>
    <mergeCell ref="WMS1:WMT2"/>
    <mergeCell ref="WMA1:WMB2"/>
    <mergeCell ref="WMC1:WMD2"/>
    <mergeCell ref="WME1:WMF2"/>
    <mergeCell ref="WMG1:WMH2"/>
    <mergeCell ref="WMI1:WMJ2"/>
    <mergeCell ref="WLQ1:WLR2"/>
    <mergeCell ref="WLS1:WLT2"/>
    <mergeCell ref="WLU1:WLV2"/>
    <mergeCell ref="WLW1:WLX2"/>
    <mergeCell ref="WLY1:WLZ2"/>
    <mergeCell ref="WLG1:WLH2"/>
    <mergeCell ref="WLI1:WLJ2"/>
    <mergeCell ref="WLK1:WLL2"/>
    <mergeCell ref="WLM1:WLN2"/>
    <mergeCell ref="WLO1:WLP2"/>
    <mergeCell ref="WNY1:WNZ2"/>
    <mergeCell ref="WOA1:WOB2"/>
    <mergeCell ref="WOC1:WOD2"/>
    <mergeCell ref="WOE1:WOF2"/>
    <mergeCell ref="WOG1:WOH2"/>
    <mergeCell ref="WNO1:WNP2"/>
    <mergeCell ref="WNQ1:WNR2"/>
    <mergeCell ref="WNS1:WNT2"/>
    <mergeCell ref="WNU1:WNV2"/>
    <mergeCell ref="WNW1:WNX2"/>
    <mergeCell ref="WNE1:WNF2"/>
    <mergeCell ref="WNG1:WNH2"/>
    <mergeCell ref="WNI1:WNJ2"/>
    <mergeCell ref="WNK1:WNL2"/>
    <mergeCell ref="WNM1:WNN2"/>
    <mergeCell ref="WMU1:WMV2"/>
    <mergeCell ref="WMW1:WMX2"/>
    <mergeCell ref="WMY1:WMZ2"/>
    <mergeCell ref="WNA1:WNB2"/>
    <mergeCell ref="WNC1:WND2"/>
    <mergeCell ref="WPM1:WPN2"/>
    <mergeCell ref="WPO1:WPP2"/>
    <mergeCell ref="WPQ1:WPR2"/>
    <mergeCell ref="WPS1:WPT2"/>
    <mergeCell ref="WPU1:WPV2"/>
    <mergeCell ref="WPC1:WPD2"/>
    <mergeCell ref="WPE1:WPF2"/>
    <mergeCell ref="WPG1:WPH2"/>
    <mergeCell ref="WPI1:WPJ2"/>
    <mergeCell ref="WPK1:WPL2"/>
    <mergeCell ref="WOS1:WOT2"/>
    <mergeCell ref="WOU1:WOV2"/>
    <mergeCell ref="WOW1:WOX2"/>
    <mergeCell ref="WOY1:WOZ2"/>
    <mergeCell ref="WPA1:WPB2"/>
    <mergeCell ref="WOI1:WOJ2"/>
    <mergeCell ref="WOK1:WOL2"/>
    <mergeCell ref="WOM1:WON2"/>
    <mergeCell ref="WOO1:WOP2"/>
    <mergeCell ref="WOQ1:WOR2"/>
    <mergeCell ref="WRA1:WRB2"/>
    <mergeCell ref="WRC1:WRD2"/>
    <mergeCell ref="WRE1:WRF2"/>
    <mergeCell ref="WRG1:WRH2"/>
    <mergeCell ref="WRI1:WRJ2"/>
    <mergeCell ref="WQQ1:WQR2"/>
    <mergeCell ref="WQS1:WQT2"/>
    <mergeCell ref="WQU1:WQV2"/>
    <mergeCell ref="WQW1:WQX2"/>
    <mergeCell ref="WQY1:WQZ2"/>
    <mergeCell ref="WQG1:WQH2"/>
    <mergeCell ref="WQI1:WQJ2"/>
    <mergeCell ref="WQK1:WQL2"/>
    <mergeCell ref="WQM1:WQN2"/>
    <mergeCell ref="WQO1:WQP2"/>
    <mergeCell ref="WPW1:WPX2"/>
    <mergeCell ref="WPY1:WPZ2"/>
    <mergeCell ref="WQA1:WQB2"/>
    <mergeCell ref="WQC1:WQD2"/>
    <mergeCell ref="WQE1:WQF2"/>
    <mergeCell ref="WSO1:WSP2"/>
    <mergeCell ref="WSQ1:WSR2"/>
    <mergeCell ref="WSS1:WST2"/>
    <mergeCell ref="WSU1:WSV2"/>
    <mergeCell ref="WSW1:WSX2"/>
    <mergeCell ref="WSE1:WSF2"/>
    <mergeCell ref="WSG1:WSH2"/>
    <mergeCell ref="WSI1:WSJ2"/>
    <mergeCell ref="WSK1:WSL2"/>
    <mergeCell ref="WSM1:WSN2"/>
    <mergeCell ref="WRU1:WRV2"/>
    <mergeCell ref="WRW1:WRX2"/>
    <mergeCell ref="WRY1:WRZ2"/>
    <mergeCell ref="WSA1:WSB2"/>
    <mergeCell ref="WSC1:WSD2"/>
    <mergeCell ref="WRK1:WRL2"/>
    <mergeCell ref="WRM1:WRN2"/>
    <mergeCell ref="WRO1:WRP2"/>
    <mergeCell ref="WRQ1:WRR2"/>
    <mergeCell ref="WRS1:WRT2"/>
    <mergeCell ref="WUC1:WUD2"/>
    <mergeCell ref="WUE1:WUF2"/>
    <mergeCell ref="WUG1:WUH2"/>
    <mergeCell ref="WUI1:WUJ2"/>
    <mergeCell ref="WUK1:WUL2"/>
    <mergeCell ref="WTS1:WTT2"/>
    <mergeCell ref="WTU1:WTV2"/>
    <mergeCell ref="WTW1:WTX2"/>
    <mergeCell ref="WTY1:WTZ2"/>
    <mergeCell ref="WUA1:WUB2"/>
    <mergeCell ref="WTI1:WTJ2"/>
    <mergeCell ref="WTK1:WTL2"/>
    <mergeCell ref="WTM1:WTN2"/>
    <mergeCell ref="WTO1:WTP2"/>
    <mergeCell ref="WTQ1:WTR2"/>
    <mergeCell ref="WSY1:WSZ2"/>
    <mergeCell ref="WTA1:WTB2"/>
    <mergeCell ref="WTC1:WTD2"/>
    <mergeCell ref="WTE1:WTF2"/>
    <mergeCell ref="WTG1:WTH2"/>
    <mergeCell ref="WVQ1:WVR2"/>
    <mergeCell ref="WVS1:WVT2"/>
    <mergeCell ref="WVU1:WVV2"/>
    <mergeCell ref="WVW1:WVX2"/>
    <mergeCell ref="WVY1:WVZ2"/>
    <mergeCell ref="WVG1:WVH2"/>
    <mergeCell ref="WVI1:WVJ2"/>
    <mergeCell ref="WVK1:WVL2"/>
    <mergeCell ref="WVM1:WVN2"/>
    <mergeCell ref="WVO1:WVP2"/>
    <mergeCell ref="WUW1:WUX2"/>
    <mergeCell ref="WUY1:WUZ2"/>
    <mergeCell ref="WVA1:WVB2"/>
    <mergeCell ref="WVC1:WVD2"/>
    <mergeCell ref="WVE1:WVF2"/>
    <mergeCell ref="WUM1:WUN2"/>
    <mergeCell ref="WUO1:WUP2"/>
    <mergeCell ref="WUQ1:WUR2"/>
    <mergeCell ref="WUS1:WUT2"/>
    <mergeCell ref="WUU1:WUV2"/>
    <mergeCell ref="WXE1:WXF2"/>
    <mergeCell ref="WXG1:WXH2"/>
    <mergeCell ref="WXI1:WXJ2"/>
    <mergeCell ref="WXK1:WXL2"/>
    <mergeCell ref="WXM1:WXN2"/>
    <mergeCell ref="WWU1:WWV2"/>
    <mergeCell ref="WWW1:WWX2"/>
    <mergeCell ref="WWY1:WWZ2"/>
    <mergeCell ref="WXA1:WXB2"/>
    <mergeCell ref="WXC1:WXD2"/>
    <mergeCell ref="WWK1:WWL2"/>
    <mergeCell ref="WWM1:WWN2"/>
    <mergeCell ref="WWO1:WWP2"/>
    <mergeCell ref="WWQ1:WWR2"/>
    <mergeCell ref="WWS1:WWT2"/>
    <mergeCell ref="WWA1:WWB2"/>
    <mergeCell ref="WWC1:WWD2"/>
    <mergeCell ref="WWE1:WWF2"/>
    <mergeCell ref="WWG1:WWH2"/>
    <mergeCell ref="WWI1:WWJ2"/>
    <mergeCell ref="WYS1:WYT2"/>
    <mergeCell ref="WYU1:WYV2"/>
    <mergeCell ref="WYW1:WYX2"/>
    <mergeCell ref="WYY1:WYZ2"/>
    <mergeCell ref="WZA1:WZB2"/>
    <mergeCell ref="WYI1:WYJ2"/>
    <mergeCell ref="WYK1:WYL2"/>
    <mergeCell ref="WYM1:WYN2"/>
    <mergeCell ref="WYO1:WYP2"/>
    <mergeCell ref="WYQ1:WYR2"/>
    <mergeCell ref="WXY1:WXZ2"/>
    <mergeCell ref="WYA1:WYB2"/>
    <mergeCell ref="WYC1:WYD2"/>
    <mergeCell ref="WYE1:WYF2"/>
    <mergeCell ref="WYG1:WYH2"/>
    <mergeCell ref="WXO1:WXP2"/>
    <mergeCell ref="WXQ1:WXR2"/>
    <mergeCell ref="WXS1:WXT2"/>
    <mergeCell ref="WXU1:WXV2"/>
    <mergeCell ref="WXW1:WXX2"/>
    <mergeCell ref="XAG1:XAH2"/>
    <mergeCell ref="XAI1:XAJ2"/>
    <mergeCell ref="XAK1:XAL2"/>
    <mergeCell ref="XAM1:XAN2"/>
    <mergeCell ref="XAO1:XAP2"/>
    <mergeCell ref="WZW1:WZX2"/>
    <mergeCell ref="WZY1:WZZ2"/>
    <mergeCell ref="XAA1:XAB2"/>
    <mergeCell ref="XAC1:XAD2"/>
    <mergeCell ref="XAE1:XAF2"/>
    <mergeCell ref="WZM1:WZN2"/>
    <mergeCell ref="WZO1:WZP2"/>
    <mergeCell ref="WZQ1:WZR2"/>
    <mergeCell ref="WZS1:WZT2"/>
    <mergeCell ref="WZU1:WZV2"/>
    <mergeCell ref="WZC1:WZD2"/>
    <mergeCell ref="WZE1:WZF2"/>
    <mergeCell ref="WZG1:WZH2"/>
    <mergeCell ref="WZI1:WZJ2"/>
    <mergeCell ref="WZK1:WZL2"/>
    <mergeCell ref="XBU1:XBV2"/>
    <mergeCell ref="XBW1:XBX2"/>
    <mergeCell ref="XBY1:XBZ2"/>
    <mergeCell ref="XCA1:XCB2"/>
    <mergeCell ref="XCC1:XCD2"/>
    <mergeCell ref="XBK1:XBL2"/>
    <mergeCell ref="XBM1:XBN2"/>
    <mergeCell ref="XBO1:XBP2"/>
    <mergeCell ref="XBQ1:XBR2"/>
    <mergeCell ref="XBS1:XBT2"/>
    <mergeCell ref="XBA1:XBB2"/>
    <mergeCell ref="XBC1:XBD2"/>
    <mergeCell ref="XBE1:XBF2"/>
    <mergeCell ref="XBG1:XBH2"/>
    <mergeCell ref="XBI1:XBJ2"/>
    <mergeCell ref="XAQ1:XAR2"/>
    <mergeCell ref="XAS1:XAT2"/>
    <mergeCell ref="XAU1:XAV2"/>
    <mergeCell ref="XAW1:XAX2"/>
    <mergeCell ref="XAY1:XAZ2"/>
    <mergeCell ref="XDI1:XDJ2"/>
    <mergeCell ref="XDK1:XDL2"/>
    <mergeCell ref="XDM1:XDN2"/>
    <mergeCell ref="XDO1:XDP2"/>
    <mergeCell ref="XDQ1:XDR2"/>
    <mergeCell ref="XCY1:XCZ2"/>
    <mergeCell ref="XDA1:XDB2"/>
    <mergeCell ref="XDC1:XDD2"/>
    <mergeCell ref="XDE1:XDF2"/>
    <mergeCell ref="XDG1:XDH2"/>
    <mergeCell ref="XCO1:XCP2"/>
    <mergeCell ref="XCQ1:XCR2"/>
    <mergeCell ref="XCS1:XCT2"/>
    <mergeCell ref="XCU1:XCV2"/>
    <mergeCell ref="XCW1:XCX2"/>
    <mergeCell ref="XCE1:XCF2"/>
    <mergeCell ref="XCG1:XCH2"/>
    <mergeCell ref="XCI1:XCJ2"/>
    <mergeCell ref="XCK1:XCL2"/>
    <mergeCell ref="XCM1:XCN2"/>
    <mergeCell ref="XEW1:XEX2"/>
    <mergeCell ref="XEY1:XEZ2"/>
    <mergeCell ref="XFA1:XFB2"/>
    <mergeCell ref="XFC1:XFD2"/>
    <mergeCell ref="XEM1:XEN2"/>
    <mergeCell ref="XEO1:XEP2"/>
    <mergeCell ref="XEQ1:XER2"/>
    <mergeCell ref="XES1:XET2"/>
    <mergeCell ref="XEU1:XEV2"/>
    <mergeCell ref="XEC1:XED2"/>
    <mergeCell ref="XEE1:XEF2"/>
    <mergeCell ref="XEG1:XEH2"/>
    <mergeCell ref="XEI1:XEJ2"/>
    <mergeCell ref="XEK1:XEL2"/>
    <mergeCell ref="XDS1:XDT2"/>
    <mergeCell ref="XDU1:XDV2"/>
    <mergeCell ref="XDW1:XDX2"/>
    <mergeCell ref="XDY1:XDZ2"/>
    <mergeCell ref="XEA1:XEB2"/>
  </mergeCells>
  <printOptions horizontalCentered="1"/>
  <pageMargins left="0.51181102362204722" right="0.51181102362204722" top="1.5748031496062993" bottom="0.78740157480314965" header="0.31496062992125984" footer="0.31496062992125984"/>
  <pageSetup paperSize="9" fitToHeight="0" orientation="landscape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2"/>
  <sheetViews>
    <sheetView showWhiteSpace="0" view="pageBreakPreview" zoomScale="80" zoomScaleNormal="100" zoomScaleSheetLayoutView="80" workbookViewId="0">
      <pane ySplit="4" topLeftCell="A5" activePane="bottomLeft" state="frozen"/>
      <selection pane="bottomLeft" activeCell="F54" sqref="F54"/>
    </sheetView>
  </sheetViews>
  <sheetFormatPr defaultColWidth="9.109375" defaultRowHeight="13.8"/>
  <cols>
    <col min="1" max="1" width="11.44140625" style="22" bestFit="1" customWidth="1"/>
    <col min="2" max="2" width="16.109375" style="22" customWidth="1"/>
    <col min="3" max="3" width="15.109375" style="22" bestFit="1" customWidth="1"/>
    <col min="4" max="4" width="68.5546875" style="22" bestFit="1" customWidth="1"/>
    <col min="5" max="5" width="9.109375" style="22" bestFit="1" customWidth="1"/>
    <col min="6" max="6" width="16.33203125" style="22" customWidth="1"/>
    <col min="7" max="8" width="14.88671875" style="22" bestFit="1" customWidth="1"/>
    <col min="9" max="10" width="16.44140625" style="22" customWidth="1"/>
    <col min="11" max="11" width="9.109375" style="22"/>
    <col min="12" max="12" width="14.109375" style="22" bestFit="1" customWidth="1"/>
    <col min="13" max="14" width="9.109375" style="22"/>
    <col min="15" max="15" width="13.33203125" style="22" bestFit="1" customWidth="1"/>
    <col min="16" max="16384" width="9.109375" style="22"/>
  </cols>
  <sheetData>
    <row r="1" spans="1:15" ht="28.5" customHeight="1">
      <c r="A1" s="301" t="str">
        <f>RESUMO!A1</f>
        <v>OBRA: PAVIMENTAÇÃO EM PARALELEPÍPEDO NO MUNICÍPIO DE BARRAS - PI</v>
      </c>
      <c r="B1" s="301"/>
      <c r="C1" s="301"/>
      <c r="D1" s="301"/>
      <c r="E1" s="276" t="str">
        <f>RESUMO!E1</f>
        <v xml:space="preserve">SINAPI - 12/2025 - Piauí
SICRO3 - 10/2025 - Piauí
ORSE - 12/2025 - Sergipe
SEINFRA - 028 - Ceará
</v>
      </c>
      <c r="F1" s="277"/>
      <c r="G1" s="277"/>
      <c r="H1" s="278"/>
      <c r="I1" s="181" t="s">
        <v>67</v>
      </c>
      <c r="J1" s="188" t="s">
        <v>66</v>
      </c>
    </row>
    <row r="2" spans="1:15" ht="24.75" customHeight="1">
      <c r="A2" s="301"/>
      <c r="B2" s="301"/>
      <c r="C2" s="301"/>
      <c r="D2" s="301"/>
      <c r="E2" s="279"/>
      <c r="F2" s="280"/>
      <c r="G2" s="280"/>
      <c r="H2" s="281"/>
      <c r="I2" s="182">
        <f>BDI!F23</f>
        <v>26.89</v>
      </c>
      <c r="J2" s="175" t="s">
        <v>583</v>
      </c>
    </row>
    <row r="3" spans="1:15">
      <c r="A3" s="317" t="s">
        <v>64</v>
      </c>
      <c r="B3" s="318"/>
      <c r="C3" s="318"/>
      <c r="D3" s="318"/>
      <c r="E3" s="318"/>
      <c r="F3" s="318"/>
      <c r="G3" s="318"/>
      <c r="H3" s="318"/>
      <c r="I3" s="318"/>
      <c r="J3" s="318"/>
    </row>
    <row r="4" spans="1:15" ht="30" customHeight="1">
      <c r="A4" s="131" t="s">
        <v>63</v>
      </c>
      <c r="B4" s="131" t="s">
        <v>62</v>
      </c>
      <c r="C4" s="131" t="s">
        <v>61</v>
      </c>
      <c r="D4" s="131" t="s">
        <v>60</v>
      </c>
      <c r="E4" s="131" t="s">
        <v>59</v>
      </c>
      <c r="F4" s="131" t="s">
        <v>58</v>
      </c>
      <c r="G4" s="131" t="s">
        <v>57</v>
      </c>
      <c r="H4" s="131" t="s">
        <v>56</v>
      </c>
      <c r="I4" s="131" t="s">
        <v>55</v>
      </c>
      <c r="J4" s="131" t="s">
        <v>54</v>
      </c>
    </row>
    <row r="5" spans="1:15" ht="24" customHeight="1">
      <c r="A5" s="97" t="s">
        <v>53</v>
      </c>
      <c r="B5" s="98" t="s">
        <v>35</v>
      </c>
      <c r="C5" s="97"/>
      <c r="D5" s="97" t="s">
        <v>0</v>
      </c>
      <c r="E5" s="99"/>
      <c r="F5" s="100"/>
      <c r="G5" s="120" t="s">
        <v>33</v>
      </c>
      <c r="H5" s="120"/>
      <c r="I5" s="120">
        <f>I6+I7</f>
        <v>38566.629999999997</v>
      </c>
      <c r="J5" s="101">
        <f>J6+J7</f>
        <v>2.5198809979077995E-2</v>
      </c>
    </row>
    <row r="6" spans="1:15" ht="24" customHeight="1">
      <c r="A6" s="102" t="s">
        <v>52</v>
      </c>
      <c r="B6" s="103" t="s">
        <v>575</v>
      </c>
      <c r="C6" s="102" t="s">
        <v>36</v>
      </c>
      <c r="D6" s="102" t="s">
        <v>51</v>
      </c>
      <c r="E6" s="104" t="s">
        <v>42</v>
      </c>
      <c r="F6" s="105">
        <f>MC!E8</f>
        <v>6.48</v>
      </c>
      <c r="G6" s="121">
        <f>'CPUs..'!J6</f>
        <v>553.59</v>
      </c>
      <c r="H6" s="121">
        <f>'CPUs..'!J14</f>
        <v>702.45</v>
      </c>
      <c r="I6" s="121">
        <f>ROUND(F6*H6,2)</f>
        <v>4551.88</v>
      </c>
      <c r="J6" s="106">
        <f>I6/$H$47</f>
        <v>2.9741245000552436E-3</v>
      </c>
      <c r="K6" s="22" t="s">
        <v>524</v>
      </c>
      <c r="L6" s="127">
        <f>ROUND(F6*G6,2)</f>
        <v>3587.26</v>
      </c>
    </row>
    <row r="7" spans="1:15" ht="24" customHeight="1">
      <c r="A7" s="102" t="s">
        <v>50</v>
      </c>
      <c r="B7" s="103" t="s">
        <v>576</v>
      </c>
      <c r="C7" s="102" t="s">
        <v>36</v>
      </c>
      <c r="D7" s="102" t="s">
        <v>49</v>
      </c>
      <c r="E7" s="104" t="s">
        <v>48</v>
      </c>
      <c r="F7" s="105">
        <f>MC!E9</f>
        <v>5</v>
      </c>
      <c r="G7" s="121">
        <f>'CPUs..'!J17</f>
        <v>5361.3</v>
      </c>
      <c r="H7" s="121">
        <f>'CPUs..'!J21</f>
        <v>6802.95</v>
      </c>
      <c r="I7" s="121">
        <f>ROUND(F7*H7,2)</f>
        <v>34014.75</v>
      </c>
      <c r="J7" s="106">
        <f>I7/$H$47</f>
        <v>2.2224685479022753E-2</v>
      </c>
      <c r="L7" s="127">
        <f>ROUND(F7*G7,2)</f>
        <v>26806.5</v>
      </c>
    </row>
    <row r="8" spans="1:15" ht="24" customHeight="1">
      <c r="A8" s="97" t="s">
        <v>47</v>
      </c>
      <c r="B8" s="98" t="s">
        <v>35</v>
      </c>
      <c r="C8" s="97"/>
      <c r="D8" s="97" t="str">
        <f>MC!C12</f>
        <v>RUA PRINCIPAL TRECHO 01 - POVOADO FORMOSO</v>
      </c>
      <c r="E8" s="99"/>
      <c r="F8" s="100"/>
      <c r="G8" s="120" t="s">
        <v>33</v>
      </c>
      <c r="H8" s="120"/>
      <c r="I8" s="120">
        <f>I9+I11+I14+I17</f>
        <v>1071633.4700000002</v>
      </c>
      <c r="J8" s="101">
        <f>J9+J11+J14+J17</f>
        <v>0.70018791317130857</v>
      </c>
      <c r="L8" s="127"/>
    </row>
    <row r="9" spans="1:15" ht="24" customHeight="1">
      <c r="A9" s="97" t="s">
        <v>68</v>
      </c>
      <c r="B9" s="98" t="s">
        <v>35</v>
      </c>
      <c r="C9" s="97"/>
      <c r="D9" s="97" t="s">
        <v>46</v>
      </c>
      <c r="E9" s="99"/>
      <c r="F9" s="100"/>
      <c r="G9" s="120" t="s">
        <v>33</v>
      </c>
      <c r="H9" s="120"/>
      <c r="I9" s="120">
        <f>I10</f>
        <v>8499.15</v>
      </c>
      <c r="J9" s="101">
        <f>J10</f>
        <v>5.5532066409141982E-3</v>
      </c>
      <c r="L9" s="127"/>
      <c r="O9" s="126">
        <f>H7+I6</f>
        <v>11354.83</v>
      </c>
    </row>
    <row r="10" spans="1:15" ht="24" customHeight="1">
      <c r="A10" s="102" t="s">
        <v>69</v>
      </c>
      <c r="B10" s="103" t="s">
        <v>577</v>
      </c>
      <c r="C10" s="102" t="s">
        <v>36</v>
      </c>
      <c r="D10" s="102" t="s">
        <v>45</v>
      </c>
      <c r="E10" s="104" t="s">
        <v>42</v>
      </c>
      <c r="F10" s="105">
        <f>MC!E26</f>
        <v>8415</v>
      </c>
      <c r="G10" s="121">
        <f>'CPUs..'!J24</f>
        <v>0.8</v>
      </c>
      <c r="H10" s="121">
        <f>'CPUs..'!J27</f>
        <v>1.01</v>
      </c>
      <c r="I10" s="121">
        <f>ROUND(F10*H10,2)</f>
        <v>8499.15</v>
      </c>
      <c r="J10" s="106">
        <f>I10/$H$47</f>
        <v>5.5532066409141982E-3</v>
      </c>
      <c r="L10" s="127">
        <f>ROUND(F10*G10,2)</f>
        <v>6732</v>
      </c>
    </row>
    <row r="11" spans="1:15" ht="24" customHeight="1">
      <c r="A11" s="97" t="s">
        <v>70</v>
      </c>
      <c r="B11" s="98" t="s">
        <v>35</v>
      </c>
      <c r="C11" s="97"/>
      <c r="D11" s="97" t="s">
        <v>44</v>
      </c>
      <c r="E11" s="99"/>
      <c r="F11" s="100"/>
      <c r="G11" s="120" t="s">
        <v>33</v>
      </c>
      <c r="H11" s="120"/>
      <c r="I11" s="120">
        <f>I12+I13</f>
        <v>756340.20000000007</v>
      </c>
      <c r="J11" s="101">
        <f>J12+J13</f>
        <v>0.49418040879739428</v>
      </c>
      <c r="L11" s="127"/>
    </row>
    <row r="12" spans="1:15" ht="26.1" customHeight="1">
      <c r="A12" s="102" t="s">
        <v>71</v>
      </c>
      <c r="B12" s="103" t="s">
        <v>578</v>
      </c>
      <c r="C12" s="102" t="s">
        <v>36</v>
      </c>
      <c r="D12" s="102" t="s">
        <v>43</v>
      </c>
      <c r="E12" s="104" t="s">
        <v>42</v>
      </c>
      <c r="F12" s="105">
        <f>MC!E29</f>
        <v>8415</v>
      </c>
      <c r="G12" s="121">
        <f>'CPUs..'!J30</f>
        <v>68.7</v>
      </c>
      <c r="H12" s="121">
        <f>'CPUs..'!J37</f>
        <v>87.17</v>
      </c>
      <c r="I12" s="121">
        <f>ROUND(F12*H12,2)</f>
        <v>733535.55</v>
      </c>
      <c r="J12" s="106">
        <f>I12/$H$47</f>
        <v>0.47928022068167397</v>
      </c>
      <c r="L12" s="127">
        <f>ROUND(F12*G12,2)</f>
        <v>578110.5</v>
      </c>
    </row>
    <row r="13" spans="1:15" ht="24" customHeight="1">
      <c r="A13" s="102" t="s">
        <v>72</v>
      </c>
      <c r="B13" s="103" t="s">
        <v>579</v>
      </c>
      <c r="C13" s="102" t="s">
        <v>36</v>
      </c>
      <c r="D13" s="102" t="s">
        <v>11</v>
      </c>
      <c r="E13" s="104" t="s">
        <v>42</v>
      </c>
      <c r="F13" s="105">
        <f>MC!E30</f>
        <v>8415</v>
      </c>
      <c r="G13" s="121">
        <f>'CPUs..'!J40</f>
        <v>2.14</v>
      </c>
      <c r="H13" s="121">
        <f>'CPUs..'!J44</f>
        <v>2.71</v>
      </c>
      <c r="I13" s="121">
        <f>ROUND(F13*H13,2)</f>
        <v>22804.65</v>
      </c>
      <c r="J13" s="106">
        <f>I13/$H$47</f>
        <v>1.4900188115720277E-2</v>
      </c>
      <c r="L13" s="127">
        <f>ROUND(F13*G13,2)</f>
        <v>18008.099999999999</v>
      </c>
    </row>
    <row r="14" spans="1:15" ht="24" customHeight="1">
      <c r="A14" s="97" t="s">
        <v>73</v>
      </c>
      <c r="B14" s="98" t="s">
        <v>35</v>
      </c>
      <c r="C14" s="97"/>
      <c r="D14" s="97" t="s">
        <v>41</v>
      </c>
      <c r="E14" s="99"/>
      <c r="F14" s="100"/>
      <c r="G14" s="120" t="s">
        <v>33</v>
      </c>
      <c r="H14" s="120"/>
      <c r="I14" s="120">
        <f>I15+I16</f>
        <v>306327.5</v>
      </c>
      <c r="J14" s="101">
        <f>J15+J16</f>
        <v>0.20014941579977341</v>
      </c>
      <c r="L14" s="127"/>
    </row>
    <row r="15" spans="1:15" ht="65.099999999999994" customHeight="1">
      <c r="A15" s="102" t="s">
        <v>74</v>
      </c>
      <c r="B15" s="103" t="s">
        <v>580</v>
      </c>
      <c r="C15" s="102" t="s">
        <v>36</v>
      </c>
      <c r="D15" s="102" t="s">
        <v>40</v>
      </c>
      <c r="E15" s="104" t="s">
        <v>38</v>
      </c>
      <c r="F15" s="105">
        <f>MC!G33</f>
        <v>3376</v>
      </c>
      <c r="G15" s="121">
        <f>'CPUs..'!J47</f>
        <v>54.75</v>
      </c>
      <c r="H15" s="121">
        <f>'CPUs..'!J56</f>
        <v>69.47</v>
      </c>
      <c r="I15" s="121">
        <f>ROUND(F15*H15,2)</f>
        <v>234530.72</v>
      </c>
      <c r="J15" s="106">
        <f>I15/$H$47</f>
        <v>0.15323856524504079</v>
      </c>
      <c r="L15" s="127">
        <f>ROUND(F15*G15,2)</f>
        <v>184836</v>
      </c>
    </row>
    <row r="16" spans="1:15" ht="24" customHeight="1">
      <c r="A16" s="102" t="s">
        <v>75</v>
      </c>
      <c r="B16" s="103" t="s">
        <v>581</v>
      </c>
      <c r="C16" s="102" t="s">
        <v>36</v>
      </c>
      <c r="D16" s="102" t="s">
        <v>39</v>
      </c>
      <c r="E16" s="104" t="s">
        <v>38</v>
      </c>
      <c r="F16" s="105">
        <f>MC!E35</f>
        <v>3366</v>
      </c>
      <c r="G16" s="121">
        <f>'CPUs..'!J59</f>
        <v>16.809999999999999</v>
      </c>
      <c r="H16" s="121">
        <f>'CPUs..'!J67</f>
        <v>21.33</v>
      </c>
      <c r="I16" s="121">
        <f>ROUND(F16*H16,2)</f>
        <v>71796.78</v>
      </c>
      <c r="J16" s="106">
        <f>I16/$H$47</f>
        <v>4.6910850554732618E-2</v>
      </c>
      <c r="L16" s="127">
        <f>ROUND(F16*G16,2)</f>
        <v>56582.46</v>
      </c>
    </row>
    <row r="17" spans="1:12" ht="24" customHeight="1">
      <c r="A17" s="97" t="s">
        <v>76</v>
      </c>
      <c r="B17" s="98" t="s">
        <v>35</v>
      </c>
      <c r="C17" s="97"/>
      <c r="D17" s="97" t="s">
        <v>37</v>
      </c>
      <c r="E17" s="99"/>
      <c r="F17" s="100"/>
      <c r="G17" s="120" t="s">
        <v>33</v>
      </c>
      <c r="H17" s="120"/>
      <c r="I17" s="120">
        <f>I18</f>
        <v>466.62</v>
      </c>
      <c r="J17" s="101">
        <f>J18</f>
        <v>3.0488193322666187E-4</v>
      </c>
      <c r="L17" s="127"/>
    </row>
    <row r="18" spans="1:12" ht="26.1" customHeight="1">
      <c r="A18" s="102" t="s">
        <v>77</v>
      </c>
      <c r="B18" s="103" t="s">
        <v>582</v>
      </c>
      <c r="C18" s="102" t="s">
        <v>36</v>
      </c>
      <c r="D18" s="102" t="s">
        <v>26</v>
      </c>
      <c r="E18" s="104" t="s">
        <v>23</v>
      </c>
      <c r="F18" s="105">
        <f>MC!E38</f>
        <v>1</v>
      </c>
      <c r="G18" s="121">
        <f>'CPUs..'!J70</f>
        <v>367.74</v>
      </c>
      <c r="H18" s="121">
        <f>'CPUs..'!J78</f>
        <v>466.62</v>
      </c>
      <c r="I18" s="121">
        <f>ROUND(F18*H18,2)</f>
        <v>466.62</v>
      </c>
      <c r="J18" s="106">
        <f>I18/$H$47</f>
        <v>3.0488193322666187E-4</v>
      </c>
      <c r="L18" s="127">
        <f>ROUND(F18*G18,2)</f>
        <v>367.74</v>
      </c>
    </row>
    <row r="19" spans="1:12" ht="24" customHeight="1">
      <c r="A19" s="97">
        <v>3</v>
      </c>
      <c r="B19" s="98" t="s">
        <v>35</v>
      </c>
      <c r="C19" s="97"/>
      <c r="D19" s="97" t="str">
        <f>MC!C41</f>
        <v>RUA PRINCIPAL TRECHO 02 - POVOADO FORMOSO</v>
      </c>
      <c r="E19" s="99"/>
      <c r="F19" s="100"/>
      <c r="G19" s="120" t="s">
        <v>33</v>
      </c>
      <c r="H19" s="120"/>
      <c r="I19" s="120">
        <f>I20+I22+I25+I28</f>
        <v>228231.17</v>
      </c>
      <c r="J19" s="101">
        <f>J20+J22+J25+J28</f>
        <v>0.14912254153740287</v>
      </c>
      <c r="L19" s="127"/>
    </row>
    <row r="20" spans="1:12" ht="26.1" customHeight="1">
      <c r="A20" s="97" t="s">
        <v>324</v>
      </c>
      <c r="B20" s="98" t="s">
        <v>35</v>
      </c>
      <c r="C20" s="97"/>
      <c r="D20" s="97" t="s">
        <v>46</v>
      </c>
      <c r="E20" s="99"/>
      <c r="F20" s="100"/>
      <c r="G20" s="120" t="s">
        <v>33</v>
      </c>
      <c r="H20" s="120"/>
      <c r="I20" s="120">
        <f>I21</f>
        <v>1802.85</v>
      </c>
      <c r="J20" s="101">
        <f>J21</f>
        <v>1.1779529238302845E-3</v>
      </c>
      <c r="L20" s="127"/>
    </row>
    <row r="21" spans="1:12" ht="26.1" customHeight="1">
      <c r="A21" s="102" t="s">
        <v>325</v>
      </c>
      <c r="B21" s="103" t="str">
        <f>B10</f>
        <v xml:space="preserve"> COMP. SADA 03</v>
      </c>
      <c r="C21" s="102" t="s">
        <v>36</v>
      </c>
      <c r="D21" s="102" t="s">
        <v>45</v>
      </c>
      <c r="E21" s="104" t="s">
        <v>42</v>
      </c>
      <c r="F21" s="105">
        <f>MC!E55</f>
        <v>1785</v>
      </c>
      <c r="G21" s="121">
        <f>G10</f>
        <v>0.8</v>
      </c>
      <c r="H21" s="121">
        <f>H10</f>
        <v>1.01</v>
      </c>
      <c r="I21" s="121">
        <f>ROUND(F21*H21,2)</f>
        <v>1802.85</v>
      </c>
      <c r="J21" s="106">
        <f>I21/$H$47</f>
        <v>1.1779529238302845E-3</v>
      </c>
      <c r="L21" s="127">
        <f>ROUND(F21*G21,2)</f>
        <v>1428</v>
      </c>
    </row>
    <row r="22" spans="1:12" ht="26.1" customHeight="1">
      <c r="A22" s="97" t="s">
        <v>326</v>
      </c>
      <c r="B22" s="98" t="s">
        <v>35</v>
      </c>
      <c r="C22" s="97"/>
      <c r="D22" s="97" t="s">
        <v>44</v>
      </c>
      <c r="E22" s="99"/>
      <c r="F22" s="100"/>
      <c r="G22" s="120" t="s">
        <v>33</v>
      </c>
      <c r="H22" s="120"/>
      <c r="I22" s="120">
        <f>I23+I24</f>
        <v>160435.80000000002</v>
      </c>
      <c r="J22" s="101">
        <f>J23+J24</f>
        <v>0.1048261473206594</v>
      </c>
      <c r="L22" s="127"/>
    </row>
    <row r="23" spans="1:12" ht="26.1" customHeight="1">
      <c r="A23" s="102" t="s">
        <v>327</v>
      </c>
      <c r="B23" s="103" t="str">
        <f>B12</f>
        <v xml:space="preserve"> COMP. SADA 04</v>
      </c>
      <c r="C23" s="102" t="s">
        <v>36</v>
      </c>
      <c r="D23" s="102" t="s">
        <v>43</v>
      </c>
      <c r="E23" s="104" t="s">
        <v>42</v>
      </c>
      <c r="F23" s="105">
        <f>MC!E58</f>
        <v>1785</v>
      </c>
      <c r="G23" s="121">
        <f>G12</f>
        <v>68.7</v>
      </c>
      <c r="H23" s="121">
        <f>H12</f>
        <v>87.17</v>
      </c>
      <c r="I23" s="121">
        <f>ROUND(F23*H23,2)</f>
        <v>155598.45000000001</v>
      </c>
      <c r="J23" s="106">
        <f>I23/$H$47</f>
        <v>0.10166550135671873</v>
      </c>
      <c r="L23" s="127">
        <f>ROUND(F23*G23,2)</f>
        <v>122629.5</v>
      </c>
    </row>
    <row r="24" spans="1:12" ht="26.1" customHeight="1">
      <c r="A24" s="102" t="s">
        <v>328</v>
      </c>
      <c r="B24" s="103" t="str">
        <f>B13</f>
        <v xml:space="preserve"> COMP. SADA 05</v>
      </c>
      <c r="C24" s="102" t="s">
        <v>36</v>
      </c>
      <c r="D24" s="102" t="s">
        <v>11</v>
      </c>
      <c r="E24" s="104" t="s">
        <v>42</v>
      </c>
      <c r="F24" s="105">
        <f>MC!E59</f>
        <v>1785</v>
      </c>
      <c r="G24" s="121">
        <f>G13</f>
        <v>2.14</v>
      </c>
      <c r="H24" s="121">
        <f>H13</f>
        <v>2.71</v>
      </c>
      <c r="I24" s="121">
        <f>ROUND(F24*H24,2)</f>
        <v>4837.3500000000004</v>
      </c>
      <c r="J24" s="106">
        <f>I24/$H$47</f>
        <v>3.1606459639406648E-3</v>
      </c>
      <c r="L24" s="127">
        <f>ROUND(F24*G24,2)</f>
        <v>3819.9</v>
      </c>
    </row>
    <row r="25" spans="1:12" ht="26.1" customHeight="1">
      <c r="A25" s="97" t="s">
        <v>329</v>
      </c>
      <c r="B25" s="98" t="s">
        <v>35</v>
      </c>
      <c r="C25" s="97"/>
      <c r="D25" s="97" t="s">
        <v>41</v>
      </c>
      <c r="E25" s="99"/>
      <c r="F25" s="100"/>
      <c r="G25" s="120" t="s">
        <v>33</v>
      </c>
      <c r="H25" s="120"/>
      <c r="I25" s="120">
        <f>I26+I27</f>
        <v>65525.9</v>
      </c>
      <c r="J25" s="101">
        <f>J26+J27</f>
        <v>4.2813559359686525E-2</v>
      </c>
      <c r="L25" s="127"/>
    </row>
    <row r="26" spans="1:12" ht="52.8">
      <c r="A26" s="102" t="s">
        <v>330</v>
      </c>
      <c r="B26" s="103" t="str">
        <f>B15</f>
        <v xml:space="preserve"> COMP. SADA 06</v>
      </c>
      <c r="C26" s="102" t="s">
        <v>36</v>
      </c>
      <c r="D26" s="102" t="s">
        <v>40</v>
      </c>
      <c r="E26" s="104" t="s">
        <v>38</v>
      </c>
      <c r="F26" s="105">
        <f>MC!G62</f>
        <v>724</v>
      </c>
      <c r="G26" s="121">
        <f>G15</f>
        <v>54.75</v>
      </c>
      <c r="H26" s="121">
        <f>H15</f>
        <v>69.47</v>
      </c>
      <c r="I26" s="121">
        <f>ROUND(F26*H26,2)</f>
        <v>50296.28</v>
      </c>
      <c r="J26" s="106">
        <f>I26/$H$47</f>
        <v>3.2862772878379604E-2</v>
      </c>
      <c r="L26" s="127">
        <f>ROUND(F26*G26,2)</f>
        <v>39639</v>
      </c>
    </row>
    <row r="27" spans="1:12" ht="26.1" customHeight="1">
      <c r="A27" s="102" t="s">
        <v>331</v>
      </c>
      <c r="B27" s="103" t="str">
        <f>B16</f>
        <v xml:space="preserve"> COMP. SADA 07</v>
      </c>
      <c r="C27" s="102" t="s">
        <v>36</v>
      </c>
      <c r="D27" s="102" t="s">
        <v>39</v>
      </c>
      <c r="E27" s="104" t="s">
        <v>38</v>
      </c>
      <c r="F27" s="105">
        <f>MC!E64</f>
        <v>714</v>
      </c>
      <c r="G27" s="121">
        <f t="shared" ref="G27:H27" si="0">G16</f>
        <v>16.809999999999999</v>
      </c>
      <c r="H27" s="121">
        <f t="shared" si="0"/>
        <v>21.33</v>
      </c>
      <c r="I27" s="121">
        <f>ROUND(F27*H27,2)</f>
        <v>15229.62</v>
      </c>
      <c r="J27" s="106">
        <f>I27/$H$47</f>
        <v>9.9507864813069193E-3</v>
      </c>
      <c r="L27" s="127">
        <f>ROUND(F27*G27,2)</f>
        <v>12002.34</v>
      </c>
    </row>
    <row r="28" spans="1:12" ht="26.1" customHeight="1">
      <c r="A28" s="97" t="s">
        <v>332</v>
      </c>
      <c r="B28" s="98" t="s">
        <v>35</v>
      </c>
      <c r="C28" s="97"/>
      <c r="D28" s="97" t="s">
        <v>37</v>
      </c>
      <c r="E28" s="99"/>
      <c r="F28" s="100"/>
      <c r="G28" s="120" t="s">
        <v>33</v>
      </c>
      <c r="H28" s="120"/>
      <c r="I28" s="120">
        <f>I29</f>
        <v>466.62</v>
      </c>
      <c r="J28" s="101">
        <f>J29</f>
        <v>3.0488193322666187E-4</v>
      </c>
      <c r="L28" s="127"/>
    </row>
    <row r="29" spans="1:12" ht="26.1" customHeight="1">
      <c r="A29" s="102" t="s">
        <v>333</v>
      </c>
      <c r="B29" s="103" t="str">
        <f>B18</f>
        <v xml:space="preserve"> COMP. SADA 08</v>
      </c>
      <c r="C29" s="102" t="s">
        <v>36</v>
      </c>
      <c r="D29" s="102" t="s">
        <v>26</v>
      </c>
      <c r="E29" s="104" t="s">
        <v>23</v>
      </c>
      <c r="F29" s="105">
        <f>MC!E67</f>
        <v>1</v>
      </c>
      <c r="G29" s="121">
        <f>G18</f>
        <v>367.74</v>
      </c>
      <c r="H29" s="121">
        <f>H18</f>
        <v>466.62</v>
      </c>
      <c r="I29" s="121">
        <f>ROUND(F29*H29,2)</f>
        <v>466.62</v>
      </c>
      <c r="J29" s="106">
        <f>I29/$H$47</f>
        <v>3.0488193322666187E-4</v>
      </c>
      <c r="L29" s="127">
        <f>ROUND(F29*G29,2)</f>
        <v>367.74</v>
      </c>
    </row>
    <row r="30" spans="1:12" ht="24" customHeight="1">
      <c r="A30" s="97">
        <v>4</v>
      </c>
      <c r="B30" s="98" t="s">
        <v>35</v>
      </c>
      <c r="C30" s="97"/>
      <c r="D30" s="97" t="str">
        <f>MC!C70</f>
        <v>RUA PRINCIPAL TRECHO 03 - POVOADO FORMOSO</v>
      </c>
      <c r="E30" s="99"/>
      <c r="F30" s="100"/>
      <c r="G30" s="120" t="s">
        <v>33</v>
      </c>
      <c r="H30" s="120"/>
      <c r="I30" s="120">
        <f>I31+I33+I36+I39</f>
        <v>54758.95</v>
      </c>
      <c r="J30" s="101">
        <f>J31+J33+J36+J39</f>
        <v>3.5778609012605794E-2</v>
      </c>
      <c r="L30" s="127"/>
    </row>
    <row r="31" spans="1:12" ht="24" customHeight="1">
      <c r="A31" s="97" t="s">
        <v>334</v>
      </c>
      <c r="B31" s="98" t="s">
        <v>35</v>
      </c>
      <c r="C31" s="97"/>
      <c r="D31" s="97" t="s">
        <v>46</v>
      </c>
      <c r="E31" s="99"/>
      <c r="F31" s="100"/>
      <c r="G31" s="120" t="s">
        <v>33</v>
      </c>
      <c r="H31" s="120"/>
      <c r="I31" s="120">
        <f>I32</f>
        <v>429.25</v>
      </c>
      <c r="J31" s="101">
        <f>J32</f>
        <v>2.8046498186435346E-4</v>
      </c>
      <c r="L31" s="127"/>
    </row>
    <row r="32" spans="1:12" ht="24" customHeight="1">
      <c r="A32" s="102" t="s">
        <v>335</v>
      </c>
      <c r="B32" s="103" t="str">
        <f>B21</f>
        <v xml:space="preserve"> COMP. SADA 03</v>
      </c>
      <c r="C32" s="102" t="s">
        <v>36</v>
      </c>
      <c r="D32" s="102" t="s">
        <v>45</v>
      </c>
      <c r="E32" s="104" t="s">
        <v>42</v>
      </c>
      <c r="F32" s="105">
        <f>MC!E84</f>
        <v>425</v>
      </c>
      <c r="G32" s="121">
        <f>G21</f>
        <v>0.8</v>
      </c>
      <c r="H32" s="121">
        <f>H10</f>
        <v>1.01</v>
      </c>
      <c r="I32" s="121">
        <f>ROUND(F32*H32,2)</f>
        <v>429.25</v>
      </c>
      <c r="J32" s="106">
        <f>I32/$H$47</f>
        <v>2.8046498186435346E-4</v>
      </c>
      <c r="L32" s="127">
        <f>ROUND(F32*G32,2)</f>
        <v>340</v>
      </c>
    </row>
    <row r="33" spans="1:15" ht="24" customHeight="1">
      <c r="A33" s="97" t="s">
        <v>336</v>
      </c>
      <c r="B33" s="98" t="s">
        <v>35</v>
      </c>
      <c r="C33" s="97"/>
      <c r="D33" s="97" t="s">
        <v>44</v>
      </c>
      <c r="E33" s="99"/>
      <c r="F33" s="100"/>
      <c r="G33" s="120" t="s">
        <v>33</v>
      </c>
      <c r="H33" s="120"/>
      <c r="I33" s="120">
        <f>I34+I35</f>
        <v>38199</v>
      </c>
      <c r="J33" s="101">
        <f>J34+J35</f>
        <v>2.49586065049189E-2</v>
      </c>
      <c r="L33" s="127"/>
    </row>
    <row r="34" spans="1:15" ht="26.1" customHeight="1">
      <c r="A34" s="102" t="s">
        <v>337</v>
      </c>
      <c r="B34" s="103" t="str">
        <f>B23</f>
        <v xml:space="preserve"> COMP. SADA 04</v>
      </c>
      <c r="C34" s="102" t="s">
        <v>36</v>
      </c>
      <c r="D34" s="102" t="s">
        <v>43</v>
      </c>
      <c r="E34" s="104" t="s">
        <v>42</v>
      </c>
      <c r="F34" s="105">
        <f>MC!E87</f>
        <v>425</v>
      </c>
      <c r="G34" s="121">
        <f>G23</f>
        <v>68.7</v>
      </c>
      <c r="H34" s="121">
        <f>H12</f>
        <v>87.17</v>
      </c>
      <c r="I34" s="121">
        <f>ROUND(F34*H34,2)</f>
        <v>37047.25</v>
      </c>
      <c r="J34" s="106">
        <f>I34/$H$47</f>
        <v>2.4206071751599695E-2</v>
      </c>
      <c r="L34" s="127">
        <f>ROUND(F34*G34,2)</f>
        <v>29197.5</v>
      </c>
    </row>
    <row r="35" spans="1:15" ht="24" customHeight="1">
      <c r="A35" s="102" t="s">
        <v>338</v>
      </c>
      <c r="B35" s="103" t="str">
        <f>B24</f>
        <v xml:space="preserve"> COMP. SADA 05</v>
      </c>
      <c r="C35" s="102" t="s">
        <v>36</v>
      </c>
      <c r="D35" s="102" t="s">
        <v>11</v>
      </c>
      <c r="E35" s="104" t="s">
        <v>42</v>
      </c>
      <c r="F35" s="105">
        <f>MC!E88</f>
        <v>425</v>
      </c>
      <c r="G35" s="121">
        <f>G24</f>
        <v>2.14</v>
      </c>
      <c r="H35" s="121">
        <f>H13</f>
        <v>2.71</v>
      </c>
      <c r="I35" s="121">
        <f>ROUND(F35*H35,2)</f>
        <v>1151.75</v>
      </c>
      <c r="J35" s="106">
        <f>I35/$H$47</f>
        <v>7.5253475331920586E-4</v>
      </c>
      <c r="L35" s="127">
        <f>ROUND(F35*G35,2)</f>
        <v>909.5</v>
      </c>
    </row>
    <row r="36" spans="1:15" ht="24" customHeight="1">
      <c r="A36" s="97" t="s">
        <v>339</v>
      </c>
      <c r="B36" s="98" t="s">
        <v>35</v>
      </c>
      <c r="C36" s="97"/>
      <c r="D36" s="97" t="s">
        <v>41</v>
      </c>
      <c r="E36" s="99"/>
      <c r="F36" s="100"/>
      <c r="G36" s="120" t="s">
        <v>33</v>
      </c>
      <c r="H36" s="120"/>
      <c r="I36" s="120">
        <f>I37+I38</f>
        <v>16130.7</v>
      </c>
      <c r="J36" s="101">
        <f>J37+J38</f>
        <v>1.0539537525822542E-2</v>
      </c>
      <c r="L36" s="127"/>
    </row>
    <row r="37" spans="1:15" ht="65.099999999999994" customHeight="1">
      <c r="A37" s="102" t="s">
        <v>340</v>
      </c>
      <c r="B37" s="103" t="str">
        <f>B26</f>
        <v xml:space="preserve"> COMP. SADA 06</v>
      </c>
      <c r="C37" s="102" t="s">
        <v>36</v>
      </c>
      <c r="D37" s="102" t="s">
        <v>40</v>
      </c>
      <c r="E37" s="104" t="s">
        <v>38</v>
      </c>
      <c r="F37" s="105">
        <f>MC!G91</f>
        <v>180</v>
      </c>
      <c r="G37" s="121">
        <f>G26</f>
        <v>54.75</v>
      </c>
      <c r="H37" s="121">
        <f>H15</f>
        <v>69.47</v>
      </c>
      <c r="I37" s="121">
        <f>ROUND(F37*H37,2)</f>
        <v>12504.6</v>
      </c>
      <c r="J37" s="106">
        <f>I37/$H$47</f>
        <v>8.1703026493208947E-3</v>
      </c>
      <c r="L37" s="127">
        <f>ROUND(F37*G37,2)</f>
        <v>9855</v>
      </c>
      <c r="N37" s="22">
        <f>N34+N35+N36</f>
        <v>0</v>
      </c>
    </row>
    <row r="38" spans="1:15" ht="24" customHeight="1">
      <c r="A38" s="102" t="s">
        <v>341</v>
      </c>
      <c r="B38" s="103" t="str">
        <f>B27</f>
        <v xml:space="preserve"> COMP. SADA 07</v>
      </c>
      <c r="C38" s="102" t="s">
        <v>36</v>
      </c>
      <c r="D38" s="102" t="s">
        <v>39</v>
      </c>
      <c r="E38" s="104" t="s">
        <v>38</v>
      </c>
      <c r="F38" s="105">
        <f>MC!E93</f>
        <v>170</v>
      </c>
      <c r="G38" s="121">
        <f>G27</f>
        <v>16.809999999999999</v>
      </c>
      <c r="H38" s="121">
        <f t="shared" ref="H38" si="1">H16</f>
        <v>21.33</v>
      </c>
      <c r="I38" s="121">
        <f>ROUND(F38*H38,2)</f>
        <v>3626.1</v>
      </c>
      <c r="J38" s="106">
        <f>I38/$H$47</f>
        <v>2.3692348765016473E-3</v>
      </c>
      <c r="L38" s="127">
        <f>ROUND(F38*G38,2)</f>
        <v>2857.7</v>
      </c>
    </row>
    <row r="39" spans="1:15" ht="24" customHeight="1">
      <c r="A39" s="97" t="s">
        <v>342</v>
      </c>
      <c r="B39" s="98" t="s">
        <v>35</v>
      </c>
      <c r="C39" s="97"/>
      <c r="D39" s="97" t="s">
        <v>37</v>
      </c>
      <c r="E39" s="99"/>
      <c r="F39" s="100"/>
      <c r="G39" s="120" t="s">
        <v>33</v>
      </c>
      <c r="H39" s="120"/>
      <c r="I39" s="120">
        <f>I40</f>
        <v>0</v>
      </c>
      <c r="J39" s="101">
        <f>J40</f>
        <v>0</v>
      </c>
      <c r="L39" s="127"/>
    </row>
    <row r="40" spans="1:15" ht="26.1" customHeight="1">
      <c r="A40" s="102" t="s">
        <v>343</v>
      </c>
      <c r="B40" s="103" t="str">
        <f>B29</f>
        <v xml:space="preserve"> COMP. SADA 08</v>
      </c>
      <c r="C40" s="102" t="s">
        <v>36</v>
      </c>
      <c r="D40" s="102" t="s">
        <v>26</v>
      </c>
      <c r="E40" s="104" t="s">
        <v>23</v>
      </c>
      <c r="F40" s="105">
        <f>MC!E96</f>
        <v>0</v>
      </c>
      <c r="G40" s="121">
        <f>G29</f>
        <v>367.74</v>
      </c>
      <c r="H40" s="121">
        <f>H18</f>
        <v>466.62</v>
      </c>
      <c r="I40" s="121">
        <f>ROUND(F40*H40,2)</f>
        <v>0</v>
      </c>
      <c r="J40" s="106">
        <f>I40/$H$47</f>
        <v>0</v>
      </c>
      <c r="L40" s="127">
        <f>ROUND(F40*G40,2)</f>
        <v>0</v>
      </c>
    </row>
    <row r="41" spans="1:15" ht="24" customHeight="1">
      <c r="A41" s="97">
        <v>5</v>
      </c>
      <c r="B41" s="98" t="s">
        <v>35</v>
      </c>
      <c r="C41" s="97"/>
      <c r="D41" s="97" t="s">
        <v>34</v>
      </c>
      <c r="E41" s="99"/>
      <c r="F41" s="100"/>
      <c r="G41" s="120" t="s">
        <v>33</v>
      </c>
      <c r="H41" s="120"/>
      <c r="I41" s="120">
        <f>I42+I43</f>
        <v>137303.88</v>
      </c>
      <c r="J41" s="101">
        <f>J42+J43</f>
        <v>8.9712126299604816E-2</v>
      </c>
      <c r="L41" s="127"/>
    </row>
    <row r="42" spans="1:15" ht="39" customHeight="1">
      <c r="A42" s="102" t="s">
        <v>344</v>
      </c>
      <c r="B42" s="103">
        <v>5914374</v>
      </c>
      <c r="C42" s="102" t="s">
        <v>549</v>
      </c>
      <c r="D42" s="234" t="s">
        <v>550</v>
      </c>
      <c r="E42" s="104" t="s">
        <v>31</v>
      </c>
      <c r="F42" s="105">
        <f>'DMT PEDRA'!K4</f>
        <v>47793.49</v>
      </c>
      <c r="G42" s="121">
        <f>'CPUs..'!J81</f>
        <v>0.98</v>
      </c>
      <c r="H42" s="121">
        <f>'CPUs..'!J95</f>
        <v>1.24</v>
      </c>
      <c r="I42" s="121">
        <f>ROUND(F42*H42,2)</f>
        <v>59263.93</v>
      </c>
      <c r="J42" s="106">
        <f>I42/$H$47</f>
        <v>3.8722089814001895E-2</v>
      </c>
      <c r="L42" s="127">
        <f>ROUND(F42*G42,2)</f>
        <v>46837.62</v>
      </c>
      <c r="O42" s="127"/>
    </row>
    <row r="43" spans="1:15" ht="39" customHeight="1">
      <c r="A43" s="102" t="s">
        <v>345</v>
      </c>
      <c r="B43" s="103">
        <v>5914389</v>
      </c>
      <c r="C43" s="102" t="s">
        <v>549</v>
      </c>
      <c r="D43" s="234" t="s">
        <v>569</v>
      </c>
      <c r="E43" s="104" t="s">
        <v>31</v>
      </c>
      <c r="F43" s="105">
        <f>'DMT PEDRA'!K18</f>
        <v>76509.75</v>
      </c>
      <c r="G43" s="121">
        <f>'CPUs..'!J98</f>
        <v>0.81</v>
      </c>
      <c r="H43" s="121">
        <f>'CPUs..'!J112</f>
        <v>1.02</v>
      </c>
      <c r="I43" s="121">
        <f>ROUND(F43*H43,2)</f>
        <v>78039.95</v>
      </c>
      <c r="J43" s="106">
        <f>I43/$H$47</f>
        <v>5.0990036485602915E-2</v>
      </c>
      <c r="L43" s="127">
        <f>ROUND(F43*G43,2)</f>
        <v>61972.9</v>
      </c>
      <c r="O43" s="127"/>
    </row>
    <row r="44" spans="1:15" ht="14.4" thickBot="1">
      <c r="A44" s="26"/>
      <c r="B44" s="26"/>
      <c r="C44" s="26"/>
      <c r="D44" s="26"/>
      <c r="E44" s="26"/>
      <c r="F44" s="26"/>
      <c r="G44" s="26"/>
      <c r="H44" s="26"/>
      <c r="I44" s="26"/>
      <c r="J44" s="26"/>
      <c r="L44" s="127"/>
    </row>
    <row r="45" spans="1:15" ht="14.4" thickBot="1">
      <c r="A45" s="310"/>
      <c r="B45" s="310"/>
      <c r="C45" s="310"/>
      <c r="D45" s="25"/>
      <c r="E45" s="24"/>
      <c r="F45" s="319" t="s">
        <v>30</v>
      </c>
      <c r="G45" s="320"/>
      <c r="H45" s="321">
        <f>L46</f>
        <v>1206887.26</v>
      </c>
      <c r="I45" s="320"/>
      <c r="J45" s="322"/>
      <c r="L45" s="127"/>
    </row>
    <row r="46" spans="1:15" ht="14.4" thickBot="1">
      <c r="A46" s="310"/>
      <c r="B46" s="310"/>
      <c r="C46" s="310"/>
      <c r="D46" s="25"/>
      <c r="E46" s="24"/>
      <c r="F46" s="323" t="s">
        <v>29</v>
      </c>
      <c r="G46" s="308"/>
      <c r="H46" s="307">
        <f>H47-H45</f>
        <v>323606.84000000008</v>
      </c>
      <c r="I46" s="308"/>
      <c r="J46" s="309"/>
      <c r="L46" s="127">
        <f>SUM(L6:L43)</f>
        <v>1206887.26</v>
      </c>
    </row>
    <row r="47" spans="1:15" ht="14.4" thickBot="1">
      <c r="A47" s="310"/>
      <c r="B47" s="310"/>
      <c r="C47" s="310"/>
      <c r="D47" s="25"/>
      <c r="E47" s="24"/>
      <c r="F47" s="311" t="s">
        <v>28</v>
      </c>
      <c r="G47" s="312"/>
      <c r="H47" s="313">
        <f>I5+I8+I19+I30+I41</f>
        <v>1530494.1</v>
      </c>
      <c r="I47" s="312"/>
      <c r="J47" s="314"/>
    </row>
    <row r="48" spans="1:15" ht="60" customHeight="1">
      <c r="A48" s="23"/>
      <c r="B48" s="23"/>
      <c r="C48" s="23"/>
      <c r="D48" s="23"/>
      <c r="E48" s="23"/>
      <c r="F48" s="23"/>
      <c r="G48" s="23"/>
      <c r="H48" s="23"/>
      <c r="I48" s="23"/>
      <c r="J48" s="241"/>
    </row>
    <row r="49" spans="1:12" ht="69.900000000000006" customHeight="1">
      <c r="A49" s="315"/>
      <c r="B49" s="316"/>
      <c r="C49" s="316"/>
      <c r="D49" s="316"/>
      <c r="E49" s="316"/>
      <c r="F49" s="316"/>
      <c r="G49" s="316"/>
      <c r="H49" s="316"/>
      <c r="I49" s="316"/>
      <c r="J49" s="316"/>
      <c r="L49" s="127">
        <f>H47/RUAS!E9</f>
        <v>144.04650352941178</v>
      </c>
    </row>
    <row r="50" spans="1:12">
      <c r="J50" s="130"/>
    </row>
    <row r="52" spans="1:12">
      <c r="J52" s="130"/>
    </row>
  </sheetData>
  <mergeCells count="13">
    <mergeCell ref="A49:J49"/>
    <mergeCell ref="A3:J3"/>
    <mergeCell ref="A45:C45"/>
    <mergeCell ref="F45:G45"/>
    <mergeCell ref="H45:J45"/>
    <mergeCell ref="A46:C46"/>
    <mergeCell ref="F46:G46"/>
    <mergeCell ref="A1:D2"/>
    <mergeCell ref="H46:J46"/>
    <mergeCell ref="E1:H2"/>
    <mergeCell ref="A47:C47"/>
    <mergeCell ref="F47:G47"/>
    <mergeCell ref="H47:J47"/>
  </mergeCells>
  <phoneticPr fontId="94" type="noConversion"/>
  <pageMargins left="0.51181102362204722" right="0.51181102362204722" top="1.5748031496062993" bottom="0.98425196850393704" header="0.51181102362204722" footer="0.51181102362204722"/>
  <pageSetup paperSize="9" scale="47" fitToHeight="0" orientation="portrait" r:id="rId1"/>
  <headerFooter>
    <oddHeader>&amp;L &amp;C&amp;G</oddHeader>
    <oddFooter xml:space="preserve">&amp;L </oddFooter>
  </headerFooter>
  <rowBreaks count="2" manualBreakCount="2">
    <brk id="40" max="9" man="1"/>
    <brk id="47" max="9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A262B-C2B6-454A-B357-1E5F67260079}">
  <sheetPr>
    <pageSetUpPr fitToPage="1"/>
  </sheetPr>
  <dimension ref="A1:J564"/>
  <sheetViews>
    <sheetView showWhiteSpace="0" view="pageBreakPreview" zoomScaleNormal="100" zoomScaleSheetLayoutView="100" workbookViewId="0">
      <selection activeCell="K27" sqref="K27"/>
    </sheetView>
  </sheetViews>
  <sheetFormatPr defaultRowHeight="13.8"/>
  <cols>
    <col min="1" max="2" width="13.33203125" style="22" bestFit="1" customWidth="1"/>
    <col min="3" max="3" width="11.109375" style="22" bestFit="1" customWidth="1"/>
    <col min="4" max="4" width="66.6640625" style="22" bestFit="1" customWidth="1"/>
    <col min="5" max="5" width="16.6640625" style="22" bestFit="1" customWidth="1"/>
    <col min="6" max="8" width="13.33203125" style="22" bestFit="1" customWidth="1"/>
    <col min="9" max="11" width="15.5546875" style="22" bestFit="1" customWidth="1"/>
    <col min="12" max="16384" width="8.88671875" style="22"/>
  </cols>
  <sheetData>
    <row r="1" spans="1:10" ht="14.4" customHeight="1">
      <c r="A1" s="348" t="s">
        <v>607</v>
      </c>
      <c r="B1" s="349"/>
      <c r="C1" s="349"/>
      <c r="D1" s="350"/>
      <c r="E1" s="354" t="s">
        <v>623</v>
      </c>
      <c r="F1" s="355"/>
      <c r="G1" s="333" t="s">
        <v>67</v>
      </c>
      <c r="H1" s="334"/>
      <c r="I1" s="333" t="s">
        <v>66</v>
      </c>
      <c r="J1" s="334"/>
    </row>
    <row r="2" spans="1:10" ht="40.200000000000003" customHeight="1">
      <c r="A2" s="351"/>
      <c r="B2" s="352"/>
      <c r="C2" s="352"/>
      <c r="D2" s="353"/>
      <c r="E2" s="279"/>
      <c r="F2" s="281"/>
      <c r="G2" s="335" t="s">
        <v>585</v>
      </c>
      <c r="H2" s="336"/>
      <c r="I2" s="335" t="s">
        <v>583</v>
      </c>
      <c r="J2" s="336"/>
    </row>
    <row r="3" spans="1:10">
      <c r="A3" s="324" t="s">
        <v>323</v>
      </c>
      <c r="B3" s="325"/>
      <c r="C3" s="325"/>
      <c r="D3" s="325"/>
      <c r="E3" s="325"/>
      <c r="F3" s="325"/>
      <c r="G3" s="325"/>
      <c r="H3" s="325"/>
      <c r="I3" s="325"/>
      <c r="J3" s="326"/>
    </row>
    <row r="4" spans="1:10">
      <c r="A4" s="327" t="s">
        <v>322</v>
      </c>
      <c r="B4" s="328"/>
      <c r="C4" s="328"/>
      <c r="D4" s="328"/>
      <c r="E4" s="328"/>
      <c r="F4" s="328"/>
      <c r="G4" s="328"/>
      <c r="H4" s="328"/>
      <c r="I4" s="328"/>
      <c r="J4" s="329"/>
    </row>
    <row r="5" spans="1:10" ht="18" customHeight="1">
      <c r="A5" s="256" t="s">
        <v>52</v>
      </c>
      <c r="B5" s="259" t="s">
        <v>62</v>
      </c>
      <c r="C5" s="258" t="s">
        <v>61</v>
      </c>
      <c r="D5" s="258" t="s">
        <v>60</v>
      </c>
      <c r="E5" s="330" t="s">
        <v>108</v>
      </c>
      <c r="F5" s="330"/>
      <c r="G5" s="257" t="s">
        <v>59</v>
      </c>
      <c r="H5" s="259" t="s">
        <v>58</v>
      </c>
      <c r="I5" s="259" t="s">
        <v>57</v>
      </c>
      <c r="J5" s="255" t="s">
        <v>55</v>
      </c>
    </row>
    <row r="6" spans="1:10" ht="24" customHeight="1">
      <c r="A6" s="155" t="s">
        <v>107</v>
      </c>
      <c r="B6" s="28" t="s">
        <v>525</v>
      </c>
      <c r="C6" s="198" t="s">
        <v>36</v>
      </c>
      <c r="D6" s="198" t="s">
        <v>51</v>
      </c>
      <c r="E6" s="331" t="s">
        <v>526</v>
      </c>
      <c r="F6" s="331"/>
      <c r="G6" s="29" t="s">
        <v>42</v>
      </c>
      <c r="H6" s="41">
        <v>1</v>
      </c>
      <c r="I6" s="27">
        <v>553.59</v>
      </c>
      <c r="J6" s="156">
        <v>553.59</v>
      </c>
    </row>
    <row r="7" spans="1:10" ht="24" customHeight="1">
      <c r="A7" s="157" t="s">
        <v>104</v>
      </c>
      <c r="B7" s="40" t="s">
        <v>238</v>
      </c>
      <c r="C7" s="199" t="s">
        <v>32</v>
      </c>
      <c r="D7" s="199" t="s">
        <v>237</v>
      </c>
      <c r="E7" s="332" t="s">
        <v>101</v>
      </c>
      <c r="F7" s="332"/>
      <c r="G7" s="39" t="s">
        <v>83</v>
      </c>
      <c r="H7" s="38">
        <v>1</v>
      </c>
      <c r="I7" s="37">
        <v>24.77</v>
      </c>
      <c r="J7" s="158">
        <v>24.77</v>
      </c>
    </row>
    <row r="8" spans="1:10" ht="24" customHeight="1">
      <c r="A8" s="157" t="s">
        <v>104</v>
      </c>
      <c r="B8" s="40" t="s">
        <v>106</v>
      </c>
      <c r="C8" s="199" t="s">
        <v>32</v>
      </c>
      <c r="D8" s="199" t="s">
        <v>105</v>
      </c>
      <c r="E8" s="332" t="s">
        <v>101</v>
      </c>
      <c r="F8" s="332"/>
      <c r="G8" s="39" t="s">
        <v>83</v>
      </c>
      <c r="H8" s="38">
        <v>2</v>
      </c>
      <c r="I8" s="37">
        <v>20.100000000000001</v>
      </c>
      <c r="J8" s="158">
        <v>40.200000000000003</v>
      </c>
    </row>
    <row r="9" spans="1:10" ht="25.95" customHeight="1">
      <c r="A9" s="159" t="s">
        <v>87</v>
      </c>
      <c r="B9" s="36" t="s">
        <v>321</v>
      </c>
      <c r="C9" s="200" t="s">
        <v>32</v>
      </c>
      <c r="D9" s="200" t="s">
        <v>320</v>
      </c>
      <c r="E9" s="339" t="s">
        <v>84</v>
      </c>
      <c r="F9" s="339"/>
      <c r="G9" s="35" t="s">
        <v>224</v>
      </c>
      <c r="H9" s="34">
        <v>0.15</v>
      </c>
      <c r="I9" s="33">
        <v>21.68</v>
      </c>
      <c r="J9" s="160">
        <v>3.25</v>
      </c>
    </row>
    <row r="10" spans="1:10" ht="39" customHeight="1">
      <c r="A10" s="159" t="s">
        <v>87</v>
      </c>
      <c r="B10" s="36" t="s">
        <v>317</v>
      </c>
      <c r="C10" s="200" t="s">
        <v>32</v>
      </c>
      <c r="D10" s="200" t="s">
        <v>316</v>
      </c>
      <c r="E10" s="339" t="s">
        <v>84</v>
      </c>
      <c r="F10" s="339"/>
      <c r="G10" s="35" t="s">
        <v>38</v>
      </c>
      <c r="H10" s="34">
        <v>4</v>
      </c>
      <c r="I10" s="33">
        <v>19.55</v>
      </c>
      <c r="J10" s="160">
        <v>78.2</v>
      </c>
    </row>
    <row r="11" spans="1:10" ht="25.95" customHeight="1">
      <c r="A11" s="159" t="s">
        <v>87</v>
      </c>
      <c r="B11" s="36" t="s">
        <v>319</v>
      </c>
      <c r="C11" s="200" t="s">
        <v>32</v>
      </c>
      <c r="D11" s="200" t="s">
        <v>318</v>
      </c>
      <c r="E11" s="339" t="s">
        <v>84</v>
      </c>
      <c r="F11" s="339"/>
      <c r="G11" s="35" t="s">
        <v>38</v>
      </c>
      <c r="H11" s="34">
        <v>1</v>
      </c>
      <c r="I11" s="33">
        <v>7.17</v>
      </c>
      <c r="J11" s="160">
        <v>7.17</v>
      </c>
    </row>
    <row r="12" spans="1:10" ht="39" customHeight="1">
      <c r="A12" s="159" t="s">
        <v>87</v>
      </c>
      <c r="B12" s="36" t="s">
        <v>315</v>
      </c>
      <c r="C12" s="200" t="s">
        <v>32</v>
      </c>
      <c r="D12" s="200" t="s">
        <v>314</v>
      </c>
      <c r="E12" s="339" t="s">
        <v>84</v>
      </c>
      <c r="F12" s="339"/>
      <c r="G12" s="35" t="s">
        <v>2</v>
      </c>
      <c r="H12" s="34">
        <v>1</v>
      </c>
      <c r="I12" s="33">
        <v>400</v>
      </c>
      <c r="J12" s="160">
        <v>400</v>
      </c>
    </row>
    <row r="13" spans="1:10">
      <c r="A13" s="161"/>
      <c r="B13" s="204"/>
      <c r="C13" s="204"/>
      <c r="D13" s="204"/>
      <c r="E13" s="204" t="s">
        <v>82</v>
      </c>
      <c r="F13" s="205">
        <v>45.48</v>
      </c>
      <c r="G13" s="204" t="s">
        <v>81</v>
      </c>
      <c r="H13" s="205">
        <v>0</v>
      </c>
      <c r="I13" s="204" t="s">
        <v>80</v>
      </c>
      <c r="J13" s="162">
        <v>45.48</v>
      </c>
    </row>
    <row r="14" spans="1:10" ht="14.4" thickBot="1">
      <c r="A14" s="161"/>
      <c r="B14" s="204"/>
      <c r="C14" s="204"/>
      <c r="D14" s="204"/>
      <c r="E14" s="204" t="s">
        <v>79</v>
      </c>
      <c r="F14" s="205">
        <v>148.86000000000001</v>
      </c>
      <c r="G14" s="204"/>
      <c r="H14" s="337" t="s">
        <v>78</v>
      </c>
      <c r="I14" s="337"/>
      <c r="J14" s="162">
        <v>702.45</v>
      </c>
    </row>
    <row r="15" spans="1:10" ht="1.05" customHeight="1" thickTop="1">
      <c r="A15" s="163"/>
      <c r="B15" s="32"/>
      <c r="C15" s="32"/>
      <c r="D15" s="32"/>
      <c r="E15" s="32"/>
      <c r="F15" s="32"/>
      <c r="G15" s="32"/>
      <c r="H15" s="32"/>
      <c r="I15" s="32"/>
      <c r="J15" s="164"/>
    </row>
    <row r="16" spans="1:10" ht="18" customHeight="1">
      <c r="A16" s="153" t="s">
        <v>50</v>
      </c>
      <c r="B16" s="30" t="s">
        <v>62</v>
      </c>
      <c r="C16" s="197" t="s">
        <v>61</v>
      </c>
      <c r="D16" s="197" t="s">
        <v>60</v>
      </c>
      <c r="E16" s="338" t="s">
        <v>108</v>
      </c>
      <c r="F16" s="338"/>
      <c r="G16" s="31" t="s">
        <v>59</v>
      </c>
      <c r="H16" s="30" t="s">
        <v>58</v>
      </c>
      <c r="I16" s="30" t="s">
        <v>57</v>
      </c>
      <c r="J16" s="154" t="s">
        <v>55</v>
      </c>
    </row>
    <row r="17" spans="1:10" ht="24" customHeight="1">
      <c r="A17" s="155" t="s">
        <v>107</v>
      </c>
      <c r="B17" s="28" t="s">
        <v>527</v>
      </c>
      <c r="C17" s="198" t="s">
        <v>36</v>
      </c>
      <c r="D17" s="198" t="s">
        <v>49</v>
      </c>
      <c r="E17" s="331" t="s">
        <v>528</v>
      </c>
      <c r="F17" s="331"/>
      <c r="G17" s="29" t="s">
        <v>529</v>
      </c>
      <c r="H17" s="41">
        <v>1</v>
      </c>
      <c r="I17" s="27">
        <v>5361.3</v>
      </c>
      <c r="J17" s="156">
        <v>5361.3</v>
      </c>
    </row>
    <row r="18" spans="1:10" ht="25.95" customHeight="1">
      <c r="A18" s="157" t="s">
        <v>104</v>
      </c>
      <c r="B18" s="40" t="s">
        <v>199</v>
      </c>
      <c r="C18" s="199" t="s">
        <v>32</v>
      </c>
      <c r="D18" s="199" t="s">
        <v>198</v>
      </c>
      <c r="E18" s="332" t="s">
        <v>101</v>
      </c>
      <c r="F18" s="332"/>
      <c r="G18" s="39" t="s">
        <v>83</v>
      </c>
      <c r="H18" s="38">
        <v>35</v>
      </c>
      <c r="I18" s="37">
        <v>118.22</v>
      </c>
      <c r="J18" s="158">
        <v>4137.7</v>
      </c>
    </row>
    <row r="19" spans="1:10" ht="24" customHeight="1">
      <c r="A19" s="157" t="s">
        <v>104</v>
      </c>
      <c r="B19" s="40" t="s">
        <v>209</v>
      </c>
      <c r="C19" s="199" t="s">
        <v>32</v>
      </c>
      <c r="D19" s="199" t="s">
        <v>208</v>
      </c>
      <c r="E19" s="332" t="s">
        <v>101</v>
      </c>
      <c r="F19" s="332"/>
      <c r="G19" s="39" t="s">
        <v>83</v>
      </c>
      <c r="H19" s="38">
        <v>35</v>
      </c>
      <c r="I19" s="37">
        <v>34.96</v>
      </c>
      <c r="J19" s="158">
        <v>1223.5999999999999</v>
      </c>
    </row>
    <row r="20" spans="1:10">
      <c r="A20" s="161"/>
      <c r="B20" s="204"/>
      <c r="C20" s="204"/>
      <c r="D20" s="204"/>
      <c r="E20" s="204" t="s">
        <v>82</v>
      </c>
      <c r="F20" s="205">
        <v>4988.55</v>
      </c>
      <c r="G20" s="204" t="s">
        <v>81</v>
      </c>
      <c r="H20" s="205">
        <v>0</v>
      </c>
      <c r="I20" s="204" t="s">
        <v>80</v>
      </c>
      <c r="J20" s="162">
        <v>4988.55</v>
      </c>
    </row>
    <row r="21" spans="1:10" ht="14.4" thickBot="1">
      <c r="A21" s="161"/>
      <c r="B21" s="204"/>
      <c r="C21" s="204"/>
      <c r="D21" s="204"/>
      <c r="E21" s="204" t="s">
        <v>79</v>
      </c>
      <c r="F21" s="205">
        <v>1441.65</v>
      </c>
      <c r="G21" s="204"/>
      <c r="H21" s="337" t="s">
        <v>78</v>
      </c>
      <c r="I21" s="337"/>
      <c r="J21" s="162">
        <v>6802.95</v>
      </c>
    </row>
    <row r="22" spans="1:10" ht="1.05" customHeight="1" thickTop="1">
      <c r="A22" s="163"/>
      <c r="B22" s="32"/>
      <c r="C22" s="32"/>
      <c r="D22" s="32"/>
      <c r="E22" s="32"/>
      <c r="F22" s="32"/>
      <c r="G22" s="32"/>
      <c r="H22" s="32"/>
      <c r="I22" s="32"/>
      <c r="J22" s="164"/>
    </row>
    <row r="23" spans="1:10" ht="18" customHeight="1">
      <c r="A23" s="153" t="s">
        <v>530</v>
      </c>
      <c r="B23" s="30" t="s">
        <v>62</v>
      </c>
      <c r="C23" s="197" t="s">
        <v>61</v>
      </c>
      <c r="D23" s="197" t="s">
        <v>60</v>
      </c>
      <c r="E23" s="338" t="s">
        <v>108</v>
      </c>
      <c r="F23" s="338"/>
      <c r="G23" s="31" t="s">
        <v>59</v>
      </c>
      <c r="H23" s="30" t="s">
        <v>58</v>
      </c>
      <c r="I23" s="30" t="s">
        <v>57</v>
      </c>
      <c r="J23" s="154" t="s">
        <v>55</v>
      </c>
    </row>
    <row r="24" spans="1:10" ht="24" customHeight="1">
      <c r="A24" s="155" t="s">
        <v>107</v>
      </c>
      <c r="B24" s="28" t="s">
        <v>531</v>
      </c>
      <c r="C24" s="198" t="s">
        <v>36</v>
      </c>
      <c r="D24" s="198" t="s">
        <v>45</v>
      </c>
      <c r="E24" s="331" t="s">
        <v>210</v>
      </c>
      <c r="F24" s="331"/>
      <c r="G24" s="29" t="s">
        <v>2</v>
      </c>
      <c r="H24" s="41">
        <v>1</v>
      </c>
      <c r="I24" s="27">
        <v>0.8</v>
      </c>
      <c r="J24" s="156">
        <v>0.8</v>
      </c>
    </row>
    <row r="25" spans="1:10" ht="39" customHeight="1">
      <c r="A25" s="157" t="s">
        <v>104</v>
      </c>
      <c r="B25" s="40" t="s">
        <v>182</v>
      </c>
      <c r="C25" s="199" t="s">
        <v>32</v>
      </c>
      <c r="D25" s="199" t="s">
        <v>181</v>
      </c>
      <c r="E25" s="332" t="s">
        <v>586</v>
      </c>
      <c r="F25" s="332"/>
      <c r="G25" s="39" t="s">
        <v>109</v>
      </c>
      <c r="H25" s="38">
        <v>3.0000000000000001E-3</v>
      </c>
      <c r="I25" s="37">
        <v>266.91000000000003</v>
      </c>
      <c r="J25" s="158">
        <v>0.8</v>
      </c>
    </row>
    <row r="26" spans="1:10">
      <c r="A26" s="161"/>
      <c r="B26" s="204"/>
      <c r="C26" s="204"/>
      <c r="D26" s="204"/>
      <c r="E26" s="204" t="s">
        <v>82</v>
      </c>
      <c r="F26" s="205">
        <v>0.1</v>
      </c>
      <c r="G26" s="204" t="s">
        <v>81</v>
      </c>
      <c r="H26" s="205">
        <v>0</v>
      </c>
      <c r="I26" s="204" t="s">
        <v>80</v>
      </c>
      <c r="J26" s="162">
        <v>0.1</v>
      </c>
    </row>
    <row r="27" spans="1:10" ht="14.4" thickBot="1">
      <c r="A27" s="161"/>
      <c r="B27" s="204"/>
      <c r="C27" s="204"/>
      <c r="D27" s="204"/>
      <c r="E27" s="204" t="s">
        <v>79</v>
      </c>
      <c r="F27" s="205">
        <v>0.21</v>
      </c>
      <c r="G27" s="204"/>
      <c r="H27" s="337" t="s">
        <v>78</v>
      </c>
      <c r="I27" s="337"/>
      <c r="J27" s="162">
        <v>1.01</v>
      </c>
    </row>
    <row r="28" spans="1:10" ht="1.05" customHeight="1" thickTop="1">
      <c r="A28" s="163"/>
      <c r="B28" s="32"/>
      <c r="C28" s="32"/>
      <c r="D28" s="32"/>
      <c r="E28" s="32"/>
      <c r="F28" s="32"/>
      <c r="G28" s="32"/>
      <c r="H28" s="32"/>
      <c r="I28" s="32"/>
      <c r="J28" s="164"/>
    </row>
    <row r="29" spans="1:10" ht="18" customHeight="1">
      <c r="A29" s="153" t="s">
        <v>532</v>
      </c>
      <c r="B29" s="30" t="s">
        <v>62</v>
      </c>
      <c r="C29" s="197" t="s">
        <v>61</v>
      </c>
      <c r="D29" s="197" t="s">
        <v>60</v>
      </c>
      <c r="E29" s="338" t="s">
        <v>108</v>
      </c>
      <c r="F29" s="338"/>
      <c r="G29" s="31" t="s">
        <v>59</v>
      </c>
      <c r="H29" s="30" t="s">
        <v>58</v>
      </c>
      <c r="I29" s="30" t="s">
        <v>57</v>
      </c>
      <c r="J29" s="154" t="s">
        <v>55</v>
      </c>
    </row>
    <row r="30" spans="1:10" ht="25.95" customHeight="1">
      <c r="A30" s="155" t="s">
        <v>107</v>
      </c>
      <c r="B30" s="28" t="s">
        <v>533</v>
      </c>
      <c r="C30" s="198" t="s">
        <v>36</v>
      </c>
      <c r="D30" s="198" t="s">
        <v>43</v>
      </c>
      <c r="E30" s="331" t="s">
        <v>526</v>
      </c>
      <c r="F30" s="331"/>
      <c r="G30" s="29" t="s">
        <v>2</v>
      </c>
      <c r="H30" s="41">
        <v>1</v>
      </c>
      <c r="I30" s="27">
        <v>68.7</v>
      </c>
      <c r="J30" s="156">
        <v>68.7</v>
      </c>
    </row>
    <row r="31" spans="1:10" ht="24" customHeight="1">
      <c r="A31" s="157" t="s">
        <v>104</v>
      </c>
      <c r="B31" s="40" t="s">
        <v>106</v>
      </c>
      <c r="C31" s="199" t="s">
        <v>32</v>
      </c>
      <c r="D31" s="199" t="s">
        <v>105</v>
      </c>
      <c r="E31" s="332" t="s">
        <v>101</v>
      </c>
      <c r="F31" s="332"/>
      <c r="G31" s="39" t="s">
        <v>83</v>
      </c>
      <c r="H31" s="38">
        <v>0.40210000000000001</v>
      </c>
      <c r="I31" s="37">
        <v>20.100000000000001</v>
      </c>
      <c r="J31" s="158">
        <v>8.08</v>
      </c>
    </row>
    <row r="32" spans="1:10" ht="24" customHeight="1">
      <c r="A32" s="157" t="s">
        <v>104</v>
      </c>
      <c r="B32" s="40" t="s">
        <v>254</v>
      </c>
      <c r="C32" s="199" t="s">
        <v>32</v>
      </c>
      <c r="D32" s="199" t="s">
        <v>253</v>
      </c>
      <c r="E32" s="332" t="s">
        <v>101</v>
      </c>
      <c r="F32" s="332"/>
      <c r="G32" s="39" t="s">
        <v>83</v>
      </c>
      <c r="H32" s="38">
        <v>0.40210000000000001</v>
      </c>
      <c r="I32" s="37">
        <v>24.99</v>
      </c>
      <c r="J32" s="158">
        <v>10.039999999999999</v>
      </c>
    </row>
    <row r="33" spans="1:10" ht="24" customHeight="1">
      <c r="A33" s="157" t="s">
        <v>104</v>
      </c>
      <c r="B33" s="40" t="s">
        <v>534</v>
      </c>
      <c r="C33" s="199" t="s">
        <v>36</v>
      </c>
      <c r="D33" s="199" t="s">
        <v>535</v>
      </c>
      <c r="E33" s="332" t="s">
        <v>142</v>
      </c>
      <c r="F33" s="332"/>
      <c r="G33" s="39" t="s">
        <v>536</v>
      </c>
      <c r="H33" s="38">
        <v>4.4999999999999998E-2</v>
      </c>
      <c r="I33" s="37">
        <v>566.24</v>
      </c>
      <c r="J33" s="158">
        <v>25.48</v>
      </c>
    </row>
    <row r="34" spans="1:10" ht="39" customHeight="1">
      <c r="A34" s="157" t="s">
        <v>104</v>
      </c>
      <c r="B34" s="40" t="s">
        <v>283</v>
      </c>
      <c r="C34" s="199" t="s">
        <v>32</v>
      </c>
      <c r="D34" s="199" t="s">
        <v>282</v>
      </c>
      <c r="E34" s="332" t="s">
        <v>587</v>
      </c>
      <c r="F34" s="332"/>
      <c r="G34" s="39" t="s">
        <v>25</v>
      </c>
      <c r="H34" s="38">
        <v>2.0400000000000001E-2</v>
      </c>
      <c r="I34" s="37">
        <v>692.7</v>
      </c>
      <c r="J34" s="158">
        <v>14.13</v>
      </c>
    </row>
    <row r="35" spans="1:10" ht="25.95" customHeight="1">
      <c r="A35" s="159" t="s">
        <v>87</v>
      </c>
      <c r="B35" s="36" t="s">
        <v>313</v>
      </c>
      <c r="C35" s="200" t="s">
        <v>32</v>
      </c>
      <c r="D35" s="200" t="s">
        <v>312</v>
      </c>
      <c r="E35" s="339" t="s">
        <v>84</v>
      </c>
      <c r="F35" s="339"/>
      <c r="G35" s="35" t="s">
        <v>25</v>
      </c>
      <c r="H35" s="34">
        <v>0.114</v>
      </c>
      <c r="I35" s="33">
        <v>96.24</v>
      </c>
      <c r="J35" s="160">
        <v>10.97</v>
      </c>
    </row>
    <row r="36" spans="1:10">
      <c r="A36" s="161"/>
      <c r="B36" s="204"/>
      <c r="C36" s="204"/>
      <c r="D36" s="204"/>
      <c r="E36" s="204" t="s">
        <v>82</v>
      </c>
      <c r="F36" s="205">
        <v>31.5</v>
      </c>
      <c r="G36" s="204" t="s">
        <v>81</v>
      </c>
      <c r="H36" s="205">
        <v>0</v>
      </c>
      <c r="I36" s="204" t="s">
        <v>80</v>
      </c>
      <c r="J36" s="162">
        <v>31.5</v>
      </c>
    </row>
    <row r="37" spans="1:10" ht="14.4" thickBot="1">
      <c r="A37" s="161"/>
      <c r="B37" s="204"/>
      <c r="C37" s="204"/>
      <c r="D37" s="204"/>
      <c r="E37" s="204" t="s">
        <v>79</v>
      </c>
      <c r="F37" s="205">
        <v>18.47</v>
      </c>
      <c r="G37" s="204"/>
      <c r="H37" s="337" t="s">
        <v>78</v>
      </c>
      <c r="I37" s="337"/>
      <c r="J37" s="162">
        <v>87.17</v>
      </c>
    </row>
    <row r="38" spans="1:10" ht="1.05" customHeight="1" thickTop="1">
      <c r="A38" s="163"/>
      <c r="B38" s="32"/>
      <c r="C38" s="32"/>
      <c r="D38" s="32"/>
      <c r="E38" s="32"/>
      <c r="F38" s="32"/>
      <c r="G38" s="32"/>
      <c r="H38" s="32"/>
      <c r="I38" s="32"/>
      <c r="J38" s="164"/>
    </row>
    <row r="39" spans="1:10" ht="18" customHeight="1">
      <c r="A39" s="153" t="s">
        <v>537</v>
      </c>
      <c r="B39" s="30" t="s">
        <v>62</v>
      </c>
      <c r="C39" s="197" t="s">
        <v>61</v>
      </c>
      <c r="D39" s="197" t="s">
        <v>60</v>
      </c>
      <c r="E39" s="338" t="s">
        <v>108</v>
      </c>
      <c r="F39" s="338"/>
      <c r="G39" s="31" t="s">
        <v>59</v>
      </c>
      <c r="H39" s="30" t="s">
        <v>58</v>
      </c>
      <c r="I39" s="30" t="s">
        <v>57</v>
      </c>
      <c r="J39" s="154" t="s">
        <v>55</v>
      </c>
    </row>
    <row r="40" spans="1:10" ht="24" customHeight="1">
      <c r="A40" s="155" t="s">
        <v>107</v>
      </c>
      <c r="B40" s="28" t="s">
        <v>538</v>
      </c>
      <c r="C40" s="198" t="s">
        <v>36</v>
      </c>
      <c r="D40" s="198" t="s">
        <v>11</v>
      </c>
      <c r="E40" s="331" t="s">
        <v>210</v>
      </c>
      <c r="F40" s="331"/>
      <c r="G40" s="29" t="s">
        <v>42</v>
      </c>
      <c r="H40" s="41">
        <v>1</v>
      </c>
      <c r="I40" s="27">
        <v>2.14</v>
      </c>
      <c r="J40" s="156">
        <v>2.14</v>
      </c>
    </row>
    <row r="41" spans="1:10" ht="24" customHeight="1">
      <c r="A41" s="157" t="s">
        <v>104</v>
      </c>
      <c r="B41" s="40" t="s">
        <v>106</v>
      </c>
      <c r="C41" s="199" t="s">
        <v>32</v>
      </c>
      <c r="D41" s="199" t="s">
        <v>105</v>
      </c>
      <c r="E41" s="332" t="s">
        <v>101</v>
      </c>
      <c r="F41" s="332"/>
      <c r="G41" s="39" t="s">
        <v>83</v>
      </c>
      <c r="H41" s="38">
        <v>0.08</v>
      </c>
      <c r="I41" s="37">
        <v>20.100000000000001</v>
      </c>
      <c r="J41" s="158">
        <v>1.6</v>
      </c>
    </row>
    <row r="42" spans="1:10" ht="24" customHeight="1">
      <c r="A42" s="159" t="s">
        <v>87</v>
      </c>
      <c r="B42" s="36" t="s">
        <v>311</v>
      </c>
      <c r="C42" s="200" t="s">
        <v>288</v>
      </c>
      <c r="D42" s="200" t="s">
        <v>310</v>
      </c>
      <c r="E42" s="339" t="s">
        <v>127</v>
      </c>
      <c r="F42" s="339"/>
      <c r="G42" s="35" t="s">
        <v>83</v>
      </c>
      <c r="H42" s="34">
        <v>1.0999999999999999E-2</v>
      </c>
      <c r="I42" s="33">
        <v>49.094118799999997</v>
      </c>
      <c r="J42" s="160">
        <v>0.54</v>
      </c>
    </row>
    <row r="43" spans="1:10">
      <c r="A43" s="161"/>
      <c r="B43" s="204"/>
      <c r="C43" s="204"/>
      <c r="D43" s="204"/>
      <c r="E43" s="204" t="s">
        <v>82</v>
      </c>
      <c r="F43" s="205">
        <v>1.08</v>
      </c>
      <c r="G43" s="204" t="s">
        <v>81</v>
      </c>
      <c r="H43" s="205">
        <v>0</v>
      </c>
      <c r="I43" s="204" t="s">
        <v>80</v>
      </c>
      <c r="J43" s="162">
        <v>1.08</v>
      </c>
    </row>
    <row r="44" spans="1:10" ht="14.4" thickBot="1">
      <c r="A44" s="161"/>
      <c r="B44" s="204"/>
      <c r="C44" s="204"/>
      <c r="D44" s="204"/>
      <c r="E44" s="204" t="s">
        <v>79</v>
      </c>
      <c r="F44" s="205">
        <v>0.56999999999999995</v>
      </c>
      <c r="G44" s="204"/>
      <c r="H44" s="337" t="s">
        <v>78</v>
      </c>
      <c r="I44" s="337"/>
      <c r="J44" s="162">
        <v>2.71</v>
      </c>
    </row>
    <row r="45" spans="1:10" ht="1.05" customHeight="1" thickTop="1">
      <c r="A45" s="163"/>
      <c r="B45" s="32"/>
      <c r="C45" s="32"/>
      <c r="D45" s="32"/>
      <c r="E45" s="32"/>
      <c r="F45" s="32"/>
      <c r="G45" s="32"/>
      <c r="H45" s="32"/>
      <c r="I45" s="32"/>
      <c r="J45" s="164"/>
    </row>
    <row r="46" spans="1:10" ht="18" customHeight="1">
      <c r="A46" s="153" t="s">
        <v>539</v>
      </c>
      <c r="B46" s="30" t="s">
        <v>62</v>
      </c>
      <c r="C46" s="197" t="s">
        <v>61</v>
      </c>
      <c r="D46" s="197" t="s">
        <v>60</v>
      </c>
      <c r="E46" s="338" t="s">
        <v>108</v>
      </c>
      <c r="F46" s="338"/>
      <c r="G46" s="31" t="s">
        <v>59</v>
      </c>
      <c r="H46" s="30" t="s">
        <v>58</v>
      </c>
      <c r="I46" s="30" t="s">
        <v>57</v>
      </c>
      <c r="J46" s="154" t="s">
        <v>55</v>
      </c>
    </row>
    <row r="47" spans="1:10" ht="64.95" customHeight="1">
      <c r="A47" s="155" t="s">
        <v>107</v>
      </c>
      <c r="B47" s="28" t="s">
        <v>540</v>
      </c>
      <c r="C47" s="198" t="s">
        <v>36</v>
      </c>
      <c r="D47" s="198" t="s">
        <v>40</v>
      </c>
      <c r="E47" s="331" t="s">
        <v>307</v>
      </c>
      <c r="F47" s="331"/>
      <c r="G47" s="29" t="s">
        <v>38</v>
      </c>
      <c r="H47" s="41">
        <v>1</v>
      </c>
      <c r="I47" s="27">
        <v>54.75</v>
      </c>
      <c r="J47" s="156">
        <v>54.75</v>
      </c>
    </row>
    <row r="48" spans="1:10" ht="25.95" customHeight="1">
      <c r="A48" s="157" t="s">
        <v>104</v>
      </c>
      <c r="B48" s="40" t="s">
        <v>285</v>
      </c>
      <c r="C48" s="199" t="s">
        <v>32</v>
      </c>
      <c r="D48" s="199" t="s">
        <v>284</v>
      </c>
      <c r="E48" s="332" t="s">
        <v>587</v>
      </c>
      <c r="F48" s="332"/>
      <c r="G48" s="39" t="s">
        <v>25</v>
      </c>
      <c r="H48" s="38">
        <v>2E-3</v>
      </c>
      <c r="I48" s="37">
        <v>776.17</v>
      </c>
      <c r="J48" s="158">
        <v>1.55</v>
      </c>
    </row>
    <row r="49" spans="1:10" ht="24" customHeight="1">
      <c r="A49" s="157" t="s">
        <v>104</v>
      </c>
      <c r="B49" s="40" t="s">
        <v>189</v>
      </c>
      <c r="C49" s="199" t="s">
        <v>32</v>
      </c>
      <c r="D49" s="199" t="s">
        <v>188</v>
      </c>
      <c r="E49" s="332" t="s">
        <v>589</v>
      </c>
      <c r="F49" s="332"/>
      <c r="G49" s="39" t="s">
        <v>25</v>
      </c>
      <c r="H49" s="38">
        <v>0.02</v>
      </c>
      <c r="I49" s="37">
        <v>79.510000000000005</v>
      </c>
      <c r="J49" s="158">
        <v>1.59</v>
      </c>
    </row>
    <row r="50" spans="1:10" ht="24" customHeight="1">
      <c r="A50" s="157" t="s">
        <v>104</v>
      </c>
      <c r="B50" s="40" t="s">
        <v>106</v>
      </c>
      <c r="C50" s="199" t="s">
        <v>32</v>
      </c>
      <c r="D50" s="199" t="s">
        <v>105</v>
      </c>
      <c r="E50" s="332" t="s">
        <v>101</v>
      </c>
      <c r="F50" s="332"/>
      <c r="G50" s="39" t="s">
        <v>83</v>
      </c>
      <c r="H50" s="38">
        <v>0.39400000000000002</v>
      </c>
      <c r="I50" s="37">
        <v>20.100000000000001</v>
      </c>
      <c r="J50" s="158">
        <v>7.91</v>
      </c>
    </row>
    <row r="51" spans="1:10" ht="25.95" customHeight="1">
      <c r="A51" s="157" t="s">
        <v>104</v>
      </c>
      <c r="B51" s="40" t="s">
        <v>120</v>
      </c>
      <c r="C51" s="199" t="s">
        <v>32</v>
      </c>
      <c r="D51" s="199" t="s">
        <v>119</v>
      </c>
      <c r="E51" s="332" t="s">
        <v>588</v>
      </c>
      <c r="F51" s="332"/>
      <c r="G51" s="39" t="s">
        <v>25</v>
      </c>
      <c r="H51" s="38">
        <v>0.02</v>
      </c>
      <c r="I51" s="37">
        <v>20.36</v>
      </c>
      <c r="J51" s="158">
        <v>0.4</v>
      </c>
    </row>
    <row r="52" spans="1:10" ht="24" customHeight="1">
      <c r="A52" s="157" t="s">
        <v>104</v>
      </c>
      <c r="B52" s="40" t="s">
        <v>146</v>
      </c>
      <c r="C52" s="199" t="s">
        <v>32</v>
      </c>
      <c r="D52" s="199" t="s">
        <v>145</v>
      </c>
      <c r="E52" s="332" t="s">
        <v>101</v>
      </c>
      <c r="F52" s="332"/>
      <c r="G52" s="39" t="s">
        <v>83</v>
      </c>
      <c r="H52" s="38">
        <v>0.39400000000000002</v>
      </c>
      <c r="I52" s="37">
        <v>25.17</v>
      </c>
      <c r="J52" s="158">
        <v>9.91</v>
      </c>
    </row>
    <row r="53" spans="1:10" ht="25.95" customHeight="1">
      <c r="A53" s="159" t="s">
        <v>87</v>
      </c>
      <c r="B53" s="36" t="s">
        <v>309</v>
      </c>
      <c r="C53" s="200" t="s">
        <v>32</v>
      </c>
      <c r="D53" s="200" t="s">
        <v>308</v>
      </c>
      <c r="E53" s="339" t="s">
        <v>84</v>
      </c>
      <c r="F53" s="339"/>
      <c r="G53" s="35" t="s">
        <v>38</v>
      </c>
      <c r="H53" s="34">
        <v>1.0049999999999999</v>
      </c>
      <c r="I53" s="33">
        <v>32.57</v>
      </c>
      <c r="J53" s="160">
        <v>32.729999999999997</v>
      </c>
    </row>
    <row r="54" spans="1:10" ht="25.95" customHeight="1">
      <c r="A54" s="159" t="s">
        <v>87</v>
      </c>
      <c r="B54" s="36" t="s">
        <v>223</v>
      </c>
      <c r="C54" s="200" t="s">
        <v>32</v>
      </c>
      <c r="D54" s="200" t="s">
        <v>222</v>
      </c>
      <c r="E54" s="339" t="s">
        <v>84</v>
      </c>
      <c r="F54" s="339"/>
      <c r="G54" s="35" t="s">
        <v>25</v>
      </c>
      <c r="H54" s="34">
        <v>7.0000000000000001E-3</v>
      </c>
      <c r="I54" s="33">
        <v>95</v>
      </c>
      <c r="J54" s="160">
        <v>0.66</v>
      </c>
    </row>
    <row r="55" spans="1:10">
      <c r="A55" s="161"/>
      <c r="B55" s="204"/>
      <c r="C55" s="204"/>
      <c r="D55" s="204"/>
      <c r="E55" s="204" t="s">
        <v>82</v>
      </c>
      <c r="F55" s="205">
        <v>14.18</v>
      </c>
      <c r="G55" s="204" t="s">
        <v>81</v>
      </c>
      <c r="H55" s="205">
        <v>0</v>
      </c>
      <c r="I55" s="204" t="s">
        <v>80</v>
      </c>
      <c r="J55" s="162">
        <v>14.18</v>
      </c>
    </row>
    <row r="56" spans="1:10" ht="14.4" thickBot="1">
      <c r="A56" s="161"/>
      <c r="B56" s="204"/>
      <c r="C56" s="204"/>
      <c r="D56" s="204"/>
      <c r="E56" s="204" t="s">
        <v>79</v>
      </c>
      <c r="F56" s="205">
        <v>14.72</v>
      </c>
      <c r="G56" s="204"/>
      <c r="H56" s="337" t="s">
        <v>78</v>
      </c>
      <c r="I56" s="337"/>
      <c r="J56" s="162">
        <v>69.47</v>
      </c>
    </row>
    <row r="57" spans="1:10" ht="1.05" customHeight="1" thickTop="1">
      <c r="A57" s="163"/>
      <c r="B57" s="32"/>
      <c r="C57" s="32"/>
      <c r="D57" s="32"/>
      <c r="E57" s="32"/>
      <c r="F57" s="32"/>
      <c r="G57" s="32"/>
      <c r="H57" s="32"/>
      <c r="I57" s="32"/>
      <c r="J57" s="164"/>
    </row>
    <row r="58" spans="1:10" ht="18" customHeight="1">
      <c r="A58" s="153" t="s">
        <v>613</v>
      </c>
      <c r="B58" s="30" t="s">
        <v>62</v>
      </c>
      <c r="C58" s="197" t="s">
        <v>61</v>
      </c>
      <c r="D58" s="197" t="s">
        <v>60</v>
      </c>
      <c r="E58" s="338" t="s">
        <v>108</v>
      </c>
      <c r="F58" s="338"/>
      <c r="G58" s="31" t="s">
        <v>59</v>
      </c>
      <c r="H58" s="30" t="s">
        <v>58</v>
      </c>
      <c r="I58" s="30" t="s">
        <v>57</v>
      </c>
      <c r="J58" s="154" t="s">
        <v>55</v>
      </c>
    </row>
    <row r="59" spans="1:10" ht="24" customHeight="1">
      <c r="A59" s="155" t="s">
        <v>107</v>
      </c>
      <c r="B59" s="28" t="s">
        <v>542</v>
      </c>
      <c r="C59" s="198" t="s">
        <v>36</v>
      </c>
      <c r="D59" s="198" t="s">
        <v>39</v>
      </c>
      <c r="E59" s="331" t="s">
        <v>307</v>
      </c>
      <c r="F59" s="331"/>
      <c r="G59" s="29" t="s">
        <v>38</v>
      </c>
      <c r="H59" s="41">
        <v>1</v>
      </c>
      <c r="I59" s="27">
        <v>16.809999999999999</v>
      </c>
      <c r="J59" s="156">
        <v>16.809999999999999</v>
      </c>
    </row>
    <row r="60" spans="1:10" ht="24" customHeight="1">
      <c r="A60" s="157" t="s">
        <v>104</v>
      </c>
      <c r="B60" s="40" t="s">
        <v>106</v>
      </c>
      <c r="C60" s="199" t="s">
        <v>32</v>
      </c>
      <c r="D60" s="199" t="s">
        <v>105</v>
      </c>
      <c r="E60" s="332" t="s">
        <v>101</v>
      </c>
      <c r="F60" s="332"/>
      <c r="G60" s="39" t="s">
        <v>83</v>
      </c>
      <c r="H60" s="38">
        <v>0.2</v>
      </c>
      <c r="I60" s="37">
        <v>20.100000000000001</v>
      </c>
      <c r="J60" s="158">
        <v>4.0199999999999996</v>
      </c>
    </row>
    <row r="61" spans="1:10" ht="24" customHeight="1">
      <c r="A61" s="157" t="s">
        <v>104</v>
      </c>
      <c r="B61" s="40" t="s">
        <v>146</v>
      </c>
      <c r="C61" s="199" t="s">
        <v>32</v>
      </c>
      <c r="D61" s="199" t="s">
        <v>145</v>
      </c>
      <c r="E61" s="332" t="s">
        <v>101</v>
      </c>
      <c r="F61" s="332"/>
      <c r="G61" s="39" t="s">
        <v>83</v>
      </c>
      <c r="H61" s="38">
        <v>0.1</v>
      </c>
      <c r="I61" s="37">
        <v>25.17</v>
      </c>
      <c r="J61" s="158">
        <v>2.5099999999999998</v>
      </c>
    </row>
    <row r="62" spans="1:10" ht="39" customHeight="1">
      <c r="A62" s="157" t="s">
        <v>104</v>
      </c>
      <c r="B62" s="40" t="s">
        <v>187</v>
      </c>
      <c r="C62" s="199" t="s">
        <v>32</v>
      </c>
      <c r="D62" s="199" t="s">
        <v>186</v>
      </c>
      <c r="E62" s="332" t="s">
        <v>590</v>
      </c>
      <c r="F62" s="332"/>
      <c r="G62" s="39" t="s">
        <v>2</v>
      </c>
      <c r="H62" s="38">
        <v>0.3</v>
      </c>
      <c r="I62" s="37">
        <v>23.09</v>
      </c>
      <c r="J62" s="158">
        <v>6.92</v>
      </c>
    </row>
    <row r="63" spans="1:10" ht="25.95" customHeight="1">
      <c r="A63" s="159" t="s">
        <v>87</v>
      </c>
      <c r="B63" s="36" t="s">
        <v>223</v>
      </c>
      <c r="C63" s="200" t="s">
        <v>32</v>
      </c>
      <c r="D63" s="200" t="s">
        <v>222</v>
      </c>
      <c r="E63" s="339" t="s">
        <v>84</v>
      </c>
      <c r="F63" s="339"/>
      <c r="G63" s="35" t="s">
        <v>25</v>
      </c>
      <c r="H63" s="34">
        <v>0.01</v>
      </c>
      <c r="I63" s="33">
        <v>95</v>
      </c>
      <c r="J63" s="160">
        <v>0.95</v>
      </c>
    </row>
    <row r="64" spans="1:10" ht="39" customHeight="1">
      <c r="A64" s="159" t="s">
        <v>87</v>
      </c>
      <c r="B64" s="36" t="s">
        <v>304</v>
      </c>
      <c r="C64" s="200" t="s">
        <v>32</v>
      </c>
      <c r="D64" s="200" t="s">
        <v>303</v>
      </c>
      <c r="E64" s="339" t="s">
        <v>84</v>
      </c>
      <c r="F64" s="339"/>
      <c r="G64" s="35" t="s">
        <v>38</v>
      </c>
      <c r="H64" s="34">
        <v>8.3000000000000004E-2</v>
      </c>
      <c r="I64" s="33">
        <v>20.62</v>
      </c>
      <c r="J64" s="160">
        <v>1.71</v>
      </c>
    </row>
    <row r="65" spans="1:10" ht="25.95" customHeight="1">
      <c r="A65" s="159" t="s">
        <v>87</v>
      </c>
      <c r="B65" s="36" t="s">
        <v>306</v>
      </c>
      <c r="C65" s="200" t="s">
        <v>32</v>
      </c>
      <c r="D65" s="200" t="s">
        <v>305</v>
      </c>
      <c r="E65" s="339" t="s">
        <v>84</v>
      </c>
      <c r="F65" s="339"/>
      <c r="G65" s="35" t="s">
        <v>38</v>
      </c>
      <c r="H65" s="34">
        <v>0.2</v>
      </c>
      <c r="I65" s="33">
        <v>3.52</v>
      </c>
      <c r="J65" s="160">
        <v>0.7</v>
      </c>
    </row>
    <row r="66" spans="1:10">
      <c r="A66" s="161"/>
      <c r="B66" s="204"/>
      <c r="C66" s="204"/>
      <c r="D66" s="204"/>
      <c r="E66" s="204" t="s">
        <v>82</v>
      </c>
      <c r="F66" s="205">
        <v>6.19</v>
      </c>
      <c r="G66" s="204" t="s">
        <v>81</v>
      </c>
      <c r="H66" s="205">
        <v>0</v>
      </c>
      <c r="I66" s="204" t="s">
        <v>80</v>
      </c>
      <c r="J66" s="162">
        <v>6.19</v>
      </c>
    </row>
    <row r="67" spans="1:10" ht="14.4" thickBot="1">
      <c r="A67" s="161"/>
      <c r="B67" s="204"/>
      <c r="C67" s="204"/>
      <c r="D67" s="204"/>
      <c r="E67" s="204" t="s">
        <v>79</v>
      </c>
      <c r="F67" s="205">
        <v>4.5199999999999996</v>
      </c>
      <c r="G67" s="204"/>
      <c r="H67" s="337" t="s">
        <v>78</v>
      </c>
      <c r="I67" s="337"/>
      <c r="J67" s="162">
        <v>21.33</v>
      </c>
    </row>
    <row r="68" spans="1:10" ht="1.05" customHeight="1" thickTop="1">
      <c r="A68" s="163"/>
      <c r="B68" s="32"/>
      <c r="C68" s="32"/>
      <c r="D68" s="32"/>
      <c r="E68" s="32"/>
      <c r="F68" s="32"/>
      <c r="G68" s="32"/>
      <c r="H68" s="32"/>
      <c r="I68" s="32"/>
      <c r="J68" s="164"/>
    </row>
    <row r="69" spans="1:10" ht="18" customHeight="1">
      <c r="A69" s="153" t="s">
        <v>543</v>
      </c>
      <c r="B69" s="30" t="s">
        <v>62</v>
      </c>
      <c r="C69" s="197" t="s">
        <v>61</v>
      </c>
      <c r="D69" s="197" t="s">
        <v>60</v>
      </c>
      <c r="E69" s="338" t="s">
        <v>108</v>
      </c>
      <c r="F69" s="338"/>
      <c r="G69" s="31" t="s">
        <v>59</v>
      </c>
      <c r="H69" s="30" t="s">
        <v>58</v>
      </c>
      <c r="I69" s="30" t="s">
        <v>57</v>
      </c>
      <c r="J69" s="154" t="s">
        <v>55</v>
      </c>
    </row>
    <row r="70" spans="1:10" ht="25.95" customHeight="1">
      <c r="A70" s="155" t="s">
        <v>107</v>
      </c>
      <c r="B70" s="28" t="s">
        <v>544</v>
      </c>
      <c r="C70" s="198" t="s">
        <v>36</v>
      </c>
      <c r="D70" s="198" t="s">
        <v>26</v>
      </c>
      <c r="E70" s="331" t="s">
        <v>526</v>
      </c>
      <c r="F70" s="331"/>
      <c r="G70" s="29" t="s">
        <v>23</v>
      </c>
      <c r="H70" s="41">
        <v>1</v>
      </c>
      <c r="I70" s="27">
        <v>367.74</v>
      </c>
      <c r="J70" s="156">
        <v>367.74</v>
      </c>
    </row>
    <row r="71" spans="1:10" ht="39" customHeight="1">
      <c r="A71" s="157" t="s">
        <v>104</v>
      </c>
      <c r="B71" s="40" t="s">
        <v>232</v>
      </c>
      <c r="C71" s="199" t="s">
        <v>32</v>
      </c>
      <c r="D71" s="199" t="s">
        <v>231</v>
      </c>
      <c r="E71" s="332" t="s">
        <v>591</v>
      </c>
      <c r="F71" s="332"/>
      <c r="G71" s="39" t="s">
        <v>25</v>
      </c>
      <c r="H71" s="38">
        <v>8.8000000000000005E-3</v>
      </c>
      <c r="I71" s="37">
        <v>591.58000000000004</v>
      </c>
      <c r="J71" s="158">
        <v>5.2</v>
      </c>
    </row>
    <row r="72" spans="1:10" ht="24" customHeight="1">
      <c r="A72" s="157" t="s">
        <v>104</v>
      </c>
      <c r="B72" s="40" t="s">
        <v>106</v>
      </c>
      <c r="C72" s="199" t="s">
        <v>32</v>
      </c>
      <c r="D72" s="199" t="s">
        <v>105</v>
      </c>
      <c r="E72" s="332" t="s">
        <v>101</v>
      </c>
      <c r="F72" s="332"/>
      <c r="G72" s="39" t="s">
        <v>83</v>
      </c>
      <c r="H72" s="38">
        <v>0.2</v>
      </c>
      <c r="I72" s="37">
        <v>20.100000000000001</v>
      </c>
      <c r="J72" s="158">
        <v>4.0199999999999996</v>
      </c>
    </row>
    <row r="73" spans="1:10" ht="25.95" customHeight="1">
      <c r="A73" s="159" t="s">
        <v>87</v>
      </c>
      <c r="B73" s="36" t="s">
        <v>295</v>
      </c>
      <c r="C73" s="200" t="s">
        <v>32</v>
      </c>
      <c r="D73" s="200" t="s">
        <v>294</v>
      </c>
      <c r="E73" s="339" t="s">
        <v>84</v>
      </c>
      <c r="F73" s="339"/>
      <c r="G73" s="35" t="s">
        <v>126</v>
      </c>
      <c r="H73" s="34">
        <v>2</v>
      </c>
      <c r="I73" s="33">
        <v>12.66</v>
      </c>
      <c r="J73" s="160">
        <v>25.32</v>
      </c>
    </row>
    <row r="74" spans="1:10" ht="25.95" customHeight="1">
      <c r="A74" s="159" t="s">
        <v>87</v>
      </c>
      <c r="B74" s="36" t="s">
        <v>302</v>
      </c>
      <c r="C74" s="200" t="s">
        <v>32</v>
      </c>
      <c r="D74" s="200" t="s">
        <v>301</v>
      </c>
      <c r="E74" s="339" t="s">
        <v>84</v>
      </c>
      <c r="F74" s="339"/>
      <c r="G74" s="35" t="s">
        <v>126</v>
      </c>
      <c r="H74" s="34">
        <v>1</v>
      </c>
      <c r="I74" s="33">
        <v>132</v>
      </c>
      <c r="J74" s="160">
        <v>132</v>
      </c>
    </row>
    <row r="75" spans="1:10" ht="24" customHeight="1">
      <c r="A75" s="159" t="s">
        <v>87</v>
      </c>
      <c r="B75" s="36" t="s">
        <v>291</v>
      </c>
      <c r="C75" s="200" t="s">
        <v>288</v>
      </c>
      <c r="D75" s="200" t="s">
        <v>290</v>
      </c>
      <c r="E75" s="339" t="s">
        <v>84</v>
      </c>
      <c r="F75" s="339"/>
      <c r="G75" s="35" t="s">
        <v>126</v>
      </c>
      <c r="H75" s="34">
        <v>4</v>
      </c>
      <c r="I75" s="33">
        <v>0.6</v>
      </c>
      <c r="J75" s="160">
        <v>2.4</v>
      </c>
    </row>
    <row r="76" spans="1:10" ht="39" customHeight="1">
      <c r="A76" s="159" t="s">
        <v>87</v>
      </c>
      <c r="B76" s="36" t="s">
        <v>293</v>
      </c>
      <c r="C76" s="200" t="s">
        <v>32</v>
      </c>
      <c r="D76" s="200" t="s">
        <v>292</v>
      </c>
      <c r="E76" s="339" t="s">
        <v>84</v>
      </c>
      <c r="F76" s="339"/>
      <c r="G76" s="35" t="s">
        <v>38</v>
      </c>
      <c r="H76" s="34">
        <v>2.7</v>
      </c>
      <c r="I76" s="33">
        <v>73.63</v>
      </c>
      <c r="J76" s="160">
        <v>198.8</v>
      </c>
    </row>
    <row r="77" spans="1:10">
      <c r="A77" s="161"/>
      <c r="B77" s="204"/>
      <c r="C77" s="204"/>
      <c r="D77" s="204"/>
      <c r="E77" s="204" t="s">
        <v>82</v>
      </c>
      <c r="F77" s="205">
        <v>3.16</v>
      </c>
      <c r="G77" s="204" t="s">
        <v>81</v>
      </c>
      <c r="H77" s="205">
        <v>0</v>
      </c>
      <c r="I77" s="204" t="s">
        <v>80</v>
      </c>
      <c r="J77" s="162">
        <v>3.16</v>
      </c>
    </row>
    <row r="78" spans="1:10" ht="14.4" thickBot="1">
      <c r="A78" s="161"/>
      <c r="B78" s="204"/>
      <c r="C78" s="204"/>
      <c r="D78" s="204"/>
      <c r="E78" s="204" t="s">
        <v>79</v>
      </c>
      <c r="F78" s="205">
        <v>98.88</v>
      </c>
      <c r="G78" s="204"/>
      <c r="H78" s="337" t="s">
        <v>78</v>
      </c>
      <c r="I78" s="337"/>
      <c r="J78" s="162">
        <v>466.62</v>
      </c>
    </row>
    <row r="79" spans="1:10" ht="1.05" customHeight="1" thickTop="1">
      <c r="A79" s="163"/>
      <c r="B79" s="32"/>
      <c r="C79" s="32"/>
      <c r="D79" s="32"/>
      <c r="E79" s="32"/>
      <c r="F79" s="32"/>
      <c r="G79" s="32"/>
      <c r="H79" s="32"/>
      <c r="I79" s="32"/>
      <c r="J79" s="164"/>
    </row>
    <row r="80" spans="1:10" ht="18" customHeight="1">
      <c r="A80" s="153" t="s">
        <v>605</v>
      </c>
      <c r="B80" s="30" t="s">
        <v>62</v>
      </c>
      <c r="C80" s="197" t="s">
        <v>61</v>
      </c>
      <c r="D80" s="197" t="s">
        <v>60</v>
      </c>
      <c r="E80" s="338" t="s">
        <v>108</v>
      </c>
      <c r="F80" s="338"/>
      <c r="G80" s="31" t="s">
        <v>59</v>
      </c>
      <c r="H80" s="30" t="s">
        <v>58</v>
      </c>
      <c r="I80" s="30" t="s">
        <v>57</v>
      </c>
      <c r="J80" s="154" t="s">
        <v>55</v>
      </c>
    </row>
    <row r="81" spans="1:10" ht="25.95" customHeight="1">
      <c r="A81" s="155" t="s">
        <v>107</v>
      </c>
      <c r="B81" s="28" t="s">
        <v>548</v>
      </c>
      <c r="C81" s="198" t="s">
        <v>549</v>
      </c>
      <c r="D81" s="198" t="s">
        <v>550</v>
      </c>
      <c r="E81" s="331" t="s">
        <v>33</v>
      </c>
      <c r="F81" s="331"/>
      <c r="G81" s="29" t="s">
        <v>551</v>
      </c>
      <c r="H81" s="41">
        <v>1</v>
      </c>
      <c r="I81" s="27">
        <v>0.98</v>
      </c>
      <c r="J81" s="156">
        <v>0.98</v>
      </c>
    </row>
    <row r="82" spans="1:10" ht="15" customHeight="1">
      <c r="A82" s="340" t="s">
        <v>492</v>
      </c>
      <c r="B82" s="342" t="s">
        <v>62</v>
      </c>
      <c r="C82" s="338" t="s">
        <v>61</v>
      </c>
      <c r="D82" s="338" t="s">
        <v>552</v>
      </c>
      <c r="E82" s="342" t="s">
        <v>553</v>
      </c>
      <c r="F82" s="343" t="s">
        <v>554</v>
      </c>
      <c r="G82" s="342"/>
      <c r="H82" s="343" t="s">
        <v>555</v>
      </c>
      <c r="I82" s="342"/>
      <c r="J82" s="345" t="s">
        <v>556</v>
      </c>
    </row>
    <row r="83" spans="1:10" ht="15" customHeight="1">
      <c r="A83" s="341"/>
      <c r="B83" s="342"/>
      <c r="C83" s="342"/>
      <c r="D83" s="342"/>
      <c r="E83" s="342"/>
      <c r="F83" s="30" t="s">
        <v>557</v>
      </c>
      <c r="G83" s="30" t="s">
        <v>558</v>
      </c>
      <c r="H83" s="30" t="s">
        <v>557</v>
      </c>
      <c r="I83" s="30" t="s">
        <v>558</v>
      </c>
      <c r="J83" s="345"/>
    </row>
    <row r="84" spans="1:10" ht="25.95" customHeight="1">
      <c r="A84" s="159" t="s">
        <v>87</v>
      </c>
      <c r="B84" s="36" t="s">
        <v>559</v>
      </c>
      <c r="C84" s="200" t="s">
        <v>549</v>
      </c>
      <c r="D84" s="200" t="s">
        <v>560</v>
      </c>
      <c r="E84" s="34">
        <v>1</v>
      </c>
      <c r="F84" s="33">
        <v>1</v>
      </c>
      <c r="G84" s="33">
        <v>0</v>
      </c>
      <c r="H84" s="260">
        <v>303.89999999999998</v>
      </c>
      <c r="I84" s="260">
        <v>87.6</v>
      </c>
      <c r="J84" s="254">
        <v>303.89999999999998</v>
      </c>
    </row>
    <row r="85" spans="1:10" ht="19.95" customHeight="1">
      <c r="A85" s="344"/>
      <c r="B85" s="310"/>
      <c r="C85" s="310"/>
      <c r="D85" s="310"/>
      <c r="E85" s="310"/>
      <c r="F85" s="310" t="s">
        <v>561</v>
      </c>
      <c r="G85" s="310"/>
      <c r="H85" s="310"/>
      <c r="I85" s="310"/>
      <c r="J85" s="253">
        <v>303.9049</v>
      </c>
    </row>
    <row r="86" spans="1:10" ht="19.95" customHeight="1">
      <c r="A86" s="344"/>
      <c r="B86" s="310"/>
      <c r="C86" s="310"/>
      <c r="D86" s="310"/>
      <c r="E86" s="310"/>
      <c r="F86" s="310" t="s">
        <v>562</v>
      </c>
      <c r="G86" s="310"/>
      <c r="H86" s="310"/>
      <c r="I86" s="310"/>
      <c r="J86" s="253">
        <v>303.9049</v>
      </c>
    </row>
    <row r="87" spans="1:10" ht="19.95" customHeight="1">
      <c r="A87" s="344"/>
      <c r="B87" s="310"/>
      <c r="C87" s="310"/>
      <c r="D87" s="310"/>
      <c r="E87" s="310"/>
      <c r="F87" s="310" t="s">
        <v>563</v>
      </c>
      <c r="G87" s="310"/>
      <c r="H87" s="310"/>
      <c r="I87" s="310"/>
      <c r="J87" s="253">
        <v>311.25</v>
      </c>
    </row>
    <row r="88" spans="1:10" ht="19.95" customHeight="1">
      <c r="A88" s="344"/>
      <c r="B88" s="310"/>
      <c r="C88" s="310"/>
      <c r="D88" s="310"/>
      <c r="E88" s="310"/>
      <c r="F88" s="310" t="s">
        <v>564</v>
      </c>
      <c r="G88" s="310"/>
      <c r="H88" s="310"/>
      <c r="I88" s="310"/>
      <c r="J88" s="253">
        <v>0.97640000000000005</v>
      </c>
    </row>
    <row r="89" spans="1:10" ht="19.95" customHeight="1">
      <c r="A89" s="344"/>
      <c r="B89" s="310"/>
      <c r="C89" s="310"/>
      <c r="D89" s="310"/>
      <c r="E89" s="310"/>
      <c r="F89" s="310" t="s">
        <v>565</v>
      </c>
      <c r="G89" s="310"/>
      <c r="H89" s="310"/>
      <c r="I89" s="310"/>
      <c r="J89" s="253">
        <v>7.4000000000000003E-3</v>
      </c>
    </row>
    <row r="90" spans="1:10" ht="19.95" customHeight="1">
      <c r="A90" s="153" t="s">
        <v>614</v>
      </c>
      <c r="B90" s="30" t="s">
        <v>615</v>
      </c>
      <c r="C90" s="197" t="s">
        <v>61</v>
      </c>
      <c r="D90" s="197" t="s">
        <v>60</v>
      </c>
      <c r="E90" s="30" t="s">
        <v>553</v>
      </c>
      <c r="F90" s="342" t="s">
        <v>616</v>
      </c>
      <c r="G90" s="343"/>
      <c r="H90" s="342"/>
      <c r="I90" s="342"/>
      <c r="J90" s="154" t="s">
        <v>555</v>
      </c>
    </row>
    <row r="91" spans="1:10" ht="19.95" customHeight="1">
      <c r="A91" s="268"/>
      <c r="B91" s="31"/>
      <c r="C91" s="31"/>
      <c r="D91" s="31"/>
      <c r="E91" s="31"/>
      <c r="F91" s="31" t="s">
        <v>617</v>
      </c>
      <c r="G91" s="31" t="s">
        <v>618</v>
      </c>
      <c r="H91" s="31" t="s">
        <v>619</v>
      </c>
      <c r="I91" s="31" t="s">
        <v>620</v>
      </c>
      <c r="J91" s="269"/>
    </row>
    <row r="92" spans="1:10" ht="19.95" customHeight="1">
      <c r="A92" s="344"/>
      <c r="B92" s="310"/>
      <c r="C92" s="310"/>
      <c r="D92" s="310"/>
      <c r="E92" s="310"/>
      <c r="F92" s="310" t="s">
        <v>566</v>
      </c>
      <c r="G92" s="310"/>
      <c r="H92" s="310"/>
      <c r="I92" s="310"/>
      <c r="J92" s="253">
        <v>0</v>
      </c>
    </row>
    <row r="93" spans="1:10" ht="19.95" customHeight="1">
      <c r="A93" s="344"/>
      <c r="B93" s="310"/>
      <c r="C93" s="310"/>
      <c r="D93" s="310"/>
      <c r="E93" s="310"/>
      <c r="F93" s="310" t="s">
        <v>621</v>
      </c>
      <c r="G93" s="310"/>
      <c r="H93" s="310"/>
      <c r="I93" s="310"/>
      <c r="J93" s="253">
        <v>0</v>
      </c>
    </row>
    <row r="94" spans="1:10">
      <c r="A94" s="161"/>
      <c r="B94" s="204"/>
      <c r="C94" s="204"/>
      <c r="D94" s="204"/>
      <c r="E94" s="204" t="s">
        <v>82</v>
      </c>
      <c r="F94" s="205">
        <v>0</v>
      </c>
      <c r="G94" s="204" t="s">
        <v>81</v>
      </c>
      <c r="H94" s="205">
        <v>0</v>
      </c>
      <c r="I94" s="204" t="s">
        <v>80</v>
      </c>
      <c r="J94" s="162">
        <v>0</v>
      </c>
    </row>
    <row r="95" spans="1:10" ht="14.4" thickBot="1">
      <c r="A95" s="161"/>
      <c r="B95" s="204"/>
      <c r="C95" s="204"/>
      <c r="D95" s="204"/>
      <c r="E95" s="204" t="s">
        <v>79</v>
      </c>
      <c r="F95" s="205">
        <v>0.26</v>
      </c>
      <c r="G95" s="204"/>
      <c r="H95" s="337" t="s">
        <v>78</v>
      </c>
      <c r="I95" s="337"/>
      <c r="J95" s="162">
        <v>1.24</v>
      </c>
    </row>
    <row r="96" spans="1:10" ht="1.05" customHeight="1" thickTop="1">
      <c r="A96" s="163"/>
      <c r="B96" s="32"/>
      <c r="C96" s="32"/>
      <c r="D96" s="32"/>
      <c r="E96" s="32"/>
      <c r="F96" s="32"/>
      <c r="G96" s="32"/>
      <c r="H96" s="32"/>
      <c r="I96" s="32"/>
      <c r="J96" s="164"/>
    </row>
    <row r="97" spans="1:10" ht="18" customHeight="1">
      <c r="A97" s="153" t="s">
        <v>606</v>
      </c>
      <c r="B97" s="30" t="s">
        <v>62</v>
      </c>
      <c r="C97" s="197" t="s">
        <v>61</v>
      </c>
      <c r="D97" s="197" t="s">
        <v>60</v>
      </c>
      <c r="E97" s="338" t="s">
        <v>108</v>
      </c>
      <c r="F97" s="338"/>
      <c r="G97" s="31" t="s">
        <v>59</v>
      </c>
      <c r="H97" s="30" t="s">
        <v>58</v>
      </c>
      <c r="I97" s="30" t="s">
        <v>57</v>
      </c>
      <c r="J97" s="154" t="s">
        <v>55</v>
      </c>
    </row>
    <row r="98" spans="1:10" ht="25.95" customHeight="1">
      <c r="A98" s="155" t="s">
        <v>107</v>
      </c>
      <c r="B98" s="28" t="s">
        <v>568</v>
      </c>
      <c r="C98" s="198" t="s">
        <v>549</v>
      </c>
      <c r="D98" s="198" t="s">
        <v>569</v>
      </c>
      <c r="E98" s="331" t="s">
        <v>33</v>
      </c>
      <c r="F98" s="331"/>
      <c r="G98" s="29" t="s">
        <v>551</v>
      </c>
      <c r="H98" s="41">
        <v>1</v>
      </c>
      <c r="I98" s="27">
        <v>0.81</v>
      </c>
      <c r="J98" s="156">
        <v>0.81</v>
      </c>
    </row>
    <row r="99" spans="1:10" ht="15" customHeight="1">
      <c r="A99" s="340" t="s">
        <v>492</v>
      </c>
      <c r="B99" s="342" t="s">
        <v>62</v>
      </c>
      <c r="C99" s="338" t="s">
        <v>61</v>
      </c>
      <c r="D99" s="338" t="s">
        <v>552</v>
      </c>
      <c r="E99" s="342" t="s">
        <v>553</v>
      </c>
      <c r="F99" s="343" t="s">
        <v>554</v>
      </c>
      <c r="G99" s="342"/>
      <c r="H99" s="343" t="s">
        <v>555</v>
      </c>
      <c r="I99" s="342"/>
      <c r="J99" s="345" t="s">
        <v>556</v>
      </c>
    </row>
    <row r="100" spans="1:10" ht="15" customHeight="1">
      <c r="A100" s="341"/>
      <c r="B100" s="342"/>
      <c r="C100" s="342"/>
      <c r="D100" s="342"/>
      <c r="E100" s="342"/>
      <c r="F100" s="30" t="s">
        <v>557</v>
      </c>
      <c r="G100" s="30" t="s">
        <v>558</v>
      </c>
      <c r="H100" s="30" t="s">
        <v>557</v>
      </c>
      <c r="I100" s="30" t="s">
        <v>558</v>
      </c>
      <c r="J100" s="345"/>
    </row>
    <row r="101" spans="1:10" ht="25.95" customHeight="1">
      <c r="A101" s="159" t="s">
        <v>87</v>
      </c>
      <c r="B101" s="36" t="s">
        <v>559</v>
      </c>
      <c r="C101" s="200" t="s">
        <v>549</v>
      </c>
      <c r="D101" s="200" t="s">
        <v>560</v>
      </c>
      <c r="E101" s="34">
        <v>1</v>
      </c>
      <c r="F101" s="33">
        <v>1</v>
      </c>
      <c r="G101" s="33">
        <v>0</v>
      </c>
      <c r="H101" s="260">
        <v>303.89999999999998</v>
      </c>
      <c r="I101" s="260">
        <v>87.6</v>
      </c>
      <c r="J101" s="254">
        <v>303.89999999999998</v>
      </c>
    </row>
    <row r="102" spans="1:10" ht="19.95" customHeight="1">
      <c r="A102" s="344"/>
      <c r="B102" s="310"/>
      <c r="C102" s="310"/>
      <c r="D102" s="310"/>
      <c r="E102" s="310"/>
      <c r="F102" s="310" t="s">
        <v>561</v>
      </c>
      <c r="G102" s="310"/>
      <c r="H102" s="310"/>
      <c r="I102" s="310"/>
      <c r="J102" s="253">
        <v>303.9049</v>
      </c>
    </row>
    <row r="103" spans="1:10" ht="19.95" customHeight="1">
      <c r="A103" s="344"/>
      <c r="B103" s="310"/>
      <c r="C103" s="310"/>
      <c r="D103" s="310"/>
      <c r="E103" s="310"/>
      <c r="F103" s="310" t="s">
        <v>562</v>
      </c>
      <c r="G103" s="310"/>
      <c r="H103" s="310"/>
      <c r="I103" s="310"/>
      <c r="J103" s="253">
        <v>303.9049</v>
      </c>
    </row>
    <row r="104" spans="1:10" ht="19.95" customHeight="1">
      <c r="A104" s="344"/>
      <c r="B104" s="310"/>
      <c r="C104" s="310"/>
      <c r="D104" s="310"/>
      <c r="E104" s="310"/>
      <c r="F104" s="310" t="s">
        <v>563</v>
      </c>
      <c r="G104" s="310"/>
      <c r="H104" s="310"/>
      <c r="I104" s="310"/>
      <c r="J104" s="253">
        <v>373.5</v>
      </c>
    </row>
    <row r="105" spans="1:10" ht="19.95" customHeight="1">
      <c r="A105" s="344"/>
      <c r="B105" s="310"/>
      <c r="C105" s="310"/>
      <c r="D105" s="310"/>
      <c r="E105" s="310"/>
      <c r="F105" s="310" t="s">
        <v>564</v>
      </c>
      <c r="G105" s="310"/>
      <c r="H105" s="310"/>
      <c r="I105" s="310"/>
      <c r="J105" s="253">
        <v>0.81369999999999998</v>
      </c>
    </row>
    <row r="106" spans="1:10" ht="19.95" customHeight="1">
      <c r="A106" s="344"/>
      <c r="B106" s="310"/>
      <c r="C106" s="310"/>
      <c r="D106" s="310"/>
      <c r="E106" s="310"/>
      <c r="F106" s="310" t="s">
        <v>565</v>
      </c>
      <c r="G106" s="310"/>
      <c r="H106" s="310"/>
      <c r="I106" s="310"/>
      <c r="J106" s="253">
        <v>0</v>
      </c>
    </row>
    <row r="107" spans="1:10" ht="19.95" customHeight="1">
      <c r="A107" s="153" t="s">
        <v>614</v>
      </c>
      <c r="B107" s="30" t="s">
        <v>615</v>
      </c>
      <c r="C107" s="197" t="s">
        <v>61</v>
      </c>
      <c r="D107" s="197" t="s">
        <v>60</v>
      </c>
      <c r="E107" s="30" t="s">
        <v>553</v>
      </c>
      <c r="F107" s="342" t="s">
        <v>616</v>
      </c>
      <c r="G107" s="343"/>
      <c r="H107" s="342"/>
      <c r="I107" s="342"/>
      <c r="J107" s="154" t="s">
        <v>555</v>
      </c>
    </row>
    <row r="108" spans="1:10" ht="19.95" customHeight="1">
      <c r="A108" s="268"/>
      <c r="B108" s="31"/>
      <c r="C108" s="31"/>
      <c r="D108" s="31"/>
      <c r="E108" s="31"/>
      <c r="F108" s="31" t="s">
        <v>617</v>
      </c>
      <c r="G108" s="31" t="s">
        <v>618</v>
      </c>
      <c r="H108" s="31" t="s">
        <v>619</v>
      </c>
      <c r="I108" s="31" t="s">
        <v>620</v>
      </c>
      <c r="J108" s="269"/>
    </row>
    <row r="109" spans="1:10" ht="19.95" customHeight="1">
      <c r="A109" s="344"/>
      <c r="B109" s="310"/>
      <c r="C109" s="310"/>
      <c r="D109" s="310"/>
      <c r="E109" s="310"/>
      <c r="F109" s="310" t="s">
        <v>566</v>
      </c>
      <c r="G109" s="310"/>
      <c r="H109" s="310"/>
      <c r="I109" s="310"/>
      <c r="J109" s="253">
        <v>0</v>
      </c>
    </row>
    <row r="110" spans="1:10" ht="19.95" customHeight="1">
      <c r="A110" s="344"/>
      <c r="B110" s="310"/>
      <c r="C110" s="310"/>
      <c r="D110" s="310"/>
      <c r="E110" s="310"/>
      <c r="F110" s="310" t="s">
        <v>621</v>
      </c>
      <c r="G110" s="310"/>
      <c r="H110" s="310"/>
      <c r="I110" s="310"/>
      <c r="J110" s="253">
        <v>0</v>
      </c>
    </row>
    <row r="111" spans="1:10">
      <c r="A111" s="161"/>
      <c r="B111" s="204"/>
      <c r="C111" s="204"/>
      <c r="D111" s="204"/>
      <c r="E111" s="204" t="s">
        <v>82</v>
      </c>
      <c r="F111" s="205">
        <v>0</v>
      </c>
      <c r="G111" s="204" t="s">
        <v>81</v>
      </c>
      <c r="H111" s="205">
        <v>0</v>
      </c>
      <c r="I111" s="204" t="s">
        <v>80</v>
      </c>
      <c r="J111" s="162">
        <v>0</v>
      </c>
    </row>
    <row r="112" spans="1:10" ht="14.4" thickBot="1">
      <c r="A112" s="161"/>
      <c r="B112" s="204"/>
      <c r="C112" s="204"/>
      <c r="D112" s="204"/>
      <c r="E112" s="204" t="s">
        <v>79</v>
      </c>
      <c r="F112" s="205">
        <v>0.21</v>
      </c>
      <c r="G112" s="204"/>
      <c r="H112" s="337" t="s">
        <v>78</v>
      </c>
      <c r="I112" s="337"/>
      <c r="J112" s="162">
        <v>1.02</v>
      </c>
    </row>
    <row r="113" spans="1:10" ht="1.05" customHeight="1" thickTop="1">
      <c r="A113" s="163"/>
      <c r="B113" s="32"/>
      <c r="C113" s="32"/>
      <c r="D113" s="32"/>
      <c r="E113" s="32"/>
      <c r="F113" s="32"/>
      <c r="G113" s="32"/>
      <c r="H113" s="32"/>
      <c r="I113" s="32"/>
      <c r="J113" s="164"/>
    </row>
    <row r="114" spans="1:10" ht="49.95" customHeight="1">
      <c r="A114" s="346" t="s">
        <v>286</v>
      </c>
      <c r="B114" s="316"/>
      <c r="C114" s="316"/>
      <c r="D114" s="316"/>
      <c r="E114" s="316"/>
      <c r="F114" s="316"/>
      <c r="G114" s="316"/>
      <c r="H114" s="316"/>
      <c r="I114" s="316"/>
      <c r="J114" s="347"/>
    </row>
    <row r="115" spans="1:10" ht="18" customHeight="1">
      <c r="A115" s="153"/>
      <c r="B115" s="30" t="s">
        <v>62</v>
      </c>
      <c r="C115" s="197" t="s">
        <v>61</v>
      </c>
      <c r="D115" s="197" t="s">
        <v>60</v>
      </c>
      <c r="E115" s="338" t="s">
        <v>108</v>
      </c>
      <c r="F115" s="338"/>
      <c r="G115" s="31" t="s">
        <v>59</v>
      </c>
      <c r="H115" s="30" t="s">
        <v>58</v>
      </c>
      <c r="I115" s="30" t="s">
        <v>57</v>
      </c>
      <c r="J115" s="154" t="s">
        <v>55</v>
      </c>
    </row>
    <row r="116" spans="1:10" ht="25.95" customHeight="1">
      <c r="A116" s="155" t="s">
        <v>107</v>
      </c>
      <c r="B116" s="28" t="s">
        <v>285</v>
      </c>
      <c r="C116" s="198" t="s">
        <v>32</v>
      </c>
      <c r="D116" s="198" t="s">
        <v>284</v>
      </c>
      <c r="E116" s="331" t="s">
        <v>587</v>
      </c>
      <c r="F116" s="331"/>
      <c r="G116" s="29" t="s">
        <v>25</v>
      </c>
      <c r="H116" s="41">
        <v>1</v>
      </c>
      <c r="I116" s="27">
        <v>776.17</v>
      </c>
      <c r="J116" s="156">
        <v>776.17</v>
      </c>
    </row>
    <row r="117" spans="1:10" ht="24" customHeight="1">
      <c r="A117" s="157" t="s">
        <v>104</v>
      </c>
      <c r="B117" s="40" t="s">
        <v>106</v>
      </c>
      <c r="C117" s="199" t="s">
        <v>32</v>
      </c>
      <c r="D117" s="199" t="s">
        <v>105</v>
      </c>
      <c r="E117" s="332" t="s">
        <v>101</v>
      </c>
      <c r="F117" s="332"/>
      <c r="G117" s="39" t="s">
        <v>83</v>
      </c>
      <c r="H117" s="38">
        <v>8.57</v>
      </c>
      <c r="I117" s="37">
        <v>20.100000000000001</v>
      </c>
      <c r="J117" s="158">
        <v>172.25</v>
      </c>
    </row>
    <row r="118" spans="1:10" ht="24" customHeight="1">
      <c r="A118" s="159" t="s">
        <v>87</v>
      </c>
      <c r="B118" s="36" t="s">
        <v>226</v>
      </c>
      <c r="C118" s="200" t="s">
        <v>32</v>
      </c>
      <c r="D118" s="200" t="s">
        <v>225</v>
      </c>
      <c r="E118" s="339" t="s">
        <v>84</v>
      </c>
      <c r="F118" s="339"/>
      <c r="G118" s="35" t="s">
        <v>224</v>
      </c>
      <c r="H118" s="34">
        <v>482.96</v>
      </c>
      <c r="I118" s="33">
        <v>1.04</v>
      </c>
      <c r="J118" s="160">
        <v>502.27</v>
      </c>
    </row>
    <row r="119" spans="1:10" ht="25.95" customHeight="1">
      <c r="A119" s="159" t="s">
        <v>87</v>
      </c>
      <c r="B119" s="36" t="s">
        <v>223</v>
      </c>
      <c r="C119" s="200" t="s">
        <v>32</v>
      </c>
      <c r="D119" s="200" t="s">
        <v>222</v>
      </c>
      <c r="E119" s="339" t="s">
        <v>84</v>
      </c>
      <c r="F119" s="339"/>
      <c r="G119" s="35" t="s">
        <v>25</v>
      </c>
      <c r="H119" s="34">
        <v>1.07</v>
      </c>
      <c r="I119" s="33">
        <v>95</v>
      </c>
      <c r="J119" s="160">
        <v>101.65</v>
      </c>
    </row>
    <row r="120" spans="1:10">
      <c r="A120" s="161"/>
      <c r="B120" s="204"/>
      <c r="C120" s="204"/>
      <c r="D120" s="204"/>
      <c r="E120" s="204" t="s">
        <v>82</v>
      </c>
      <c r="F120" s="205">
        <v>116.2</v>
      </c>
      <c r="G120" s="204" t="s">
        <v>81</v>
      </c>
      <c r="H120" s="205">
        <v>0</v>
      </c>
      <c r="I120" s="204" t="s">
        <v>80</v>
      </c>
      <c r="J120" s="162">
        <v>116.2</v>
      </c>
    </row>
    <row r="121" spans="1:10" ht="14.4" thickBot="1">
      <c r="A121" s="161"/>
      <c r="B121" s="204"/>
      <c r="C121" s="204"/>
      <c r="D121" s="204"/>
      <c r="E121" s="204" t="s">
        <v>79</v>
      </c>
      <c r="F121" s="205">
        <v>208.71</v>
      </c>
      <c r="G121" s="204"/>
      <c r="H121" s="337" t="s">
        <v>78</v>
      </c>
      <c r="I121" s="337"/>
      <c r="J121" s="162">
        <v>984.88</v>
      </c>
    </row>
    <row r="122" spans="1:10" ht="1.05" customHeight="1" thickTop="1">
      <c r="A122" s="163"/>
      <c r="B122" s="32"/>
      <c r="C122" s="32"/>
      <c r="D122" s="32"/>
      <c r="E122" s="32"/>
      <c r="F122" s="32"/>
      <c r="G122" s="32"/>
      <c r="H122" s="32"/>
      <c r="I122" s="32"/>
      <c r="J122" s="164"/>
    </row>
    <row r="123" spans="1:10" ht="18" customHeight="1">
      <c r="A123" s="153"/>
      <c r="B123" s="30" t="s">
        <v>62</v>
      </c>
      <c r="C123" s="197" t="s">
        <v>61</v>
      </c>
      <c r="D123" s="197" t="s">
        <v>60</v>
      </c>
      <c r="E123" s="338" t="s">
        <v>108</v>
      </c>
      <c r="F123" s="338"/>
      <c r="G123" s="31" t="s">
        <v>59</v>
      </c>
      <c r="H123" s="30" t="s">
        <v>58</v>
      </c>
      <c r="I123" s="30" t="s">
        <v>57</v>
      </c>
      <c r="J123" s="154" t="s">
        <v>55</v>
      </c>
    </row>
    <row r="124" spans="1:10" ht="39" customHeight="1">
      <c r="A124" s="155" t="s">
        <v>107</v>
      </c>
      <c r="B124" s="28" t="s">
        <v>283</v>
      </c>
      <c r="C124" s="198" t="s">
        <v>32</v>
      </c>
      <c r="D124" s="198" t="s">
        <v>282</v>
      </c>
      <c r="E124" s="331" t="s">
        <v>587</v>
      </c>
      <c r="F124" s="331"/>
      <c r="G124" s="29" t="s">
        <v>25</v>
      </c>
      <c r="H124" s="41">
        <v>1</v>
      </c>
      <c r="I124" s="27">
        <v>692.7</v>
      </c>
      <c r="J124" s="156">
        <v>692.7</v>
      </c>
    </row>
    <row r="125" spans="1:10" ht="25.95" customHeight="1">
      <c r="A125" s="157" t="s">
        <v>104</v>
      </c>
      <c r="B125" s="40" t="s">
        <v>162</v>
      </c>
      <c r="C125" s="199" t="s">
        <v>32</v>
      </c>
      <c r="D125" s="199" t="s">
        <v>161</v>
      </c>
      <c r="E125" s="332" t="s">
        <v>101</v>
      </c>
      <c r="F125" s="332"/>
      <c r="G125" s="39" t="s">
        <v>83</v>
      </c>
      <c r="H125" s="38">
        <v>3.42</v>
      </c>
      <c r="I125" s="37">
        <v>24.78</v>
      </c>
      <c r="J125" s="158">
        <v>84.74</v>
      </c>
    </row>
    <row r="126" spans="1:10" ht="52.05" customHeight="1">
      <c r="A126" s="157" t="s">
        <v>104</v>
      </c>
      <c r="B126" s="40" t="s">
        <v>279</v>
      </c>
      <c r="C126" s="199" t="s">
        <v>32</v>
      </c>
      <c r="D126" s="199" t="s">
        <v>278</v>
      </c>
      <c r="E126" s="332" t="s">
        <v>586</v>
      </c>
      <c r="F126" s="332"/>
      <c r="G126" s="39" t="s">
        <v>109</v>
      </c>
      <c r="H126" s="38">
        <v>0.8</v>
      </c>
      <c r="I126" s="37">
        <v>2.37</v>
      </c>
      <c r="J126" s="158">
        <v>1.89</v>
      </c>
    </row>
    <row r="127" spans="1:10" ht="52.05" customHeight="1">
      <c r="A127" s="157" t="s">
        <v>104</v>
      </c>
      <c r="B127" s="40" t="s">
        <v>281</v>
      </c>
      <c r="C127" s="199" t="s">
        <v>32</v>
      </c>
      <c r="D127" s="199" t="s">
        <v>280</v>
      </c>
      <c r="E127" s="332" t="s">
        <v>586</v>
      </c>
      <c r="F127" s="332"/>
      <c r="G127" s="39" t="s">
        <v>115</v>
      </c>
      <c r="H127" s="38">
        <v>2.62</v>
      </c>
      <c r="I127" s="37">
        <v>0.53</v>
      </c>
      <c r="J127" s="158">
        <v>1.38</v>
      </c>
    </row>
    <row r="128" spans="1:10" ht="25.95" customHeight="1">
      <c r="A128" s="159" t="s">
        <v>87</v>
      </c>
      <c r="B128" s="36" t="s">
        <v>223</v>
      </c>
      <c r="C128" s="200" t="s">
        <v>32</v>
      </c>
      <c r="D128" s="200" t="s">
        <v>222</v>
      </c>
      <c r="E128" s="339" t="s">
        <v>84</v>
      </c>
      <c r="F128" s="339"/>
      <c r="G128" s="35" t="s">
        <v>25</v>
      </c>
      <c r="H128" s="34">
        <v>1.07</v>
      </c>
      <c r="I128" s="33">
        <v>95</v>
      </c>
      <c r="J128" s="160">
        <v>101.65</v>
      </c>
    </row>
    <row r="129" spans="1:10" ht="24" customHeight="1">
      <c r="A129" s="159" t="s">
        <v>87</v>
      </c>
      <c r="B129" s="36" t="s">
        <v>226</v>
      </c>
      <c r="C129" s="200" t="s">
        <v>32</v>
      </c>
      <c r="D129" s="200" t="s">
        <v>225</v>
      </c>
      <c r="E129" s="339" t="s">
        <v>84</v>
      </c>
      <c r="F129" s="339"/>
      <c r="G129" s="35" t="s">
        <v>224</v>
      </c>
      <c r="H129" s="34">
        <v>483.7</v>
      </c>
      <c r="I129" s="33">
        <v>1.04</v>
      </c>
      <c r="J129" s="160">
        <v>503.04</v>
      </c>
    </row>
    <row r="130" spans="1:10">
      <c r="A130" s="161"/>
      <c r="B130" s="204"/>
      <c r="C130" s="204"/>
      <c r="D130" s="204"/>
      <c r="E130" s="204" t="s">
        <v>82</v>
      </c>
      <c r="F130" s="205">
        <v>66.14</v>
      </c>
      <c r="G130" s="204" t="s">
        <v>81</v>
      </c>
      <c r="H130" s="205">
        <v>0</v>
      </c>
      <c r="I130" s="204" t="s">
        <v>80</v>
      </c>
      <c r="J130" s="162">
        <v>66.14</v>
      </c>
    </row>
    <row r="131" spans="1:10" ht="14.4" thickBot="1">
      <c r="A131" s="161"/>
      <c r="B131" s="204"/>
      <c r="C131" s="204"/>
      <c r="D131" s="204"/>
      <c r="E131" s="204" t="s">
        <v>79</v>
      </c>
      <c r="F131" s="205">
        <v>186.26</v>
      </c>
      <c r="G131" s="204"/>
      <c r="H131" s="337" t="s">
        <v>78</v>
      </c>
      <c r="I131" s="337"/>
      <c r="J131" s="162">
        <v>878.96</v>
      </c>
    </row>
    <row r="132" spans="1:10" ht="1.05" customHeight="1" thickTop="1">
      <c r="A132" s="163"/>
      <c r="B132" s="32"/>
      <c r="C132" s="32"/>
      <c r="D132" s="32"/>
      <c r="E132" s="32"/>
      <c r="F132" s="32"/>
      <c r="G132" s="32"/>
      <c r="H132" s="32"/>
      <c r="I132" s="32"/>
      <c r="J132" s="164"/>
    </row>
    <row r="133" spans="1:10" ht="18" customHeight="1">
      <c r="A133" s="153"/>
      <c r="B133" s="30" t="s">
        <v>62</v>
      </c>
      <c r="C133" s="197" t="s">
        <v>61</v>
      </c>
      <c r="D133" s="197" t="s">
        <v>60</v>
      </c>
      <c r="E133" s="338" t="s">
        <v>108</v>
      </c>
      <c r="F133" s="338"/>
      <c r="G133" s="31" t="s">
        <v>59</v>
      </c>
      <c r="H133" s="30" t="s">
        <v>58</v>
      </c>
      <c r="I133" s="30" t="s">
        <v>57</v>
      </c>
      <c r="J133" s="154" t="s">
        <v>55</v>
      </c>
    </row>
    <row r="134" spans="1:10" ht="52.05" customHeight="1">
      <c r="A134" s="155" t="s">
        <v>107</v>
      </c>
      <c r="B134" s="28" t="s">
        <v>281</v>
      </c>
      <c r="C134" s="198" t="s">
        <v>32</v>
      </c>
      <c r="D134" s="198" t="s">
        <v>280</v>
      </c>
      <c r="E134" s="331" t="s">
        <v>586</v>
      </c>
      <c r="F134" s="331"/>
      <c r="G134" s="29" t="s">
        <v>115</v>
      </c>
      <c r="H134" s="41">
        <v>1</v>
      </c>
      <c r="I134" s="27">
        <v>0.53</v>
      </c>
      <c r="J134" s="156">
        <v>0.53</v>
      </c>
    </row>
    <row r="135" spans="1:10" ht="39" customHeight="1">
      <c r="A135" s="157" t="s">
        <v>104</v>
      </c>
      <c r="B135" s="40" t="s">
        <v>275</v>
      </c>
      <c r="C135" s="199" t="s">
        <v>32</v>
      </c>
      <c r="D135" s="199" t="s">
        <v>274</v>
      </c>
      <c r="E135" s="332" t="s">
        <v>592</v>
      </c>
      <c r="F135" s="332"/>
      <c r="G135" s="39" t="s">
        <v>83</v>
      </c>
      <c r="H135" s="38">
        <v>1</v>
      </c>
      <c r="I135" s="37">
        <v>0.1</v>
      </c>
      <c r="J135" s="158">
        <v>0.1</v>
      </c>
    </row>
    <row r="136" spans="1:10" ht="52.05" customHeight="1">
      <c r="A136" s="157" t="s">
        <v>104</v>
      </c>
      <c r="B136" s="40" t="s">
        <v>277</v>
      </c>
      <c r="C136" s="199" t="s">
        <v>32</v>
      </c>
      <c r="D136" s="199" t="s">
        <v>276</v>
      </c>
      <c r="E136" s="332" t="s">
        <v>592</v>
      </c>
      <c r="F136" s="332"/>
      <c r="G136" s="39" t="s">
        <v>83</v>
      </c>
      <c r="H136" s="38">
        <v>1</v>
      </c>
      <c r="I136" s="37">
        <v>0.43</v>
      </c>
      <c r="J136" s="158">
        <v>0.43</v>
      </c>
    </row>
    <row r="137" spans="1:10">
      <c r="A137" s="161"/>
      <c r="B137" s="204"/>
      <c r="C137" s="204"/>
      <c r="D137" s="204"/>
      <c r="E137" s="204" t="s">
        <v>82</v>
      </c>
      <c r="F137" s="205">
        <v>0</v>
      </c>
      <c r="G137" s="204" t="s">
        <v>81</v>
      </c>
      <c r="H137" s="205">
        <v>0</v>
      </c>
      <c r="I137" s="204" t="s">
        <v>80</v>
      </c>
      <c r="J137" s="162">
        <v>0</v>
      </c>
    </row>
    <row r="138" spans="1:10" ht="14.4" thickBot="1">
      <c r="A138" s="161"/>
      <c r="B138" s="204"/>
      <c r="C138" s="204"/>
      <c r="D138" s="204"/>
      <c r="E138" s="204" t="s">
        <v>79</v>
      </c>
      <c r="F138" s="205">
        <v>0.14000000000000001</v>
      </c>
      <c r="G138" s="204"/>
      <c r="H138" s="337" t="s">
        <v>78</v>
      </c>
      <c r="I138" s="337"/>
      <c r="J138" s="162">
        <v>0.67</v>
      </c>
    </row>
    <row r="139" spans="1:10" ht="1.05" customHeight="1" thickTop="1">
      <c r="A139" s="163"/>
      <c r="B139" s="32"/>
      <c r="C139" s="32"/>
      <c r="D139" s="32"/>
      <c r="E139" s="32"/>
      <c r="F139" s="32"/>
      <c r="G139" s="32"/>
      <c r="H139" s="32"/>
      <c r="I139" s="32"/>
      <c r="J139" s="164"/>
    </row>
    <row r="140" spans="1:10" ht="18" customHeight="1">
      <c r="A140" s="153"/>
      <c r="B140" s="30" t="s">
        <v>62</v>
      </c>
      <c r="C140" s="197" t="s">
        <v>61</v>
      </c>
      <c r="D140" s="197" t="s">
        <v>60</v>
      </c>
      <c r="E140" s="338" t="s">
        <v>108</v>
      </c>
      <c r="F140" s="338"/>
      <c r="G140" s="31" t="s">
        <v>59</v>
      </c>
      <c r="H140" s="30" t="s">
        <v>58</v>
      </c>
      <c r="I140" s="30" t="s">
        <v>57</v>
      </c>
      <c r="J140" s="154" t="s">
        <v>55</v>
      </c>
    </row>
    <row r="141" spans="1:10" ht="52.05" customHeight="1">
      <c r="A141" s="155" t="s">
        <v>107</v>
      </c>
      <c r="B141" s="28" t="s">
        <v>279</v>
      </c>
      <c r="C141" s="198" t="s">
        <v>32</v>
      </c>
      <c r="D141" s="198" t="s">
        <v>278</v>
      </c>
      <c r="E141" s="331" t="s">
        <v>586</v>
      </c>
      <c r="F141" s="331"/>
      <c r="G141" s="29" t="s">
        <v>109</v>
      </c>
      <c r="H141" s="41">
        <v>1</v>
      </c>
      <c r="I141" s="27">
        <v>2.37</v>
      </c>
      <c r="J141" s="156">
        <v>2.37</v>
      </c>
    </row>
    <row r="142" spans="1:10" ht="39" customHeight="1">
      <c r="A142" s="157" t="s">
        <v>104</v>
      </c>
      <c r="B142" s="40" t="s">
        <v>275</v>
      </c>
      <c r="C142" s="199" t="s">
        <v>32</v>
      </c>
      <c r="D142" s="199" t="s">
        <v>274</v>
      </c>
      <c r="E142" s="332" t="s">
        <v>592</v>
      </c>
      <c r="F142" s="332"/>
      <c r="G142" s="39" t="s">
        <v>83</v>
      </c>
      <c r="H142" s="38">
        <v>1</v>
      </c>
      <c r="I142" s="37">
        <v>0.1</v>
      </c>
      <c r="J142" s="158">
        <v>0.1</v>
      </c>
    </row>
    <row r="143" spans="1:10" ht="52.05" customHeight="1">
      <c r="A143" s="157" t="s">
        <v>104</v>
      </c>
      <c r="B143" s="40" t="s">
        <v>273</v>
      </c>
      <c r="C143" s="199" t="s">
        <v>32</v>
      </c>
      <c r="D143" s="199" t="s">
        <v>272</v>
      </c>
      <c r="E143" s="332" t="s">
        <v>592</v>
      </c>
      <c r="F143" s="332"/>
      <c r="G143" s="39" t="s">
        <v>83</v>
      </c>
      <c r="H143" s="38">
        <v>1</v>
      </c>
      <c r="I143" s="37">
        <v>0.47</v>
      </c>
      <c r="J143" s="158">
        <v>0.47</v>
      </c>
    </row>
    <row r="144" spans="1:10" ht="52.05" customHeight="1">
      <c r="A144" s="157" t="s">
        <v>104</v>
      </c>
      <c r="B144" s="40" t="s">
        <v>269</v>
      </c>
      <c r="C144" s="199" t="s">
        <v>32</v>
      </c>
      <c r="D144" s="199" t="s">
        <v>268</v>
      </c>
      <c r="E144" s="332" t="s">
        <v>592</v>
      </c>
      <c r="F144" s="332"/>
      <c r="G144" s="39" t="s">
        <v>83</v>
      </c>
      <c r="H144" s="38">
        <v>1</v>
      </c>
      <c r="I144" s="37">
        <v>1.37</v>
      </c>
      <c r="J144" s="158">
        <v>1.37</v>
      </c>
    </row>
    <row r="145" spans="1:10" ht="52.05" customHeight="1">
      <c r="A145" s="157" t="s">
        <v>104</v>
      </c>
      <c r="B145" s="40" t="s">
        <v>277</v>
      </c>
      <c r="C145" s="199" t="s">
        <v>32</v>
      </c>
      <c r="D145" s="199" t="s">
        <v>276</v>
      </c>
      <c r="E145" s="332" t="s">
        <v>592</v>
      </c>
      <c r="F145" s="332"/>
      <c r="G145" s="39" t="s">
        <v>83</v>
      </c>
      <c r="H145" s="38">
        <v>1</v>
      </c>
      <c r="I145" s="37">
        <v>0.43</v>
      </c>
      <c r="J145" s="158">
        <v>0.43</v>
      </c>
    </row>
    <row r="146" spans="1:10">
      <c r="A146" s="161"/>
      <c r="B146" s="204"/>
      <c r="C146" s="204"/>
      <c r="D146" s="204"/>
      <c r="E146" s="204" t="s">
        <v>82</v>
      </c>
      <c r="F146" s="205">
        <v>0</v>
      </c>
      <c r="G146" s="204" t="s">
        <v>81</v>
      </c>
      <c r="H146" s="205">
        <v>0</v>
      </c>
      <c r="I146" s="204" t="s">
        <v>80</v>
      </c>
      <c r="J146" s="162">
        <v>0</v>
      </c>
    </row>
    <row r="147" spans="1:10" ht="14.4" thickBot="1">
      <c r="A147" s="161"/>
      <c r="B147" s="204"/>
      <c r="C147" s="204"/>
      <c r="D147" s="204"/>
      <c r="E147" s="204" t="s">
        <v>79</v>
      </c>
      <c r="F147" s="205">
        <v>0.63</v>
      </c>
      <c r="G147" s="204"/>
      <c r="H147" s="337" t="s">
        <v>78</v>
      </c>
      <c r="I147" s="337"/>
      <c r="J147" s="162">
        <v>3</v>
      </c>
    </row>
    <row r="148" spans="1:10" ht="1.05" customHeight="1" thickTop="1">
      <c r="A148" s="163"/>
      <c r="B148" s="32"/>
      <c r="C148" s="32"/>
      <c r="D148" s="32"/>
      <c r="E148" s="32"/>
      <c r="F148" s="32"/>
      <c r="G148" s="32"/>
      <c r="H148" s="32"/>
      <c r="I148" s="32"/>
      <c r="J148" s="164"/>
    </row>
    <row r="149" spans="1:10" ht="18" customHeight="1">
      <c r="A149" s="153"/>
      <c r="B149" s="30" t="s">
        <v>62</v>
      </c>
      <c r="C149" s="197" t="s">
        <v>61</v>
      </c>
      <c r="D149" s="197" t="s">
        <v>60</v>
      </c>
      <c r="E149" s="338" t="s">
        <v>108</v>
      </c>
      <c r="F149" s="338"/>
      <c r="G149" s="31" t="s">
        <v>59</v>
      </c>
      <c r="H149" s="30" t="s">
        <v>58</v>
      </c>
      <c r="I149" s="30" t="s">
        <v>57</v>
      </c>
      <c r="J149" s="154" t="s">
        <v>55</v>
      </c>
    </row>
    <row r="150" spans="1:10" ht="52.05" customHeight="1">
      <c r="A150" s="155" t="s">
        <v>107</v>
      </c>
      <c r="B150" s="28" t="s">
        <v>277</v>
      </c>
      <c r="C150" s="198" t="s">
        <v>32</v>
      </c>
      <c r="D150" s="198" t="s">
        <v>276</v>
      </c>
      <c r="E150" s="331" t="s">
        <v>592</v>
      </c>
      <c r="F150" s="331"/>
      <c r="G150" s="29" t="s">
        <v>83</v>
      </c>
      <c r="H150" s="41">
        <v>1</v>
      </c>
      <c r="I150" s="27">
        <v>0.43</v>
      </c>
      <c r="J150" s="156">
        <v>0.43</v>
      </c>
    </row>
    <row r="151" spans="1:10" ht="39" customHeight="1">
      <c r="A151" s="159" t="s">
        <v>87</v>
      </c>
      <c r="B151" s="36" t="s">
        <v>271</v>
      </c>
      <c r="C151" s="200" t="s">
        <v>32</v>
      </c>
      <c r="D151" s="200" t="s">
        <v>593</v>
      </c>
      <c r="E151" s="339" t="s">
        <v>594</v>
      </c>
      <c r="F151" s="339"/>
      <c r="G151" s="35" t="s">
        <v>126</v>
      </c>
      <c r="H151" s="34">
        <v>6.3999999999999997E-5</v>
      </c>
      <c r="I151" s="33">
        <v>6770.12</v>
      </c>
      <c r="J151" s="160">
        <v>0.43</v>
      </c>
    </row>
    <row r="152" spans="1:10">
      <c r="A152" s="161"/>
      <c r="B152" s="204"/>
      <c r="C152" s="204"/>
      <c r="D152" s="204"/>
      <c r="E152" s="204" t="s">
        <v>82</v>
      </c>
      <c r="F152" s="205">
        <v>0</v>
      </c>
      <c r="G152" s="204" t="s">
        <v>81</v>
      </c>
      <c r="H152" s="205">
        <v>0</v>
      </c>
      <c r="I152" s="204" t="s">
        <v>80</v>
      </c>
      <c r="J152" s="162">
        <v>0</v>
      </c>
    </row>
    <row r="153" spans="1:10" ht="14.4" thickBot="1">
      <c r="A153" s="161"/>
      <c r="B153" s="204"/>
      <c r="C153" s="204"/>
      <c r="D153" s="204"/>
      <c r="E153" s="204" t="s">
        <v>79</v>
      </c>
      <c r="F153" s="205">
        <v>0.11</v>
      </c>
      <c r="G153" s="204"/>
      <c r="H153" s="337" t="s">
        <v>78</v>
      </c>
      <c r="I153" s="337"/>
      <c r="J153" s="162">
        <v>0.54</v>
      </c>
    </row>
    <row r="154" spans="1:10" ht="1.05" customHeight="1" thickTop="1">
      <c r="A154" s="163"/>
      <c r="B154" s="32"/>
      <c r="C154" s="32"/>
      <c r="D154" s="32"/>
      <c r="E154" s="32"/>
      <c r="F154" s="32"/>
      <c r="G154" s="32"/>
      <c r="H154" s="32"/>
      <c r="I154" s="32"/>
      <c r="J154" s="164"/>
    </row>
    <row r="155" spans="1:10" ht="18" customHeight="1">
      <c r="A155" s="153"/>
      <c r="B155" s="30" t="s">
        <v>62</v>
      </c>
      <c r="C155" s="197" t="s">
        <v>61</v>
      </c>
      <c r="D155" s="197" t="s">
        <v>60</v>
      </c>
      <c r="E155" s="338" t="s">
        <v>108</v>
      </c>
      <c r="F155" s="338"/>
      <c r="G155" s="31" t="s">
        <v>59</v>
      </c>
      <c r="H155" s="30" t="s">
        <v>58</v>
      </c>
      <c r="I155" s="30" t="s">
        <v>57</v>
      </c>
      <c r="J155" s="154" t="s">
        <v>55</v>
      </c>
    </row>
    <row r="156" spans="1:10" ht="39" customHeight="1">
      <c r="A156" s="155" t="s">
        <v>107</v>
      </c>
      <c r="B156" s="28" t="s">
        <v>275</v>
      </c>
      <c r="C156" s="198" t="s">
        <v>32</v>
      </c>
      <c r="D156" s="198" t="s">
        <v>274</v>
      </c>
      <c r="E156" s="331" t="s">
        <v>592</v>
      </c>
      <c r="F156" s="331"/>
      <c r="G156" s="29" t="s">
        <v>83</v>
      </c>
      <c r="H156" s="41">
        <v>1</v>
      </c>
      <c r="I156" s="27">
        <v>0.1</v>
      </c>
      <c r="J156" s="156">
        <v>0.1</v>
      </c>
    </row>
    <row r="157" spans="1:10" ht="39" customHeight="1">
      <c r="A157" s="159" t="s">
        <v>87</v>
      </c>
      <c r="B157" s="36" t="s">
        <v>271</v>
      </c>
      <c r="C157" s="200" t="s">
        <v>32</v>
      </c>
      <c r="D157" s="200" t="s">
        <v>593</v>
      </c>
      <c r="E157" s="339" t="s">
        <v>594</v>
      </c>
      <c r="F157" s="339"/>
      <c r="G157" s="35" t="s">
        <v>126</v>
      </c>
      <c r="H157" s="34">
        <v>1.4800000000000001E-5</v>
      </c>
      <c r="I157" s="33">
        <v>6770.12</v>
      </c>
      <c r="J157" s="160">
        <v>0.1</v>
      </c>
    </row>
    <row r="158" spans="1:10">
      <c r="A158" s="161"/>
      <c r="B158" s="204"/>
      <c r="C158" s="204"/>
      <c r="D158" s="204"/>
      <c r="E158" s="204" t="s">
        <v>82</v>
      </c>
      <c r="F158" s="205">
        <v>0</v>
      </c>
      <c r="G158" s="204" t="s">
        <v>81</v>
      </c>
      <c r="H158" s="205">
        <v>0</v>
      </c>
      <c r="I158" s="204" t="s">
        <v>80</v>
      </c>
      <c r="J158" s="162">
        <v>0</v>
      </c>
    </row>
    <row r="159" spans="1:10" ht="14.4" thickBot="1">
      <c r="A159" s="161"/>
      <c r="B159" s="204"/>
      <c r="C159" s="204"/>
      <c r="D159" s="204"/>
      <c r="E159" s="204" t="s">
        <v>79</v>
      </c>
      <c r="F159" s="205">
        <v>0.02</v>
      </c>
      <c r="G159" s="204"/>
      <c r="H159" s="337" t="s">
        <v>78</v>
      </c>
      <c r="I159" s="337"/>
      <c r="J159" s="162">
        <v>0.12</v>
      </c>
    </row>
    <row r="160" spans="1:10" ht="1.05" customHeight="1" thickTop="1">
      <c r="A160" s="163"/>
      <c r="B160" s="32"/>
      <c r="C160" s="32"/>
      <c r="D160" s="32"/>
      <c r="E160" s="32"/>
      <c r="F160" s="32"/>
      <c r="G160" s="32"/>
      <c r="H160" s="32"/>
      <c r="I160" s="32"/>
      <c r="J160" s="164"/>
    </row>
    <row r="161" spans="1:10" ht="18" customHeight="1">
      <c r="A161" s="153"/>
      <c r="B161" s="30" t="s">
        <v>62</v>
      </c>
      <c r="C161" s="197" t="s">
        <v>61</v>
      </c>
      <c r="D161" s="197" t="s">
        <v>60</v>
      </c>
      <c r="E161" s="338" t="s">
        <v>108</v>
      </c>
      <c r="F161" s="338"/>
      <c r="G161" s="31" t="s">
        <v>59</v>
      </c>
      <c r="H161" s="30" t="s">
        <v>58</v>
      </c>
      <c r="I161" s="30" t="s">
        <v>57</v>
      </c>
      <c r="J161" s="154" t="s">
        <v>55</v>
      </c>
    </row>
    <row r="162" spans="1:10" ht="52.05" customHeight="1">
      <c r="A162" s="155" t="s">
        <v>107</v>
      </c>
      <c r="B162" s="28" t="s">
        <v>273</v>
      </c>
      <c r="C162" s="198" t="s">
        <v>32</v>
      </c>
      <c r="D162" s="198" t="s">
        <v>272</v>
      </c>
      <c r="E162" s="331" t="s">
        <v>592</v>
      </c>
      <c r="F162" s="331"/>
      <c r="G162" s="29" t="s">
        <v>83</v>
      </c>
      <c r="H162" s="41">
        <v>1</v>
      </c>
      <c r="I162" s="27">
        <v>0.47</v>
      </c>
      <c r="J162" s="156">
        <v>0.47</v>
      </c>
    </row>
    <row r="163" spans="1:10" ht="39" customHeight="1">
      <c r="A163" s="159" t="s">
        <v>87</v>
      </c>
      <c r="B163" s="36" t="s">
        <v>271</v>
      </c>
      <c r="C163" s="200" t="s">
        <v>32</v>
      </c>
      <c r="D163" s="200" t="s">
        <v>593</v>
      </c>
      <c r="E163" s="339" t="s">
        <v>594</v>
      </c>
      <c r="F163" s="339"/>
      <c r="G163" s="35" t="s">
        <v>126</v>
      </c>
      <c r="H163" s="34">
        <v>6.9999999999999994E-5</v>
      </c>
      <c r="I163" s="33">
        <v>6770.12</v>
      </c>
      <c r="J163" s="160">
        <v>0.47</v>
      </c>
    </row>
    <row r="164" spans="1:10">
      <c r="A164" s="161"/>
      <c r="B164" s="204"/>
      <c r="C164" s="204"/>
      <c r="D164" s="204"/>
      <c r="E164" s="204" t="s">
        <v>82</v>
      </c>
      <c r="F164" s="205">
        <v>0</v>
      </c>
      <c r="G164" s="204" t="s">
        <v>81</v>
      </c>
      <c r="H164" s="205">
        <v>0</v>
      </c>
      <c r="I164" s="204" t="s">
        <v>80</v>
      </c>
      <c r="J164" s="162">
        <v>0</v>
      </c>
    </row>
    <row r="165" spans="1:10" ht="14.4" thickBot="1">
      <c r="A165" s="161"/>
      <c r="B165" s="204"/>
      <c r="C165" s="204"/>
      <c r="D165" s="204"/>
      <c r="E165" s="204" t="s">
        <v>79</v>
      </c>
      <c r="F165" s="205">
        <v>0.12</v>
      </c>
      <c r="G165" s="204"/>
      <c r="H165" s="337" t="s">
        <v>78</v>
      </c>
      <c r="I165" s="337"/>
      <c r="J165" s="162">
        <v>0.59</v>
      </c>
    </row>
    <row r="166" spans="1:10" ht="1.05" customHeight="1" thickTop="1">
      <c r="A166" s="163"/>
      <c r="B166" s="32"/>
      <c r="C166" s="32"/>
      <c r="D166" s="32"/>
      <c r="E166" s="32"/>
      <c r="F166" s="32"/>
      <c r="G166" s="32"/>
      <c r="H166" s="32"/>
      <c r="I166" s="32"/>
      <c r="J166" s="164"/>
    </row>
    <row r="167" spans="1:10" ht="18" customHeight="1">
      <c r="A167" s="153"/>
      <c r="B167" s="30" t="s">
        <v>62</v>
      </c>
      <c r="C167" s="197" t="s">
        <v>61</v>
      </c>
      <c r="D167" s="197" t="s">
        <v>60</v>
      </c>
      <c r="E167" s="338" t="s">
        <v>108</v>
      </c>
      <c r="F167" s="338"/>
      <c r="G167" s="31" t="s">
        <v>59</v>
      </c>
      <c r="H167" s="30" t="s">
        <v>58</v>
      </c>
      <c r="I167" s="30" t="s">
        <v>57</v>
      </c>
      <c r="J167" s="154" t="s">
        <v>55</v>
      </c>
    </row>
    <row r="168" spans="1:10" ht="52.05" customHeight="1">
      <c r="A168" s="155" t="s">
        <v>107</v>
      </c>
      <c r="B168" s="28" t="s">
        <v>269</v>
      </c>
      <c r="C168" s="198" t="s">
        <v>32</v>
      </c>
      <c r="D168" s="198" t="s">
        <v>268</v>
      </c>
      <c r="E168" s="331" t="s">
        <v>592</v>
      </c>
      <c r="F168" s="331"/>
      <c r="G168" s="29" t="s">
        <v>83</v>
      </c>
      <c r="H168" s="41">
        <v>1</v>
      </c>
      <c r="I168" s="27">
        <v>1.37</v>
      </c>
      <c r="J168" s="156">
        <v>1.37</v>
      </c>
    </row>
    <row r="169" spans="1:10" ht="25.95" customHeight="1">
      <c r="A169" s="159" t="s">
        <v>87</v>
      </c>
      <c r="B169" s="36" t="s">
        <v>257</v>
      </c>
      <c r="C169" s="200" t="s">
        <v>32</v>
      </c>
      <c r="D169" s="200" t="s">
        <v>256</v>
      </c>
      <c r="E169" s="339" t="s">
        <v>595</v>
      </c>
      <c r="F169" s="339"/>
      <c r="G169" s="35" t="s">
        <v>596</v>
      </c>
      <c r="H169" s="34">
        <v>1.25</v>
      </c>
      <c r="I169" s="33">
        <v>1.1000000000000001</v>
      </c>
      <c r="J169" s="160">
        <v>1.37</v>
      </c>
    </row>
    <row r="170" spans="1:10">
      <c r="A170" s="161"/>
      <c r="B170" s="204"/>
      <c r="C170" s="204"/>
      <c r="D170" s="204"/>
      <c r="E170" s="204" t="s">
        <v>82</v>
      </c>
      <c r="F170" s="205">
        <v>0</v>
      </c>
      <c r="G170" s="204" t="s">
        <v>81</v>
      </c>
      <c r="H170" s="205">
        <v>0</v>
      </c>
      <c r="I170" s="204" t="s">
        <v>80</v>
      </c>
      <c r="J170" s="162">
        <v>0</v>
      </c>
    </row>
    <row r="171" spans="1:10" ht="14.4" thickBot="1">
      <c r="A171" s="161"/>
      <c r="B171" s="204"/>
      <c r="C171" s="204"/>
      <c r="D171" s="204"/>
      <c r="E171" s="204" t="s">
        <v>79</v>
      </c>
      <c r="F171" s="205">
        <v>0.36</v>
      </c>
      <c r="G171" s="204"/>
      <c r="H171" s="337" t="s">
        <v>78</v>
      </c>
      <c r="I171" s="337"/>
      <c r="J171" s="162">
        <v>1.73</v>
      </c>
    </row>
    <row r="172" spans="1:10" ht="1.05" customHeight="1" thickTop="1">
      <c r="A172" s="163"/>
      <c r="B172" s="32"/>
      <c r="C172" s="32"/>
      <c r="D172" s="32"/>
      <c r="E172" s="32"/>
      <c r="F172" s="32"/>
      <c r="G172" s="32"/>
      <c r="H172" s="32"/>
      <c r="I172" s="32"/>
      <c r="J172" s="164"/>
    </row>
    <row r="173" spans="1:10" ht="18" customHeight="1">
      <c r="A173" s="153"/>
      <c r="B173" s="30" t="s">
        <v>62</v>
      </c>
      <c r="C173" s="197" t="s">
        <v>61</v>
      </c>
      <c r="D173" s="197" t="s">
        <v>60</v>
      </c>
      <c r="E173" s="338" t="s">
        <v>108</v>
      </c>
      <c r="F173" s="338"/>
      <c r="G173" s="31" t="s">
        <v>59</v>
      </c>
      <c r="H173" s="30" t="s">
        <v>58</v>
      </c>
      <c r="I173" s="30" t="s">
        <v>57</v>
      </c>
      <c r="J173" s="154" t="s">
        <v>55</v>
      </c>
    </row>
    <row r="174" spans="1:10" ht="52.05" customHeight="1">
      <c r="A174" s="155" t="s">
        <v>107</v>
      </c>
      <c r="B174" s="28" t="s">
        <v>230</v>
      </c>
      <c r="C174" s="198" t="s">
        <v>32</v>
      </c>
      <c r="D174" s="198" t="s">
        <v>229</v>
      </c>
      <c r="E174" s="331" t="s">
        <v>586</v>
      </c>
      <c r="F174" s="331"/>
      <c r="G174" s="29" t="s">
        <v>115</v>
      </c>
      <c r="H174" s="41">
        <v>1</v>
      </c>
      <c r="I174" s="27">
        <v>2.16</v>
      </c>
      <c r="J174" s="156">
        <v>2.16</v>
      </c>
    </row>
    <row r="175" spans="1:10" ht="52.05" customHeight="1">
      <c r="A175" s="157" t="s">
        <v>104</v>
      </c>
      <c r="B175" s="40" t="s">
        <v>267</v>
      </c>
      <c r="C175" s="199" t="s">
        <v>32</v>
      </c>
      <c r="D175" s="199" t="s">
        <v>266</v>
      </c>
      <c r="E175" s="332" t="s">
        <v>592</v>
      </c>
      <c r="F175" s="332"/>
      <c r="G175" s="39" t="s">
        <v>83</v>
      </c>
      <c r="H175" s="38">
        <v>1</v>
      </c>
      <c r="I175" s="37">
        <v>1.76</v>
      </c>
      <c r="J175" s="158">
        <v>1.76</v>
      </c>
    </row>
    <row r="176" spans="1:10" ht="39" customHeight="1">
      <c r="A176" s="157" t="s">
        <v>104</v>
      </c>
      <c r="B176" s="40" t="s">
        <v>265</v>
      </c>
      <c r="C176" s="199" t="s">
        <v>32</v>
      </c>
      <c r="D176" s="199" t="s">
        <v>264</v>
      </c>
      <c r="E176" s="332" t="s">
        <v>592</v>
      </c>
      <c r="F176" s="332"/>
      <c r="G176" s="39" t="s">
        <v>83</v>
      </c>
      <c r="H176" s="38">
        <v>1</v>
      </c>
      <c r="I176" s="37">
        <v>0.4</v>
      </c>
      <c r="J176" s="158">
        <v>0.4</v>
      </c>
    </row>
    <row r="177" spans="1:10">
      <c r="A177" s="161"/>
      <c r="B177" s="204"/>
      <c r="C177" s="204"/>
      <c r="D177" s="204"/>
      <c r="E177" s="204" t="s">
        <v>82</v>
      </c>
      <c r="F177" s="205">
        <v>0</v>
      </c>
      <c r="G177" s="204" t="s">
        <v>81</v>
      </c>
      <c r="H177" s="205">
        <v>0</v>
      </c>
      <c r="I177" s="204" t="s">
        <v>80</v>
      </c>
      <c r="J177" s="162">
        <v>0</v>
      </c>
    </row>
    <row r="178" spans="1:10" ht="14.4" thickBot="1">
      <c r="A178" s="161"/>
      <c r="B178" s="204"/>
      <c r="C178" s="204"/>
      <c r="D178" s="204"/>
      <c r="E178" s="204" t="s">
        <v>79</v>
      </c>
      <c r="F178" s="205">
        <v>0.57999999999999996</v>
      </c>
      <c r="G178" s="204"/>
      <c r="H178" s="337" t="s">
        <v>78</v>
      </c>
      <c r="I178" s="337"/>
      <c r="J178" s="162">
        <v>2.74</v>
      </c>
    </row>
    <row r="179" spans="1:10" ht="1.05" customHeight="1" thickTop="1">
      <c r="A179" s="163"/>
      <c r="B179" s="32"/>
      <c r="C179" s="32"/>
      <c r="D179" s="32"/>
      <c r="E179" s="32"/>
      <c r="F179" s="32"/>
      <c r="G179" s="32"/>
      <c r="H179" s="32"/>
      <c r="I179" s="32"/>
      <c r="J179" s="164"/>
    </row>
    <row r="180" spans="1:10" ht="18" customHeight="1">
      <c r="A180" s="153"/>
      <c r="B180" s="30" t="s">
        <v>62</v>
      </c>
      <c r="C180" s="197" t="s">
        <v>61</v>
      </c>
      <c r="D180" s="197" t="s">
        <v>60</v>
      </c>
      <c r="E180" s="338" t="s">
        <v>108</v>
      </c>
      <c r="F180" s="338"/>
      <c r="G180" s="31" t="s">
        <v>59</v>
      </c>
      <c r="H180" s="30" t="s">
        <v>58</v>
      </c>
      <c r="I180" s="30" t="s">
        <v>57</v>
      </c>
      <c r="J180" s="154" t="s">
        <v>55</v>
      </c>
    </row>
    <row r="181" spans="1:10" ht="52.05" customHeight="1">
      <c r="A181" s="155" t="s">
        <v>107</v>
      </c>
      <c r="B181" s="28" t="s">
        <v>228</v>
      </c>
      <c r="C181" s="198" t="s">
        <v>32</v>
      </c>
      <c r="D181" s="198" t="s">
        <v>227</v>
      </c>
      <c r="E181" s="331" t="s">
        <v>586</v>
      </c>
      <c r="F181" s="331"/>
      <c r="G181" s="29" t="s">
        <v>109</v>
      </c>
      <c r="H181" s="41">
        <v>1</v>
      </c>
      <c r="I181" s="27">
        <v>6.83</v>
      </c>
      <c r="J181" s="156">
        <v>6.83</v>
      </c>
    </row>
    <row r="182" spans="1:10" ht="52.05" customHeight="1">
      <c r="A182" s="157" t="s">
        <v>104</v>
      </c>
      <c r="B182" s="40" t="s">
        <v>263</v>
      </c>
      <c r="C182" s="199" t="s">
        <v>32</v>
      </c>
      <c r="D182" s="199" t="s">
        <v>262</v>
      </c>
      <c r="E182" s="332" t="s">
        <v>592</v>
      </c>
      <c r="F182" s="332"/>
      <c r="G182" s="39" t="s">
        <v>83</v>
      </c>
      <c r="H182" s="38">
        <v>1</v>
      </c>
      <c r="I182" s="37">
        <v>1.92</v>
      </c>
      <c r="J182" s="158">
        <v>1.92</v>
      </c>
    </row>
    <row r="183" spans="1:10" ht="39" customHeight="1">
      <c r="A183" s="157" t="s">
        <v>104</v>
      </c>
      <c r="B183" s="40" t="s">
        <v>265</v>
      </c>
      <c r="C183" s="199" t="s">
        <v>32</v>
      </c>
      <c r="D183" s="199" t="s">
        <v>264</v>
      </c>
      <c r="E183" s="332" t="s">
        <v>592</v>
      </c>
      <c r="F183" s="332"/>
      <c r="G183" s="39" t="s">
        <v>83</v>
      </c>
      <c r="H183" s="38">
        <v>1</v>
      </c>
      <c r="I183" s="37">
        <v>0.4</v>
      </c>
      <c r="J183" s="158">
        <v>0.4</v>
      </c>
    </row>
    <row r="184" spans="1:10" ht="52.05" customHeight="1">
      <c r="A184" s="157" t="s">
        <v>104</v>
      </c>
      <c r="B184" s="40" t="s">
        <v>267</v>
      </c>
      <c r="C184" s="199" t="s">
        <v>32</v>
      </c>
      <c r="D184" s="199" t="s">
        <v>266</v>
      </c>
      <c r="E184" s="332" t="s">
        <v>592</v>
      </c>
      <c r="F184" s="332"/>
      <c r="G184" s="39" t="s">
        <v>83</v>
      </c>
      <c r="H184" s="38">
        <v>1</v>
      </c>
      <c r="I184" s="37">
        <v>1.76</v>
      </c>
      <c r="J184" s="158">
        <v>1.76</v>
      </c>
    </row>
    <row r="185" spans="1:10" ht="52.05" customHeight="1">
      <c r="A185" s="157" t="s">
        <v>104</v>
      </c>
      <c r="B185" s="40" t="s">
        <v>259</v>
      </c>
      <c r="C185" s="199" t="s">
        <v>32</v>
      </c>
      <c r="D185" s="199" t="s">
        <v>258</v>
      </c>
      <c r="E185" s="332" t="s">
        <v>592</v>
      </c>
      <c r="F185" s="332"/>
      <c r="G185" s="39" t="s">
        <v>83</v>
      </c>
      <c r="H185" s="38">
        <v>1</v>
      </c>
      <c r="I185" s="37">
        <v>2.75</v>
      </c>
      <c r="J185" s="158">
        <v>2.75</v>
      </c>
    </row>
    <row r="186" spans="1:10">
      <c r="A186" s="161"/>
      <c r="B186" s="204"/>
      <c r="C186" s="204"/>
      <c r="D186" s="204"/>
      <c r="E186" s="204" t="s">
        <v>82</v>
      </c>
      <c r="F186" s="205">
        <v>0</v>
      </c>
      <c r="G186" s="204" t="s">
        <v>81</v>
      </c>
      <c r="H186" s="205">
        <v>0</v>
      </c>
      <c r="I186" s="204" t="s">
        <v>80</v>
      </c>
      <c r="J186" s="162">
        <v>0</v>
      </c>
    </row>
    <row r="187" spans="1:10" ht="14.4" thickBot="1">
      <c r="A187" s="161"/>
      <c r="B187" s="204"/>
      <c r="C187" s="204"/>
      <c r="D187" s="204"/>
      <c r="E187" s="204" t="s">
        <v>79</v>
      </c>
      <c r="F187" s="205">
        <v>1.83</v>
      </c>
      <c r="G187" s="204"/>
      <c r="H187" s="337" t="s">
        <v>78</v>
      </c>
      <c r="I187" s="337"/>
      <c r="J187" s="162">
        <v>8.66</v>
      </c>
    </row>
    <row r="188" spans="1:10" ht="1.05" customHeight="1" thickTop="1">
      <c r="A188" s="163"/>
      <c r="B188" s="32"/>
      <c r="C188" s="32"/>
      <c r="D188" s="32"/>
      <c r="E188" s="32"/>
      <c r="F188" s="32"/>
      <c r="G188" s="32"/>
      <c r="H188" s="32"/>
      <c r="I188" s="32"/>
      <c r="J188" s="164"/>
    </row>
    <row r="189" spans="1:10" ht="18" customHeight="1">
      <c r="A189" s="153"/>
      <c r="B189" s="30" t="s">
        <v>62</v>
      </c>
      <c r="C189" s="197" t="s">
        <v>61</v>
      </c>
      <c r="D189" s="197" t="s">
        <v>60</v>
      </c>
      <c r="E189" s="338" t="s">
        <v>108</v>
      </c>
      <c r="F189" s="338"/>
      <c r="G189" s="31" t="s">
        <v>59</v>
      </c>
      <c r="H189" s="30" t="s">
        <v>58</v>
      </c>
      <c r="I189" s="30" t="s">
        <v>57</v>
      </c>
      <c r="J189" s="154" t="s">
        <v>55</v>
      </c>
    </row>
    <row r="190" spans="1:10" ht="52.05" customHeight="1">
      <c r="A190" s="155" t="s">
        <v>107</v>
      </c>
      <c r="B190" s="28" t="s">
        <v>267</v>
      </c>
      <c r="C190" s="198" t="s">
        <v>32</v>
      </c>
      <c r="D190" s="198" t="s">
        <v>266</v>
      </c>
      <c r="E190" s="331" t="s">
        <v>592</v>
      </c>
      <c r="F190" s="331"/>
      <c r="G190" s="29" t="s">
        <v>83</v>
      </c>
      <c r="H190" s="41">
        <v>1</v>
      </c>
      <c r="I190" s="27">
        <v>1.76</v>
      </c>
      <c r="J190" s="156">
        <v>1.76</v>
      </c>
    </row>
    <row r="191" spans="1:10" ht="39" customHeight="1">
      <c r="A191" s="159" t="s">
        <v>87</v>
      </c>
      <c r="B191" s="36" t="s">
        <v>261</v>
      </c>
      <c r="C191" s="200" t="s">
        <v>32</v>
      </c>
      <c r="D191" s="200" t="s">
        <v>597</v>
      </c>
      <c r="E191" s="339" t="s">
        <v>594</v>
      </c>
      <c r="F191" s="339"/>
      <c r="G191" s="35" t="s">
        <v>126</v>
      </c>
      <c r="H191" s="34">
        <v>6.3999999999999997E-5</v>
      </c>
      <c r="I191" s="33">
        <v>27539.47</v>
      </c>
      <c r="J191" s="160">
        <v>1.76</v>
      </c>
    </row>
    <row r="192" spans="1:10">
      <c r="A192" s="161"/>
      <c r="B192" s="204"/>
      <c r="C192" s="204"/>
      <c r="D192" s="204"/>
      <c r="E192" s="204" t="s">
        <v>82</v>
      </c>
      <c r="F192" s="205">
        <v>0</v>
      </c>
      <c r="G192" s="204" t="s">
        <v>81</v>
      </c>
      <c r="H192" s="205">
        <v>0</v>
      </c>
      <c r="I192" s="204" t="s">
        <v>80</v>
      </c>
      <c r="J192" s="162">
        <v>0</v>
      </c>
    </row>
    <row r="193" spans="1:10" ht="14.4" thickBot="1">
      <c r="A193" s="161"/>
      <c r="B193" s="204"/>
      <c r="C193" s="204"/>
      <c r="D193" s="204"/>
      <c r="E193" s="204" t="s">
        <v>79</v>
      </c>
      <c r="F193" s="205">
        <v>0.47</v>
      </c>
      <c r="G193" s="204"/>
      <c r="H193" s="337" t="s">
        <v>78</v>
      </c>
      <c r="I193" s="337"/>
      <c r="J193" s="162">
        <v>2.23</v>
      </c>
    </row>
    <row r="194" spans="1:10" ht="1.05" customHeight="1" thickTop="1">
      <c r="A194" s="163"/>
      <c r="B194" s="32"/>
      <c r="C194" s="32"/>
      <c r="D194" s="32"/>
      <c r="E194" s="32"/>
      <c r="F194" s="32"/>
      <c r="G194" s="32"/>
      <c r="H194" s="32"/>
      <c r="I194" s="32"/>
      <c r="J194" s="164"/>
    </row>
    <row r="195" spans="1:10" ht="18" customHeight="1">
      <c r="A195" s="153"/>
      <c r="B195" s="30" t="s">
        <v>62</v>
      </c>
      <c r="C195" s="197" t="s">
        <v>61</v>
      </c>
      <c r="D195" s="197" t="s">
        <v>60</v>
      </c>
      <c r="E195" s="338" t="s">
        <v>108</v>
      </c>
      <c r="F195" s="338"/>
      <c r="G195" s="31" t="s">
        <v>59</v>
      </c>
      <c r="H195" s="30" t="s">
        <v>58</v>
      </c>
      <c r="I195" s="30" t="s">
        <v>57</v>
      </c>
      <c r="J195" s="154" t="s">
        <v>55</v>
      </c>
    </row>
    <row r="196" spans="1:10" ht="39" customHeight="1">
      <c r="A196" s="155" t="s">
        <v>107</v>
      </c>
      <c r="B196" s="28" t="s">
        <v>265</v>
      </c>
      <c r="C196" s="198" t="s">
        <v>32</v>
      </c>
      <c r="D196" s="198" t="s">
        <v>264</v>
      </c>
      <c r="E196" s="331" t="s">
        <v>592</v>
      </c>
      <c r="F196" s="331"/>
      <c r="G196" s="29" t="s">
        <v>83</v>
      </c>
      <c r="H196" s="41">
        <v>1</v>
      </c>
      <c r="I196" s="27">
        <v>0.4</v>
      </c>
      <c r="J196" s="156">
        <v>0.4</v>
      </c>
    </row>
    <row r="197" spans="1:10" ht="39" customHeight="1">
      <c r="A197" s="159" t="s">
        <v>87</v>
      </c>
      <c r="B197" s="36" t="s">
        <v>261</v>
      </c>
      <c r="C197" s="200" t="s">
        <v>32</v>
      </c>
      <c r="D197" s="200" t="s">
        <v>597</v>
      </c>
      <c r="E197" s="339" t="s">
        <v>594</v>
      </c>
      <c r="F197" s="339"/>
      <c r="G197" s="35" t="s">
        <v>126</v>
      </c>
      <c r="H197" s="34">
        <v>1.4800000000000001E-5</v>
      </c>
      <c r="I197" s="33">
        <v>27539.47</v>
      </c>
      <c r="J197" s="160">
        <v>0.4</v>
      </c>
    </row>
    <row r="198" spans="1:10">
      <c r="A198" s="161"/>
      <c r="B198" s="204"/>
      <c r="C198" s="204"/>
      <c r="D198" s="204"/>
      <c r="E198" s="204" t="s">
        <v>82</v>
      </c>
      <c r="F198" s="205">
        <v>0</v>
      </c>
      <c r="G198" s="204" t="s">
        <v>81</v>
      </c>
      <c r="H198" s="205">
        <v>0</v>
      </c>
      <c r="I198" s="204" t="s">
        <v>80</v>
      </c>
      <c r="J198" s="162">
        <v>0</v>
      </c>
    </row>
    <row r="199" spans="1:10" ht="14.4" thickBot="1">
      <c r="A199" s="161"/>
      <c r="B199" s="204"/>
      <c r="C199" s="204"/>
      <c r="D199" s="204"/>
      <c r="E199" s="204" t="s">
        <v>79</v>
      </c>
      <c r="F199" s="205">
        <v>0.1</v>
      </c>
      <c r="G199" s="204"/>
      <c r="H199" s="337" t="s">
        <v>78</v>
      </c>
      <c r="I199" s="337"/>
      <c r="J199" s="162">
        <v>0.5</v>
      </c>
    </row>
    <row r="200" spans="1:10" ht="1.05" customHeight="1" thickTop="1">
      <c r="A200" s="163"/>
      <c r="B200" s="32"/>
      <c r="C200" s="32"/>
      <c r="D200" s="32"/>
      <c r="E200" s="32"/>
      <c r="F200" s="32"/>
      <c r="G200" s="32"/>
      <c r="H200" s="32"/>
      <c r="I200" s="32"/>
      <c r="J200" s="164"/>
    </row>
    <row r="201" spans="1:10" ht="18" customHeight="1">
      <c r="A201" s="153"/>
      <c r="B201" s="30" t="s">
        <v>62</v>
      </c>
      <c r="C201" s="197" t="s">
        <v>61</v>
      </c>
      <c r="D201" s="197" t="s">
        <v>60</v>
      </c>
      <c r="E201" s="338" t="s">
        <v>108</v>
      </c>
      <c r="F201" s="338"/>
      <c r="G201" s="31" t="s">
        <v>59</v>
      </c>
      <c r="H201" s="30" t="s">
        <v>58</v>
      </c>
      <c r="I201" s="30" t="s">
        <v>57</v>
      </c>
      <c r="J201" s="154" t="s">
        <v>55</v>
      </c>
    </row>
    <row r="202" spans="1:10" ht="52.05" customHeight="1">
      <c r="A202" s="155" t="s">
        <v>107</v>
      </c>
      <c r="B202" s="28" t="s">
        <v>263</v>
      </c>
      <c r="C202" s="198" t="s">
        <v>32</v>
      </c>
      <c r="D202" s="198" t="s">
        <v>262</v>
      </c>
      <c r="E202" s="331" t="s">
        <v>592</v>
      </c>
      <c r="F202" s="331"/>
      <c r="G202" s="29" t="s">
        <v>83</v>
      </c>
      <c r="H202" s="41">
        <v>1</v>
      </c>
      <c r="I202" s="27">
        <v>1.92</v>
      </c>
      <c r="J202" s="156">
        <v>1.92</v>
      </c>
    </row>
    <row r="203" spans="1:10" ht="39" customHeight="1">
      <c r="A203" s="159" t="s">
        <v>87</v>
      </c>
      <c r="B203" s="36" t="s">
        <v>261</v>
      </c>
      <c r="C203" s="200" t="s">
        <v>32</v>
      </c>
      <c r="D203" s="200" t="s">
        <v>597</v>
      </c>
      <c r="E203" s="339" t="s">
        <v>594</v>
      </c>
      <c r="F203" s="339"/>
      <c r="G203" s="35" t="s">
        <v>126</v>
      </c>
      <c r="H203" s="34">
        <v>6.9999999999999994E-5</v>
      </c>
      <c r="I203" s="33">
        <v>27539.47</v>
      </c>
      <c r="J203" s="160">
        <v>1.92</v>
      </c>
    </row>
    <row r="204" spans="1:10">
      <c r="A204" s="161"/>
      <c r="B204" s="204"/>
      <c r="C204" s="204"/>
      <c r="D204" s="204"/>
      <c r="E204" s="204" t="s">
        <v>82</v>
      </c>
      <c r="F204" s="205">
        <v>0</v>
      </c>
      <c r="G204" s="204" t="s">
        <v>81</v>
      </c>
      <c r="H204" s="205">
        <v>0</v>
      </c>
      <c r="I204" s="204" t="s">
        <v>80</v>
      </c>
      <c r="J204" s="162">
        <v>0</v>
      </c>
    </row>
    <row r="205" spans="1:10" ht="14.4" thickBot="1">
      <c r="A205" s="161"/>
      <c r="B205" s="204"/>
      <c r="C205" s="204"/>
      <c r="D205" s="204"/>
      <c r="E205" s="204" t="s">
        <v>79</v>
      </c>
      <c r="F205" s="205">
        <v>0.51</v>
      </c>
      <c r="G205" s="204"/>
      <c r="H205" s="337" t="s">
        <v>78</v>
      </c>
      <c r="I205" s="337"/>
      <c r="J205" s="162">
        <v>2.4300000000000002</v>
      </c>
    </row>
    <row r="206" spans="1:10" ht="1.05" customHeight="1" thickTop="1">
      <c r="A206" s="163"/>
      <c r="B206" s="32"/>
      <c r="C206" s="32"/>
      <c r="D206" s="32"/>
      <c r="E206" s="32"/>
      <c r="F206" s="32"/>
      <c r="G206" s="32"/>
      <c r="H206" s="32"/>
      <c r="I206" s="32"/>
      <c r="J206" s="164"/>
    </row>
    <row r="207" spans="1:10" ht="18" customHeight="1">
      <c r="A207" s="153"/>
      <c r="B207" s="30" t="s">
        <v>62</v>
      </c>
      <c r="C207" s="197" t="s">
        <v>61</v>
      </c>
      <c r="D207" s="197" t="s">
        <v>60</v>
      </c>
      <c r="E207" s="338" t="s">
        <v>108</v>
      </c>
      <c r="F207" s="338"/>
      <c r="G207" s="31" t="s">
        <v>59</v>
      </c>
      <c r="H207" s="30" t="s">
        <v>58</v>
      </c>
      <c r="I207" s="30" t="s">
        <v>57</v>
      </c>
      <c r="J207" s="154" t="s">
        <v>55</v>
      </c>
    </row>
    <row r="208" spans="1:10" ht="52.05" customHeight="1">
      <c r="A208" s="155" t="s">
        <v>107</v>
      </c>
      <c r="B208" s="28" t="s">
        <v>259</v>
      </c>
      <c r="C208" s="198" t="s">
        <v>32</v>
      </c>
      <c r="D208" s="198" t="s">
        <v>258</v>
      </c>
      <c r="E208" s="331" t="s">
        <v>592</v>
      </c>
      <c r="F208" s="331"/>
      <c r="G208" s="29" t="s">
        <v>83</v>
      </c>
      <c r="H208" s="41">
        <v>1</v>
      </c>
      <c r="I208" s="27">
        <v>2.75</v>
      </c>
      <c r="J208" s="156">
        <v>2.75</v>
      </c>
    </row>
    <row r="209" spans="1:10" ht="25.95" customHeight="1">
      <c r="A209" s="159" t="s">
        <v>87</v>
      </c>
      <c r="B209" s="36" t="s">
        <v>257</v>
      </c>
      <c r="C209" s="200" t="s">
        <v>32</v>
      </c>
      <c r="D209" s="200" t="s">
        <v>256</v>
      </c>
      <c r="E209" s="339" t="s">
        <v>595</v>
      </c>
      <c r="F209" s="339"/>
      <c r="G209" s="35" t="s">
        <v>596</v>
      </c>
      <c r="H209" s="34">
        <v>2.5</v>
      </c>
      <c r="I209" s="33">
        <v>1.1000000000000001</v>
      </c>
      <c r="J209" s="160">
        <v>2.75</v>
      </c>
    </row>
    <row r="210" spans="1:10">
      <c r="A210" s="161"/>
      <c r="B210" s="204"/>
      <c r="C210" s="204"/>
      <c r="D210" s="204"/>
      <c r="E210" s="204" t="s">
        <v>82</v>
      </c>
      <c r="F210" s="205">
        <v>0</v>
      </c>
      <c r="G210" s="204" t="s">
        <v>81</v>
      </c>
      <c r="H210" s="205">
        <v>0</v>
      </c>
      <c r="I210" s="204" t="s">
        <v>80</v>
      </c>
      <c r="J210" s="162">
        <v>0</v>
      </c>
    </row>
    <row r="211" spans="1:10" ht="14.4" thickBot="1">
      <c r="A211" s="161"/>
      <c r="B211" s="204"/>
      <c r="C211" s="204"/>
      <c r="D211" s="204"/>
      <c r="E211" s="204" t="s">
        <v>79</v>
      </c>
      <c r="F211" s="205">
        <v>0.73</v>
      </c>
      <c r="G211" s="204"/>
      <c r="H211" s="337" t="s">
        <v>78</v>
      </c>
      <c r="I211" s="337"/>
      <c r="J211" s="162">
        <v>3.48</v>
      </c>
    </row>
    <row r="212" spans="1:10" ht="1.05" customHeight="1" thickTop="1">
      <c r="A212" s="163"/>
      <c r="B212" s="32"/>
      <c r="C212" s="32"/>
      <c r="D212" s="32"/>
      <c r="E212" s="32"/>
      <c r="F212" s="32"/>
      <c r="G212" s="32"/>
      <c r="H212" s="32"/>
      <c r="I212" s="32"/>
      <c r="J212" s="164"/>
    </row>
    <row r="213" spans="1:10" ht="18" customHeight="1">
      <c r="A213" s="153"/>
      <c r="B213" s="30" t="s">
        <v>62</v>
      </c>
      <c r="C213" s="197" t="s">
        <v>61</v>
      </c>
      <c r="D213" s="197" t="s">
        <v>60</v>
      </c>
      <c r="E213" s="338" t="s">
        <v>108</v>
      </c>
      <c r="F213" s="338"/>
      <c r="G213" s="31" t="s">
        <v>59</v>
      </c>
      <c r="H213" s="30" t="s">
        <v>58</v>
      </c>
      <c r="I213" s="30" t="s">
        <v>57</v>
      </c>
      <c r="J213" s="154" t="s">
        <v>55</v>
      </c>
    </row>
    <row r="214" spans="1:10" ht="24" customHeight="1">
      <c r="A214" s="155" t="s">
        <v>107</v>
      </c>
      <c r="B214" s="28" t="s">
        <v>254</v>
      </c>
      <c r="C214" s="198" t="s">
        <v>32</v>
      </c>
      <c r="D214" s="198" t="s">
        <v>253</v>
      </c>
      <c r="E214" s="331" t="s">
        <v>101</v>
      </c>
      <c r="F214" s="331"/>
      <c r="G214" s="29" t="s">
        <v>83</v>
      </c>
      <c r="H214" s="41">
        <v>1</v>
      </c>
      <c r="I214" s="27">
        <v>24.99</v>
      </c>
      <c r="J214" s="156">
        <v>24.99</v>
      </c>
    </row>
    <row r="215" spans="1:10" ht="25.95" customHeight="1">
      <c r="A215" s="157" t="s">
        <v>104</v>
      </c>
      <c r="B215" s="40" t="s">
        <v>218</v>
      </c>
      <c r="C215" s="199" t="s">
        <v>32</v>
      </c>
      <c r="D215" s="199" t="s">
        <v>217</v>
      </c>
      <c r="E215" s="332" t="s">
        <v>101</v>
      </c>
      <c r="F215" s="332"/>
      <c r="G215" s="39" t="s">
        <v>83</v>
      </c>
      <c r="H215" s="38">
        <v>1</v>
      </c>
      <c r="I215" s="37">
        <v>0.2</v>
      </c>
      <c r="J215" s="158">
        <v>0.2</v>
      </c>
    </row>
    <row r="216" spans="1:10" ht="25.95" customHeight="1">
      <c r="A216" s="159" t="s">
        <v>87</v>
      </c>
      <c r="B216" s="36" t="s">
        <v>95</v>
      </c>
      <c r="C216" s="200" t="s">
        <v>32</v>
      </c>
      <c r="D216" s="200" t="s">
        <v>94</v>
      </c>
      <c r="E216" s="339" t="s">
        <v>622</v>
      </c>
      <c r="F216" s="339"/>
      <c r="G216" s="35" t="s">
        <v>83</v>
      </c>
      <c r="H216" s="34">
        <v>1</v>
      </c>
      <c r="I216" s="33">
        <v>2.46</v>
      </c>
      <c r="J216" s="160">
        <v>2.46</v>
      </c>
    </row>
    <row r="217" spans="1:10" ht="24" customHeight="1">
      <c r="A217" s="159" t="s">
        <v>87</v>
      </c>
      <c r="B217" s="36" t="s">
        <v>216</v>
      </c>
      <c r="C217" s="200" t="s">
        <v>32</v>
      </c>
      <c r="D217" s="200" t="s">
        <v>215</v>
      </c>
      <c r="E217" s="339" t="s">
        <v>98</v>
      </c>
      <c r="F217" s="339"/>
      <c r="G217" s="35" t="s">
        <v>83</v>
      </c>
      <c r="H217" s="34">
        <v>1</v>
      </c>
      <c r="I217" s="33">
        <v>18.16</v>
      </c>
      <c r="J217" s="160">
        <v>18.16</v>
      </c>
    </row>
    <row r="218" spans="1:10" ht="25.95" customHeight="1">
      <c r="A218" s="159" t="s">
        <v>87</v>
      </c>
      <c r="B218" s="36" t="s">
        <v>139</v>
      </c>
      <c r="C218" s="200" t="s">
        <v>32</v>
      </c>
      <c r="D218" s="200" t="s">
        <v>138</v>
      </c>
      <c r="E218" s="339" t="s">
        <v>622</v>
      </c>
      <c r="F218" s="339"/>
      <c r="G218" s="35" t="s">
        <v>83</v>
      </c>
      <c r="H218" s="34">
        <v>1</v>
      </c>
      <c r="I218" s="33">
        <v>0.78</v>
      </c>
      <c r="J218" s="160">
        <v>0.78</v>
      </c>
    </row>
    <row r="219" spans="1:10" ht="25.95" customHeight="1">
      <c r="A219" s="159" t="s">
        <v>87</v>
      </c>
      <c r="B219" s="36" t="s">
        <v>86</v>
      </c>
      <c r="C219" s="200" t="s">
        <v>32</v>
      </c>
      <c r="D219" s="200" t="s">
        <v>85</v>
      </c>
      <c r="E219" s="339" t="s">
        <v>622</v>
      </c>
      <c r="F219" s="339"/>
      <c r="G219" s="35" t="s">
        <v>83</v>
      </c>
      <c r="H219" s="34">
        <v>1</v>
      </c>
      <c r="I219" s="33">
        <v>0.08</v>
      </c>
      <c r="J219" s="160">
        <v>0.08</v>
      </c>
    </row>
    <row r="220" spans="1:10" ht="25.95" customHeight="1">
      <c r="A220" s="159" t="s">
        <v>87</v>
      </c>
      <c r="B220" s="36" t="s">
        <v>89</v>
      </c>
      <c r="C220" s="200" t="s">
        <v>32</v>
      </c>
      <c r="D220" s="200" t="s">
        <v>88</v>
      </c>
      <c r="E220" s="339" t="s">
        <v>622</v>
      </c>
      <c r="F220" s="339"/>
      <c r="G220" s="35" t="s">
        <v>83</v>
      </c>
      <c r="H220" s="34">
        <v>1</v>
      </c>
      <c r="I220" s="33">
        <v>1.43</v>
      </c>
      <c r="J220" s="160">
        <v>1.43</v>
      </c>
    </row>
    <row r="221" spans="1:10" ht="25.95" customHeight="1">
      <c r="A221" s="159" t="s">
        <v>87</v>
      </c>
      <c r="B221" s="36" t="s">
        <v>93</v>
      </c>
      <c r="C221" s="200" t="s">
        <v>32</v>
      </c>
      <c r="D221" s="200" t="s">
        <v>92</v>
      </c>
      <c r="E221" s="339" t="s">
        <v>622</v>
      </c>
      <c r="F221" s="339"/>
      <c r="G221" s="35" t="s">
        <v>83</v>
      </c>
      <c r="H221" s="34">
        <v>1</v>
      </c>
      <c r="I221" s="33">
        <v>0.56999999999999995</v>
      </c>
      <c r="J221" s="160">
        <v>0.56999999999999995</v>
      </c>
    </row>
    <row r="222" spans="1:10" ht="25.95" customHeight="1">
      <c r="A222" s="159" t="s">
        <v>87</v>
      </c>
      <c r="B222" s="36" t="s">
        <v>141</v>
      </c>
      <c r="C222" s="200" t="s">
        <v>32</v>
      </c>
      <c r="D222" s="200" t="s">
        <v>140</v>
      </c>
      <c r="E222" s="339" t="s">
        <v>622</v>
      </c>
      <c r="F222" s="339"/>
      <c r="G222" s="35" t="s">
        <v>83</v>
      </c>
      <c r="H222" s="34">
        <v>1</v>
      </c>
      <c r="I222" s="33">
        <v>1.31</v>
      </c>
      <c r="J222" s="160">
        <v>1.31</v>
      </c>
    </row>
    <row r="223" spans="1:10">
      <c r="A223" s="161"/>
      <c r="B223" s="204"/>
      <c r="C223" s="204"/>
      <c r="D223" s="204"/>
      <c r="E223" s="204" t="s">
        <v>82</v>
      </c>
      <c r="F223" s="205">
        <v>18.36</v>
      </c>
      <c r="G223" s="204" t="s">
        <v>81</v>
      </c>
      <c r="H223" s="205">
        <v>0</v>
      </c>
      <c r="I223" s="204" t="s">
        <v>80</v>
      </c>
      <c r="J223" s="162">
        <v>18.36</v>
      </c>
    </row>
    <row r="224" spans="1:10" ht="14.4" thickBot="1">
      <c r="A224" s="161"/>
      <c r="B224" s="204"/>
      <c r="C224" s="204"/>
      <c r="D224" s="204"/>
      <c r="E224" s="204" t="s">
        <v>79</v>
      </c>
      <c r="F224" s="205">
        <v>6.71</v>
      </c>
      <c r="G224" s="204"/>
      <c r="H224" s="337" t="s">
        <v>78</v>
      </c>
      <c r="I224" s="337"/>
      <c r="J224" s="162">
        <v>31.7</v>
      </c>
    </row>
    <row r="225" spans="1:10" ht="1.05" customHeight="1" thickTop="1">
      <c r="A225" s="163"/>
      <c r="B225" s="32"/>
      <c r="C225" s="32"/>
      <c r="D225" s="32"/>
      <c r="E225" s="32"/>
      <c r="F225" s="32"/>
      <c r="G225" s="32"/>
      <c r="H225" s="32"/>
      <c r="I225" s="32"/>
      <c r="J225" s="164"/>
    </row>
    <row r="226" spans="1:10" ht="18" customHeight="1">
      <c r="A226" s="153"/>
      <c r="B226" s="30" t="s">
        <v>62</v>
      </c>
      <c r="C226" s="197" t="s">
        <v>61</v>
      </c>
      <c r="D226" s="197" t="s">
        <v>60</v>
      </c>
      <c r="E226" s="338" t="s">
        <v>108</v>
      </c>
      <c r="F226" s="338"/>
      <c r="G226" s="31" t="s">
        <v>59</v>
      </c>
      <c r="H226" s="30" t="s">
        <v>58</v>
      </c>
      <c r="I226" s="30" t="s">
        <v>57</v>
      </c>
      <c r="J226" s="154" t="s">
        <v>55</v>
      </c>
    </row>
    <row r="227" spans="1:10" ht="64.95" customHeight="1">
      <c r="A227" s="155" t="s">
        <v>107</v>
      </c>
      <c r="B227" s="28" t="s">
        <v>117</v>
      </c>
      <c r="C227" s="198" t="s">
        <v>32</v>
      </c>
      <c r="D227" s="198" t="s">
        <v>116</v>
      </c>
      <c r="E227" s="331" t="s">
        <v>586</v>
      </c>
      <c r="F227" s="331"/>
      <c r="G227" s="29" t="s">
        <v>115</v>
      </c>
      <c r="H227" s="41">
        <v>1</v>
      </c>
      <c r="I227" s="27">
        <v>69.34</v>
      </c>
      <c r="J227" s="156">
        <v>69.34</v>
      </c>
    </row>
    <row r="228" spans="1:10" ht="64.95" customHeight="1">
      <c r="A228" s="157" t="s">
        <v>104</v>
      </c>
      <c r="B228" s="40" t="s">
        <v>252</v>
      </c>
      <c r="C228" s="199" t="s">
        <v>32</v>
      </c>
      <c r="D228" s="199" t="s">
        <v>251</v>
      </c>
      <c r="E228" s="332" t="s">
        <v>592</v>
      </c>
      <c r="F228" s="332"/>
      <c r="G228" s="39" t="s">
        <v>83</v>
      </c>
      <c r="H228" s="38">
        <v>1</v>
      </c>
      <c r="I228" s="37">
        <v>29.61</v>
      </c>
      <c r="J228" s="158">
        <v>29.61</v>
      </c>
    </row>
    <row r="229" spans="1:10" ht="64.95" customHeight="1">
      <c r="A229" s="157" t="s">
        <v>104</v>
      </c>
      <c r="B229" s="40" t="s">
        <v>250</v>
      </c>
      <c r="C229" s="199" t="s">
        <v>32</v>
      </c>
      <c r="D229" s="199" t="s">
        <v>249</v>
      </c>
      <c r="E229" s="332" t="s">
        <v>592</v>
      </c>
      <c r="F229" s="332"/>
      <c r="G229" s="39" t="s">
        <v>83</v>
      </c>
      <c r="H229" s="38">
        <v>1</v>
      </c>
      <c r="I229" s="37">
        <v>4.6100000000000003</v>
      </c>
      <c r="J229" s="158">
        <v>4.6100000000000003</v>
      </c>
    </row>
    <row r="230" spans="1:10" ht="64.95" customHeight="1">
      <c r="A230" s="157" t="s">
        <v>104</v>
      </c>
      <c r="B230" s="40" t="s">
        <v>248</v>
      </c>
      <c r="C230" s="199" t="s">
        <v>32</v>
      </c>
      <c r="D230" s="199" t="s">
        <v>247</v>
      </c>
      <c r="E230" s="332" t="s">
        <v>592</v>
      </c>
      <c r="F230" s="332"/>
      <c r="G230" s="39" t="s">
        <v>83</v>
      </c>
      <c r="H230" s="38">
        <v>1</v>
      </c>
      <c r="I230" s="37">
        <v>11.43</v>
      </c>
      <c r="J230" s="158">
        <v>11.43</v>
      </c>
    </row>
    <row r="231" spans="1:10" ht="24" customHeight="1">
      <c r="A231" s="157" t="s">
        <v>104</v>
      </c>
      <c r="B231" s="40" t="s">
        <v>168</v>
      </c>
      <c r="C231" s="199" t="s">
        <v>32</v>
      </c>
      <c r="D231" s="199" t="s">
        <v>167</v>
      </c>
      <c r="E231" s="332" t="s">
        <v>101</v>
      </c>
      <c r="F231" s="332"/>
      <c r="G231" s="39" t="s">
        <v>83</v>
      </c>
      <c r="H231" s="38">
        <v>1</v>
      </c>
      <c r="I231" s="37">
        <v>23.69</v>
      </c>
      <c r="J231" s="158">
        <v>23.69</v>
      </c>
    </row>
    <row r="232" spans="1:10">
      <c r="A232" s="161"/>
      <c r="B232" s="204"/>
      <c r="C232" s="204"/>
      <c r="D232" s="204"/>
      <c r="E232" s="204" t="s">
        <v>82</v>
      </c>
      <c r="F232" s="205">
        <v>18.25</v>
      </c>
      <c r="G232" s="204" t="s">
        <v>81</v>
      </c>
      <c r="H232" s="205">
        <v>0</v>
      </c>
      <c r="I232" s="204" t="s">
        <v>80</v>
      </c>
      <c r="J232" s="162">
        <v>18.25</v>
      </c>
    </row>
    <row r="233" spans="1:10" ht="14.4" thickBot="1">
      <c r="A233" s="161"/>
      <c r="B233" s="204"/>
      <c r="C233" s="204"/>
      <c r="D233" s="204"/>
      <c r="E233" s="204" t="s">
        <v>79</v>
      </c>
      <c r="F233" s="205">
        <v>18.64</v>
      </c>
      <c r="G233" s="204"/>
      <c r="H233" s="337" t="s">
        <v>78</v>
      </c>
      <c r="I233" s="337"/>
      <c r="J233" s="162">
        <v>87.98</v>
      </c>
    </row>
    <row r="234" spans="1:10" ht="1.05" customHeight="1" thickTop="1">
      <c r="A234" s="163"/>
      <c r="B234" s="32"/>
      <c r="C234" s="32"/>
      <c r="D234" s="32"/>
      <c r="E234" s="32"/>
      <c r="F234" s="32"/>
      <c r="G234" s="32"/>
      <c r="H234" s="32"/>
      <c r="I234" s="32"/>
      <c r="J234" s="164"/>
    </row>
    <row r="235" spans="1:10" ht="18" customHeight="1">
      <c r="A235" s="153"/>
      <c r="B235" s="30" t="s">
        <v>62</v>
      </c>
      <c r="C235" s="197" t="s">
        <v>61</v>
      </c>
      <c r="D235" s="197" t="s">
        <v>60</v>
      </c>
      <c r="E235" s="338" t="s">
        <v>108</v>
      </c>
      <c r="F235" s="338"/>
      <c r="G235" s="31" t="s">
        <v>59</v>
      </c>
      <c r="H235" s="30" t="s">
        <v>58</v>
      </c>
      <c r="I235" s="30" t="s">
        <v>57</v>
      </c>
      <c r="J235" s="154" t="s">
        <v>55</v>
      </c>
    </row>
    <row r="236" spans="1:10" ht="64.95" customHeight="1">
      <c r="A236" s="155" t="s">
        <v>107</v>
      </c>
      <c r="B236" s="28" t="s">
        <v>114</v>
      </c>
      <c r="C236" s="198" t="s">
        <v>32</v>
      </c>
      <c r="D236" s="198" t="s">
        <v>113</v>
      </c>
      <c r="E236" s="331" t="s">
        <v>586</v>
      </c>
      <c r="F236" s="331"/>
      <c r="G236" s="29" t="s">
        <v>109</v>
      </c>
      <c r="H236" s="41">
        <v>1</v>
      </c>
      <c r="I236" s="27">
        <v>314.10000000000002</v>
      </c>
      <c r="J236" s="156">
        <v>314.10000000000002</v>
      </c>
    </row>
    <row r="237" spans="1:10" ht="64.95" customHeight="1">
      <c r="A237" s="157" t="s">
        <v>104</v>
      </c>
      <c r="B237" s="40" t="s">
        <v>248</v>
      </c>
      <c r="C237" s="199" t="s">
        <v>32</v>
      </c>
      <c r="D237" s="199" t="s">
        <v>247</v>
      </c>
      <c r="E237" s="332" t="s">
        <v>592</v>
      </c>
      <c r="F237" s="332"/>
      <c r="G237" s="39" t="s">
        <v>83</v>
      </c>
      <c r="H237" s="38">
        <v>1</v>
      </c>
      <c r="I237" s="37">
        <v>11.43</v>
      </c>
      <c r="J237" s="158">
        <v>11.43</v>
      </c>
    </row>
    <row r="238" spans="1:10" ht="64.95" customHeight="1">
      <c r="A238" s="157" t="s">
        <v>104</v>
      </c>
      <c r="B238" s="40" t="s">
        <v>240</v>
      </c>
      <c r="C238" s="199" t="s">
        <v>32</v>
      </c>
      <c r="D238" s="199" t="s">
        <v>239</v>
      </c>
      <c r="E238" s="332" t="s">
        <v>592</v>
      </c>
      <c r="F238" s="332"/>
      <c r="G238" s="39" t="s">
        <v>83</v>
      </c>
      <c r="H238" s="38">
        <v>1</v>
      </c>
      <c r="I238" s="37">
        <v>192.31</v>
      </c>
      <c r="J238" s="158">
        <v>192.31</v>
      </c>
    </row>
    <row r="239" spans="1:10" ht="64.95" customHeight="1">
      <c r="A239" s="157" t="s">
        <v>104</v>
      </c>
      <c r="B239" s="40" t="s">
        <v>250</v>
      </c>
      <c r="C239" s="199" t="s">
        <v>32</v>
      </c>
      <c r="D239" s="199" t="s">
        <v>249</v>
      </c>
      <c r="E239" s="332" t="s">
        <v>592</v>
      </c>
      <c r="F239" s="332"/>
      <c r="G239" s="39" t="s">
        <v>83</v>
      </c>
      <c r="H239" s="38">
        <v>1</v>
      </c>
      <c r="I239" s="37">
        <v>4.6100000000000003</v>
      </c>
      <c r="J239" s="158">
        <v>4.6100000000000003</v>
      </c>
    </row>
    <row r="240" spans="1:10" ht="64.95" customHeight="1">
      <c r="A240" s="157" t="s">
        <v>104</v>
      </c>
      <c r="B240" s="40" t="s">
        <v>252</v>
      </c>
      <c r="C240" s="199" t="s">
        <v>32</v>
      </c>
      <c r="D240" s="199" t="s">
        <v>251</v>
      </c>
      <c r="E240" s="332" t="s">
        <v>592</v>
      </c>
      <c r="F240" s="332"/>
      <c r="G240" s="39" t="s">
        <v>83</v>
      </c>
      <c r="H240" s="38">
        <v>1</v>
      </c>
      <c r="I240" s="37">
        <v>29.61</v>
      </c>
      <c r="J240" s="158">
        <v>29.61</v>
      </c>
    </row>
    <row r="241" spans="1:10" ht="64.95" customHeight="1">
      <c r="A241" s="157" t="s">
        <v>104</v>
      </c>
      <c r="B241" s="40" t="s">
        <v>246</v>
      </c>
      <c r="C241" s="199" t="s">
        <v>32</v>
      </c>
      <c r="D241" s="199" t="s">
        <v>245</v>
      </c>
      <c r="E241" s="332" t="s">
        <v>592</v>
      </c>
      <c r="F241" s="332"/>
      <c r="G241" s="39" t="s">
        <v>83</v>
      </c>
      <c r="H241" s="38">
        <v>1</v>
      </c>
      <c r="I241" s="37">
        <v>52.45</v>
      </c>
      <c r="J241" s="158">
        <v>52.45</v>
      </c>
    </row>
    <row r="242" spans="1:10" ht="24" customHeight="1">
      <c r="A242" s="157" t="s">
        <v>104</v>
      </c>
      <c r="B242" s="40" t="s">
        <v>168</v>
      </c>
      <c r="C242" s="199" t="s">
        <v>32</v>
      </c>
      <c r="D242" s="199" t="s">
        <v>167</v>
      </c>
      <c r="E242" s="332" t="s">
        <v>101</v>
      </c>
      <c r="F242" s="332"/>
      <c r="G242" s="39" t="s">
        <v>83</v>
      </c>
      <c r="H242" s="38">
        <v>1</v>
      </c>
      <c r="I242" s="37">
        <v>23.69</v>
      </c>
      <c r="J242" s="158">
        <v>23.69</v>
      </c>
    </row>
    <row r="243" spans="1:10">
      <c r="A243" s="161"/>
      <c r="B243" s="204"/>
      <c r="C243" s="204"/>
      <c r="D243" s="204"/>
      <c r="E243" s="204" t="s">
        <v>82</v>
      </c>
      <c r="F243" s="205">
        <v>18.25</v>
      </c>
      <c r="G243" s="204" t="s">
        <v>81</v>
      </c>
      <c r="H243" s="205">
        <v>0</v>
      </c>
      <c r="I243" s="204" t="s">
        <v>80</v>
      </c>
      <c r="J243" s="162">
        <v>18.25</v>
      </c>
    </row>
    <row r="244" spans="1:10" ht="14.4" thickBot="1">
      <c r="A244" s="161"/>
      <c r="B244" s="204"/>
      <c r="C244" s="204"/>
      <c r="D244" s="204"/>
      <c r="E244" s="204" t="s">
        <v>79</v>
      </c>
      <c r="F244" s="205">
        <v>84.46</v>
      </c>
      <c r="G244" s="204"/>
      <c r="H244" s="337" t="s">
        <v>78</v>
      </c>
      <c r="I244" s="337"/>
      <c r="J244" s="162">
        <v>398.56</v>
      </c>
    </row>
    <row r="245" spans="1:10" ht="1.05" customHeight="1" thickTop="1">
      <c r="A245" s="163"/>
      <c r="B245" s="32"/>
      <c r="C245" s="32"/>
      <c r="D245" s="32"/>
      <c r="E245" s="32"/>
      <c r="F245" s="32"/>
      <c r="G245" s="32"/>
      <c r="H245" s="32"/>
      <c r="I245" s="32"/>
      <c r="J245" s="164"/>
    </row>
    <row r="246" spans="1:10" ht="18" customHeight="1">
      <c r="A246" s="153"/>
      <c r="B246" s="30" t="s">
        <v>62</v>
      </c>
      <c r="C246" s="197" t="s">
        <v>61</v>
      </c>
      <c r="D246" s="197" t="s">
        <v>60</v>
      </c>
      <c r="E246" s="338" t="s">
        <v>108</v>
      </c>
      <c r="F246" s="338"/>
      <c r="G246" s="31" t="s">
        <v>59</v>
      </c>
      <c r="H246" s="30" t="s">
        <v>58</v>
      </c>
      <c r="I246" s="30" t="s">
        <v>57</v>
      </c>
      <c r="J246" s="154" t="s">
        <v>55</v>
      </c>
    </row>
    <row r="247" spans="1:10" ht="64.95" customHeight="1">
      <c r="A247" s="155" t="s">
        <v>107</v>
      </c>
      <c r="B247" s="28" t="s">
        <v>252</v>
      </c>
      <c r="C247" s="198" t="s">
        <v>32</v>
      </c>
      <c r="D247" s="198" t="s">
        <v>251</v>
      </c>
      <c r="E247" s="331" t="s">
        <v>592</v>
      </c>
      <c r="F247" s="331"/>
      <c r="G247" s="29" t="s">
        <v>83</v>
      </c>
      <c r="H247" s="41">
        <v>1</v>
      </c>
      <c r="I247" s="27">
        <v>29.61</v>
      </c>
      <c r="J247" s="156">
        <v>29.61</v>
      </c>
    </row>
    <row r="248" spans="1:10" ht="52.05" customHeight="1">
      <c r="A248" s="159" t="s">
        <v>87</v>
      </c>
      <c r="B248" s="36" t="s">
        <v>242</v>
      </c>
      <c r="C248" s="200" t="s">
        <v>32</v>
      </c>
      <c r="D248" s="200" t="s">
        <v>241</v>
      </c>
      <c r="E248" s="339" t="s">
        <v>594</v>
      </c>
      <c r="F248" s="339"/>
      <c r="G248" s="35" t="s">
        <v>126</v>
      </c>
      <c r="H248" s="34">
        <v>3.43E-5</v>
      </c>
      <c r="I248" s="33">
        <v>720250.97</v>
      </c>
      <c r="J248" s="160">
        <v>24.7</v>
      </c>
    </row>
    <row r="249" spans="1:10" ht="52.05" customHeight="1">
      <c r="A249" s="159" t="s">
        <v>87</v>
      </c>
      <c r="B249" s="36" t="s">
        <v>244</v>
      </c>
      <c r="C249" s="200" t="s">
        <v>32</v>
      </c>
      <c r="D249" s="200" t="s">
        <v>243</v>
      </c>
      <c r="E249" s="339" t="s">
        <v>594</v>
      </c>
      <c r="F249" s="339"/>
      <c r="G249" s="35" t="s">
        <v>126</v>
      </c>
      <c r="H249" s="34">
        <v>5.5099999999999998E-5</v>
      </c>
      <c r="I249" s="33">
        <v>89250</v>
      </c>
      <c r="J249" s="160">
        <v>4.91</v>
      </c>
    </row>
    <row r="250" spans="1:10">
      <c r="A250" s="161"/>
      <c r="B250" s="204"/>
      <c r="C250" s="204"/>
      <c r="D250" s="204"/>
      <c r="E250" s="204" t="s">
        <v>82</v>
      </c>
      <c r="F250" s="205">
        <v>0</v>
      </c>
      <c r="G250" s="204" t="s">
        <v>81</v>
      </c>
      <c r="H250" s="205">
        <v>0</v>
      </c>
      <c r="I250" s="204" t="s">
        <v>80</v>
      </c>
      <c r="J250" s="162">
        <v>0</v>
      </c>
    </row>
    <row r="251" spans="1:10" ht="14.4" thickBot="1">
      <c r="A251" s="161"/>
      <c r="B251" s="204"/>
      <c r="C251" s="204"/>
      <c r="D251" s="204"/>
      <c r="E251" s="204" t="s">
        <v>79</v>
      </c>
      <c r="F251" s="205">
        <v>7.96</v>
      </c>
      <c r="G251" s="204"/>
      <c r="H251" s="337" t="s">
        <v>78</v>
      </c>
      <c r="I251" s="337"/>
      <c r="J251" s="162">
        <v>37.57</v>
      </c>
    </row>
    <row r="252" spans="1:10" ht="1.05" customHeight="1" thickTop="1">
      <c r="A252" s="163"/>
      <c r="B252" s="32"/>
      <c r="C252" s="32"/>
      <c r="D252" s="32"/>
      <c r="E252" s="32"/>
      <c r="F252" s="32"/>
      <c r="G252" s="32"/>
      <c r="H252" s="32"/>
      <c r="I252" s="32"/>
      <c r="J252" s="164"/>
    </row>
    <row r="253" spans="1:10" ht="18" customHeight="1">
      <c r="A253" s="153"/>
      <c r="B253" s="30" t="s">
        <v>62</v>
      </c>
      <c r="C253" s="197" t="s">
        <v>61</v>
      </c>
      <c r="D253" s="197" t="s">
        <v>60</v>
      </c>
      <c r="E253" s="338" t="s">
        <v>108</v>
      </c>
      <c r="F253" s="338"/>
      <c r="G253" s="31" t="s">
        <v>59</v>
      </c>
      <c r="H253" s="30" t="s">
        <v>58</v>
      </c>
      <c r="I253" s="30" t="s">
        <v>57</v>
      </c>
      <c r="J253" s="154" t="s">
        <v>55</v>
      </c>
    </row>
    <row r="254" spans="1:10" ht="64.95" customHeight="1">
      <c r="A254" s="155" t="s">
        <v>107</v>
      </c>
      <c r="B254" s="28" t="s">
        <v>250</v>
      </c>
      <c r="C254" s="198" t="s">
        <v>32</v>
      </c>
      <c r="D254" s="198" t="s">
        <v>249</v>
      </c>
      <c r="E254" s="331" t="s">
        <v>592</v>
      </c>
      <c r="F254" s="331"/>
      <c r="G254" s="29" t="s">
        <v>83</v>
      </c>
      <c r="H254" s="41">
        <v>1</v>
      </c>
      <c r="I254" s="27">
        <v>4.6100000000000003</v>
      </c>
      <c r="J254" s="156">
        <v>4.6100000000000003</v>
      </c>
    </row>
    <row r="255" spans="1:10" ht="52.05" customHeight="1">
      <c r="A255" s="159" t="s">
        <v>87</v>
      </c>
      <c r="B255" s="36" t="s">
        <v>242</v>
      </c>
      <c r="C255" s="200" t="s">
        <v>32</v>
      </c>
      <c r="D255" s="200" t="s">
        <v>241</v>
      </c>
      <c r="E255" s="339" t="s">
        <v>594</v>
      </c>
      <c r="F255" s="339"/>
      <c r="G255" s="35" t="s">
        <v>126</v>
      </c>
      <c r="H255" s="34">
        <v>5.6999999999999996E-6</v>
      </c>
      <c r="I255" s="33">
        <v>720250.97</v>
      </c>
      <c r="J255" s="160">
        <v>4.0999999999999996</v>
      </c>
    </row>
    <row r="256" spans="1:10" ht="52.05" customHeight="1">
      <c r="A256" s="159" t="s">
        <v>87</v>
      </c>
      <c r="B256" s="36" t="s">
        <v>244</v>
      </c>
      <c r="C256" s="200" t="s">
        <v>32</v>
      </c>
      <c r="D256" s="200" t="s">
        <v>243</v>
      </c>
      <c r="E256" s="339" t="s">
        <v>594</v>
      </c>
      <c r="F256" s="339"/>
      <c r="G256" s="35" t="s">
        <v>126</v>
      </c>
      <c r="H256" s="34">
        <v>5.8000000000000004E-6</v>
      </c>
      <c r="I256" s="33">
        <v>89250</v>
      </c>
      <c r="J256" s="160">
        <v>0.51</v>
      </c>
    </row>
    <row r="257" spans="1:10">
      <c r="A257" s="161"/>
      <c r="B257" s="204"/>
      <c r="C257" s="204"/>
      <c r="D257" s="204"/>
      <c r="E257" s="204" t="s">
        <v>82</v>
      </c>
      <c r="F257" s="205">
        <v>0</v>
      </c>
      <c r="G257" s="204" t="s">
        <v>81</v>
      </c>
      <c r="H257" s="205">
        <v>0</v>
      </c>
      <c r="I257" s="204" t="s">
        <v>80</v>
      </c>
      <c r="J257" s="162">
        <v>0</v>
      </c>
    </row>
    <row r="258" spans="1:10" ht="14.4" thickBot="1">
      <c r="A258" s="161"/>
      <c r="B258" s="204"/>
      <c r="C258" s="204"/>
      <c r="D258" s="204"/>
      <c r="E258" s="204" t="s">
        <v>79</v>
      </c>
      <c r="F258" s="205">
        <v>1.23</v>
      </c>
      <c r="G258" s="204"/>
      <c r="H258" s="337" t="s">
        <v>78</v>
      </c>
      <c r="I258" s="337"/>
      <c r="J258" s="162">
        <v>5.84</v>
      </c>
    </row>
    <row r="259" spans="1:10" ht="1.05" customHeight="1" thickTop="1">
      <c r="A259" s="163"/>
      <c r="B259" s="32"/>
      <c r="C259" s="32"/>
      <c r="D259" s="32"/>
      <c r="E259" s="32"/>
      <c r="F259" s="32"/>
      <c r="G259" s="32"/>
      <c r="H259" s="32"/>
      <c r="I259" s="32"/>
      <c r="J259" s="164"/>
    </row>
    <row r="260" spans="1:10" ht="18" customHeight="1">
      <c r="A260" s="153"/>
      <c r="B260" s="30" t="s">
        <v>62</v>
      </c>
      <c r="C260" s="197" t="s">
        <v>61</v>
      </c>
      <c r="D260" s="197" t="s">
        <v>60</v>
      </c>
      <c r="E260" s="338" t="s">
        <v>108</v>
      </c>
      <c r="F260" s="338"/>
      <c r="G260" s="31" t="s">
        <v>59</v>
      </c>
      <c r="H260" s="30" t="s">
        <v>58</v>
      </c>
      <c r="I260" s="30" t="s">
        <v>57</v>
      </c>
      <c r="J260" s="154" t="s">
        <v>55</v>
      </c>
    </row>
    <row r="261" spans="1:10" ht="64.95" customHeight="1">
      <c r="A261" s="155" t="s">
        <v>107</v>
      </c>
      <c r="B261" s="28" t="s">
        <v>248</v>
      </c>
      <c r="C261" s="198" t="s">
        <v>32</v>
      </c>
      <c r="D261" s="198" t="s">
        <v>247</v>
      </c>
      <c r="E261" s="331" t="s">
        <v>592</v>
      </c>
      <c r="F261" s="331"/>
      <c r="G261" s="29" t="s">
        <v>83</v>
      </c>
      <c r="H261" s="41">
        <v>1</v>
      </c>
      <c r="I261" s="27">
        <v>11.43</v>
      </c>
      <c r="J261" s="156">
        <v>11.43</v>
      </c>
    </row>
    <row r="262" spans="1:10" ht="52.05" customHeight="1">
      <c r="A262" s="159" t="s">
        <v>87</v>
      </c>
      <c r="B262" s="36" t="s">
        <v>242</v>
      </c>
      <c r="C262" s="200" t="s">
        <v>32</v>
      </c>
      <c r="D262" s="200" t="s">
        <v>241</v>
      </c>
      <c r="E262" s="339" t="s">
        <v>594</v>
      </c>
      <c r="F262" s="339"/>
      <c r="G262" s="35" t="s">
        <v>126</v>
      </c>
      <c r="H262" s="34">
        <v>1.4100000000000001E-5</v>
      </c>
      <c r="I262" s="33">
        <v>720250.97</v>
      </c>
      <c r="J262" s="160">
        <v>10.15</v>
      </c>
    </row>
    <row r="263" spans="1:10" ht="52.05" customHeight="1">
      <c r="A263" s="159" t="s">
        <v>87</v>
      </c>
      <c r="B263" s="36" t="s">
        <v>244</v>
      </c>
      <c r="C263" s="200" t="s">
        <v>32</v>
      </c>
      <c r="D263" s="200" t="s">
        <v>243</v>
      </c>
      <c r="E263" s="339" t="s">
        <v>594</v>
      </c>
      <c r="F263" s="339"/>
      <c r="G263" s="35" t="s">
        <v>126</v>
      </c>
      <c r="H263" s="34">
        <v>1.4399999999999999E-5</v>
      </c>
      <c r="I263" s="33">
        <v>89250</v>
      </c>
      <c r="J263" s="160">
        <v>1.28</v>
      </c>
    </row>
    <row r="264" spans="1:10">
      <c r="A264" s="161"/>
      <c r="B264" s="204"/>
      <c r="C264" s="204"/>
      <c r="D264" s="204"/>
      <c r="E264" s="204" t="s">
        <v>82</v>
      </c>
      <c r="F264" s="205">
        <v>0</v>
      </c>
      <c r="G264" s="204" t="s">
        <v>81</v>
      </c>
      <c r="H264" s="205">
        <v>0</v>
      </c>
      <c r="I264" s="204" t="s">
        <v>80</v>
      </c>
      <c r="J264" s="162">
        <v>0</v>
      </c>
    </row>
    <row r="265" spans="1:10" ht="14.4" thickBot="1">
      <c r="A265" s="161"/>
      <c r="B265" s="204"/>
      <c r="C265" s="204"/>
      <c r="D265" s="204"/>
      <c r="E265" s="204" t="s">
        <v>79</v>
      </c>
      <c r="F265" s="205">
        <v>3.07</v>
      </c>
      <c r="G265" s="204"/>
      <c r="H265" s="337" t="s">
        <v>78</v>
      </c>
      <c r="I265" s="337"/>
      <c r="J265" s="162">
        <v>14.5</v>
      </c>
    </row>
    <row r="266" spans="1:10" ht="1.05" customHeight="1" thickTop="1">
      <c r="A266" s="163"/>
      <c r="B266" s="32"/>
      <c r="C266" s="32"/>
      <c r="D266" s="32"/>
      <c r="E266" s="32"/>
      <c r="F266" s="32"/>
      <c r="G266" s="32"/>
      <c r="H266" s="32"/>
      <c r="I266" s="32"/>
      <c r="J266" s="164"/>
    </row>
    <row r="267" spans="1:10" ht="18" customHeight="1">
      <c r="A267" s="153"/>
      <c r="B267" s="30" t="s">
        <v>62</v>
      </c>
      <c r="C267" s="197" t="s">
        <v>61</v>
      </c>
      <c r="D267" s="197" t="s">
        <v>60</v>
      </c>
      <c r="E267" s="338" t="s">
        <v>108</v>
      </c>
      <c r="F267" s="338"/>
      <c r="G267" s="31" t="s">
        <v>59</v>
      </c>
      <c r="H267" s="30" t="s">
        <v>58</v>
      </c>
      <c r="I267" s="30" t="s">
        <v>57</v>
      </c>
      <c r="J267" s="154" t="s">
        <v>55</v>
      </c>
    </row>
    <row r="268" spans="1:10" ht="64.95" customHeight="1">
      <c r="A268" s="155" t="s">
        <v>107</v>
      </c>
      <c r="B268" s="28" t="s">
        <v>246</v>
      </c>
      <c r="C268" s="198" t="s">
        <v>32</v>
      </c>
      <c r="D268" s="198" t="s">
        <v>245</v>
      </c>
      <c r="E268" s="331" t="s">
        <v>592</v>
      </c>
      <c r="F268" s="331"/>
      <c r="G268" s="29" t="s">
        <v>83</v>
      </c>
      <c r="H268" s="41">
        <v>1</v>
      </c>
      <c r="I268" s="27">
        <v>52.45</v>
      </c>
      <c r="J268" s="156">
        <v>52.45</v>
      </c>
    </row>
    <row r="269" spans="1:10" ht="52.05" customHeight="1">
      <c r="A269" s="159" t="s">
        <v>87</v>
      </c>
      <c r="B269" s="36" t="s">
        <v>244</v>
      </c>
      <c r="C269" s="200" t="s">
        <v>32</v>
      </c>
      <c r="D269" s="200" t="s">
        <v>243</v>
      </c>
      <c r="E269" s="339" t="s">
        <v>594</v>
      </c>
      <c r="F269" s="339"/>
      <c r="G269" s="35" t="s">
        <v>126</v>
      </c>
      <c r="H269" s="34">
        <v>6.8899999999999994E-5</v>
      </c>
      <c r="I269" s="33">
        <v>89250</v>
      </c>
      <c r="J269" s="160">
        <v>6.14</v>
      </c>
    </row>
    <row r="270" spans="1:10" ht="52.05" customHeight="1">
      <c r="A270" s="159" t="s">
        <v>87</v>
      </c>
      <c r="B270" s="36" t="s">
        <v>242</v>
      </c>
      <c r="C270" s="200" t="s">
        <v>32</v>
      </c>
      <c r="D270" s="200" t="s">
        <v>241</v>
      </c>
      <c r="E270" s="339" t="s">
        <v>594</v>
      </c>
      <c r="F270" s="339"/>
      <c r="G270" s="35" t="s">
        <v>126</v>
      </c>
      <c r="H270" s="34">
        <v>6.4300000000000004E-5</v>
      </c>
      <c r="I270" s="33">
        <v>720250.97</v>
      </c>
      <c r="J270" s="160">
        <v>46.31</v>
      </c>
    </row>
    <row r="271" spans="1:10">
      <c r="A271" s="161"/>
      <c r="B271" s="204"/>
      <c r="C271" s="204"/>
      <c r="D271" s="204"/>
      <c r="E271" s="204" t="s">
        <v>82</v>
      </c>
      <c r="F271" s="205">
        <v>0</v>
      </c>
      <c r="G271" s="204" t="s">
        <v>81</v>
      </c>
      <c r="H271" s="205">
        <v>0</v>
      </c>
      <c r="I271" s="204" t="s">
        <v>80</v>
      </c>
      <c r="J271" s="162">
        <v>0</v>
      </c>
    </row>
    <row r="272" spans="1:10" ht="14.4" thickBot="1">
      <c r="A272" s="161"/>
      <c r="B272" s="204"/>
      <c r="C272" s="204"/>
      <c r="D272" s="204"/>
      <c r="E272" s="204" t="s">
        <v>79</v>
      </c>
      <c r="F272" s="205">
        <v>14.1</v>
      </c>
      <c r="G272" s="204"/>
      <c r="H272" s="337" t="s">
        <v>78</v>
      </c>
      <c r="I272" s="337"/>
      <c r="J272" s="162">
        <v>66.55</v>
      </c>
    </row>
    <row r="273" spans="1:10" ht="1.05" customHeight="1" thickTop="1">
      <c r="A273" s="163"/>
      <c r="B273" s="32"/>
      <c r="C273" s="32"/>
      <c r="D273" s="32"/>
      <c r="E273" s="32"/>
      <c r="F273" s="32"/>
      <c r="G273" s="32"/>
      <c r="H273" s="32"/>
      <c r="I273" s="32"/>
      <c r="J273" s="164"/>
    </row>
    <row r="274" spans="1:10" ht="18" customHeight="1">
      <c r="A274" s="153"/>
      <c r="B274" s="30" t="s">
        <v>62</v>
      </c>
      <c r="C274" s="197" t="s">
        <v>61</v>
      </c>
      <c r="D274" s="197" t="s">
        <v>60</v>
      </c>
      <c r="E274" s="338" t="s">
        <v>108</v>
      </c>
      <c r="F274" s="338"/>
      <c r="G274" s="31" t="s">
        <v>59</v>
      </c>
      <c r="H274" s="30" t="s">
        <v>58</v>
      </c>
      <c r="I274" s="30" t="s">
        <v>57</v>
      </c>
      <c r="J274" s="154" t="s">
        <v>55</v>
      </c>
    </row>
    <row r="275" spans="1:10" ht="64.95" customHeight="1">
      <c r="A275" s="155" t="s">
        <v>107</v>
      </c>
      <c r="B275" s="28" t="s">
        <v>240</v>
      </c>
      <c r="C275" s="198" t="s">
        <v>32</v>
      </c>
      <c r="D275" s="198" t="s">
        <v>239</v>
      </c>
      <c r="E275" s="331" t="s">
        <v>592</v>
      </c>
      <c r="F275" s="331"/>
      <c r="G275" s="29" t="s">
        <v>83</v>
      </c>
      <c r="H275" s="41">
        <v>1</v>
      </c>
      <c r="I275" s="27">
        <v>192.31</v>
      </c>
      <c r="J275" s="156">
        <v>192.31</v>
      </c>
    </row>
    <row r="276" spans="1:10" ht="25.95" customHeight="1">
      <c r="A276" s="159" t="s">
        <v>87</v>
      </c>
      <c r="B276" s="36" t="s">
        <v>170</v>
      </c>
      <c r="C276" s="200" t="s">
        <v>32</v>
      </c>
      <c r="D276" s="200" t="s">
        <v>169</v>
      </c>
      <c r="E276" s="339" t="s">
        <v>84</v>
      </c>
      <c r="F276" s="339"/>
      <c r="G276" s="35" t="s">
        <v>121</v>
      </c>
      <c r="H276" s="34">
        <v>32.159999999999997</v>
      </c>
      <c r="I276" s="33">
        <v>5.98</v>
      </c>
      <c r="J276" s="160">
        <v>192.31</v>
      </c>
    </row>
    <row r="277" spans="1:10">
      <c r="A277" s="161"/>
      <c r="B277" s="204"/>
      <c r="C277" s="204"/>
      <c r="D277" s="204"/>
      <c r="E277" s="204" t="s">
        <v>82</v>
      </c>
      <c r="F277" s="205">
        <v>0</v>
      </c>
      <c r="G277" s="204" t="s">
        <v>81</v>
      </c>
      <c r="H277" s="205">
        <v>0</v>
      </c>
      <c r="I277" s="204" t="s">
        <v>80</v>
      </c>
      <c r="J277" s="162">
        <v>0</v>
      </c>
    </row>
    <row r="278" spans="1:10" ht="14.4" thickBot="1">
      <c r="A278" s="161"/>
      <c r="B278" s="204"/>
      <c r="C278" s="204"/>
      <c r="D278" s="204"/>
      <c r="E278" s="204" t="s">
        <v>79</v>
      </c>
      <c r="F278" s="205">
        <v>51.71</v>
      </c>
      <c r="G278" s="204"/>
      <c r="H278" s="337" t="s">
        <v>78</v>
      </c>
      <c r="I278" s="337"/>
      <c r="J278" s="162">
        <v>244.02</v>
      </c>
    </row>
    <row r="279" spans="1:10" ht="1.05" customHeight="1" thickTop="1">
      <c r="A279" s="163"/>
      <c r="B279" s="32"/>
      <c r="C279" s="32"/>
      <c r="D279" s="32"/>
      <c r="E279" s="32"/>
      <c r="F279" s="32"/>
      <c r="G279" s="32"/>
      <c r="H279" s="32"/>
      <c r="I279" s="32"/>
      <c r="J279" s="164"/>
    </row>
    <row r="280" spans="1:10" ht="18" customHeight="1">
      <c r="A280" s="153"/>
      <c r="B280" s="30" t="s">
        <v>62</v>
      </c>
      <c r="C280" s="197" t="s">
        <v>61</v>
      </c>
      <c r="D280" s="197" t="s">
        <v>60</v>
      </c>
      <c r="E280" s="338" t="s">
        <v>108</v>
      </c>
      <c r="F280" s="338"/>
      <c r="G280" s="31" t="s">
        <v>59</v>
      </c>
      <c r="H280" s="30" t="s">
        <v>58</v>
      </c>
      <c r="I280" s="30" t="s">
        <v>57</v>
      </c>
      <c r="J280" s="154" t="s">
        <v>55</v>
      </c>
    </row>
    <row r="281" spans="1:10" ht="24" customHeight="1">
      <c r="A281" s="155" t="s">
        <v>107</v>
      </c>
      <c r="B281" s="28" t="s">
        <v>238</v>
      </c>
      <c r="C281" s="198" t="s">
        <v>32</v>
      </c>
      <c r="D281" s="198" t="s">
        <v>237</v>
      </c>
      <c r="E281" s="331" t="s">
        <v>101</v>
      </c>
      <c r="F281" s="331"/>
      <c r="G281" s="29" t="s">
        <v>83</v>
      </c>
      <c r="H281" s="41">
        <v>1</v>
      </c>
      <c r="I281" s="27">
        <v>24.77</v>
      </c>
      <c r="J281" s="156">
        <v>24.77</v>
      </c>
    </row>
    <row r="282" spans="1:10" ht="25.95" customHeight="1">
      <c r="A282" s="157" t="s">
        <v>104</v>
      </c>
      <c r="B282" s="40" t="s">
        <v>214</v>
      </c>
      <c r="C282" s="199" t="s">
        <v>32</v>
      </c>
      <c r="D282" s="199" t="s">
        <v>213</v>
      </c>
      <c r="E282" s="332" t="s">
        <v>101</v>
      </c>
      <c r="F282" s="332"/>
      <c r="G282" s="39" t="s">
        <v>83</v>
      </c>
      <c r="H282" s="38">
        <v>1</v>
      </c>
      <c r="I282" s="37">
        <v>0.2</v>
      </c>
      <c r="J282" s="158">
        <v>0.2</v>
      </c>
    </row>
    <row r="283" spans="1:10" ht="25.95" customHeight="1">
      <c r="A283" s="159" t="s">
        <v>87</v>
      </c>
      <c r="B283" s="36" t="s">
        <v>93</v>
      </c>
      <c r="C283" s="200" t="s">
        <v>32</v>
      </c>
      <c r="D283" s="200" t="s">
        <v>92</v>
      </c>
      <c r="E283" s="339" t="s">
        <v>622</v>
      </c>
      <c r="F283" s="339"/>
      <c r="G283" s="35" t="s">
        <v>83</v>
      </c>
      <c r="H283" s="34">
        <v>1</v>
      </c>
      <c r="I283" s="33">
        <v>0.56999999999999995</v>
      </c>
      <c r="J283" s="160">
        <v>0.56999999999999995</v>
      </c>
    </row>
    <row r="284" spans="1:10" ht="25.95" customHeight="1">
      <c r="A284" s="159" t="s">
        <v>87</v>
      </c>
      <c r="B284" s="36" t="s">
        <v>95</v>
      </c>
      <c r="C284" s="200" t="s">
        <v>32</v>
      </c>
      <c r="D284" s="200" t="s">
        <v>94</v>
      </c>
      <c r="E284" s="339" t="s">
        <v>622</v>
      </c>
      <c r="F284" s="339"/>
      <c r="G284" s="35" t="s">
        <v>83</v>
      </c>
      <c r="H284" s="34">
        <v>1</v>
      </c>
      <c r="I284" s="33">
        <v>2.46</v>
      </c>
      <c r="J284" s="160">
        <v>2.46</v>
      </c>
    </row>
    <row r="285" spans="1:10" ht="25.95" customHeight="1">
      <c r="A285" s="159" t="s">
        <v>87</v>
      </c>
      <c r="B285" s="36" t="s">
        <v>236</v>
      </c>
      <c r="C285" s="200" t="s">
        <v>32</v>
      </c>
      <c r="D285" s="200" t="s">
        <v>235</v>
      </c>
      <c r="E285" s="339" t="s">
        <v>622</v>
      </c>
      <c r="F285" s="339"/>
      <c r="G285" s="35" t="s">
        <v>83</v>
      </c>
      <c r="H285" s="34">
        <v>1</v>
      </c>
      <c r="I285" s="33">
        <v>1.43</v>
      </c>
      <c r="J285" s="160">
        <v>1.43</v>
      </c>
    </row>
    <row r="286" spans="1:10" ht="25.95" customHeight="1">
      <c r="A286" s="159" t="s">
        <v>87</v>
      </c>
      <c r="B286" s="36" t="s">
        <v>234</v>
      </c>
      <c r="C286" s="200" t="s">
        <v>32</v>
      </c>
      <c r="D286" s="200" t="s">
        <v>233</v>
      </c>
      <c r="E286" s="339" t="s">
        <v>622</v>
      </c>
      <c r="F286" s="339"/>
      <c r="G286" s="35" t="s">
        <v>83</v>
      </c>
      <c r="H286" s="34">
        <v>1</v>
      </c>
      <c r="I286" s="33">
        <v>0.44</v>
      </c>
      <c r="J286" s="160">
        <v>0.44</v>
      </c>
    </row>
    <row r="287" spans="1:10" ht="25.95" customHeight="1">
      <c r="A287" s="159" t="s">
        <v>87</v>
      </c>
      <c r="B287" s="36" t="s">
        <v>86</v>
      </c>
      <c r="C287" s="200" t="s">
        <v>32</v>
      </c>
      <c r="D287" s="200" t="s">
        <v>85</v>
      </c>
      <c r="E287" s="339" t="s">
        <v>622</v>
      </c>
      <c r="F287" s="339"/>
      <c r="G287" s="35" t="s">
        <v>83</v>
      </c>
      <c r="H287" s="34">
        <v>1</v>
      </c>
      <c r="I287" s="33">
        <v>0.08</v>
      </c>
      <c r="J287" s="160">
        <v>0.08</v>
      </c>
    </row>
    <row r="288" spans="1:10" ht="25.95" customHeight="1">
      <c r="A288" s="159" t="s">
        <v>87</v>
      </c>
      <c r="B288" s="36" t="s">
        <v>89</v>
      </c>
      <c r="C288" s="200" t="s">
        <v>32</v>
      </c>
      <c r="D288" s="200" t="s">
        <v>88</v>
      </c>
      <c r="E288" s="339" t="s">
        <v>622</v>
      </c>
      <c r="F288" s="339"/>
      <c r="G288" s="35" t="s">
        <v>83</v>
      </c>
      <c r="H288" s="34">
        <v>1</v>
      </c>
      <c r="I288" s="33">
        <v>1.43</v>
      </c>
      <c r="J288" s="160">
        <v>1.43</v>
      </c>
    </row>
    <row r="289" spans="1:10" ht="24" customHeight="1">
      <c r="A289" s="159" t="s">
        <v>87</v>
      </c>
      <c r="B289" s="36" t="s">
        <v>212</v>
      </c>
      <c r="C289" s="200" t="s">
        <v>32</v>
      </c>
      <c r="D289" s="200" t="s">
        <v>211</v>
      </c>
      <c r="E289" s="339" t="s">
        <v>98</v>
      </c>
      <c r="F289" s="339"/>
      <c r="G289" s="35" t="s">
        <v>83</v>
      </c>
      <c r="H289" s="34">
        <v>1</v>
      </c>
      <c r="I289" s="33">
        <v>18.16</v>
      </c>
      <c r="J289" s="160">
        <v>18.16</v>
      </c>
    </row>
    <row r="290" spans="1:10">
      <c r="A290" s="161"/>
      <c r="B290" s="204"/>
      <c r="C290" s="204"/>
      <c r="D290" s="204"/>
      <c r="E290" s="204" t="s">
        <v>82</v>
      </c>
      <c r="F290" s="205">
        <v>18.36</v>
      </c>
      <c r="G290" s="204" t="s">
        <v>81</v>
      </c>
      <c r="H290" s="205">
        <v>0</v>
      </c>
      <c r="I290" s="204" t="s">
        <v>80</v>
      </c>
      <c r="J290" s="162">
        <v>18.36</v>
      </c>
    </row>
    <row r="291" spans="1:10" ht="14.4" thickBot="1">
      <c r="A291" s="161"/>
      <c r="B291" s="204"/>
      <c r="C291" s="204"/>
      <c r="D291" s="204"/>
      <c r="E291" s="204" t="s">
        <v>79</v>
      </c>
      <c r="F291" s="205">
        <v>6.66</v>
      </c>
      <c r="G291" s="204"/>
      <c r="H291" s="337" t="s">
        <v>78</v>
      </c>
      <c r="I291" s="337"/>
      <c r="J291" s="162">
        <v>31.43</v>
      </c>
    </row>
    <row r="292" spans="1:10" ht="1.05" customHeight="1" thickTop="1">
      <c r="A292" s="163"/>
      <c r="B292" s="32"/>
      <c r="C292" s="32"/>
      <c r="D292" s="32"/>
      <c r="E292" s="32"/>
      <c r="F292" s="32"/>
      <c r="G292" s="32"/>
      <c r="H292" s="32"/>
      <c r="I292" s="32"/>
      <c r="J292" s="164"/>
    </row>
    <row r="293" spans="1:10" ht="18" customHeight="1">
      <c r="A293" s="153"/>
      <c r="B293" s="30" t="s">
        <v>62</v>
      </c>
      <c r="C293" s="197" t="s">
        <v>61</v>
      </c>
      <c r="D293" s="197" t="s">
        <v>60</v>
      </c>
      <c r="E293" s="338" t="s">
        <v>108</v>
      </c>
      <c r="F293" s="338"/>
      <c r="G293" s="31" t="s">
        <v>59</v>
      </c>
      <c r="H293" s="30" t="s">
        <v>58</v>
      </c>
      <c r="I293" s="30" t="s">
        <v>57</v>
      </c>
      <c r="J293" s="154" t="s">
        <v>55</v>
      </c>
    </row>
    <row r="294" spans="1:10" ht="39" customHeight="1">
      <c r="A294" s="155" t="s">
        <v>107</v>
      </c>
      <c r="B294" s="28" t="s">
        <v>232</v>
      </c>
      <c r="C294" s="198" t="s">
        <v>32</v>
      </c>
      <c r="D294" s="198" t="s">
        <v>231</v>
      </c>
      <c r="E294" s="331" t="s">
        <v>591</v>
      </c>
      <c r="F294" s="331"/>
      <c r="G294" s="29" t="s">
        <v>25</v>
      </c>
      <c r="H294" s="41">
        <v>1</v>
      </c>
      <c r="I294" s="27">
        <v>591.58000000000004</v>
      </c>
      <c r="J294" s="156">
        <v>591.58000000000004</v>
      </c>
    </row>
    <row r="295" spans="1:10" ht="25.95" customHeight="1">
      <c r="A295" s="157" t="s">
        <v>104</v>
      </c>
      <c r="B295" s="40" t="s">
        <v>162</v>
      </c>
      <c r="C295" s="199" t="s">
        <v>32</v>
      </c>
      <c r="D295" s="199" t="s">
        <v>161</v>
      </c>
      <c r="E295" s="332" t="s">
        <v>101</v>
      </c>
      <c r="F295" s="332"/>
      <c r="G295" s="39" t="s">
        <v>83</v>
      </c>
      <c r="H295" s="38">
        <v>1.2822</v>
      </c>
      <c r="I295" s="37">
        <v>24.78</v>
      </c>
      <c r="J295" s="158">
        <v>31.77</v>
      </c>
    </row>
    <row r="296" spans="1:10" ht="24" customHeight="1">
      <c r="A296" s="157" t="s">
        <v>104</v>
      </c>
      <c r="B296" s="40" t="s">
        <v>106</v>
      </c>
      <c r="C296" s="199" t="s">
        <v>32</v>
      </c>
      <c r="D296" s="199" t="s">
        <v>105</v>
      </c>
      <c r="E296" s="332" t="s">
        <v>101</v>
      </c>
      <c r="F296" s="332"/>
      <c r="G296" s="39" t="s">
        <v>83</v>
      </c>
      <c r="H296" s="38">
        <v>2.0266999999999999</v>
      </c>
      <c r="I296" s="37">
        <v>20.100000000000001</v>
      </c>
      <c r="J296" s="158">
        <v>40.729999999999997</v>
      </c>
    </row>
    <row r="297" spans="1:10" ht="52.05" customHeight="1">
      <c r="A297" s="157" t="s">
        <v>104</v>
      </c>
      <c r="B297" s="40" t="s">
        <v>230</v>
      </c>
      <c r="C297" s="199" t="s">
        <v>32</v>
      </c>
      <c r="D297" s="199" t="s">
        <v>229</v>
      </c>
      <c r="E297" s="332" t="s">
        <v>586</v>
      </c>
      <c r="F297" s="332"/>
      <c r="G297" s="39" t="s">
        <v>115</v>
      </c>
      <c r="H297" s="38">
        <v>0.62229999999999996</v>
      </c>
      <c r="I297" s="37">
        <v>2.16</v>
      </c>
      <c r="J297" s="158">
        <v>1.34</v>
      </c>
    </row>
    <row r="298" spans="1:10" ht="52.05" customHeight="1">
      <c r="A298" s="157" t="s">
        <v>104</v>
      </c>
      <c r="B298" s="40" t="s">
        <v>228</v>
      </c>
      <c r="C298" s="199" t="s">
        <v>32</v>
      </c>
      <c r="D298" s="199" t="s">
        <v>227</v>
      </c>
      <c r="E298" s="332" t="s">
        <v>586</v>
      </c>
      <c r="F298" s="332"/>
      <c r="G298" s="39" t="s">
        <v>109</v>
      </c>
      <c r="H298" s="38">
        <v>0.65990000000000004</v>
      </c>
      <c r="I298" s="37">
        <v>6.83</v>
      </c>
      <c r="J298" s="158">
        <v>4.5</v>
      </c>
    </row>
    <row r="299" spans="1:10" ht="25.95" customHeight="1">
      <c r="A299" s="159" t="s">
        <v>87</v>
      </c>
      <c r="B299" s="36" t="s">
        <v>221</v>
      </c>
      <c r="C299" s="200" t="s">
        <v>32</v>
      </c>
      <c r="D299" s="200" t="s">
        <v>220</v>
      </c>
      <c r="E299" s="339" t="s">
        <v>84</v>
      </c>
      <c r="F299" s="339"/>
      <c r="G299" s="35" t="s">
        <v>25</v>
      </c>
      <c r="H299" s="34">
        <v>0.58130000000000004</v>
      </c>
      <c r="I299" s="33">
        <v>260.63</v>
      </c>
      <c r="J299" s="160">
        <v>151.5</v>
      </c>
    </row>
    <row r="300" spans="1:10" ht="24" customHeight="1">
      <c r="A300" s="159" t="s">
        <v>87</v>
      </c>
      <c r="B300" s="36" t="s">
        <v>226</v>
      </c>
      <c r="C300" s="200" t="s">
        <v>32</v>
      </c>
      <c r="D300" s="200" t="s">
        <v>225</v>
      </c>
      <c r="E300" s="339" t="s">
        <v>84</v>
      </c>
      <c r="F300" s="339"/>
      <c r="G300" s="35" t="s">
        <v>224</v>
      </c>
      <c r="H300" s="34">
        <v>274.06349999999998</v>
      </c>
      <c r="I300" s="33">
        <v>1.04</v>
      </c>
      <c r="J300" s="160">
        <v>285.02</v>
      </c>
    </row>
    <row r="301" spans="1:10" ht="25.95" customHeight="1">
      <c r="A301" s="159" t="s">
        <v>87</v>
      </c>
      <c r="B301" s="36" t="s">
        <v>223</v>
      </c>
      <c r="C301" s="200" t="s">
        <v>32</v>
      </c>
      <c r="D301" s="200" t="s">
        <v>222</v>
      </c>
      <c r="E301" s="339" t="s">
        <v>84</v>
      </c>
      <c r="F301" s="339"/>
      <c r="G301" s="35" t="s">
        <v>25</v>
      </c>
      <c r="H301" s="34">
        <v>0.80759999999999998</v>
      </c>
      <c r="I301" s="33">
        <v>95</v>
      </c>
      <c r="J301" s="160">
        <v>76.72</v>
      </c>
    </row>
    <row r="302" spans="1:10">
      <c r="A302" s="161"/>
      <c r="B302" s="204"/>
      <c r="C302" s="204"/>
      <c r="D302" s="204"/>
      <c r="E302" s="204" t="s">
        <v>82</v>
      </c>
      <c r="F302" s="205">
        <v>52.27</v>
      </c>
      <c r="G302" s="204" t="s">
        <v>81</v>
      </c>
      <c r="H302" s="205">
        <v>0</v>
      </c>
      <c r="I302" s="204" t="s">
        <v>80</v>
      </c>
      <c r="J302" s="162">
        <v>52.27</v>
      </c>
    </row>
    <row r="303" spans="1:10" ht="14.4" thickBot="1">
      <c r="A303" s="161"/>
      <c r="B303" s="204"/>
      <c r="C303" s="204"/>
      <c r="D303" s="204"/>
      <c r="E303" s="204" t="s">
        <v>79</v>
      </c>
      <c r="F303" s="205">
        <v>159.07</v>
      </c>
      <c r="G303" s="204"/>
      <c r="H303" s="337" t="s">
        <v>78</v>
      </c>
      <c r="I303" s="337"/>
      <c r="J303" s="162">
        <v>750.65</v>
      </c>
    </row>
    <row r="304" spans="1:10" ht="1.05" customHeight="1" thickTop="1">
      <c r="A304" s="163"/>
      <c r="B304" s="32"/>
      <c r="C304" s="32"/>
      <c r="D304" s="32"/>
      <c r="E304" s="32"/>
      <c r="F304" s="32"/>
      <c r="G304" s="32"/>
      <c r="H304" s="32"/>
      <c r="I304" s="32"/>
      <c r="J304" s="164"/>
    </row>
    <row r="305" spans="1:10" ht="18" customHeight="1">
      <c r="A305" s="153"/>
      <c r="B305" s="30" t="s">
        <v>62</v>
      </c>
      <c r="C305" s="197" t="s">
        <v>61</v>
      </c>
      <c r="D305" s="197" t="s">
        <v>60</v>
      </c>
      <c r="E305" s="338" t="s">
        <v>108</v>
      </c>
      <c r="F305" s="338"/>
      <c r="G305" s="31" t="s">
        <v>59</v>
      </c>
      <c r="H305" s="30" t="s">
        <v>58</v>
      </c>
      <c r="I305" s="30" t="s">
        <v>57</v>
      </c>
      <c r="J305" s="154" t="s">
        <v>55</v>
      </c>
    </row>
    <row r="306" spans="1:10" ht="39" customHeight="1">
      <c r="A306" s="155" t="s">
        <v>107</v>
      </c>
      <c r="B306" s="28" t="s">
        <v>185</v>
      </c>
      <c r="C306" s="198" t="s">
        <v>32</v>
      </c>
      <c r="D306" s="198" t="s">
        <v>184</v>
      </c>
      <c r="E306" s="331" t="s">
        <v>591</v>
      </c>
      <c r="F306" s="331"/>
      <c r="G306" s="29" t="s">
        <v>25</v>
      </c>
      <c r="H306" s="41">
        <v>1</v>
      </c>
      <c r="I306" s="27">
        <v>534.16</v>
      </c>
      <c r="J306" s="156">
        <v>534.16</v>
      </c>
    </row>
    <row r="307" spans="1:10" ht="24" customHeight="1">
      <c r="A307" s="157" t="s">
        <v>104</v>
      </c>
      <c r="B307" s="40" t="s">
        <v>106</v>
      </c>
      <c r="C307" s="199" t="s">
        <v>32</v>
      </c>
      <c r="D307" s="199" t="s">
        <v>105</v>
      </c>
      <c r="E307" s="332" t="s">
        <v>101</v>
      </c>
      <c r="F307" s="332"/>
      <c r="G307" s="39" t="s">
        <v>83</v>
      </c>
      <c r="H307" s="38">
        <v>2.1057999999999999</v>
      </c>
      <c r="I307" s="37">
        <v>20.100000000000001</v>
      </c>
      <c r="J307" s="158">
        <v>42.32</v>
      </c>
    </row>
    <row r="308" spans="1:10" ht="25.95" customHeight="1">
      <c r="A308" s="157" t="s">
        <v>104</v>
      </c>
      <c r="B308" s="40" t="s">
        <v>162</v>
      </c>
      <c r="C308" s="199" t="s">
        <v>32</v>
      </c>
      <c r="D308" s="199" t="s">
        <v>161</v>
      </c>
      <c r="E308" s="332" t="s">
        <v>101</v>
      </c>
      <c r="F308" s="332"/>
      <c r="G308" s="39" t="s">
        <v>83</v>
      </c>
      <c r="H308" s="38">
        <v>1.3314999999999999</v>
      </c>
      <c r="I308" s="37">
        <v>24.78</v>
      </c>
      <c r="J308" s="158">
        <v>32.99</v>
      </c>
    </row>
    <row r="309" spans="1:10" ht="52.05" customHeight="1">
      <c r="A309" s="157" t="s">
        <v>104</v>
      </c>
      <c r="B309" s="40" t="s">
        <v>230</v>
      </c>
      <c r="C309" s="199" t="s">
        <v>32</v>
      </c>
      <c r="D309" s="199" t="s">
        <v>229</v>
      </c>
      <c r="E309" s="332" t="s">
        <v>586</v>
      </c>
      <c r="F309" s="332"/>
      <c r="G309" s="39" t="s">
        <v>115</v>
      </c>
      <c r="H309" s="38">
        <v>0.6462</v>
      </c>
      <c r="I309" s="37">
        <v>2.16</v>
      </c>
      <c r="J309" s="158">
        <v>1.39</v>
      </c>
    </row>
    <row r="310" spans="1:10" ht="52.05" customHeight="1">
      <c r="A310" s="157" t="s">
        <v>104</v>
      </c>
      <c r="B310" s="40" t="s">
        <v>228</v>
      </c>
      <c r="C310" s="199" t="s">
        <v>32</v>
      </c>
      <c r="D310" s="199" t="s">
        <v>227</v>
      </c>
      <c r="E310" s="332" t="s">
        <v>586</v>
      </c>
      <c r="F310" s="332"/>
      <c r="G310" s="39" t="s">
        <v>109</v>
      </c>
      <c r="H310" s="38">
        <v>0.68530000000000002</v>
      </c>
      <c r="I310" s="37">
        <v>6.83</v>
      </c>
      <c r="J310" s="158">
        <v>4.68</v>
      </c>
    </row>
    <row r="311" spans="1:10" ht="25.95" customHeight="1">
      <c r="A311" s="159" t="s">
        <v>87</v>
      </c>
      <c r="B311" s="36" t="s">
        <v>221</v>
      </c>
      <c r="C311" s="200" t="s">
        <v>32</v>
      </c>
      <c r="D311" s="200" t="s">
        <v>220</v>
      </c>
      <c r="E311" s="339" t="s">
        <v>84</v>
      </c>
      <c r="F311" s="339"/>
      <c r="G311" s="35" t="s">
        <v>25</v>
      </c>
      <c r="H311" s="34">
        <v>0.58209999999999995</v>
      </c>
      <c r="I311" s="33">
        <v>260.63</v>
      </c>
      <c r="J311" s="160">
        <v>151.71</v>
      </c>
    </row>
    <row r="312" spans="1:10" ht="25.95" customHeight="1">
      <c r="A312" s="159" t="s">
        <v>87</v>
      </c>
      <c r="B312" s="36" t="s">
        <v>223</v>
      </c>
      <c r="C312" s="200" t="s">
        <v>32</v>
      </c>
      <c r="D312" s="200" t="s">
        <v>222</v>
      </c>
      <c r="E312" s="339" t="s">
        <v>84</v>
      </c>
      <c r="F312" s="339"/>
      <c r="G312" s="35" t="s">
        <v>25</v>
      </c>
      <c r="H312" s="34">
        <v>0.83250000000000002</v>
      </c>
      <c r="I312" s="33">
        <v>95</v>
      </c>
      <c r="J312" s="160">
        <v>79.08</v>
      </c>
    </row>
    <row r="313" spans="1:10" ht="24" customHeight="1">
      <c r="A313" s="159" t="s">
        <v>87</v>
      </c>
      <c r="B313" s="36" t="s">
        <v>226</v>
      </c>
      <c r="C313" s="200" t="s">
        <v>32</v>
      </c>
      <c r="D313" s="200" t="s">
        <v>225</v>
      </c>
      <c r="E313" s="339" t="s">
        <v>84</v>
      </c>
      <c r="F313" s="339"/>
      <c r="G313" s="35" t="s">
        <v>224</v>
      </c>
      <c r="H313" s="34">
        <v>213.45310000000001</v>
      </c>
      <c r="I313" s="33">
        <v>1.04</v>
      </c>
      <c r="J313" s="160">
        <v>221.99</v>
      </c>
    </row>
    <row r="314" spans="1:10">
      <c r="A314" s="161"/>
      <c r="B314" s="204"/>
      <c r="C314" s="204"/>
      <c r="D314" s="204"/>
      <c r="E314" s="204" t="s">
        <v>82</v>
      </c>
      <c r="F314" s="205">
        <v>54.3</v>
      </c>
      <c r="G314" s="204" t="s">
        <v>81</v>
      </c>
      <c r="H314" s="205">
        <v>0</v>
      </c>
      <c r="I314" s="204" t="s">
        <v>80</v>
      </c>
      <c r="J314" s="162">
        <v>54.3</v>
      </c>
    </row>
    <row r="315" spans="1:10" ht="14.4" thickBot="1">
      <c r="A315" s="161"/>
      <c r="B315" s="204"/>
      <c r="C315" s="204"/>
      <c r="D315" s="204"/>
      <c r="E315" s="204" t="s">
        <v>79</v>
      </c>
      <c r="F315" s="205">
        <v>143.63</v>
      </c>
      <c r="G315" s="204"/>
      <c r="H315" s="337" t="s">
        <v>78</v>
      </c>
      <c r="I315" s="337"/>
      <c r="J315" s="162">
        <v>677.79</v>
      </c>
    </row>
    <row r="316" spans="1:10" ht="1.05" customHeight="1" thickTop="1">
      <c r="A316" s="163"/>
      <c r="B316" s="32"/>
      <c r="C316" s="32"/>
      <c r="D316" s="32"/>
      <c r="E316" s="32"/>
      <c r="F316" s="32"/>
      <c r="G316" s="32"/>
      <c r="H316" s="32"/>
      <c r="I316" s="32"/>
      <c r="J316" s="164"/>
    </row>
    <row r="317" spans="1:10" ht="18" customHeight="1">
      <c r="A317" s="153"/>
      <c r="B317" s="30" t="s">
        <v>62</v>
      </c>
      <c r="C317" s="197" t="s">
        <v>61</v>
      </c>
      <c r="D317" s="197" t="s">
        <v>60</v>
      </c>
      <c r="E317" s="338" t="s">
        <v>108</v>
      </c>
      <c r="F317" s="338"/>
      <c r="G317" s="31" t="s">
        <v>59</v>
      </c>
      <c r="H317" s="30" t="s">
        <v>58</v>
      </c>
      <c r="I317" s="30" t="s">
        <v>57</v>
      </c>
      <c r="J317" s="154" t="s">
        <v>55</v>
      </c>
    </row>
    <row r="318" spans="1:10" ht="25.95" customHeight="1">
      <c r="A318" s="155" t="s">
        <v>107</v>
      </c>
      <c r="B318" s="28" t="s">
        <v>218</v>
      </c>
      <c r="C318" s="198" t="s">
        <v>32</v>
      </c>
      <c r="D318" s="198" t="s">
        <v>217</v>
      </c>
      <c r="E318" s="331" t="s">
        <v>101</v>
      </c>
      <c r="F318" s="331"/>
      <c r="G318" s="29" t="s">
        <v>83</v>
      </c>
      <c r="H318" s="41">
        <v>1</v>
      </c>
      <c r="I318" s="27">
        <v>0.2</v>
      </c>
      <c r="J318" s="156">
        <v>0.2</v>
      </c>
    </row>
    <row r="319" spans="1:10" ht="24" customHeight="1">
      <c r="A319" s="159" t="s">
        <v>87</v>
      </c>
      <c r="B319" s="36" t="s">
        <v>216</v>
      </c>
      <c r="C319" s="200" t="s">
        <v>32</v>
      </c>
      <c r="D319" s="200" t="s">
        <v>215</v>
      </c>
      <c r="E319" s="339" t="s">
        <v>98</v>
      </c>
      <c r="F319" s="339"/>
      <c r="G319" s="35" t="s">
        <v>83</v>
      </c>
      <c r="H319" s="34">
        <v>1.154E-2</v>
      </c>
      <c r="I319" s="33">
        <v>18.16</v>
      </c>
      <c r="J319" s="160">
        <v>0.2</v>
      </c>
    </row>
    <row r="320" spans="1:10">
      <c r="A320" s="161"/>
      <c r="B320" s="204"/>
      <c r="C320" s="204"/>
      <c r="D320" s="204"/>
      <c r="E320" s="204" t="s">
        <v>82</v>
      </c>
      <c r="F320" s="205">
        <v>0.2</v>
      </c>
      <c r="G320" s="204" t="s">
        <v>81</v>
      </c>
      <c r="H320" s="205">
        <v>0</v>
      </c>
      <c r="I320" s="204" t="s">
        <v>80</v>
      </c>
      <c r="J320" s="162">
        <v>0.2</v>
      </c>
    </row>
    <row r="321" spans="1:10" ht="14.4" thickBot="1">
      <c r="A321" s="161"/>
      <c r="B321" s="204"/>
      <c r="C321" s="204"/>
      <c r="D321" s="204"/>
      <c r="E321" s="204" t="s">
        <v>79</v>
      </c>
      <c r="F321" s="205">
        <v>0.05</v>
      </c>
      <c r="G321" s="204"/>
      <c r="H321" s="337" t="s">
        <v>78</v>
      </c>
      <c r="I321" s="337"/>
      <c r="J321" s="162">
        <v>0.25</v>
      </c>
    </row>
    <row r="322" spans="1:10" ht="1.05" customHeight="1" thickTop="1">
      <c r="A322" s="163"/>
      <c r="B322" s="32"/>
      <c r="C322" s="32"/>
      <c r="D322" s="32"/>
      <c r="E322" s="32"/>
      <c r="F322" s="32"/>
      <c r="G322" s="32"/>
      <c r="H322" s="32"/>
      <c r="I322" s="32"/>
      <c r="J322" s="164"/>
    </row>
    <row r="323" spans="1:10" ht="18" customHeight="1">
      <c r="A323" s="153"/>
      <c r="B323" s="30" t="s">
        <v>62</v>
      </c>
      <c r="C323" s="197" t="s">
        <v>61</v>
      </c>
      <c r="D323" s="197" t="s">
        <v>60</v>
      </c>
      <c r="E323" s="338" t="s">
        <v>108</v>
      </c>
      <c r="F323" s="338"/>
      <c r="G323" s="31" t="s">
        <v>59</v>
      </c>
      <c r="H323" s="30" t="s">
        <v>58</v>
      </c>
      <c r="I323" s="30" t="s">
        <v>57</v>
      </c>
      <c r="J323" s="154" t="s">
        <v>55</v>
      </c>
    </row>
    <row r="324" spans="1:10" ht="25.95" customHeight="1">
      <c r="A324" s="155" t="s">
        <v>107</v>
      </c>
      <c r="B324" s="28" t="s">
        <v>214</v>
      </c>
      <c r="C324" s="198" t="s">
        <v>32</v>
      </c>
      <c r="D324" s="198" t="s">
        <v>213</v>
      </c>
      <c r="E324" s="331" t="s">
        <v>101</v>
      </c>
      <c r="F324" s="331"/>
      <c r="G324" s="29" t="s">
        <v>83</v>
      </c>
      <c r="H324" s="41">
        <v>1</v>
      </c>
      <c r="I324" s="27">
        <v>0.2</v>
      </c>
      <c r="J324" s="156">
        <v>0.2</v>
      </c>
    </row>
    <row r="325" spans="1:10" ht="24" customHeight="1">
      <c r="A325" s="159" t="s">
        <v>87</v>
      </c>
      <c r="B325" s="36" t="s">
        <v>212</v>
      </c>
      <c r="C325" s="200" t="s">
        <v>32</v>
      </c>
      <c r="D325" s="200" t="s">
        <v>211</v>
      </c>
      <c r="E325" s="339" t="s">
        <v>98</v>
      </c>
      <c r="F325" s="339"/>
      <c r="G325" s="35" t="s">
        <v>83</v>
      </c>
      <c r="H325" s="34">
        <v>1.154E-2</v>
      </c>
      <c r="I325" s="33">
        <v>18.16</v>
      </c>
      <c r="J325" s="160">
        <v>0.2</v>
      </c>
    </row>
    <row r="326" spans="1:10">
      <c r="A326" s="161"/>
      <c r="B326" s="204"/>
      <c r="C326" s="204"/>
      <c r="D326" s="204"/>
      <c r="E326" s="204" t="s">
        <v>82</v>
      </c>
      <c r="F326" s="205">
        <v>0.2</v>
      </c>
      <c r="G326" s="204" t="s">
        <v>81</v>
      </c>
      <c r="H326" s="205">
        <v>0</v>
      </c>
      <c r="I326" s="204" t="s">
        <v>80</v>
      </c>
      <c r="J326" s="162">
        <v>0.2</v>
      </c>
    </row>
    <row r="327" spans="1:10" ht="14.4" thickBot="1">
      <c r="A327" s="161"/>
      <c r="B327" s="204"/>
      <c r="C327" s="204"/>
      <c r="D327" s="204"/>
      <c r="E327" s="204" t="s">
        <v>79</v>
      </c>
      <c r="F327" s="205">
        <v>0.05</v>
      </c>
      <c r="G327" s="204"/>
      <c r="H327" s="337" t="s">
        <v>78</v>
      </c>
      <c r="I327" s="337"/>
      <c r="J327" s="162">
        <v>0.25</v>
      </c>
    </row>
    <row r="328" spans="1:10" ht="1.05" customHeight="1" thickTop="1">
      <c r="A328" s="163"/>
      <c r="B328" s="32"/>
      <c r="C328" s="32"/>
      <c r="D328" s="32"/>
      <c r="E328" s="32"/>
      <c r="F328" s="32"/>
      <c r="G328" s="32"/>
      <c r="H328" s="32"/>
      <c r="I328" s="32"/>
      <c r="J328" s="164"/>
    </row>
    <row r="329" spans="1:10" ht="18" customHeight="1">
      <c r="A329" s="153"/>
      <c r="B329" s="30" t="s">
        <v>62</v>
      </c>
      <c r="C329" s="197" t="s">
        <v>61</v>
      </c>
      <c r="D329" s="197" t="s">
        <v>60</v>
      </c>
      <c r="E329" s="338" t="s">
        <v>108</v>
      </c>
      <c r="F329" s="338"/>
      <c r="G329" s="31" t="s">
        <v>59</v>
      </c>
      <c r="H329" s="30" t="s">
        <v>58</v>
      </c>
      <c r="I329" s="30" t="s">
        <v>57</v>
      </c>
      <c r="J329" s="154" t="s">
        <v>55</v>
      </c>
    </row>
    <row r="330" spans="1:10" ht="25.95" customHeight="1">
      <c r="A330" s="155" t="s">
        <v>107</v>
      </c>
      <c r="B330" s="28" t="s">
        <v>207</v>
      </c>
      <c r="C330" s="198" t="s">
        <v>32</v>
      </c>
      <c r="D330" s="198" t="s">
        <v>206</v>
      </c>
      <c r="E330" s="331" t="s">
        <v>101</v>
      </c>
      <c r="F330" s="331"/>
      <c r="G330" s="29" t="s">
        <v>83</v>
      </c>
      <c r="H330" s="41">
        <v>1</v>
      </c>
      <c r="I330" s="27">
        <v>0.6</v>
      </c>
      <c r="J330" s="156">
        <v>0.6</v>
      </c>
    </row>
    <row r="331" spans="1:10" ht="24" customHeight="1">
      <c r="A331" s="159" t="s">
        <v>87</v>
      </c>
      <c r="B331" s="36" t="s">
        <v>205</v>
      </c>
      <c r="C331" s="200" t="s">
        <v>32</v>
      </c>
      <c r="D331" s="200" t="s">
        <v>204</v>
      </c>
      <c r="E331" s="339" t="s">
        <v>98</v>
      </c>
      <c r="F331" s="339"/>
      <c r="G331" s="35" t="s">
        <v>83</v>
      </c>
      <c r="H331" s="34">
        <v>2.12E-2</v>
      </c>
      <c r="I331" s="33">
        <v>28.46</v>
      </c>
      <c r="J331" s="160">
        <v>0.6</v>
      </c>
    </row>
    <row r="332" spans="1:10">
      <c r="A332" s="161"/>
      <c r="B332" s="204"/>
      <c r="C332" s="204"/>
      <c r="D332" s="204"/>
      <c r="E332" s="204" t="s">
        <v>82</v>
      </c>
      <c r="F332" s="205">
        <v>0.6</v>
      </c>
      <c r="G332" s="204" t="s">
        <v>81</v>
      </c>
      <c r="H332" s="205">
        <v>0</v>
      </c>
      <c r="I332" s="204" t="s">
        <v>80</v>
      </c>
      <c r="J332" s="162">
        <v>0.6</v>
      </c>
    </row>
    <row r="333" spans="1:10" ht="14.4" thickBot="1">
      <c r="A333" s="161"/>
      <c r="B333" s="204"/>
      <c r="C333" s="204"/>
      <c r="D333" s="204"/>
      <c r="E333" s="204" t="s">
        <v>79</v>
      </c>
      <c r="F333" s="205">
        <v>0.16</v>
      </c>
      <c r="G333" s="204"/>
      <c r="H333" s="337" t="s">
        <v>78</v>
      </c>
      <c r="I333" s="337"/>
      <c r="J333" s="162">
        <v>0.76</v>
      </c>
    </row>
    <row r="334" spans="1:10" ht="1.05" customHeight="1" thickTop="1">
      <c r="A334" s="163"/>
      <c r="B334" s="32"/>
      <c r="C334" s="32"/>
      <c r="D334" s="32"/>
      <c r="E334" s="32"/>
      <c r="F334" s="32"/>
      <c r="G334" s="32"/>
      <c r="H334" s="32"/>
      <c r="I334" s="32"/>
      <c r="J334" s="164"/>
    </row>
    <row r="335" spans="1:10" ht="18" customHeight="1">
      <c r="A335" s="153"/>
      <c r="B335" s="30" t="s">
        <v>62</v>
      </c>
      <c r="C335" s="197" t="s">
        <v>61</v>
      </c>
      <c r="D335" s="197" t="s">
        <v>60</v>
      </c>
      <c r="E335" s="338" t="s">
        <v>108</v>
      </c>
      <c r="F335" s="338"/>
      <c r="G335" s="31" t="s">
        <v>59</v>
      </c>
      <c r="H335" s="30" t="s">
        <v>58</v>
      </c>
      <c r="I335" s="30" t="s">
        <v>57</v>
      </c>
      <c r="J335" s="154" t="s">
        <v>55</v>
      </c>
    </row>
    <row r="336" spans="1:10" ht="25.95" customHeight="1">
      <c r="A336" s="155" t="s">
        <v>107</v>
      </c>
      <c r="B336" s="28" t="s">
        <v>197</v>
      </c>
      <c r="C336" s="198" t="s">
        <v>32</v>
      </c>
      <c r="D336" s="198" t="s">
        <v>196</v>
      </c>
      <c r="E336" s="331" t="s">
        <v>101</v>
      </c>
      <c r="F336" s="331"/>
      <c r="G336" s="29" t="s">
        <v>83</v>
      </c>
      <c r="H336" s="41">
        <v>1</v>
      </c>
      <c r="I336" s="27">
        <v>1.65</v>
      </c>
      <c r="J336" s="156">
        <v>1.65</v>
      </c>
    </row>
    <row r="337" spans="1:10" ht="24" customHeight="1">
      <c r="A337" s="159" t="s">
        <v>87</v>
      </c>
      <c r="B337" s="36" t="s">
        <v>193</v>
      </c>
      <c r="C337" s="200" t="s">
        <v>32</v>
      </c>
      <c r="D337" s="200" t="s">
        <v>192</v>
      </c>
      <c r="E337" s="339" t="s">
        <v>98</v>
      </c>
      <c r="F337" s="339"/>
      <c r="G337" s="35" t="s">
        <v>83</v>
      </c>
      <c r="H337" s="34">
        <v>1.4760000000000001E-2</v>
      </c>
      <c r="I337" s="33">
        <v>111.82</v>
      </c>
      <c r="J337" s="160">
        <v>1.65</v>
      </c>
    </row>
    <row r="338" spans="1:10">
      <c r="A338" s="161"/>
      <c r="B338" s="204"/>
      <c r="C338" s="204"/>
      <c r="D338" s="204"/>
      <c r="E338" s="204" t="s">
        <v>82</v>
      </c>
      <c r="F338" s="205">
        <v>1.65</v>
      </c>
      <c r="G338" s="204" t="s">
        <v>81</v>
      </c>
      <c r="H338" s="205">
        <v>0</v>
      </c>
      <c r="I338" s="204" t="s">
        <v>80</v>
      </c>
      <c r="J338" s="162">
        <v>1.65</v>
      </c>
    </row>
    <row r="339" spans="1:10" ht="14.4" thickBot="1">
      <c r="A339" s="161"/>
      <c r="B339" s="204"/>
      <c r="C339" s="204"/>
      <c r="D339" s="204"/>
      <c r="E339" s="204" t="s">
        <v>79</v>
      </c>
      <c r="F339" s="205">
        <v>0.44</v>
      </c>
      <c r="G339" s="204"/>
      <c r="H339" s="337" t="s">
        <v>78</v>
      </c>
      <c r="I339" s="337"/>
      <c r="J339" s="162">
        <v>2.09</v>
      </c>
    </row>
    <row r="340" spans="1:10" ht="1.05" customHeight="1" thickTop="1">
      <c r="A340" s="163"/>
      <c r="B340" s="32"/>
      <c r="C340" s="32"/>
      <c r="D340" s="32"/>
      <c r="E340" s="32"/>
      <c r="F340" s="32"/>
      <c r="G340" s="32"/>
      <c r="H340" s="32"/>
      <c r="I340" s="32"/>
      <c r="J340" s="164"/>
    </row>
    <row r="341" spans="1:10" ht="18" customHeight="1">
      <c r="A341" s="153"/>
      <c r="B341" s="30" t="s">
        <v>62</v>
      </c>
      <c r="C341" s="197" t="s">
        <v>61</v>
      </c>
      <c r="D341" s="197" t="s">
        <v>60</v>
      </c>
      <c r="E341" s="338" t="s">
        <v>108</v>
      </c>
      <c r="F341" s="338"/>
      <c r="G341" s="31" t="s">
        <v>59</v>
      </c>
      <c r="H341" s="30" t="s">
        <v>58</v>
      </c>
      <c r="I341" s="30" t="s">
        <v>57</v>
      </c>
      <c r="J341" s="154" t="s">
        <v>55</v>
      </c>
    </row>
    <row r="342" spans="1:10" ht="25.95" customHeight="1">
      <c r="A342" s="155" t="s">
        <v>107</v>
      </c>
      <c r="B342" s="28" t="s">
        <v>166</v>
      </c>
      <c r="C342" s="198" t="s">
        <v>32</v>
      </c>
      <c r="D342" s="198" t="s">
        <v>165</v>
      </c>
      <c r="E342" s="331" t="s">
        <v>101</v>
      </c>
      <c r="F342" s="331"/>
      <c r="G342" s="29" t="s">
        <v>83</v>
      </c>
      <c r="H342" s="41">
        <v>1</v>
      </c>
      <c r="I342" s="27">
        <v>0.09</v>
      </c>
      <c r="J342" s="156">
        <v>0.09</v>
      </c>
    </row>
    <row r="343" spans="1:10" ht="24" customHeight="1">
      <c r="A343" s="159" t="s">
        <v>87</v>
      </c>
      <c r="B343" s="36" t="s">
        <v>164</v>
      </c>
      <c r="C343" s="200" t="s">
        <v>32</v>
      </c>
      <c r="D343" s="200" t="s">
        <v>163</v>
      </c>
      <c r="E343" s="339" t="s">
        <v>98</v>
      </c>
      <c r="F343" s="339"/>
      <c r="G343" s="35" t="s">
        <v>83</v>
      </c>
      <c r="H343" s="34">
        <v>5.0899999999999999E-3</v>
      </c>
      <c r="I343" s="33">
        <v>18.16</v>
      </c>
      <c r="J343" s="160">
        <v>0.09</v>
      </c>
    </row>
    <row r="344" spans="1:10">
      <c r="A344" s="161"/>
      <c r="B344" s="204"/>
      <c r="C344" s="204"/>
      <c r="D344" s="204"/>
      <c r="E344" s="204" t="s">
        <v>82</v>
      </c>
      <c r="F344" s="205">
        <v>0.09</v>
      </c>
      <c r="G344" s="204" t="s">
        <v>81</v>
      </c>
      <c r="H344" s="205">
        <v>0</v>
      </c>
      <c r="I344" s="204" t="s">
        <v>80</v>
      </c>
      <c r="J344" s="162">
        <v>0.09</v>
      </c>
    </row>
    <row r="345" spans="1:10" ht="14.4" thickBot="1">
      <c r="A345" s="161"/>
      <c r="B345" s="204"/>
      <c r="C345" s="204"/>
      <c r="D345" s="204"/>
      <c r="E345" s="204" t="s">
        <v>79</v>
      </c>
      <c r="F345" s="205">
        <v>0.02</v>
      </c>
      <c r="G345" s="204"/>
      <c r="H345" s="337" t="s">
        <v>78</v>
      </c>
      <c r="I345" s="337"/>
      <c r="J345" s="162">
        <v>0.11</v>
      </c>
    </row>
    <row r="346" spans="1:10" ht="1.05" customHeight="1" thickTop="1">
      <c r="A346" s="163"/>
      <c r="B346" s="32"/>
      <c r="C346" s="32"/>
      <c r="D346" s="32"/>
      <c r="E346" s="32"/>
      <c r="F346" s="32"/>
      <c r="G346" s="32"/>
      <c r="H346" s="32"/>
      <c r="I346" s="32"/>
      <c r="J346" s="164"/>
    </row>
    <row r="347" spans="1:10" ht="18" customHeight="1">
      <c r="A347" s="153"/>
      <c r="B347" s="30" t="s">
        <v>62</v>
      </c>
      <c r="C347" s="197" t="s">
        <v>61</v>
      </c>
      <c r="D347" s="197" t="s">
        <v>60</v>
      </c>
      <c r="E347" s="338" t="s">
        <v>108</v>
      </c>
      <c r="F347" s="338"/>
      <c r="G347" s="31" t="s">
        <v>59</v>
      </c>
      <c r="H347" s="30" t="s">
        <v>58</v>
      </c>
      <c r="I347" s="30" t="s">
        <v>57</v>
      </c>
      <c r="J347" s="154" t="s">
        <v>55</v>
      </c>
    </row>
    <row r="348" spans="1:10" ht="39" customHeight="1">
      <c r="A348" s="155" t="s">
        <v>107</v>
      </c>
      <c r="B348" s="28" t="s">
        <v>160</v>
      </c>
      <c r="C348" s="198" t="s">
        <v>32</v>
      </c>
      <c r="D348" s="198" t="s">
        <v>159</v>
      </c>
      <c r="E348" s="331" t="s">
        <v>101</v>
      </c>
      <c r="F348" s="331"/>
      <c r="G348" s="29" t="s">
        <v>83</v>
      </c>
      <c r="H348" s="41">
        <v>1</v>
      </c>
      <c r="I348" s="27">
        <v>0.15</v>
      </c>
      <c r="J348" s="156">
        <v>0.15</v>
      </c>
    </row>
    <row r="349" spans="1:10" ht="25.95" customHeight="1">
      <c r="A349" s="159" t="s">
        <v>87</v>
      </c>
      <c r="B349" s="36" t="s">
        <v>158</v>
      </c>
      <c r="C349" s="200" t="s">
        <v>32</v>
      </c>
      <c r="D349" s="200" t="s">
        <v>157</v>
      </c>
      <c r="E349" s="339" t="s">
        <v>98</v>
      </c>
      <c r="F349" s="339"/>
      <c r="G349" s="35" t="s">
        <v>83</v>
      </c>
      <c r="H349" s="34">
        <v>8.3099999999999997E-3</v>
      </c>
      <c r="I349" s="33">
        <v>19.190000000000001</v>
      </c>
      <c r="J349" s="160">
        <v>0.15</v>
      </c>
    </row>
    <row r="350" spans="1:10">
      <c r="A350" s="161"/>
      <c r="B350" s="204"/>
      <c r="C350" s="204"/>
      <c r="D350" s="204"/>
      <c r="E350" s="204" t="s">
        <v>82</v>
      </c>
      <c r="F350" s="205">
        <v>0.15</v>
      </c>
      <c r="G350" s="204" t="s">
        <v>81</v>
      </c>
      <c r="H350" s="205">
        <v>0</v>
      </c>
      <c r="I350" s="204" t="s">
        <v>80</v>
      </c>
      <c r="J350" s="162">
        <v>0.15</v>
      </c>
    </row>
    <row r="351" spans="1:10" ht="14.4" thickBot="1">
      <c r="A351" s="161"/>
      <c r="B351" s="204"/>
      <c r="C351" s="204"/>
      <c r="D351" s="204"/>
      <c r="E351" s="204" t="s">
        <v>79</v>
      </c>
      <c r="F351" s="205">
        <v>0.04</v>
      </c>
      <c r="G351" s="204"/>
      <c r="H351" s="337" t="s">
        <v>78</v>
      </c>
      <c r="I351" s="337"/>
      <c r="J351" s="162">
        <v>0.19</v>
      </c>
    </row>
    <row r="352" spans="1:10" ht="1.05" customHeight="1" thickTop="1">
      <c r="A352" s="163"/>
      <c r="B352" s="32"/>
      <c r="C352" s="32"/>
      <c r="D352" s="32"/>
      <c r="E352" s="32"/>
      <c r="F352" s="32"/>
      <c r="G352" s="32"/>
      <c r="H352" s="32"/>
      <c r="I352" s="32"/>
      <c r="J352" s="164"/>
    </row>
    <row r="353" spans="1:10" ht="18" customHeight="1">
      <c r="A353" s="153"/>
      <c r="B353" s="30" t="s">
        <v>62</v>
      </c>
      <c r="C353" s="197" t="s">
        <v>61</v>
      </c>
      <c r="D353" s="197" t="s">
        <v>60</v>
      </c>
      <c r="E353" s="338" t="s">
        <v>108</v>
      </c>
      <c r="F353" s="338"/>
      <c r="G353" s="31" t="s">
        <v>59</v>
      </c>
      <c r="H353" s="30" t="s">
        <v>58</v>
      </c>
      <c r="I353" s="30" t="s">
        <v>57</v>
      </c>
      <c r="J353" s="154" t="s">
        <v>55</v>
      </c>
    </row>
    <row r="354" spans="1:10" ht="25.95" customHeight="1">
      <c r="A354" s="155" t="s">
        <v>107</v>
      </c>
      <c r="B354" s="28" t="s">
        <v>154</v>
      </c>
      <c r="C354" s="198" t="s">
        <v>32</v>
      </c>
      <c r="D354" s="198" t="s">
        <v>153</v>
      </c>
      <c r="E354" s="331" t="s">
        <v>101</v>
      </c>
      <c r="F354" s="331"/>
      <c r="G354" s="29" t="s">
        <v>83</v>
      </c>
      <c r="H354" s="41">
        <v>1</v>
      </c>
      <c r="I354" s="27">
        <v>0.28999999999999998</v>
      </c>
      <c r="J354" s="156">
        <v>0.28999999999999998</v>
      </c>
    </row>
    <row r="355" spans="1:10" ht="24" customHeight="1">
      <c r="A355" s="159" t="s">
        <v>87</v>
      </c>
      <c r="B355" s="36" t="s">
        <v>152</v>
      </c>
      <c r="C355" s="200" t="s">
        <v>32</v>
      </c>
      <c r="D355" s="200" t="s">
        <v>151</v>
      </c>
      <c r="E355" s="339" t="s">
        <v>98</v>
      </c>
      <c r="F355" s="339"/>
      <c r="G355" s="35" t="s">
        <v>83</v>
      </c>
      <c r="H355" s="34">
        <v>8.3099999999999997E-3</v>
      </c>
      <c r="I355" s="33">
        <v>36.049999999999997</v>
      </c>
      <c r="J355" s="160">
        <v>0.28999999999999998</v>
      </c>
    </row>
    <row r="356" spans="1:10">
      <c r="A356" s="161"/>
      <c r="B356" s="204"/>
      <c r="C356" s="204"/>
      <c r="D356" s="204"/>
      <c r="E356" s="204" t="s">
        <v>82</v>
      </c>
      <c r="F356" s="205">
        <v>0.28999999999999998</v>
      </c>
      <c r="G356" s="204" t="s">
        <v>81</v>
      </c>
      <c r="H356" s="205">
        <v>0</v>
      </c>
      <c r="I356" s="204" t="s">
        <v>80</v>
      </c>
      <c r="J356" s="162">
        <v>0.28999999999999998</v>
      </c>
    </row>
    <row r="357" spans="1:10" ht="14.4" thickBot="1">
      <c r="A357" s="161"/>
      <c r="B357" s="204"/>
      <c r="C357" s="204"/>
      <c r="D357" s="204"/>
      <c r="E357" s="204" t="s">
        <v>79</v>
      </c>
      <c r="F357" s="205">
        <v>7.0000000000000007E-2</v>
      </c>
      <c r="G357" s="204"/>
      <c r="H357" s="337" t="s">
        <v>78</v>
      </c>
      <c r="I357" s="337"/>
      <c r="J357" s="162">
        <v>0.36</v>
      </c>
    </row>
    <row r="358" spans="1:10" ht="1.05" customHeight="1" thickTop="1">
      <c r="A358" s="163"/>
      <c r="B358" s="32"/>
      <c r="C358" s="32"/>
      <c r="D358" s="32"/>
      <c r="E358" s="32"/>
      <c r="F358" s="32"/>
      <c r="G358" s="32"/>
      <c r="H358" s="32"/>
      <c r="I358" s="32"/>
      <c r="J358" s="164"/>
    </row>
    <row r="359" spans="1:10" ht="18" customHeight="1">
      <c r="A359" s="153"/>
      <c r="B359" s="30" t="s">
        <v>62</v>
      </c>
      <c r="C359" s="197" t="s">
        <v>61</v>
      </c>
      <c r="D359" s="197" t="s">
        <v>60</v>
      </c>
      <c r="E359" s="338" t="s">
        <v>108</v>
      </c>
      <c r="F359" s="338"/>
      <c r="G359" s="31" t="s">
        <v>59</v>
      </c>
      <c r="H359" s="30" t="s">
        <v>58</v>
      </c>
      <c r="I359" s="30" t="s">
        <v>57</v>
      </c>
      <c r="J359" s="154" t="s">
        <v>55</v>
      </c>
    </row>
    <row r="360" spans="1:10" ht="25.95" customHeight="1">
      <c r="A360" s="155" t="s">
        <v>107</v>
      </c>
      <c r="B360" s="28" t="s">
        <v>144</v>
      </c>
      <c r="C360" s="198" t="s">
        <v>32</v>
      </c>
      <c r="D360" s="198" t="s">
        <v>143</v>
      </c>
      <c r="E360" s="331" t="s">
        <v>101</v>
      </c>
      <c r="F360" s="331"/>
      <c r="G360" s="29" t="s">
        <v>83</v>
      </c>
      <c r="H360" s="41">
        <v>1</v>
      </c>
      <c r="I360" s="27">
        <v>0.38</v>
      </c>
      <c r="J360" s="156">
        <v>0.38</v>
      </c>
    </row>
    <row r="361" spans="1:10" ht="24" customHeight="1">
      <c r="A361" s="159" t="s">
        <v>87</v>
      </c>
      <c r="B361" s="36" t="s">
        <v>137</v>
      </c>
      <c r="C361" s="200" t="s">
        <v>32</v>
      </c>
      <c r="D361" s="200" t="s">
        <v>136</v>
      </c>
      <c r="E361" s="339" t="s">
        <v>98</v>
      </c>
      <c r="F361" s="339"/>
      <c r="G361" s="35" t="s">
        <v>83</v>
      </c>
      <c r="H361" s="34">
        <v>2.12E-2</v>
      </c>
      <c r="I361" s="33">
        <v>18.16</v>
      </c>
      <c r="J361" s="160">
        <v>0.38</v>
      </c>
    </row>
    <row r="362" spans="1:10">
      <c r="A362" s="161"/>
      <c r="B362" s="204"/>
      <c r="C362" s="204"/>
      <c r="D362" s="204"/>
      <c r="E362" s="204" t="s">
        <v>82</v>
      </c>
      <c r="F362" s="205">
        <v>0.38</v>
      </c>
      <c r="G362" s="204" t="s">
        <v>81</v>
      </c>
      <c r="H362" s="205">
        <v>0</v>
      </c>
      <c r="I362" s="204" t="s">
        <v>80</v>
      </c>
      <c r="J362" s="162">
        <v>0.38</v>
      </c>
    </row>
    <row r="363" spans="1:10" ht="14.4" thickBot="1">
      <c r="A363" s="161"/>
      <c r="B363" s="204"/>
      <c r="C363" s="204"/>
      <c r="D363" s="204"/>
      <c r="E363" s="204" t="s">
        <v>79</v>
      </c>
      <c r="F363" s="205">
        <v>0.1</v>
      </c>
      <c r="G363" s="204"/>
      <c r="H363" s="337" t="s">
        <v>78</v>
      </c>
      <c r="I363" s="337"/>
      <c r="J363" s="162">
        <v>0.48</v>
      </c>
    </row>
    <row r="364" spans="1:10" ht="1.05" customHeight="1" thickTop="1">
      <c r="A364" s="163"/>
      <c r="B364" s="32"/>
      <c r="C364" s="32"/>
      <c r="D364" s="32"/>
      <c r="E364" s="32"/>
      <c r="F364" s="32"/>
      <c r="G364" s="32"/>
      <c r="H364" s="32"/>
      <c r="I364" s="32"/>
      <c r="J364" s="164"/>
    </row>
    <row r="365" spans="1:10" ht="18" customHeight="1">
      <c r="A365" s="153"/>
      <c r="B365" s="30" t="s">
        <v>62</v>
      </c>
      <c r="C365" s="197" t="s">
        <v>61</v>
      </c>
      <c r="D365" s="197" t="s">
        <v>60</v>
      </c>
      <c r="E365" s="338" t="s">
        <v>108</v>
      </c>
      <c r="F365" s="338"/>
      <c r="G365" s="31" t="s">
        <v>59</v>
      </c>
      <c r="H365" s="30" t="s">
        <v>58</v>
      </c>
      <c r="I365" s="30" t="s">
        <v>57</v>
      </c>
      <c r="J365" s="154" t="s">
        <v>55</v>
      </c>
    </row>
    <row r="366" spans="1:10" ht="25.95" customHeight="1">
      <c r="A366" s="155" t="s">
        <v>107</v>
      </c>
      <c r="B366" s="28" t="s">
        <v>103</v>
      </c>
      <c r="C366" s="198" t="s">
        <v>32</v>
      </c>
      <c r="D366" s="198" t="s">
        <v>102</v>
      </c>
      <c r="E366" s="331" t="s">
        <v>101</v>
      </c>
      <c r="F366" s="331"/>
      <c r="G366" s="29" t="s">
        <v>83</v>
      </c>
      <c r="H366" s="41">
        <v>1</v>
      </c>
      <c r="I366" s="27">
        <v>0.28000000000000003</v>
      </c>
      <c r="J366" s="156">
        <v>0.28000000000000003</v>
      </c>
    </row>
    <row r="367" spans="1:10" ht="24" customHeight="1">
      <c r="A367" s="159" t="s">
        <v>87</v>
      </c>
      <c r="B367" s="36" t="s">
        <v>100</v>
      </c>
      <c r="C367" s="200" t="s">
        <v>32</v>
      </c>
      <c r="D367" s="200" t="s">
        <v>99</v>
      </c>
      <c r="E367" s="339" t="s">
        <v>98</v>
      </c>
      <c r="F367" s="339"/>
      <c r="G367" s="35" t="s">
        <v>83</v>
      </c>
      <c r="H367" s="34">
        <v>2.12E-2</v>
      </c>
      <c r="I367" s="33">
        <v>13.28</v>
      </c>
      <c r="J367" s="160">
        <v>0.28000000000000003</v>
      </c>
    </row>
    <row r="368" spans="1:10">
      <c r="A368" s="161"/>
      <c r="B368" s="204"/>
      <c r="C368" s="204"/>
      <c r="D368" s="204"/>
      <c r="E368" s="204" t="s">
        <v>82</v>
      </c>
      <c r="F368" s="205">
        <v>0.28000000000000003</v>
      </c>
      <c r="G368" s="204" t="s">
        <v>81</v>
      </c>
      <c r="H368" s="205">
        <v>0</v>
      </c>
      <c r="I368" s="204" t="s">
        <v>80</v>
      </c>
      <c r="J368" s="162">
        <v>0.28000000000000003</v>
      </c>
    </row>
    <row r="369" spans="1:10" ht="14.4" thickBot="1">
      <c r="A369" s="161"/>
      <c r="B369" s="204"/>
      <c r="C369" s="204"/>
      <c r="D369" s="204"/>
      <c r="E369" s="204" t="s">
        <v>79</v>
      </c>
      <c r="F369" s="205">
        <v>7.0000000000000007E-2</v>
      </c>
      <c r="G369" s="204"/>
      <c r="H369" s="337" t="s">
        <v>78</v>
      </c>
      <c r="I369" s="337"/>
      <c r="J369" s="162">
        <v>0.35</v>
      </c>
    </row>
    <row r="370" spans="1:10" ht="1.05" customHeight="1" thickTop="1">
      <c r="A370" s="163"/>
      <c r="B370" s="32"/>
      <c r="C370" s="32"/>
      <c r="D370" s="32"/>
      <c r="E370" s="32"/>
      <c r="F370" s="32"/>
      <c r="G370" s="32"/>
      <c r="H370" s="32"/>
      <c r="I370" s="32"/>
      <c r="J370" s="164"/>
    </row>
    <row r="371" spans="1:10" ht="18" customHeight="1">
      <c r="A371" s="153"/>
      <c r="B371" s="30" t="s">
        <v>62</v>
      </c>
      <c r="C371" s="197" t="s">
        <v>61</v>
      </c>
      <c r="D371" s="197" t="s">
        <v>60</v>
      </c>
      <c r="E371" s="338" t="s">
        <v>108</v>
      </c>
      <c r="F371" s="338"/>
      <c r="G371" s="31" t="s">
        <v>59</v>
      </c>
      <c r="H371" s="30" t="s">
        <v>58</v>
      </c>
      <c r="I371" s="30" t="s">
        <v>57</v>
      </c>
      <c r="J371" s="154" t="s">
        <v>55</v>
      </c>
    </row>
    <row r="372" spans="1:10" ht="24" customHeight="1">
      <c r="A372" s="155" t="s">
        <v>107</v>
      </c>
      <c r="B372" s="28" t="s">
        <v>534</v>
      </c>
      <c r="C372" s="198" t="s">
        <v>36</v>
      </c>
      <c r="D372" s="198" t="s">
        <v>535</v>
      </c>
      <c r="E372" s="331" t="s">
        <v>142</v>
      </c>
      <c r="F372" s="331"/>
      <c r="G372" s="29" t="s">
        <v>536</v>
      </c>
      <c r="H372" s="41">
        <v>1</v>
      </c>
      <c r="I372" s="27">
        <v>566.24</v>
      </c>
      <c r="J372" s="156">
        <v>566.24</v>
      </c>
    </row>
    <row r="373" spans="1:10" ht="24" customHeight="1">
      <c r="A373" s="157" t="s">
        <v>104</v>
      </c>
      <c r="B373" s="40" t="s">
        <v>106</v>
      </c>
      <c r="C373" s="199" t="s">
        <v>32</v>
      </c>
      <c r="D373" s="199" t="s">
        <v>105</v>
      </c>
      <c r="E373" s="332" t="s">
        <v>101</v>
      </c>
      <c r="F373" s="332"/>
      <c r="G373" s="39" t="s">
        <v>83</v>
      </c>
      <c r="H373" s="38">
        <v>12</v>
      </c>
      <c r="I373" s="37">
        <v>20.100000000000001</v>
      </c>
      <c r="J373" s="158">
        <v>241.2</v>
      </c>
    </row>
    <row r="374" spans="1:10" ht="24" customHeight="1">
      <c r="A374" s="157" t="s">
        <v>104</v>
      </c>
      <c r="B374" s="40" t="s">
        <v>146</v>
      </c>
      <c r="C374" s="199" t="s">
        <v>32</v>
      </c>
      <c r="D374" s="199" t="s">
        <v>145</v>
      </c>
      <c r="E374" s="332" t="s">
        <v>101</v>
      </c>
      <c r="F374" s="332"/>
      <c r="G374" s="39" t="s">
        <v>83</v>
      </c>
      <c r="H374" s="38">
        <v>12</v>
      </c>
      <c r="I374" s="37">
        <v>25.17</v>
      </c>
      <c r="J374" s="158">
        <v>302.04000000000002</v>
      </c>
    </row>
    <row r="375" spans="1:10" ht="24" customHeight="1">
      <c r="A375" s="159" t="s">
        <v>87</v>
      </c>
      <c r="B375" s="36" t="s">
        <v>572</v>
      </c>
      <c r="C375" s="200" t="s">
        <v>36</v>
      </c>
      <c r="D375" s="200" t="s">
        <v>573</v>
      </c>
      <c r="E375" s="339" t="s">
        <v>570</v>
      </c>
      <c r="F375" s="339"/>
      <c r="G375" s="35" t="s">
        <v>574</v>
      </c>
      <c r="H375" s="34">
        <v>1</v>
      </c>
      <c r="I375" s="33">
        <v>23</v>
      </c>
      <c r="J375" s="160">
        <v>23</v>
      </c>
    </row>
    <row r="376" spans="1:10">
      <c r="A376" s="161"/>
      <c r="B376" s="204"/>
      <c r="C376" s="204"/>
      <c r="D376" s="204"/>
      <c r="E376" s="204" t="s">
        <v>82</v>
      </c>
      <c r="F376" s="205">
        <v>385.2</v>
      </c>
      <c r="G376" s="204" t="s">
        <v>81</v>
      </c>
      <c r="H376" s="205">
        <v>0</v>
      </c>
      <c r="I376" s="204" t="s">
        <v>80</v>
      </c>
      <c r="J376" s="162">
        <v>385.2</v>
      </c>
    </row>
    <row r="377" spans="1:10" ht="14.4" thickBot="1">
      <c r="A377" s="161"/>
      <c r="B377" s="204"/>
      <c r="C377" s="204"/>
      <c r="D377" s="204"/>
      <c r="E377" s="204" t="s">
        <v>79</v>
      </c>
      <c r="F377" s="205">
        <v>152.26</v>
      </c>
      <c r="G377" s="204"/>
      <c r="H377" s="337" t="s">
        <v>78</v>
      </c>
      <c r="I377" s="337"/>
      <c r="J377" s="162">
        <v>718.5</v>
      </c>
    </row>
    <row r="378" spans="1:10" ht="1.05" customHeight="1" thickTop="1">
      <c r="A378" s="163"/>
      <c r="B378" s="32"/>
      <c r="C378" s="32"/>
      <c r="D378" s="32"/>
      <c r="E378" s="32"/>
      <c r="F378" s="32"/>
      <c r="G378" s="32"/>
      <c r="H378" s="32"/>
      <c r="I378" s="32"/>
      <c r="J378" s="164"/>
    </row>
    <row r="379" spans="1:10" ht="18" customHeight="1">
      <c r="A379" s="153"/>
      <c r="B379" s="30" t="s">
        <v>62</v>
      </c>
      <c r="C379" s="197" t="s">
        <v>61</v>
      </c>
      <c r="D379" s="197" t="s">
        <v>60</v>
      </c>
      <c r="E379" s="338" t="s">
        <v>108</v>
      </c>
      <c r="F379" s="338"/>
      <c r="G379" s="31" t="s">
        <v>59</v>
      </c>
      <c r="H379" s="30" t="s">
        <v>58</v>
      </c>
      <c r="I379" s="30" t="s">
        <v>57</v>
      </c>
      <c r="J379" s="154" t="s">
        <v>55</v>
      </c>
    </row>
    <row r="380" spans="1:10" ht="24" customHeight="1">
      <c r="A380" s="155" t="s">
        <v>107</v>
      </c>
      <c r="B380" s="28" t="s">
        <v>209</v>
      </c>
      <c r="C380" s="198" t="s">
        <v>32</v>
      </c>
      <c r="D380" s="198" t="s">
        <v>208</v>
      </c>
      <c r="E380" s="331" t="s">
        <v>101</v>
      </c>
      <c r="F380" s="331"/>
      <c r="G380" s="29" t="s">
        <v>83</v>
      </c>
      <c r="H380" s="41">
        <v>1</v>
      </c>
      <c r="I380" s="27">
        <v>34.96</v>
      </c>
      <c r="J380" s="156">
        <v>34.96</v>
      </c>
    </row>
    <row r="381" spans="1:10" ht="25.95" customHeight="1">
      <c r="A381" s="157" t="s">
        <v>104</v>
      </c>
      <c r="B381" s="40" t="s">
        <v>207</v>
      </c>
      <c r="C381" s="199" t="s">
        <v>32</v>
      </c>
      <c r="D381" s="199" t="s">
        <v>206</v>
      </c>
      <c r="E381" s="332" t="s">
        <v>101</v>
      </c>
      <c r="F381" s="332"/>
      <c r="G381" s="39" t="s">
        <v>83</v>
      </c>
      <c r="H381" s="38">
        <v>1</v>
      </c>
      <c r="I381" s="37">
        <v>0.6</v>
      </c>
      <c r="J381" s="158">
        <v>0.6</v>
      </c>
    </row>
    <row r="382" spans="1:10" ht="25.95" customHeight="1">
      <c r="A382" s="159" t="s">
        <v>87</v>
      </c>
      <c r="B382" s="36" t="s">
        <v>95</v>
      </c>
      <c r="C382" s="200" t="s">
        <v>32</v>
      </c>
      <c r="D382" s="200" t="s">
        <v>94</v>
      </c>
      <c r="E382" s="339" t="s">
        <v>622</v>
      </c>
      <c r="F382" s="339"/>
      <c r="G382" s="35" t="s">
        <v>83</v>
      </c>
      <c r="H382" s="34">
        <v>1</v>
      </c>
      <c r="I382" s="33">
        <v>2.46</v>
      </c>
      <c r="J382" s="160">
        <v>2.46</v>
      </c>
    </row>
    <row r="383" spans="1:10" ht="25.95" customHeight="1">
      <c r="A383" s="159" t="s">
        <v>87</v>
      </c>
      <c r="B383" s="36" t="s">
        <v>201</v>
      </c>
      <c r="C383" s="200" t="s">
        <v>32</v>
      </c>
      <c r="D383" s="200" t="s">
        <v>200</v>
      </c>
      <c r="E383" s="339" t="s">
        <v>622</v>
      </c>
      <c r="F383" s="339"/>
      <c r="G383" s="35" t="s">
        <v>83</v>
      </c>
      <c r="H383" s="34">
        <v>1</v>
      </c>
      <c r="I383" s="33">
        <v>1.28</v>
      </c>
      <c r="J383" s="160">
        <v>1.28</v>
      </c>
    </row>
    <row r="384" spans="1:10" ht="25.95" customHeight="1">
      <c r="A384" s="159" t="s">
        <v>87</v>
      </c>
      <c r="B384" s="36" t="s">
        <v>93</v>
      </c>
      <c r="C384" s="200" t="s">
        <v>32</v>
      </c>
      <c r="D384" s="200" t="s">
        <v>92</v>
      </c>
      <c r="E384" s="339" t="s">
        <v>622</v>
      </c>
      <c r="F384" s="339"/>
      <c r="G384" s="35" t="s">
        <v>83</v>
      </c>
      <c r="H384" s="34">
        <v>1</v>
      </c>
      <c r="I384" s="33">
        <v>0.56999999999999995</v>
      </c>
      <c r="J384" s="160">
        <v>0.56999999999999995</v>
      </c>
    </row>
    <row r="385" spans="1:10" ht="25.95" customHeight="1">
      <c r="A385" s="159" t="s">
        <v>87</v>
      </c>
      <c r="B385" s="36" t="s">
        <v>203</v>
      </c>
      <c r="C385" s="200" t="s">
        <v>32</v>
      </c>
      <c r="D385" s="200" t="s">
        <v>202</v>
      </c>
      <c r="E385" s="339" t="s">
        <v>622</v>
      </c>
      <c r="F385" s="339"/>
      <c r="G385" s="35" t="s">
        <v>83</v>
      </c>
      <c r="H385" s="34">
        <v>1</v>
      </c>
      <c r="I385" s="33">
        <v>0.08</v>
      </c>
      <c r="J385" s="160">
        <v>0.08</v>
      </c>
    </row>
    <row r="386" spans="1:10" ht="24" customHeight="1">
      <c r="A386" s="159" t="s">
        <v>87</v>
      </c>
      <c r="B386" s="36" t="s">
        <v>205</v>
      </c>
      <c r="C386" s="200" t="s">
        <v>32</v>
      </c>
      <c r="D386" s="200" t="s">
        <v>204</v>
      </c>
      <c r="E386" s="339" t="s">
        <v>98</v>
      </c>
      <c r="F386" s="339"/>
      <c r="G386" s="35" t="s">
        <v>83</v>
      </c>
      <c r="H386" s="34">
        <v>1</v>
      </c>
      <c r="I386" s="33">
        <v>28.46</v>
      </c>
      <c r="J386" s="160">
        <v>28.46</v>
      </c>
    </row>
    <row r="387" spans="1:10" ht="25.95" customHeight="1">
      <c r="A387" s="159" t="s">
        <v>87</v>
      </c>
      <c r="B387" s="36" t="s">
        <v>86</v>
      </c>
      <c r="C387" s="200" t="s">
        <v>32</v>
      </c>
      <c r="D387" s="200" t="s">
        <v>85</v>
      </c>
      <c r="E387" s="339" t="s">
        <v>622</v>
      </c>
      <c r="F387" s="339"/>
      <c r="G387" s="35" t="s">
        <v>83</v>
      </c>
      <c r="H387" s="34">
        <v>1</v>
      </c>
      <c r="I387" s="33">
        <v>0.08</v>
      </c>
      <c r="J387" s="160">
        <v>0.08</v>
      </c>
    </row>
    <row r="388" spans="1:10" ht="25.95" customHeight="1">
      <c r="A388" s="159" t="s">
        <v>87</v>
      </c>
      <c r="B388" s="36" t="s">
        <v>89</v>
      </c>
      <c r="C388" s="200" t="s">
        <v>32</v>
      </c>
      <c r="D388" s="200" t="s">
        <v>88</v>
      </c>
      <c r="E388" s="339" t="s">
        <v>622</v>
      </c>
      <c r="F388" s="339"/>
      <c r="G388" s="35" t="s">
        <v>83</v>
      </c>
      <c r="H388" s="34">
        <v>1</v>
      </c>
      <c r="I388" s="33">
        <v>1.43</v>
      </c>
      <c r="J388" s="160">
        <v>1.43</v>
      </c>
    </row>
    <row r="389" spans="1:10">
      <c r="A389" s="161"/>
      <c r="B389" s="204"/>
      <c r="C389" s="204"/>
      <c r="D389" s="204"/>
      <c r="E389" s="204" t="s">
        <v>82</v>
      </c>
      <c r="F389" s="205">
        <v>29.06</v>
      </c>
      <c r="G389" s="204" t="s">
        <v>81</v>
      </c>
      <c r="H389" s="205">
        <v>0</v>
      </c>
      <c r="I389" s="204" t="s">
        <v>80</v>
      </c>
      <c r="J389" s="162">
        <v>29.06</v>
      </c>
    </row>
    <row r="390" spans="1:10" ht="14.4" thickBot="1">
      <c r="A390" s="161"/>
      <c r="B390" s="204"/>
      <c r="C390" s="204"/>
      <c r="D390" s="204"/>
      <c r="E390" s="204" t="s">
        <v>79</v>
      </c>
      <c r="F390" s="205">
        <v>9.4</v>
      </c>
      <c r="G390" s="204"/>
      <c r="H390" s="337" t="s">
        <v>78</v>
      </c>
      <c r="I390" s="337"/>
      <c r="J390" s="162">
        <v>44.36</v>
      </c>
    </row>
    <row r="391" spans="1:10" ht="1.05" customHeight="1" thickTop="1">
      <c r="A391" s="163"/>
      <c r="B391" s="32"/>
      <c r="C391" s="32"/>
      <c r="D391" s="32"/>
      <c r="E391" s="32"/>
      <c r="F391" s="32"/>
      <c r="G391" s="32"/>
      <c r="H391" s="32"/>
      <c r="I391" s="32"/>
      <c r="J391" s="164"/>
    </row>
    <row r="392" spans="1:10" ht="18" customHeight="1">
      <c r="A392" s="153"/>
      <c r="B392" s="30" t="s">
        <v>62</v>
      </c>
      <c r="C392" s="197" t="s">
        <v>61</v>
      </c>
      <c r="D392" s="197" t="s">
        <v>60</v>
      </c>
      <c r="E392" s="338" t="s">
        <v>108</v>
      </c>
      <c r="F392" s="338"/>
      <c r="G392" s="31" t="s">
        <v>59</v>
      </c>
      <c r="H392" s="30" t="s">
        <v>58</v>
      </c>
      <c r="I392" s="30" t="s">
        <v>57</v>
      </c>
      <c r="J392" s="154" t="s">
        <v>55</v>
      </c>
    </row>
    <row r="393" spans="1:10" ht="25.95" customHeight="1">
      <c r="A393" s="155" t="s">
        <v>107</v>
      </c>
      <c r="B393" s="28" t="s">
        <v>199</v>
      </c>
      <c r="C393" s="198" t="s">
        <v>32</v>
      </c>
      <c r="D393" s="198" t="s">
        <v>198</v>
      </c>
      <c r="E393" s="331" t="s">
        <v>101</v>
      </c>
      <c r="F393" s="331"/>
      <c r="G393" s="29" t="s">
        <v>83</v>
      </c>
      <c r="H393" s="41">
        <v>1</v>
      </c>
      <c r="I393" s="27">
        <v>118.22</v>
      </c>
      <c r="J393" s="156">
        <v>118.22</v>
      </c>
    </row>
    <row r="394" spans="1:10" ht="25.95" customHeight="1">
      <c r="A394" s="157" t="s">
        <v>104</v>
      </c>
      <c r="B394" s="40" t="s">
        <v>197</v>
      </c>
      <c r="C394" s="199" t="s">
        <v>32</v>
      </c>
      <c r="D394" s="199" t="s">
        <v>196</v>
      </c>
      <c r="E394" s="332" t="s">
        <v>101</v>
      </c>
      <c r="F394" s="332"/>
      <c r="G394" s="39" t="s">
        <v>83</v>
      </c>
      <c r="H394" s="38">
        <v>1</v>
      </c>
      <c r="I394" s="37">
        <v>1.65</v>
      </c>
      <c r="J394" s="158">
        <v>1.65</v>
      </c>
    </row>
    <row r="395" spans="1:10" ht="25.95" customHeight="1">
      <c r="A395" s="159" t="s">
        <v>87</v>
      </c>
      <c r="B395" s="36" t="s">
        <v>86</v>
      </c>
      <c r="C395" s="200" t="s">
        <v>32</v>
      </c>
      <c r="D395" s="200" t="s">
        <v>85</v>
      </c>
      <c r="E395" s="339" t="s">
        <v>622</v>
      </c>
      <c r="F395" s="339"/>
      <c r="G395" s="35" t="s">
        <v>83</v>
      </c>
      <c r="H395" s="34">
        <v>1</v>
      </c>
      <c r="I395" s="33">
        <v>0.08</v>
      </c>
      <c r="J395" s="160">
        <v>0.08</v>
      </c>
    </row>
    <row r="396" spans="1:10" ht="25.95" customHeight="1">
      <c r="A396" s="159" t="s">
        <v>87</v>
      </c>
      <c r="B396" s="36" t="s">
        <v>95</v>
      </c>
      <c r="C396" s="200" t="s">
        <v>32</v>
      </c>
      <c r="D396" s="200" t="s">
        <v>94</v>
      </c>
      <c r="E396" s="339" t="s">
        <v>622</v>
      </c>
      <c r="F396" s="339"/>
      <c r="G396" s="35" t="s">
        <v>83</v>
      </c>
      <c r="H396" s="34">
        <v>1</v>
      </c>
      <c r="I396" s="33">
        <v>2.46</v>
      </c>
      <c r="J396" s="160">
        <v>2.46</v>
      </c>
    </row>
    <row r="397" spans="1:10" ht="25.95" customHeight="1">
      <c r="A397" s="159" t="s">
        <v>87</v>
      </c>
      <c r="B397" s="36" t="s">
        <v>195</v>
      </c>
      <c r="C397" s="200" t="s">
        <v>32</v>
      </c>
      <c r="D397" s="200" t="s">
        <v>194</v>
      </c>
      <c r="E397" s="339" t="s">
        <v>622</v>
      </c>
      <c r="F397" s="339"/>
      <c r="G397" s="35" t="s">
        <v>83</v>
      </c>
      <c r="H397" s="34">
        <v>1</v>
      </c>
      <c r="I397" s="33">
        <v>0.77</v>
      </c>
      <c r="J397" s="160">
        <v>0.77</v>
      </c>
    </row>
    <row r="398" spans="1:10" ht="25.95" customHeight="1">
      <c r="A398" s="159" t="s">
        <v>87</v>
      </c>
      <c r="B398" s="36" t="s">
        <v>89</v>
      </c>
      <c r="C398" s="200" t="s">
        <v>32</v>
      </c>
      <c r="D398" s="200" t="s">
        <v>88</v>
      </c>
      <c r="E398" s="339" t="s">
        <v>622</v>
      </c>
      <c r="F398" s="339"/>
      <c r="G398" s="35" t="s">
        <v>83</v>
      </c>
      <c r="H398" s="34">
        <v>1</v>
      </c>
      <c r="I398" s="33">
        <v>1.43</v>
      </c>
      <c r="J398" s="160">
        <v>1.43</v>
      </c>
    </row>
    <row r="399" spans="1:10" ht="25.95" customHeight="1">
      <c r="A399" s="159" t="s">
        <v>87</v>
      </c>
      <c r="B399" s="36" t="s">
        <v>191</v>
      </c>
      <c r="C399" s="200" t="s">
        <v>32</v>
      </c>
      <c r="D399" s="200" t="s">
        <v>190</v>
      </c>
      <c r="E399" s="339" t="s">
        <v>622</v>
      </c>
      <c r="F399" s="339"/>
      <c r="G399" s="35" t="s">
        <v>83</v>
      </c>
      <c r="H399" s="34">
        <v>1</v>
      </c>
      <c r="I399" s="33">
        <v>0.01</v>
      </c>
      <c r="J399" s="160">
        <v>0.01</v>
      </c>
    </row>
    <row r="400" spans="1:10" ht="24" customHeight="1">
      <c r="A400" s="159" t="s">
        <v>87</v>
      </c>
      <c r="B400" s="36" t="s">
        <v>193</v>
      </c>
      <c r="C400" s="200" t="s">
        <v>32</v>
      </c>
      <c r="D400" s="200" t="s">
        <v>192</v>
      </c>
      <c r="E400" s="339" t="s">
        <v>98</v>
      </c>
      <c r="F400" s="339"/>
      <c r="G400" s="35" t="s">
        <v>83</v>
      </c>
      <c r="H400" s="34">
        <v>1</v>
      </c>
      <c r="I400" s="33">
        <v>111.82</v>
      </c>
      <c r="J400" s="160">
        <v>111.82</v>
      </c>
    </row>
    <row r="401" spans="1:10">
      <c r="A401" s="161"/>
      <c r="B401" s="204"/>
      <c r="C401" s="204"/>
      <c r="D401" s="204"/>
      <c r="E401" s="204" t="s">
        <v>82</v>
      </c>
      <c r="F401" s="205">
        <v>113.47</v>
      </c>
      <c r="G401" s="204" t="s">
        <v>81</v>
      </c>
      <c r="H401" s="205">
        <v>0</v>
      </c>
      <c r="I401" s="204" t="s">
        <v>80</v>
      </c>
      <c r="J401" s="162">
        <v>113.47</v>
      </c>
    </row>
    <row r="402" spans="1:10" ht="14.4" thickBot="1">
      <c r="A402" s="161"/>
      <c r="B402" s="204"/>
      <c r="C402" s="204"/>
      <c r="D402" s="204"/>
      <c r="E402" s="204" t="s">
        <v>79</v>
      </c>
      <c r="F402" s="205">
        <v>31.78</v>
      </c>
      <c r="G402" s="204"/>
      <c r="H402" s="337" t="s">
        <v>78</v>
      </c>
      <c r="I402" s="337"/>
      <c r="J402" s="162">
        <v>150</v>
      </c>
    </row>
    <row r="403" spans="1:10" ht="1.05" customHeight="1" thickTop="1">
      <c r="A403" s="163"/>
      <c r="B403" s="32"/>
      <c r="C403" s="32"/>
      <c r="D403" s="32"/>
      <c r="E403" s="32"/>
      <c r="F403" s="32"/>
      <c r="G403" s="32"/>
      <c r="H403" s="32"/>
      <c r="I403" s="32"/>
      <c r="J403" s="164"/>
    </row>
    <row r="404" spans="1:10" ht="18" customHeight="1">
      <c r="A404" s="153"/>
      <c r="B404" s="30" t="s">
        <v>62</v>
      </c>
      <c r="C404" s="197" t="s">
        <v>61</v>
      </c>
      <c r="D404" s="197" t="s">
        <v>60</v>
      </c>
      <c r="E404" s="338" t="s">
        <v>108</v>
      </c>
      <c r="F404" s="338"/>
      <c r="G404" s="31" t="s">
        <v>59</v>
      </c>
      <c r="H404" s="30" t="s">
        <v>58</v>
      </c>
      <c r="I404" s="30" t="s">
        <v>57</v>
      </c>
      <c r="J404" s="154" t="s">
        <v>55</v>
      </c>
    </row>
    <row r="405" spans="1:10" ht="24" customHeight="1">
      <c r="A405" s="155" t="s">
        <v>107</v>
      </c>
      <c r="B405" s="28" t="s">
        <v>189</v>
      </c>
      <c r="C405" s="198" t="s">
        <v>32</v>
      </c>
      <c r="D405" s="198" t="s">
        <v>188</v>
      </c>
      <c r="E405" s="331" t="s">
        <v>589</v>
      </c>
      <c r="F405" s="331"/>
      <c r="G405" s="29" t="s">
        <v>25</v>
      </c>
      <c r="H405" s="41">
        <v>1</v>
      </c>
      <c r="I405" s="27">
        <v>79.510000000000005</v>
      </c>
      <c r="J405" s="156">
        <v>79.510000000000005</v>
      </c>
    </row>
    <row r="406" spans="1:10" ht="24" customHeight="1">
      <c r="A406" s="157" t="s">
        <v>104</v>
      </c>
      <c r="B406" s="40" t="s">
        <v>106</v>
      </c>
      <c r="C406" s="199" t="s">
        <v>32</v>
      </c>
      <c r="D406" s="199" t="s">
        <v>105</v>
      </c>
      <c r="E406" s="332" t="s">
        <v>101</v>
      </c>
      <c r="F406" s="332"/>
      <c r="G406" s="39" t="s">
        <v>83</v>
      </c>
      <c r="H406" s="38">
        <v>3.9557666999999999</v>
      </c>
      <c r="I406" s="37">
        <v>20.100000000000001</v>
      </c>
      <c r="J406" s="158">
        <v>79.510000000000005</v>
      </c>
    </row>
    <row r="407" spans="1:10">
      <c r="A407" s="161"/>
      <c r="B407" s="204"/>
      <c r="C407" s="204"/>
      <c r="D407" s="204"/>
      <c r="E407" s="204" t="s">
        <v>82</v>
      </c>
      <c r="F407" s="205">
        <v>53.64</v>
      </c>
      <c r="G407" s="204" t="s">
        <v>81</v>
      </c>
      <c r="H407" s="205">
        <v>0</v>
      </c>
      <c r="I407" s="204" t="s">
        <v>80</v>
      </c>
      <c r="J407" s="162">
        <v>53.64</v>
      </c>
    </row>
    <row r="408" spans="1:10" ht="14.4" thickBot="1">
      <c r="A408" s="161"/>
      <c r="B408" s="204"/>
      <c r="C408" s="204"/>
      <c r="D408" s="204"/>
      <c r="E408" s="204" t="s">
        <v>79</v>
      </c>
      <c r="F408" s="205">
        <v>21.38</v>
      </c>
      <c r="G408" s="204"/>
      <c r="H408" s="337" t="s">
        <v>78</v>
      </c>
      <c r="I408" s="337"/>
      <c r="J408" s="162">
        <v>100.89</v>
      </c>
    </row>
    <row r="409" spans="1:10" ht="1.05" customHeight="1" thickTop="1">
      <c r="A409" s="163"/>
      <c r="B409" s="32"/>
      <c r="C409" s="32"/>
      <c r="D409" s="32"/>
      <c r="E409" s="32"/>
      <c r="F409" s="32"/>
      <c r="G409" s="32"/>
      <c r="H409" s="32"/>
      <c r="I409" s="32"/>
      <c r="J409" s="164"/>
    </row>
    <row r="410" spans="1:10" ht="18" customHeight="1">
      <c r="A410" s="153"/>
      <c r="B410" s="30" t="s">
        <v>62</v>
      </c>
      <c r="C410" s="197" t="s">
        <v>61</v>
      </c>
      <c r="D410" s="197" t="s">
        <v>60</v>
      </c>
      <c r="E410" s="338" t="s">
        <v>108</v>
      </c>
      <c r="F410" s="338"/>
      <c r="G410" s="31" t="s">
        <v>59</v>
      </c>
      <c r="H410" s="30" t="s">
        <v>58</v>
      </c>
      <c r="I410" s="30" t="s">
        <v>57</v>
      </c>
      <c r="J410" s="154" t="s">
        <v>55</v>
      </c>
    </row>
    <row r="411" spans="1:10" ht="39" customHeight="1">
      <c r="A411" s="155" t="s">
        <v>107</v>
      </c>
      <c r="B411" s="28" t="s">
        <v>187</v>
      </c>
      <c r="C411" s="198" t="s">
        <v>32</v>
      </c>
      <c r="D411" s="198" t="s">
        <v>186</v>
      </c>
      <c r="E411" s="331" t="s">
        <v>590</v>
      </c>
      <c r="F411" s="331"/>
      <c r="G411" s="29" t="s">
        <v>2</v>
      </c>
      <c r="H411" s="41">
        <v>1</v>
      </c>
      <c r="I411" s="27">
        <v>23.09</v>
      </c>
      <c r="J411" s="156">
        <v>23.09</v>
      </c>
    </row>
    <row r="412" spans="1:10" ht="24" customHeight="1">
      <c r="A412" s="157" t="s">
        <v>104</v>
      </c>
      <c r="B412" s="40" t="s">
        <v>106</v>
      </c>
      <c r="C412" s="199" t="s">
        <v>32</v>
      </c>
      <c r="D412" s="199" t="s">
        <v>105</v>
      </c>
      <c r="E412" s="332" t="s">
        <v>101</v>
      </c>
      <c r="F412" s="332"/>
      <c r="G412" s="39" t="s">
        <v>83</v>
      </c>
      <c r="H412" s="38">
        <v>4.4400000000000002E-2</v>
      </c>
      <c r="I412" s="37">
        <v>20.100000000000001</v>
      </c>
      <c r="J412" s="158">
        <v>0.89</v>
      </c>
    </row>
    <row r="413" spans="1:10" ht="24" customHeight="1">
      <c r="A413" s="157" t="s">
        <v>104</v>
      </c>
      <c r="B413" s="40" t="s">
        <v>146</v>
      </c>
      <c r="C413" s="199" t="s">
        <v>32</v>
      </c>
      <c r="D413" s="199" t="s">
        <v>145</v>
      </c>
      <c r="E413" s="332" t="s">
        <v>101</v>
      </c>
      <c r="F413" s="332"/>
      <c r="G413" s="39" t="s">
        <v>83</v>
      </c>
      <c r="H413" s="38">
        <v>0.16309999999999999</v>
      </c>
      <c r="I413" s="37">
        <v>25.17</v>
      </c>
      <c r="J413" s="158">
        <v>4.0999999999999996</v>
      </c>
    </row>
    <row r="414" spans="1:10" ht="39" customHeight="1">
      <c r="A414" s="157" t="s">
        <v>104</v>
      </c>
      <c r="B414" s="40" t="s">
        <v>185</v>
      </c>
      <c r="C414" s="199" t="s">
        <v>32</v>
      </c>
      <c r="D414" s="199" t="s">
        <v>184</v>
      </c>
      <c r="E414" s="332" t="s">
        <v>591</v>
      </c>
      <c r="F414" s="332"/>
      <c r="G414" s="39" t="s">
        <v>25</v>
      </c>
      <c r="H414" s="38">
        <v>3.39E-2</v>
      </c>
      <c r="I414" s="37">
        <v>534.16</v>
      </c>
      <c r="J414" s="158">
        <v>18.100000000000001</v>
      </c>
    </row>
    <row r="415" spans="1:10">
      <c r="A415" s="161"/>
      <c r="B415" s="204"/>
      <c r="C415" s="204"/>
      <c r="D415" s="204"/>
      <c r="E415" s="204" t="s">
        <v>82</v>
      </c>
      <c r="F415" s="205">
        <v>5.46</v>
      </c>
      <c r="G415" s="204" t="s">
        <v>81</v>
      </c>
      <c r="H415" s="205">
        <v>0</v>
      </c>
      <c r="I415" s="204" t="s">
        <v>80</v>
      </c>
      <c r="J415" s="162">
        <v>5.46</v>
      </c>
    </row>
    <row r="416" spans="1:10" ht="14.4" thickBot="1">
      <c r="A416" s="161"/>
      <c r="B416" s="204"/>
      <c r="C416" s="204"/>
      <c r="D416" s="204"/>
      <c r="E416" s="204" t="s">
        <v>79</v>
      </c>
      <c r="F416" s="205">
        <v>6.2</v>
      </c>
      <c r="G416" s="204"/>
      <c r="H416" s="337" t="s">
        <v>78</v>
      </c>
      <c r="I416" s="337"/>
      <c r="J416" s="162">
        <v>29.29</v>
      </c>
    </row>
    <row r="417" spans="1:10" ht="1.05" customHeight="1" thickTop="1">
      <c r="A417" s="163"/>
      <c r="B417" s="32"/>
      <c r="C417" s="32"/>
      <c r="D417" s="32"/>
      <c r="E417" s="32"/>
      <c r="F417" s="32"/>
      <c r="G417" s="32"/>
      <c r="H417" s="32"/>
      <c r="I417" s="32"/>
      <c r="J417" s="164"/>
    </row>
    <row r="418" spans="1:10" ht="18" customHeight="1">
      <c r="A418" s="153"/>
      <c r="B418" s="30" t="s">
        <v>62</v>
      </c>
      <c r="C418" s="197" t="s">
        <v>61</v>
      </c>
      <c r="D418" s="197" t="s">
        <v>60</v>
      </c>
      <c r="E418" s="338" t="s">
        <v>108</v>
      </c>
      <c r="F418" s="338"/>
      <c r="G418" s="31" t="s">
        <v>59</v>
      </c>
      <c r="H418" s="30" t="s">
        <v>58</v>
      </c>
      <c r="I418" s="30" t="s">
        <v>57</v>
      </c>
      <c r="J418" s="154" t="s">
        <v>55</v>
      </c>
    </row>
    <row r="419" spans="1:10" ht="39" customHeight="1">
      <c r="A419" s="155" t="s">
        <v>107</v>
      </c>
      <c r="B419" s="28" t="s">
        <v>182</v>
      </c>
      <c r="C419" s="198" t="s">
        <v>32</v>
      </c>
      <c r="D419" s="198" t="s">
        <v>181</v>
      </c>
      <c r="E419" s="331" t="s">
        <v>586</v>
      </c>
      <c r="F419" s="331"/>
      <c r="G419" s="29" t="s">
        <v>109</v>
      </c>
      <c r="H419" s="41">
        <v>1</v>
      </c>
      <c r="I419" s="27">
        <v>266.91000000000003</v>
      </c>
      <c r="J419" s="156">
        <v>266.91000000000003</v>
      </c>
    </row>
    <row r="420" spans="1:10" ht="39" customHeight="1">
      <c r="A420" s="157" t="s">
        <v>104</v>
      </c>
      <c r="B420" s="40" t="s">
        <v>178</v>
      </c>
      <c r="C420" s="199" t="s">
        <v>32</v>
      </c>
      <c r="D420" s="199" t="s">
        <v>177</v>
      </c>
      <c r="E420" s="332" t="s">
        <v>592</v>
      </c>
      <c r="F420" s="332"/>
      <c r="G420" s="39" t="s">
        <v>83</v>
      </c>
      <c r="H420" s="38">
        <v>1</v>
      </c>
      <c r="I420" s="37">
        <v>16.84</v>
      </c>
      <c r="J420" s="158">
        <v>16.84</v>
      </c>
    </row>
    <row r="421" spans="1:10" ht="39" customHeight="1">
      <c r="A421" s="157" t="s">
        <v>104</v>
      </c>
      <c r="B421" s="40" t="s">
        <v>180</v>
      </c>
      <c r="C421" s="199" t="s">
        <v>32</v>
      </c>
      <c r="D421" s="199" t="s">
        <v>179</v>
      </c>
      <c r="E421" s="332" t="s">
        <v>592</v>
      </c>
      <c r="F421" s="332"/>
      <c r="G421" s="39" t="s">
        <v>83</v>
      </c>
      <c r="H421" s="38">
        <v>1</v>
      </c>
      <c r="I421" s="37">
        <v>47.8</v>
      </c>
      <c r="J421" s="158">
        <v>47.8</v>
      </c>
    </row>
    <row r="422" spans="1:10" ht="39" customHeight="1">
      <c r="A422" s="157" t="s">
        <v>104</v>
      </c>
      <c r="B422" s="40" t="s">
        <v>172</v>
      </c>
      <c r="C422" s="199" t="s">
        <v>32</v>
      </c>
      <c r="D422" s="199" t="s">
        <v>171</v>
      </c>
      <c r="E422" s="332" t="s">
        <v>592</v>
      </c>
      <c r="F422" s="332"/>
      <c r="G422" s="39" t="s">
        <v>83</v>
      </c>
      <c r="H422" s="38">
        <v>1</v>
      </c>
      <c r="I422" s="37">
        <v>83.66</v>
      </c>
      <c r="J422" s="158">
        <v>83.66</v>
      </c>
    </row>
    <row r="423" spans="1:10" ht="39" customHeight="1">
      <c r="A423" s="157" t="s">
        <v>104</v>
      </c>
      <c r="B423" s="40" t="s">
        <v>176</v>
      </c>
      <c r="C423" s="199" t="s">
        <v>32</v>
      </c>
      <c r="D423" s="199" t="s">
        <v>175</v>
      </c>
      <c r="E423" s="332" t="s">
        <v>592</v>
      </c>
      <c r="F423" s="332"/>
      <c r="G423" s="39" t="s">
        <v>83</v>
      </c>
      <c r="H423" s="38">
        <v>1</v>
      </c>
      <c r="I423" s="37">
        <v>76.83</v>
      </c>
      <c r="J423" s="158">
        <v>76.83</v>
      </c>
    </row>
    <row r="424" spans="1:10" ht="25.95" customHeight="1">
      <c r="A424" s="157" t="s">
        <v>104</v>
      </c>
      <c r="B424" s="40" t="s">
        <v>156</v>
      </c>
      <c r="C424" s="199" t="s">
        <v>32</v>
      </c>
      <c r="D424" s="199" t="s">
        <v>155</v>
      </c>
      <c r="E424" s="332" t="s">
        <v>101</v>
      </c>
      <c r="F424" s="332"/>
      <c r="G424" s="39" t="s">
        <v>83</v>
      </c>
      <c r="H424" s="38">
        <v>1</v>
      </c>
      <c r="I424" s="37">
        <v>41.78</v>
      </c>
      <c r="J424" s="158">
        <v>41.78</v>
      </c>
    </row>
    <row r="425" spans="1:10">
      <c r="A425" s="161"/>
      <c r="B425" s="204"/>
      <c r="C425" s="204"/>
      <c r="D425" s="204"/>
      <c r="E425" s="204" t="s">
        <v>82</v>
      </c>
      <c r="F425" s="205">
        <v>36.340000000000003</v>
      </c>
      <c r="G425" s="204" t="s">
        <v>81</v>
      </c>
      <c r="H425" s="205">
        <v>0</v>
      </c>
      <c r="I425" s="204" t="s">
        <v>80</v>
      </c>
      <c r="J425" s="162">
        <v>36.340000000000003</v>
      </c>
    </row>
    <row r="426" spans="1:10" ht="14.4" thickBot="1">
      <c r="A426" s="161"/>
      <c r="B426" s="204"/>
      <c r="C426" s="204"/>
      <c r="D426" s="204"/>
      <c r="E426" s="204" t="s">
        <v>79</v>
      </c>
      <c r="F426" s="205">
        <v>71.77</v>
      </c>
      <c r="G426" s="204"/>
      <c r="H426" s="337" t="s">
        <v>78</v>
      </c>
      <c r="I426" s="337"/>
      <c r="J426" s="162">
        <v>338.68</v>
      </c>
    </row>
    <row r="427" spans="1:10" ht="1.05" customHeight="1" thickTop="1">
      <c r="A427" s="163"/>
      <c r="B427" s="32"/>
      <c r="C427" s="32"/>
      <c r="D427" s="32"/>
      <c r="E427" s="32"/>
      <c r="F427" s="32"/>
      <c r="G427" s="32"/>
      <c r="H427" s="32"/>
      <c r="I427" s="32"/>
      <c r="J427" s="164"/>
    </row>
    <row r="428" spans="1:10" ht="18" customHeight="1">
      <c r="A428" s="153"/>
      <c r="B428" s="30" t="s">
        <v>62</v>
      </c>
      <c r="C428" s="197" t="s">
        <v>61</v>
      </c>
      <c r="D428" s="197" t="s">
        <v>60</v>
      </c>
      <c r="E428" s="338" t="s">
        <v>108</v>
      </c>
      <c r="F428" s="338"/>
      <c r="G428" s="31" t="s">
        <v>59</v>
      </c>
      <c r="H428" s="30" t="s">
        <v>58</v>
      </c>
      <c r="I428" s="30" t="s">
        <v>57</v>
      </c>
      <c r="J428" s="154" t="s">
        <v>55</v>
      </c>
    </row>
    <row r="429" spans="1:10" ht="39" customHeight="1">
      <c r="A429" s="155" t="s">
        <v>107</v>
      </c>
      <c r="B429" s="28" t="s">
        <v>180</v>
      </c>
      <c r="C429" s="198" t="s">
        <v>32</v>
      </c>
      <c r="D429" s="198" t="s">
        <v>179</v>
      </c>
      <c r="E429" s="331" t="s">
        <v>592</v>
      </c>
      <c r="F429" s="331"/>
      <c r="G429" s="29" t="s">
        <v>83</v>
      </c>
      <c r="H429" s="41">
        <v>1</v>
      </c>
      <c r="I429" s="27">
        <v>47.8</v>
      </c>
      <c r="J429" s="156">
        <v>47.8</v>
      </c>
    </row>
    <row r="430" spans="1:10" ht="39" customHeight="1">
      <c r="A430" s="159" t="s">
        <v>87</v>
      </c>
      <c r="B430" s="36" t="s">
        <v>174</v>
      </c>
      <c r="C430" s="200" t="s">
        <v>32</v>
      </c>
      <c r="D430" s="200" t="s">
        <v>173</v>
      </c>
      <c r="E430" s="339" t="s">
        <v>594</v>
      </c>
      <c r="F430" s="339"/>
      <c r="G430" s="35" t="s">
        <v>126</v>
      </c>
      <c r="H430" s="34">
        <v>4.0000000000000003E-5</v>
      </c>
      <c r="I430" s="33">
        <v>1195000</v>
      </c>
      <c r="J430" s="160">
        <v>47.8</v>
      </c>
    </row>
    <row r="431" spans="1:10">
      <c r="A431" s="161"/>
      <c r="B431" s="204"/>
      <c r="C431" s="204"/>
      <c r="D431" s="204"/>
      <c r="E431" s="204" t="s">
        <v>82</v>
      </c>
      <c r="F431" s="205">
        <v>0</v>
      </c>
      <c r="G431" s="204" t="s">
        <v>81</v>
      </c>
      <c r="H431" s="205">
        <v>0</v>
      </c>
      <c r="I431" s="204" t="s">
        <v>80</v>
      </c>
      <c r="J431" s="162">
        <v>0</v>
      </c>
    </row>
    <row r="432" spans="1:10" ht="14.4" thickBot="1">
      <c r="A432" s="161"/>
      <c r="B432" s="204"/>
      <c r="C432" s="204"/>
      <c r="D432" s="204"/>
      <c r="E432" s="204" t="s">
        <v>79</v>
      </c>
      <c r="F432" s="205">
        <v>12.85</v>
      </c>
      <c r="G432" s="204"/>
      <c r="H432" s="337" t="s">
        <v>78</v>
      </c>
      <c r="I432" s="337"/>
      <c r="J432" s="162">
        <v>60.65</v>
      </c>
    </row>
    <row r="433" spans="1:10" ht="1.05" customHeight="1" thickTop="1">
      <c r="A433" s="163"/>
      <c r="B433" s="32"/>
      <c r="C433" s="32"/>
      <c r="D433" s="32"/>
      <c r="E433" s="32"/>
      <c r="F433" s="32"/>
      <c r="G433" s="32"/>
      <c r="H433" s="32"/>
      <c r="I433" s="32"/>
      <c r="J433" s="164"/>
    </row>
    <row r="434" spans="1:10" ht="18" customHeight="1">
      <c r="A434" s="153"/>
      <c r="B434" s="30" t="s">
        <v>62</v>
      </c>
      <c r="C434" s="197" t="s">
        <v>61</v>
      </c>
      <c r="D434" s="197" t="s">
        <v>60</v>
      </c>
      <c r="E434" s="338" t="s">
        <v>108</v>
      </c>
      <c r="F434" s="338"/>
      <c r="G434" s="31" t="s">
        <v>59</v>
      </c>
      <c r="H434" s="30" t="s">
        <v>58</v>
      </c>
      <c r="I434" s="30" t="s">
        <v>57</v>
      </c>
      <c r="J434" s="154" t="s">
        <v>55</v>
      </c>
    </row>
    <row r="435" spans="1:10" ht="39" customHeight="1">
      <c r="A435" s="155" t="s">
        <v>107</v>
      </c>
      <c r="B435" s="28" t="s">
        <v>178</v>
      </c>
      <c r="C435" s="198" t="s">
        <v>32</v>
      </c>
      <c r="D435" s="198" t="s">
        <v>177</v>
      </c>
      <c r="E435" s="331" t="s">
        <v>592</v>
      </c>
      <c r="F435" s="331"/>
      <c r="G435" s="29" t="s">
        <v>83</v>
      </c>
      <c r="H435" s="41">
        <v>1</v>
      </c>
      <c r="I435" s="27">
        <v>16.84</v>
      </c>
      <c r="J435" s="156">
        <v>16.84</v>
      </c>
    </row>
    <row r="436" spans="1:10" ht="39" customHeight="1">
      <c r="A436" s="159" t="s">
        <v>87</v>
      </c>
      <c r="B436" s="36" t="s">
        <v>174</v>
      </c>
      <c r="C436" s="200" t="s">
        <v>32</v>
      </c>
      <c r="D436" s="200" t="s">
        <v>173</v>
      </c>
      <c r="E436" s="339" t="s">
        <v>594</v>
      </c>
      <c r="F436" s="339"/>
      <c r="G436" s="35" t="s">
        <v>126</v>
      </c>
      <c r="H436" s="34">
        <v>1.4100000000000001E-5</v>
      </c>
      <c r="I436" s="33">
        <v>1195000</v>
      </c>
      <c r="J436" s="160">
        <v>16.84</v>
      </c>
    </row>
    <row r="437" spans="1:10">
      <c r="A437" s="161"/>
      <c r="B437" s="204"/>
      <c r="C437" s="204"/>
      <c r="D437" s="204"/>
      <c r="E437" s="204" t="s">
        <v>82</v>
      </c>
      <c r="F437" s="205">
        <v>0</v>
      </c>
      <c r="G437" s="204" t="s">
        <v>81</v>
      </c>
      <c r="H437" s="205">
        <v>0</v>
      </c>
      <c r="I437" s="204" t="s">
        <v>80</v>
      </c>
      <c r="J437" s="162">
        <v>0</v>
      </c>
    </row>
    <row r="438" spans="1:10" ht="14.4" thickBot="1">
      <c r="A438" s="161"/>
      <c r="B438" s="204"/>
      <c r="C438" s="204"/>
      <c r="D438" s="204"/>
      <c r="E438" s="204" t="s">
        <v>79</v>
      </c>
      <c r="F438" s="205">
        <v>4.5199999999999996</v>
      </c>
      <c r="G438" s="204"/>
      <c r="H438" s="337" t="s">
        <v>78</v>
      </c>
      <c r="I438" s="337"/>
      <c r="J438" s="162">
        <v>21.36</v>
      </c>
    </row>
    <row r="439" spans="1:10" ht="1.05" customHeight="1" thickTop="1">
      <c r="A439" s="163"/>
      <c r="B439" s="32"/>
      <c r="C439" s="32"/>
      <c r="D439" s="32"/>
      <c r="E439" s="32"/>
      <c r="F439" s="32"/>
      <c r="G439" s="32"/>
      <c r="H439" s="32"/>
      <c r="I439" s="32"/>
      <c r="J439" s="164"/>
    </row>
    <row r="440" spans="1:10" ht="18" customHeight="1">
      <c r="A440" s="153"/>
      <c r="B440" s="30" t="s">
        <v>62</v>
      </c>
      <c r="C440" s="197" t="s">
        <v>61</v>
      </c>
      <c r="D440" s="197" t="s">
        <v>60</v>
      </c>
      <c r="E440" s="338" t="s">
        <v>108</v>
      </c>
      <c r="F440" s="338"/>
      <c r="G440" s="31" t="s">
        <v>59</v>
      </c>
      <c r="H440" s="30" t="s">
        <v>58</v>
      </c>
      <c r="I440" s="30" t="s">
        <v>57</v>
      </c>
      <c r="J440" s="154" t="s">
        <v>55</v>
      </c>
    </row>
    <row r="441" spans="1:10" ht="39" customHeight="1">
      <c r="A441" s="155" t="s">
        <v>107</v>
      </c>
      <c r="B441" s="28" t="s">
        <v>176</v>
      </c>
      <c r="C441" s="198" t="s">
        <v>32</v>
      </c>
      <c r="D441" s="198" t="s">
        <v>175</v>
      </c>
      <c r="E441" s="331" t="s">
        <v>592</v>
      </c>
      <c r="F441" s="331"/>
      <c r="G441" s="29" t="s">
        <v>83</v>
      </c>
      <c r="H441" s="41">
        <v>1</v>
      </c>
      <c r="I441" s="27">
        <v>76.83</v>
      </c>
      <c r="J441" s="156">
        <v>76.83</v>
      </c>
    </row>
    <row r="442" spans="1:10" ht="39" customHeight="1">
      <c r="A442" s="159" t="s">
        <v>87</v>
      </c>
      <c r="B442" s="36" t="s">
        <v>174</v>
      </c>
      <c r="C442" s="200" t="s">
        <v>32</v>
      </c>
      <c r="D442" s="200" t="s">
        <v>173</v>
      </c>
      <c r="E442" s="339" t="s">
        <v>594</v>
      </c>
      <c r="F442" s="339"/>
      <c r="G442" s="35" t="s">
        <v>126</v>
      </c>
      <c r="H442" s="34">
        <v>6.4300000000000004E-5</v>
      </c>
      <c r="I442" s="33">
        <v>1195000</v>
      </c>
      <c r="J442" s="160">
        <v>76.83</v>
      </c>
    </row>
    <row r="443" spans="1:10">
      <c r="A443" s="161"/>
      <c r="B443" s="204"/>
      <c r="C443" s="204"/>
      <c r="D443" s="204"/>
      <c r="E443" s="204" t="s">
        <v>82</v>
      </c>
      <c r="F443" s="205">
        <v>0</v>
      </c>
      <c r="G443" s="204" t="s">
        <v>81</v>
      </c>
      <c r="H443" s="205">
        <v>0</v>
      </c>
      <c r="I443" s="204" t="s">
        <v>80</v>
      </c>
      <c r="J443" s="162">
        <v>0</v>
      </c>
    </row>
    <row r="444" spans="1:10" ht="14.4" thickBot="1">
      <c r="A444" s="161"/>
      <c r="B444" s="204"/>
      <c r="C444" s="204"/>
      <c r="D444" s="204"/>
      <c r="E444" s="204" t="s">
        <v>79</v>
      </c>
      <c r="F444" s="205">
        <v>20.65</v>
      </c>
      <c r="G444" s="204"/>
      <c r="H444" s="337" t="s">
        <v>78</v>
      </c>
      <c r="I444" s="337"/>
      <c r="J444" s="162">
        <v>97.48</v>
      </c>
    </row>
    <row r="445" spans="1:10" ht="1.05" customHeight="1" thickTop="1">
      <c r="A445" s="163"/>
      <c r="B445" s="32"/>
      <c r="C445" s="32"/>
      <c r="D445" s="32"/>
      <c r="E445" s="32"/>
      <c r="F445" s="32"/>
      <c r="G445" s="32"/>
      <c r="H445" s="32"/>
      <c r="I445" s="32"/>
      <c r="J445" s="164"/>
    </row>
    <row r="446" spans="1:10" ht="18" customHeight="1">
      <c r="A446" s="153"/>
      <c r="B446" s="30" t="s">
        <v>62</v>
      </c>
      <c r="C446" s="197" t="s">
        <v>61</v>
      </c>
      <c r="D446" s="197" t="s">
        <v>60</v>
      </c>
      <c r="E446" s="338" t="s">
        <v>108</v>
      </c>
      <c r="F446" s="338"/>
      <c r="G446" s="31" t="s">
        <v>59</v>
      </c>
      <c r="H446" s="30" t="s">
        <v>58</v>
      </c>
      <c r="I446" s="30" t="s">
        <v>57</v>
      </c>
      <c r="J446" s="154" t="s">
        <v>55</v>
      </c>
    </row>
    <row r="447" spans="1:10" ht="39" customHeight="1">
      <c r="A447" s="155" t="s">
        <v>107</v>
      </c>
      <c r="B447" s="28" t="s">
        <v>172</v>
      </c>
      <c r="C447" s="198" t="s">
        <v>32</v>
      </c>
      <c r="D447" s="198" t="s">
        <v>171</v>
      </c>
      <c r="E447" s="331" t="s">
        <v>592</v>
      </c>
      <c r="F447" s="331"/>
      <c r="G447" s="29" t="s">
        <v>83</v>
      </c>
      <c r="H447" s="41">
        <v>1</v>
      </c>
      <c r="I447" s="27">
        <v>83.66</v>
      </c>
      <c r="J447" s="156">
        <v>83.66</v>
      </c>
    </row>
    <row r="448" spans="1:10" ht="25.95" customHeight="1">
      <c r="A448" s="159" t="s">
        <v>87</v>
      </c>
      <c r="B448" s="36" t="s">
        <v>170</v>
      </c>
      <c r="C448" s="200" t="s">
        <v>32</v>
      </c>
      <c r="D448" s="200" t="s">
        <v>169</v>
      </c>
      <c r="E448" s="339" t="s">
        <v>84</v>
      </c>
      <c r="F448" s="339"/>
      <c r="G448" s="35" t="s">
        <v>121</v>
      </c>
      <c r="H448" s="34">
        <v>13.99</v>
      </c>
      <c r="I448" s="33">
        <v>5.98</v>
      </c>
      <c r="J448" s="160">
        <v>83.66</v>
      </c>
    </row>
    <row r="449" spans="1:10">
      <c r="A449" s="161"/>
      <c r="B449" s="204"/>
      <c r="C449" s="204"/>
      <c r="D449" s="204"/>
      <c r="E449" s="204" t="s">
        <v>82</v>
      </c>
      <c r="F449" s="205">
        <v>0</v>
      </c>
      <c r="G449" s="204" t="s">
        <v>81</v>
      </c>
      <c r="H449" s="205">
        <v>0</v>
      </c>
      <c r="I449" s="204" t="s">
        <v>80</v>
      </c>
      <c r="J449" s="162">
        <v>0</v>
      </c>
    </row>
    <row r="450" spans="1:10" ht="14.4" thickBot="1">
      <c r="A450" s="161"/>
      <c r="B450" s="204"/>
      <c r="C450" s="204"/>
      <c r="D450" s="204"/>
      <c r="E450" s="204" t="s">
        <v>79</v>
      </c>
      <c r="F450" s="205">
        <v>22.49</v>
      </c>
      <c r="G450" s="204"/>
      <c r="H450" s="337" t="s">
        <v>78</v>
      </c>
      <c r="I450" s="337"/>
      <c r="J450" s="162">
        <v>106.15</v>
      </c>
    </row>
    <row r="451" spans="1:10" ht="1.05" customHeight="1" thickTop="1">
      <c r="A451" s="163"/>
      <c r="B451" s="32"/>
      <c r="C451" s="32"/>
      <c r="D451" s="32"/>
      <c r="E451" s="32"/>
      <c r="F451" s="32"/>
      <c r="G451" s="32"/>
      <c r="H451" s="32"/>
      <c r="I451" s="32"/>
      <c r="J451" s="164"/>
    </row>
    <row r="452" spans="1:10" ht="18" customHeight="1">
      <c r="A452" s="153"/>
      <c r="B452" s="30" t="s">
        <v>62</v>
      </c>
      <c r="C452" s="197" t="s">
        <v>61</v>
      </c>
      <c r="D452" s="197" t="s">
        <v>60</v>
      </c>
      <c r="E452" s="338" t="s">
        <v>108</v>
      </c>
      <c r="F452" s="338"/>
      <c r="G452" s="31" t="s">
        <v>59</v>
      </c>
      <c r="H452" s="30" t="s">
        <v>58</v>
      </c>
      <c r="I452" s="30" t="s">
        <v>57</v>
      </c>
      <c r="J452" s="154" t="s">
        <v>55</v>
      </c>
    </row>
    <row r="453" spans="1:10" ht="24" customHeight="1">
      <c r="A453" s="155" t="s">
        <v>107</v>
      </c>
      <c r="B453" s="28" t="s">
        <v>168</v>
      </c>
      <c r="C453" s="198" t="s">
        <v>32</v>
      </c>
      <c r="D453" s="198" t="s">
        <v>167</v>
      </c>
      <c r="E453" s="331" t="s">
        <v>101</v>
      </c>
      <c r="F453" s="331"/>
      <c r="G453" s="29" t="s">
        <v>83</v>
      </c>
      <c r="H453" s="41">
        <v>1</v>
      </c>
      <c r="I453" s="27">
        <v>23.69</v>
      </c>
      <c r="J453" s="156">
        <v>23.69</v>
      </c>
    </row>
    <row r="454" spans="1:10" ht="25.95" customHeight="1">
      <c r="A454" s="157" t="s">
        <v>104</v>
      </c>
      <c r="B454" s="40" t="s">
        <v>166</v>
      </c>
      <c r="C454" s="199" t="s">
        <v>32</v>
      </c>
      <c r="D454" s="199" t="s">
        <v>165</v>
      </c>
      <c r="E454" s="332" t="s">
        <v>101</v>
      </c>
      <c r="F454" s="332"/>
      <c r="G454" s="39" t="s">
        <v>83</v>
      </c>
      <c r="H454" s="38">
        <v>1</v>
      </c>
      <c r="I454" s="37">
        <v>0.09</v>
      </c>
      <c r="J454" s="158">
        <v>0.09</v>
      </c>
    </row>
    <row r="455" spans="1:10" ht="25.95" customHeight="1">
      <c r="A455" s="159" t="s">
        <v>87</v>
      </c>
      <c r="B455" s="36" t="s">
        <v>86</v>
      </c>
      <c r="C455" s="200" t="s">
        <v>32</v>
      </c>
      <c r="D455" s="200" t="s">
        <v>85</v>
      </c>
      <c r="E455" s="339" t="s">
        <v>622</v>
      </c>
      <c r="F455" s="339"/>
      <c r="G455" s="35" t="s">
        <v>83</v>
      </c>
      <c r="H455" s="34">
        <v>1</v>
      </c>
      <c r="I455" s="33">
        <v>0.08</v>
      </c>
      <c r="J455" s="160">
        <v>0.08</v>
      </c>
    </row>
    <row r="456" spans="1:10" ht="25.95" customHeight="1">
      <c r="A456" s="159" t="s">
        <v>87</v>
      </c>
      <c r="B456" s="36" t="s">
        <v>95</v>
      </c>
      <c r="C456" s="200" t="s">
        <v>32</v>
      </c>
      <c r="D456" s="200" t="s">
        <v>94</v>
      </c>
      <c r="E456" s="339" t="s">
        <v>622</v>
      </c>
      <c r="F456" s="339"/>
      <c r="G456" s="35" t="s">
        <v>83</v>
      </c>
      <c r="H456" s="34">
        <v>1</v>
      </c>
      <c r="I456" s="33">
        <v>2.46</v>
      </c>
      <c r="J456" s="160">
        <v>2.46</v>
      </c>
    </row>
    <row r="457" spans="1:10" ht="25.95" customHeight="1">
      <c r="A457" s="159" t="s">
        <v>87</v>
      </c>
      <c r="B457" s="36" t="s">
        <v>93</v>
      </c>
      <c r="C457" s="200" t="s">
        <v>32</v>
      </c>
      <c r="D457" s="200" t="s">
        <v>92</v>
      </c>
      <c r="E457" s="339" t="s">
        <v>622</v>
      </c>
      <c r="F457" s="339"/>
      <c r="G457" s="35" t="s">
        <v>83</v>
      </c>
      <c r="H457" s="34">
        <v>1</v>
      </c>
      <c r="I457" s="33">
        <v>0.56999999999999995</v>
      </c>
      <c r="J457" s="160">
        <v>0.56999999999999995</v>
      </c>
    </row>
    <row r="458" spans="1:10" ht="25.95" customHeight="1">
      <c r="A458" s="159" t="s">
        <v>87</v>
      </c>
      <c r="B458" s="36" t="s">
        <v>89</v>
      </c>
      <c r="C458" s="200" t="s">
        <v>32</v>
      </c>
      <c r="D458" s="200" t="s">
        <v>88</v>
      </c>
      <c r="E458" s="339" t="s">
        <v>622</v>
      </c>
      <c r="F458" s="339"/>
      <c r="G458" s="35" t="s">
        <v>83</v>
      </c>
      <c r="H458" s="34">
        <v>1</v>
      </c>
      <c r="I458" s="33">
        <v>1.43</v>
      </c>
      <c r="J458" s="160">
        <v>1.43</v>
      </c>
    </row>
    <row r="459" spans="1:10" ht="25.95" customHeight="1">
      <c r="A459" s="159" t="s">
        <v>87</v>
      </c>
      <c r="B459" s="36" t="s">
        <v>148</v>
      </c>
      <c r="C459" s="200" t="s">
        <v>32</v>
      </c>
      <c r="D459" s="200" t="s">
        <v>147</v>
      </c>
      <c r="E459" s="339" t="s">
        <v>622</v>
      </c>
      <c r="F459" s="339"/>
      <c r="G459" s="35" t="s">
        <v>83</v>
      </c>
      <c r="H459" s="34">
        <v>1</v>
      </c>
      <c r="I459" s="33">
        <v>0.01</v>
      </c>
      <c r="J459" s="160">
        <v>0.01</v>
      </c>
    </row>
    <row r="460" spans="1:10" ht="25.95" customHeight="1">
      <c r="A460" s="159" t="s">
        <v>87</v>
      </c>
      <c r="B460" s="36" t="s">
        <v>150</v>
      </c>
      <c r="C460" s="200" t="s">
        <v>32</v>
      </c>
      <c r="D460" s="200" t="s">
        <v>149</v>
      </c>
      <c r="E460" s="339" t="s">
        <v>622</v>
      </c>
      <c r="F460" s="339"/>
      <c r="G460" s="35" t="s">
        <v>83</v>
      </c>
      <c r="H460" s="34">
        <v>1</v>
      </c>
      <c r="I460" s="33">
        <v>0.89</v>
      </c>
      <c r="J460" s="160">
        <v>0.89</v>
      </c>
    </row>
    <row r="461" spans="1:10" ht="24" customHeight="1">
      <c r="A461" s="159" t="s">
        <v>87</v>
      </c>
      <c r="B461" s="36" t="s">
        <v>164</v>
      </c>
      <c r="C461" s="200" t="s">
        <v>32</v>
      </c>
      <c r="D461" s="200" t="s">
        <v>163</v>
      </c>
      <c r="E461" s="339" t="s">
        <v>98</v>
      </c>
      <c r="F461" s="339"/>
      <c r="G461" s="35" t="s">
        <v>83</v>
      </c>
      <c r="H461" s="34">
        <v>1</v>
      </c>
      <c r="I461" s="33">
        <v>18.16</v>
      </c>
      <c r="J461" s="160">
        <v>18.16</v>
      </c>
    </row>
    <row r="462" spans="1:10">
      <c r="A462" s="161"/>
      <c r="B462" s="204"/>
      <c r="C462" s="204"/>
      <c r="D462" s="204"/>
      <c r="E462" s="204" t="s">
        <v>82</v>
      </c>
      <c r="F462" s="205">
        <v>18.25</v>
      </c>
      <c r="G462" s="204" t="s">
        <v>81</v>
      </c>
      <c r="H462" s="205">
        <v>0</v>
      </c>
      <c r="I462" s="204" t="s">
        <v>80</v>
      </c>
      <c r="J462" s="162">
        <v>18.25</v>
      </c>
    </row>
    <row r="463" spans="1:10" ht="14.4" thickBot="1">
      <c r="A463" s="161"/>
      <c r="B463" s="204"/>
      <c r="C463" s="204"/>
      <c r="D463" s="204"/>
      <c r="E463" s="204" t="s">
        <v>79</v>
      </c>
      <c r="F463" s="205">
        <v>6.37</v>
      </c>
      <c r="G463" s="204"/>
      <c r="H463" s="337" t="s">
        <v>78</v>
      </c>
      <c r="I463" s="337"/>
      <c r="J463" s="162">
        <v>30.06</v>
      </c>
    </row>
    <row r="464" spans="1:10" ht="1.05" customHeight="1" thickTop="1">
      <c r="A464" s="163"/>
      <c r="B464" s="32"/>
      <c r="C464" s="32"/>
      <c r="D464" s="32"/>
      <c r="E464" s="32"/>
      <c r="F464" s="32"/>
      <c r="G464" s="32"/>
      <c r="H464" s="32"/>
      <c r="I464" s="32"/>
      <c r="J464" s="164"/>
    </row>
    <row r="465" spans="1:10" ht="18" customHeight="1">
      <c r="A465" s="153"/>
      <c r="B465" s="30" t="s">
        <v>62</v>
      </c>
      <c r="C465" s="197" t="s">
        <v>61</v>
      </c>
      <c r="D465" s="197" t="s">
        <v>60</v>
      </c>
      <c r="E465" s="338" t="s">
        <v>108</v>
      </c>
      <c r="F465" s="338"/>
      <c r="G465" s="31" t="s">
        <v>59</v>
      </c>
      <c r="H465" s="30" t="s">
        <v>58</v>
      </c>
      <c r="I465" s="30" t="s">
        <v>57</v>
      </c>
      <c r="J465" s="154" t="s">
        <v>55</v>
      </c>
    </row>
    <row r="466" spans="1:10" ht="25.95" customHeight="1">
      <c r="A466" s="155" t="s">
        <v>107</v>
      </c>
      <c r="B466" s="28" t="s">
        <v>162</v>
      </c>
      <c r="C466" s="198" t="s">
        <v>32</v>
      </c>
      <c r="D466" s="198" t="s">
        <v>161</v>
      </c>
      <c r="E466" s="331" t="s">
        <v>101</v>
      </c>
      <c r="F466" s="331"/>
      <c r="G466" s="29" t="s">
        <v>83</v>
      </c>
      <c r="H466" s="41">
        <v>1</v>
      </c>
      <c r="I466" s="27">
        <v>24.78</v>
      </c>
      <c r="J466" s="156">
        <v>24.78</v>
      </c>
    </row>
    <row r="467" spans="1:10" ht="39" customHeight="1">
      <c r="A467" s="157" t="s">
        <v>104</v>
      </c>
      <c r="B467" s="40" t="s">
        <v>160</v>
      </c>
      <c r="C467" s="199" t="s">
        <v>32</v>
      </c>
      <c r="D467" s="199" t="s">
        <v>159</v>
      </c>
      <c r="E467" s="332" t="s">
        <v>101</v>
      </c>
      <c r="F467" s="332"/>
      <c r="G467" s="39" t="s">
        <v>83</v>
      </c>
      <c r="H467" s="38">
        <v>1</v>
      </c>
      <c r="I467" s="37">
        <v>0.15</v>
      </c>
      <c r="J467" s="158">
        <v>0.15</v>
      </c>
    </row>
    <row r="468" spans="1:10" ht="25.95" customHeight="1">
      <c r="A468" s="159" t="s">
        <v>87</v>
      </c>
      <c r="B468" s="36" t="s">
        <v>150</v>
      </c>
      <c r="C468" s="200" t="s">
        <v>32</v>
      </c>
      <c r="D468" s="200" t="s">
        <v>149</v>
      </c>
      <c r="E468" s="339" t="s">
        <v>622</v>
      </c>
      <c r="F468" s="339"/>
      <c r="G468" s="35" t="s">
        <v>83</v>
      </c>
      <c r="H468" s="34">
        <v>1</v>
      </c>
      <c r="I468" s="33">
        <v>0.89</v>
      </c>
      <c r="J468" s="160">
        <v>0.89</v>
      </c>
    </row>
    <row r="469" spans="1:10" ht="25.95" customHeight="1">
      <c r="A469" s="159" t="s">
        <v>87</v>
      </c>
      <c r="B469" s="36" t="s">
        <v>148</v>
      </c>
      <c r="C469" s="200" t="s">
        <v>32</v>
      </c>
      <c r="D469" s="200" t="s">
        <v>147</v>
      </c>
      <c r="E469" s="339" t="s">
        <v>622</v>
      </c>
      <c r="F469" s="339"/>
      <c r="G469" s="35" t="s">
        <v>83</v>
      </c>
      <c r="H469" s="34">
        <v>1</v>
      </c>
      <c r="I469" s="33">
        <v>0.01</v>
      </c>
      <c r="J469" s="160">
        <v>0.01</v>
      </c>
    </row>
    <row r="470" spans="1:10" ht="25.95" customHeight="1">
      <c r="A470" s="159" t="s">
        <v>87</v>
      </c>
      <c r="B470" s="36" t="s">
        <v>158</v>
      </c>
      <c r="C470" s="200" t="s">
        <v>32</v>
      </c>
      <c r="D470" s="200" t="s">
        <v>157</v>
      </c>
      <c r="E470" s="339" t="s">
        <v>98</v>
      </c>
      <c r="F470" s="339"/>
      <c r="G470" s="35" t="s">
        <v>83</v>
      </c>
      <c r="H470" s="34">
        <v>1</v>
      </c>
      <c r="I470" s="33">
        <v>19.190000000000001</v>
      </c>
      <c r="J470" s="160">
        <v>19.190000000000001</v>
      </c>
    </row>
    <row r="471" spans="1:10" ht="25.95" customHeight="1">
      <c r="A471" s="159" t="s">
        <v>87</v>
      </c>
      <c r="B471" s="36" t="s">
        <v>95</v>
      </c>
      <c r="C471" s="200" t="s">
        <v>32</v>
      </c>
      <c r="D471" s="200" t="s">
        <v>94</v>
      </c>
      <c r="E471" s="339" t="s">
        <v>622</v>
      </c>
      <c r="F471" s="339"/>
      <c r="G471" s="35" t="s">
        <v>83</v>
      </c>
      <c r="H471" s="34">
        <v>1</v>
      </c>
      <c r="I471" s="33">
        <v>2.46</v>
      </c>
      <c r="J471" s="160">
        <v>2.46</v>
      </c>
    </row>
    <row r="472" spans="1:10" ht="25.95" customHeight="1">
      <c r="A472" s="159" t="s">
        <v>87</v>
      </c>
      <c r="B472" s="36" t="s">
        <v>93</v>
      </c>
      <c r="C472" s="200" t="s">
        <v>32</v>
      </c>
      <c r="D472" s="200" t="s">
        <v>92</v>
      </c>
      <c r="E472" s="339" t="s">
        <v>622</v>
      </c>
      <c r="F472" s="339"/>
      <c r="G472" s="35" t="s">
        <v>83</v>
      </c>
      <c r="H472" s="34">
        <v>1</v>
      </c>
      <c r="I472" s="33">
        <v>0.56999999999999995</v>
      </c>
      <c r="J472" s="160">
        <v>0.56999999999999995</v>
      </c>
    </row>
    <row r="473" spans="1:10" ht="25.95" customHeight="1">
      <c r="A473" s="159" t="s">
        <v>87</v>
      </c>
      <c r="B473" s="36" t="s">
        <v>89</v>
      </c>
      <c r="C473" s="200" t="s">
        <v>32</v>
      </c>
      <c r="D473" s="200" t="s">
        <v>88</v>
      </c>
      <c r="E473" s="339" t="s">
        <v>622</v>
      </c>
      <c r="F473" s="339"/>
      <c r="G473" s="35" t="s">
        <v>83</v>
      </c>
      <c r="H473" s="34">
        <v>1</v>
      </c>
      <c r="I473" s="33">
        <v>1.43</v>
      </c>
      <c r="J473" s="160">
        <v>1.43</v>
      </c>
    </row>
    <row r="474" spans="1:10" ht="25.95" customHeight="1">
      <c r="A474" s="159" t="s">
        <v>87</v>
      </c>
      <c r="B474" s="36" t="s">
        <v>86</v>
      </c>
      <c r="C474" s="200" t="s">
        <v>32</v>
      </c>
      <c r="D474" s="200" t="s">
        <v>85</v>
      </c>
      <c r="E474" s="339" t="s">
        <v>622</v>
      </c>
      <c r="F474" s="339"/>
      <c r="G474" s="35" t="s">
        <v>83</v>
      </c>
      <c r="H474" s="34">
        <v>1</v>
      </c>
      <c r="I474" s="33">
        <v>0.08</v>
      </c>
      <c r="J474" s="160">
        <v>0.08</v>
      </c>
    </row>
    <row r="475" spans="1:10">
      <c r="A475" s="161"/>
      <c r="B475" s="204"/>
      <c r="C475" s="204"/>
      <c r="D475" s="204"/>
      <c r="E475" s="204" t="s">
        <v>82</v>
      </c>
      <c r="F475" s="205">
        <v>19.34</v>
      </c>
      <c r="G475" s="204" t="s">
        <v>81</v>
      </c>
      <c r="H475" s="205">
        <v>0</v>
      </c>
      <c r="I475" s="204" t="s">
        <v>80</v>
      </c>
      <c r="J475" s="162">
        <v>19.34</v>
      </c>
    </row>
    <row r="476" spans="1:10" ht="14.4" thickBot="1">
      <c r="A476" s="161"/>
      <c r="B476" s="204"/>
      <c r="C476" s="204"/>
      <c r="D476" s="204"/>
      <c r="E476" s="204" t="s">
        <v>79</v>
      </c>
      <c r="F476" s="205">
        <v>6.66</v>
      </c>
      <c r="G476" s="204"/>
      <c r="H476" s="337" t="s">
        <v>78</v>
      </c>
      <c r="I476" s="337"/>
      <c r="J476" s="162">
        <v>31.44</v>
      </c>
    </row>
    <row r="477" spans="1:10" ht="1.05" customHeight="1" thickTop="1">
      <c r="A477" s="163"/>
      <c r="B477" s="32"/>
      <c r="C477" s="32"/>
      <c r="D477" s="32"/>
      <c r="E477" s="32"/>
      <c r="F477" s="32"/>
      <c r="G477" s="32"/>
      <c r="H477" s="32"/>
      <c r="I477" s="32"/>
      <c r="J477" s="164"/>
    </row>
    <row r="478" spans="1:10" ht="18" customHeight="1">
      <c r="A478" s="153"/>
      <c r="B478" s="30" t="s">
        <v>62</v>
      </c>
      <c r="C478" s="197" t="s">
        <v>61</v>
      </c>
      <c r="D478" s="197" t="s">
        <v>60</v>
      </c>
      <c r="E478" s="338" t="s">
        <v>108</v>
      </c>
      <c r="F478" s="338"/>
      <c r="G478" s="31" t="s">
        <v>59</v>
      </c>
      <c r="H478" s="30" t="s">
        <v>58</v>
      </c>
      <c r="I478" s="30" t="s">
        <v>57</v>
      </c>
      <c r="J478" s="154" t="s">
        <v>55</v>
      </c>
    </row>
    <row r="479" spans="1:10" ht="25.95" customHeight="1">
      <c r="A479" s="155" t="s">
        <v>107</v>
      </c>
      <c r="B479" s="28" t="s">
        <v>156</v>
      </c>
      <c r="C479" s="198" t="s">
        <v>32</v>
      </c>
      <c r="D479" s="198" t="s">
        <v>155</v>
      </c>
      <c r="E479" s="331" t="s">
        <v>101</v>
      </c>
      <c r="F479" s="331"/>
      <c r="G479" s="29" t="s">
        <v>83</v>
      </c>
      <c r="H479" s="41">
        <v>1</v>
      </c>
      <c r="I479" s="27">
        <v>41.78</v>
      </c>
      <c r="J479" s="156">
        <v>41.78</v>
      </c>
    </row>
    <row r="480" spans="1:10" ht="25.95" customHeight="1">
      <c r="A480" s="157" t="s">
        <v>104</v>
      </c>
      <c r="B480" s="40" t="s">
        <v>154</v>
      </c>
      <c r="C480" s="199" t="s">
        <v>32</v>
      </c>
      <c r="D480" s="199" t="s">
        <v>153</v>
      </c>
      <c r="E480" s="332" t="s">
        <v>101</v>
      </c>
      <c r="F480" s="332"/>
      <c r="G480" s="39" t="s">
        <v>83</v>
      </c>
      <c r="H480" s="38">
        <v>1</v>
      </c>
      <c r="I480" s="37">
        <v>0.28999999999999998</v>
      </c>
      <c r="J480" s="158">
        <v>0.28999999999999998</v>
      </c>
    </row>
    <row r="481" spans="1:10" ht="25.95" customHeight="1">
      <c r="A481" s="159" t="s">
        <v>87</v>
      </c>
      <c r="B481" s="36" t="s">
        <v>86</v>
      </c>
      <c r="C481" s="200" t="s">
        <v>32</v>
      </c>
      <c r="D481" s="200" t="s">
        <v>85</v>
      </c>
      <c r="E481" s="339" t="s">
        <v>622</v>
      </c>
      <c r="F481" s="339"/>
      <c r="G481" s="35" t="s">
        <v>83</v>
      </c>
      <c r="H481" s="34">
        <v>1</v>
      </c>
      <c r="I481" s="33">
        <v>0.08</v>
      </c>
      <c r="J481" s="160">
        <v>0.08</v>
      </c>
    </row>
    <row r="482" spans="1:10" ht="24" customHeight="1">
      <c r="A482" s="159" t="s">
        <v>87</v>
      </c>
      <c r="B482" s="36" t="s">
        <v>152</v>
      </c>
      <c r="C482" s="200" t="s">
        <v>32</v>
      </c>
      <c r="D482" s="200" t="s">
        <v>151</v>
      </c>
      <c r="E482" s="339" t="s">
        <v>98</v>
      </c>
      <c r="F482" s="339"/>
      <c r="G482" s="35" t="s">
        <v>83</v>
      </c>
      <c r="H482" s="34">
        <v>1</v>
      </c>
      <c r="I482" s="33">
        <v>36.049999999999997</v>
      </c>
      <c r="J482" s="160">
        <v>36.049999999999997</v>
      </c>
    </row>
    <row r="483" spans="1:10" ht="25.95" customHeight="1">
      <c r="A483" s="159" t="s">
        <v>87</v>
      </c>
      <c r="B483" s="36" t="s">
        <v>95</v>
      </c>
      <c r="C483" s="200" t="s">
        <v>32</v>
      </c>
      <c r="D483" s="200" t="s">
        <v>94</v>
      </c>
      <c r="E483" s="339" t="s">
        <v>622</v>
      </c>
      <c r="F483" s="339"/>
      <c r="G483" s="35" t="s">
        <v>83</v>
      </c>
      <c r="H483" s="34">
        <v>1</v>
      </c>
      <c r="I483" s="33">
        <v>2.46</v>
      </c>
      <c r="J483" s="160">
        <v>2.46</v>
      </c>
    </row>
    <row r="484" spans="1:10" ht="25.95" customHeight="1">
      <c r="A484" s="159" t="s">
        <v>87</v>
      </c>
      <c r="B484" s="36" t="s">
        <v>148</v>
      </c>
      <c r="C484" s="200" t="s">
        <v>32</v>
      </c>
      <c r="D484" s="200" t="s">
        <v>147</v>
      </c>
      <c r="E484" s="339" t="s">
        <v>622</v>
      </c>
      <c r="F484" s="339"/>
      <c r="G484" s="35" t="s">
        <v>83</v>
      </c>
      <c r="H484" s="34">
        <v>1</v>
      </c>
      <c r="I484" s="33">
        <v>0.01</v>
      </c>
      <c r="J484" s="160">
        <v>0.01</v>
      </c>
    </row>
    <row r="485" spans="1:10" ht="25.95" customHeight="1">
      <c r="A485" s="159" t="s">
        <v>87</v>
      </c>
      <c r="B485" s="36" t="s">
        <v>150</v>
      </c>
      <c r="C485" s="200" t="s">
        <v>32</v>
      </c>
      <c r="D485" s="200" t="s">
        <v>149</v>
      </c>
      <c r="E485" s="339" t="s">
        <v>622</v>
      </c>
      <c r="F485" s="339"/>
      <c r="G485" s="35" t="s">
        <v>83</v>
      </c>
      <c r="H485" s="34">
        <v>1</v>
      </c>
      <c r="I485" s="33">
        <v>0.89</v>
      </c>
      <c r="J485" s="160">
        <v>0.89</v>
      </c>
    </row>
    <row r="486" spans="1:10" ht="25.95" customHeight="1">
      <c r="A486" s="159" t="s">
        <v>87</v>
      </c>
      <c r="B486" s="36" t="s">
        <v>89</v>
      </c>
      <c r="C486" s="200" t="s">
        <v>32</v>
      </c>
      <c r="D486" s="200" t="s">
        <v>88</v>
      </c>
      <c r="E486" s="339" t="s">
        <v>622</v>
      </c>
      <c r="F486" s="339"/>
      <c r="G486" s="35" t="s">
        <v>83</v>
      </c>
      <c r="H486" s="34">
        <v>1</v>
      </c>
      <c r="I486" s="33">
        <v>1.43</v>
      </c>
      <c r="J486" s="160">
        <v>1.43</v>
      </c>
    </row>
    <row r="487" spans="1:10" ht="25.95" customHeight="1">
      <c r="A487" s="159" t="s">
        <v>87</v>
      </c>
      <c r="B487" s="36" t="s">
        <v>93</v>
      </c>
      <c r="C487" s="200" t="s">
        <v>32</v>
      </c>
      <c r="D487" s="200" t="s">
        <v>92</v>
      </c>
      <c r="E487" s="339" t="s">
        <v>622</v>
      </c>
      <c r="F487" s="339"/>
      <c r="G487" s="35" t="s">
        <v>83</v>
      </c>
      <c r="H487" s="34">
        <v>1</v>
      </c>
      <c r="I487" s="33">
        <v>0.56999999999999995</v>
      </c>
      <c r="J487" s="160">
        <v>0.56999999999999995</v>
      </c>
    </row>
    <row r="488" spans="1:10">
      <c r="A488" s="161"/>
      <c r="B488" s="204"/>
      <c r="C488" s="204"/>
      <c r="D488" s="204"/>
      <c r="E488" s="204" t="s">
        <v>82</v>
      </c>
      <c r="F488" s="205">
        <v>36.340000000000003</v>
      </c>
      <c r="G488" s="204" t="s">
        <v>81</v>
      </c>
      <c r="H488" s="205">
        <v>0</v>
      </c>
      <c r="I488" s="204" t="s">
        <v>80</v>
      </c>
      <c r="J488" s="162">
        <v>36.340000000000003</v>
      </c>
    </row>
    <row r="489" spans="1:10" ht="14.4" thickBot="1">
      <c r="A489" s="161"/>
      <c r="B489" s="204"/>
      <c r="C489" s="204"/>
      <c r="D489" s="204"/>
      <c r="E489" s="204" t="s">
        <v>79</v>
      </c>
      <c r="F489" s="205">
        <v>11.23</v>
      </c>
      <c r="G489" s="204"/>
      <c r="H489" s="337" t="s">
        <v>78</v>
      </c>
      <c r="I489" s="337"/>
      <c r="J489" s="162">
        <v>53.01</v>
      </c>
    </row>
    <row r="490" spans="1:10" ht="1.05" customHeight="1" thickTop="1">
      <c r="A490" s="163"/>
      <c r="B490" s="32"/>
      <c r="C490" s="32"/>
      <c r="D490" s="32"/>
      <c r="E490" s="32"/>
      <c r="F490" s="32"/>
      <c r="G490" s="32"/>
      <c r="H490" s="32"/>
      <c r="I490" s="32"/>
      <c r="J490" s="164"/>
    </row>
    <row r="491" spans="1:10" ht="18" customHeight="1">
      <c r="A491" s="153"/>
      <c r="B491" s="30" t="s">
        <v>62</v>
      </c>
      <c r="C491" s="197" t="s">
        <v>61</v>
      </c>
      <c r="D491" s="197" t="s">
        <v>60</v>
      </c>
      <c r="E491" s="338" t="s">
        <v>108</v>
      </c>
      <c r="F491" s="338"/>
      <c r="G491" s="31" t="s">
        <v>59</v>
      </c>
      <c r="H491" s="30" t="s">
        <v>58</v>
      </c>
      <c r="I491" s="30" t="s">
        <v>57</v>
      </c>
      <c r="J491" s="154" t="s">
        <v>55</v>
      </c>
    </row>
    <row r="492" spans="1:10" ht="24" customHeight="1">
      <c r="A492" s="155" t="s">
        <v>107</v>
      </c>
      <c r="B492" s="28" t="s">
        <v>146</v>
      </c>
      <c r="C492" s="198" t="s">
        <v>32</v>
      </c>
      <c r="D492" s="198" t="s">
        <v>145</v>
      </c>
      <c r="E492" s="331" t="s">
        <v>101</v>
      </c>
      <c r="F492" s="331"/>
      <c r="G492" s="29" t="s">
        <v>83</v>
      </c>
      <c r="H492" s="41">
        <v>1</v>
      </c>
      <c r="I492" s="27">
        <v>25.17</v>
      </c>
      <c r="J492" s="156">
        <v>25.17</v>
      </c>
    </row>
    <row r="493" spans="1:10" ht="25.95" customHeight="1">
      <c r="A493" s="157" t="s">
        <v>104</v>
      </c>
      <c r="B493" s="40" t="s">
        <v>144</v>
      </c>
      <c r="C493" s="199" t="s">
        <v>32</v>
      </c>
      <c r="D493" s="199" t="s">
        <v>143</v>
      </c>
      <c r="E493" s="332" t="s">
        <v>101</v>
      </c>
      <c r="F493" s="332"/>
      <c r="G493" s="39" t="s">
        <v>83</v>
      </c>
      <c r="H493" s="38">
        <v>1</v>
      </c>
      <c r="I493" s="37">
        <v>0.38</v>
      </c>
      <c r="J493" s="158">
        <v>0.38</v>
      </c>
    </row>
    <row r="494" spans="1:10" ht="25.95" customHeight="1">
      <c r="A494" s="159" t="s">
        <v>87</v>
      </c>
      <c r="B494" s="36" t="s">
        <v>93</v>
      </c>
      <c r="C494" s="200" t="s">
        <v>32</v>
      </c>
      <c r="D494" s="200" t="s">
        <v>92</v>
      </c>
      <c r="E494" s="339" t="s">
        <v>622</v>
      </c>
      <c r="F494" s="339"/>
      <c r="G494" s="35" t="s">
        <v>83</v>
      </c>
      <c r="H494" s="34">
        <v>1</v>
      </c>
      <c r="I494" s="33">
        <v>0.56999999999999995</v>
      </c>
      <c r="J494" s="160">
        <v>0.56999999999999995</v>
      </c>
    </row>
    <row r="495" spans="1:10" ht="25.95" customHeight="1">
      <c r="A495" s="159" t="s">
        <v>87</v>
      </c>
      <c r="B495" s="36" t="s">
        <v>86</v>
      </c>
      <c r="C495" s="200" t="s">
        <v>32</v>
      </c>
      <c r="D495" s="200" t="s">
        <v>85</v>
      </c>
      <c r="E495" s="339" t="s">
        <v>622</v>
      </c>
      <c r="F495" s="339"/>
      <c r="G495" s="35" t="s">
        <v>83</v>
      </c>
      <c r="H495" s="34">
        <v>1</v>
      </c>
      <c r="I495" s="33">
        <v>0.08</v>
      </c>
      <c r="J495" s="160">
        <v>0.08</v>
      </c>
    </row>
    <row r="496" spans="1:10" ht="25.95" customHeight="1">
      <c r="A496" s="159" t="s">
        <v>87</v>
      </c>
      <c r="B496" s="36" t="s">
        <v>95</v>
      </c>
      <c r="C496" s="200" t="s">
        <v>32</v>
      </c>
      <c r="D496" s="200" t="s">
        <v>94</v>
      </c>
      <c r="E496" s="339" t="s">
        <v>622</v>
      </c>
      <c r="F496" s="339"/>
      <c r="G496" s="35" t="s">
        <v>83</v>
      </c>
      <c r="H496" s="34">
        <v>1</v>
      </c>
      <c r="I496" s="33">
        <v>2.46</v>
      </c>
      <c r="J496" s="160">
        <v>2.46</v>
      </c>
    </row>
    <row r="497" spans="1:10" ht="25.95" customHeight="1">
      <c r="A497" s="159" t="s">
        <v>87</v>
      </c>
      <c r="B497" s="36" t="s">
        <v>139</v>
      </c>
      <c r="C497" s="200" t="s">
        <v>32</v>
      </c>
      <c r="D497" s="200" t="s">
        <v>138</v>
      </c>
      <c r="E497" s="339" t="s">
        <v>622</v>
      </c>
      <c r="F497" s="339"/>
      <c r="G497" s="35" t="s">
        <v>83</v>
      </c>
      <c r="H497" s="34">
        <v>1</v>
      </c>
      <c r="I497" s="33">
        <v>0.78</v>
      </c>
      <c r="J497" s="160">
        <v>0.78</v>
      </c>
    </row>
    <row r="498" spans="1:10" ht="25.95" customHeight="1">
      <c r="A498" s="159" t="s">
        <v>87</v>
      </c>
      <c r="B498" s="36" t="s">
        <v>89</v>
      </c>
      <c r="C498" s="200" t="s">
        <v>32</v>
      </c>
      <c r="D498" s="200" t="s">
        <v>88</v>
      </c>
      <c r="E498" s="339" t="s">
        <v>622</v>
      </c>
      <c r="F498" s="339"/>
      <c r="G498" s="35" t="s">
        <v>83</v>
      </c>
      <c r="H498" s="34">
        <v>1</v>
      </c>
      <c r="I498" s="33">
        <v>1.43</v>
      </c>
      <c r="J498" s="160">
        <v>1.43</v>
      </c>
    </row>
    <row r="499" spans="1:10" ht="24" customHeight="1">
      <c r="A499" s="159" t="s">
        <v>87</v>
      </c>
      <c r="B499" s="36" t="s">
        <v>137</v>
      </c>
      <c r="C499" s="200" t="s">
        <v>32</v>
      </c>
      <c r="D499" s="200" t="s">
        <v>136</v>
      </c>
      <c r="E499" s="339" t="s">
        <v>98</v>
      </c>
      <c r="F499" s="339"/>
      <c r="G499" s="35" t="s">
        <v>83</v>
      </c>
      <c r="H499" s="34">
        <v>1</v>
      </c>
      <c r="I499" s="33">
        <v>18.16</v>
      </c>
      <c r="J499" s="160">
        <v>18.16</v>
      </c>
    </row>
    <row r="500" spans="1:10" ht="25.95" customHeight="1">
      <c r="A500" s="159" t="s">
        <v>87</v>
      </c>
      <c r="B500" s="36" t="s">
        <v>141</v>
      </c>
      <c r="C500" s="200" t="s">
        <v>32</v>
      </c>
      <c r="D500" s="200" t="s">
        <v>140</v>
      </c>
      <c r="E500" s="339" t="s">
        <v>622</v>
      </c>
      <c r="F500" s="339"/>
      <c r="G500" s="35" t="s">
        <v>83</v>
      </c>
      <c r="H500" s="34">
        <v>1</v>
      </c>
      <c r="I500" s="33">
        <v>1.31</v>
      </c>
      <c r="J500" s="160">
        <v>1.31</v>
      </c>
    </row>
    <row r="501" spans="1:10">
      <c r="A501" s="161"/>
      <c r="B501" s="204"/>
      <c r="C501" s="204"/>
      <c r="D501" s="204"/>
      <c r="E501" s="204" t="s">
        <v>82</v>
      </c>
      <c r="F501" s="205">
        <v>18.54</v>
      </c>
      <c r="G501" s="204" t="s">
        <v>81</v>
      </c>
      <c r="H501" s="205">
        <v>0</v>
      </c>
      <c r="I501" s="204" t="s">
        <v>80</v>
      </c>
      <c r="J501" s="162">
        <v>18.54</v>
      </c>
    </row>
    <row r="502" spans="1:10" ht="14.4" thickBot="1">
      <c r="A502" s="161"/>
      <c r="B502" s="204"/>
      <c r="C502" s="204"/>
      <c r="D502" s="204"/>
      <c r="E502" s="204" t="s">
        <v>79</v>
      </c>
      <c r="F502" s="205">
        <v>6.76</v>
      </c>
      <c r="G502" s="204"/>
      <c r="H502" s="337" t="s">
        <v>78</v>
      </c>
      <c r="I502" s="337"/>
      <c r="J502" s="162">
        <v>31.93</v>
      </c>
    </row>
    <row r="503" spans="1:10" ht="1.05" customHeight="1" thickTop="1">
      <c r="A503" s="163"/>
      <c r="B503" s="32"/>
      <c r="C503" s="32"/>
      <c r="D503" s="32"/>
      <c r="E503" s="32"/>
      <c r="F503" s="32"/>
      <c r="G503" s="32"/>
      <c r="H503" s="32"/>
      <c r="I503" s="32"/>
      <c r="J503" s="164"/>
    </row>
    <row r="504" spans="1:10" ht="18" customHeight="1">
      <c r="A504" s="153"/>
      <c r="B504" s="30" t="s">
        <v>62</v>
      </c>
      <c r="C504" s="197" t="s">
        <v>61</v>
      </c>
      <c r="D504" s="197" t="s">
        <v>60</v>
      </c>
      <c r="E504" s="338" t="s">
        <v>108</v>
      </c>
      <c r="F504" s="338"/>
      <c r="G504" s="31" t="s">
        <v>59</v>
      </c>
      <c r="H504" s="30" t="s">
        <v>58</v>
      </c>
      <c r="I504" s="30" t="s">
        <v>57</v>
      </c>
      <c r="J504" s="154" t="s">
        <v>55</v>
      </c>
    </row>
    <row r="505" spans="1:10" ht="39" customHeight="1">
      <c r="A505" s="155" t="s">
        <v>107</v>
      </c>
      <c r="B505" s="28" t="s">
        <v>112</v>
      </c>
      <c r="C505" s="198" t="s">
        <v>32</v>
      </c>
      <c r="D505" s="198" t="s">
        <v>111</v>
      </c>
      <c r="E505" s="331" t="s">
        <v>586</v>
      </c>
      <c r="F505" s="331"/>
      <c r="G505" s="29" t="s">
        <v>109</v>
      </c>
      <c r="H505" s="41">
        <v>1</v>
      </c>
      <c r="I505" s="27">
        <v>9.91</v>
      </c>
      <c r="J505" s="156">
        <v>9.91</v>
      </c>
    </row>
    <row r="506" spans="1:10" ht="39" customHeight="1">
      <c r="A506" s="157" t="s">
        <v>104</v>
      </c>
      <c r="B506" s="40" t="s">
        <v>135</v>
      </c>
      <c r="C506" s="199" t="s">
        <v>32</v>
      </c>
      <c r="D506" s="199" t="s">
        <v>134</v>
      </c>
      <c r="E506" s="332" t="s">
        <v>592</v>
      </c>
      <c r="F506" s="332"/>
      <c r="G506" s="39" t="s">
        <v>83</v>
      </c>
      <c r="H506" s="38">
        <v>1</v>
      </c>
      <c r="I506" s="37">
        <v>0.62</v>
      </c>
      <c r="J506" s="158">
        <v>0.62</v>
      </c>
    </row>
    <row r="507" spans="1:10" ht="39" customHeight="1">
      <c r="A507" s="157" t="s">
        <v>104</v>
      </c>
      <c r="B507" s="40" t="s">
        <v>133</v>
      </c>
      <c r="C507" s="199" t="s">
        <v>32</v>
      </c>
      <c r="D507" s="199" t="s">
        <v>132</v>
      </c>
      <c r="E507" s="332" t="s">
        <v>592</v>
      </c>
      <c r="F507" s="332"/>
      <c r="G507" s="39" t="s">
        <v>83</v>
      </c>
      <c r="H507" s="38">
        <v>1</v>
      </c>
      <c r="I507" s="37">
        <v>0.16</v>
      </c>
      <c r="J507" s="158">
        <v>0.16</v>
      </c>
    </row>
    <row r="508" spans="1:10" ht="39" customHeight="1">
      <c r="A508" s="157" t="s">
        <v>104</v>
      </c>
      <c r="B508" s="40" t="s">
        <v>125</v>
      </c>
      <c r="C508" s="199" t="s">
        <v>32</v>
      </c>
      <c r="D508" s="199" t="s">
        <v>124</v>
      </c>
      <c r="E508" s="332" t="s">
        <v>592</v>
      </c>
      <c r="F508" s="332"/>
      <c r="G508" s="39" t="s">
        <v>83</v>
      </c>
      <c r="H508" s="38">
        <v>1</v>
      </c>
      <c r="I508" s="37">
        <v>8.35</v>
      </c>
      <c r="J508" s="158">
        <v>8.35</v>
      </c>
    </row>
    <row r="509" spans="1:10" ht="39" customHeight="1">
      <c r="A509" s="157" t="s">
        <v>104</v>
      </c>
      <c r="B509" s="40" t="s">
        <v>131</v>
      </c>
      <c r="C509" s="199" t="s">
        <v>32</v>
      </c>
      <c r="D509" s="199" t="s">
        <v>130</v>
      </c>
      <c r="E509" s="332" t="s">
        <v>592</v>
      </c>
      <c r="F509" s="332"/>
      <c r="G509" s="39" t="s">
        <v>83</v>
      </c>
      <c r="H509" s="38">
        <v>1</v>
      </c>
      <c r="I509" s="37">
        <v>0.78</v>
      </c>
      <c r="J509" s="158">
        <v>0.78</v>
      </c>
    </row>
    <row r="510" spans="1:10">
      <c r="A510" s="161"/>
      <c r="B510" s="204"/>
      <c r="C510" s="204"/>
      <c r="D510" s="204"/>
      <c r="E510" s="204" t="s">
        <v>82</v>
      </c>
      <c r="F510" s="205">
        <v>0</v>
      </c>
      <c r="G510" s="204" t="s">
        <v>81</v>
      </c>
      <c r="H510" s="205">
        <v>0</v>
      </c>
      <c r="I510" s="204" t="s">
        <v>80</v>
      </c>
      <c r="J510" s="162">
        <v>0</v>
      </c>
    </row>
    <row r="511" spans="1:10" ht="14.4" thickBot="1">
      <c r="A511" s="161"/>
      <c r="B511" s="204"/>
      <c r="C511" s="204"/>
      <c r="D511" s="204"/>
      <c r="E511" s="204" t="s">
        <v>79</v>
      </c>
      <c r="F511" s="205">
        <v>2.66</v>
      </c>
      <c r="G511" s="204"/>
      <c r="H511" s="337" t="s">
        <v>78</v>
      </c>
      <c r="I511" s="337"/>
      <c r="J511" s="162">
        <v>12.57</v>
      </c>
    </row>
    <row r="512" spans="1:10" ht="1.05" customHeight="1" thickTop="1">
      <c r="A512" s="163"/>
      <c r="B512" s="32"/>
      <c r="C512" s="32"/>
      <c r="D512" s="32"/>
      <c r="E512" s="32"/>
      <c r="F512" s="32"/>
      <c r="G512" s="32"/>
      <c r="H512" s="32"/>
      <c r="I512" s="32"/>
      <c r="J512" s="164"/>
    </row>
    <row r="513" spans="1:10" ht="18" customHeight="1">
      <c r="A513" s="153"/>
      <c r="B513" s="30" t="s">
        <v>62</v>
      </c>
      <c r="C513" s="197" t="s">
        <v>61</v>
      </c>
      <c r="D513" s="197" t="s">
        <v>60</v>
      </c>
      <c r="E513" s="338" t="s">
        <v>108</v>
      </c>
      <c r="F513" s="338"/>
      <c r="G513" s="31" t="s">
        <v>59</v>
      </c>
      <c r="H513" s="30" t="s">
        <v>58</v>
      </c>
      <c r="I513" s="30" t="s">
        <v>57</v>
      </c>
      <c r="J513" s="154" t="s">
        <v>55</v>
      </c>
    </row>
    <row r="514" spans="1:10" ht="39" customHeight="1">
      <c r="A514" s="155" t="s">
        <v>107</v>
      </c>
      <c r="B514" s="28" t="s">
        <v>135</v>
      </c>
      <c r="C514" s="198" t="s">
        <v>32</v>
      </c>
      <c r="D514" s="198" t="s">
        <v>134</v>
      </c>
      <c r="E514" s="331" t="s">
        <v>592</v>
      </c>
      <c r="F514" s="331"/>
      <c r="G514" s="29" t="s">
        <v>83</v>
      </c>
      <c r="H514" s="41">
        <v>1</v>
      </c>
      <c r="I514" s="27">
        <v>0.62</v>
      </c>
      <c r="J514" s="156">
        <v>0.62</v>
      </c>
    </row>
    <row r="515" spans="1:10" ht="64.95" customHeight="1">
      <c r="A515" s="159" t="s">
        <v>87</v>
      </c>
      <c r="B515" s="36" t="s">
        <v>129</v>
      </c>
      <c r="C515" s="200" t="s">
        <v>32</v>
      </c>
      <c r="D515" s="200" t="s">
        <v>128</v>
      </c>
      <c r="E515" s="339" t="s">
        <v>594</v>
      </c>
      <c r="F515" s="339"/>
      <c r="G515" s="35" t="s">
        <v>126</v>
      </c>
      <c r="H515" s="34">
        <v>5.3300000000000001E-5</v>
      </c>
      <c r="I515" s="33">
        <v>11744.5</v>
      </c>
      <c r="J515" s="160">
        <v>0.62</v>
      </c>
    </row>
    <row r="516" spans="1:10">
      <c r="A516" s="161"/>
      <c r="B516" s="204"/>
      <c r="C516" s="204"/>
      <c r="D516" s="204"/>
      <c r="E516" s="204" t="s">
        <v>82</v>
      </c>
      <c r="F516" s="205">
        <v>0</v>
      </c>
      <c r="G516" s="204" t="s">
        <v>81</v>
      </c>
      <c r="H516" s="205">
        <v>0</v>
      </c>
      <c r="I516" s="204" t="s">
        <v>80</v>
      </c>
      <c r="J516" s="162">
        <v>0</v>
      </c>
    </row>
    <row r="517" spans="1:10" ht="14.4" thickBot="1">
      <c r="A517" s="161"/>
      <c r="B517" s="204"/>
      <c r="C517" s="204"/>
      <c r="D517" s="204"/>
      <c r="E517" s="204" t="s">
        <v>79</v>
      </c>
      <c r="F517" s="205">
        <v>0.16</v>
      </c>
      <c r="G517" s="204"/>
      <c r="H517" s="337" t="s">
        <v>78</v>
      </c>
      <c r="I517" s="337"/>
      <c r="J517" s="162">
        <v>0.78</v>
      </c>
    </row>
    <row r="518" spans="1:10" ht="1.05" customHeight="1" thickTop="1">
      <c r="A518" s="163"/>
      <c r="B518" s="32"/>
      <c r="C518" s="32"/>
      <c r="D518" s="32"/>
      <c r="E518" s="32"/>
      <c r="F518" s="32"/>
      <c r="G518" s="32"/>
      <c r="H518" s="32"/>
      <c r="I518" s="32"/>
      <c r="J518" s="164"/>
    </row>
    <row r="519" spans="1:10" ht="18" customHeight="1">
      <c r="A519" s="153"/>
      <c r="B519" s="30" t="s">
        <v>62</v>
      </c>
      <c r="C519" s="197" t="s">
        <v>61</v>
      </c>
      <c r="D519" s="197" t="s">
        <v>60</v>
      </c>
      <c r="E519" s="338" t="s">
        <v>108</v>
      </c>
      <c r="F519" s="338"/>
      <c r="G519" s="31" t="s">
        <v>59</v>
      </c>
      <c r="H519" s="30" t="s">
        <v>58</v>
      </c>
      <c r="I519" s="30" t="s">
        <v>57</v>
      </c>
      <c r="J519" s="154" t="s">
        <v>55</v>
      </c>
    </row>
    <row r="520" spans="1:10" ht="39" customHeight="1">
      <c r="A520" s="155" t="s">
        <v>107</v>
      </c>
      <c r="B520" s="28" t="s">
        <v>133</v>
      </c>
      <c r="C520" s="198" t="s">
        <v>32</v>
      </c>
      <c r="D520" s="198" t="s">
        <v>132</v>
      </c>
      <c r="E520" s="331" t="s">
        <v>592</v>
      </c>
      <c r="F520" s="331"/>
      <c r="G520" s="29" t="s">
        <v>83</v>
      </c>
      <c r="H520" s="41">
        <v>1</v>
      </c>
      <c r="I520" s="27">
        <v>0.16</v>
      </c>
      <c r="J520" s="156">
        <v>0.16</v>
      </c>
    </row>
    <row r="521" spans="1:10" ht="64.95" customHeight="1">
      <c r="A521" s="159" t="s">
        <v>87</v>
      </c>
      <c r="B521" s="36" t="s">
        <v>129</v>
      </c>
      <c r="C521" s="200" t="s">
        <v>32</v>
      </c>
      <c r="D521" s="200" t="s">
        <v>128</v>
      </c>
      <c r="E521" s="339" t="s">
        <v>594</v>
      </c>
      <c r="F521" s="339"/>
      <c r="G521" s="35" t="s">
        <v>126</v>
      </c>
      <c r="H521" s="34">
        <v>1.43E-5</v>
      </c>
      <c r="I521" s="33">
        <v>11744.5</v>
      </c>
      <c r="J521" s="160">
        <v>0.16</v>
      </c>
    </row>
    <row r="522" spans="1:10">
      <c r="A522" s="161"/>
      <c r="B522" s="204"/>
      <c r="C522" s="204"/>
      <c r="D522" s="204"/>
      <c r="E522" s="204" t="s">
        <v>82</v>
      </c>
      <c r="F522" s="205">
        <v>0</v>
      </c>
      <c r="G522" s="204" t="s">
        <v>81</v>
      </c>
      <c r="H522" s="205">
        <v>0</v>
      </c>
      <c r="I522" s="204" t="s">
        <v>80</v>
      </c>
      <c r="J522" s="162">
        <v>0</v>
      </c>
    </row>
    <row r="523" spans="1:10" ht="14.4" thickBot="1">
      <c r="A523" s="161"/>
      <c r="B523" s="204"/>
      <c r="C523" s="204"/>
      <c r="D523" s="204"/>
      <c r="E523" s="204" t="s">
        <v>79</v>
      </c>
      <c r="F523" s="205">
        <v>0.04</v>
      </c>
      <c r="G523" s="204"/>
      <c r="H523" s="337" t="s">
        <v>78</v>
      </c>
      <c r="I523" s="337"/>
      <c r="J523" s="162">
        <v>0.2</v>
      </c>
    </row>
    <row r="524" spans="1:10" ht="1.05" customHeight="1" thickTop="1">
      <c r="A524" s="163"/>
      <c r="B524" s="32"/>
      <c r="C524" s="32"/>
      <c r="D524" s="32"/>
      <c r="E524" s="32"/>
      <c r="F524" s="32"/>
      <c r="G524" s="32"/>
      <c r="H524" s="32"/>
      <c r="I524" s="32"/>
      <c r="J524" s="164"/>
    </row>
    <row r="525" spans="1:10" ht="18" customHeight="1">
      <c r="A525" s="153"/>
      <c r="B525" s="30" t="s">
        <v>62</v>
      </c>
      <c r="C525" s="197" t="s">
        <v>61</v>
      </c>
      <c r="D525" s="197" t="s">
        <v>60</v>
      </c>
      <c r="E525" s="338" t="s">
        <v>108</v>
      </c>
      <c r="F525" s="338"/>
      <c r="G525" s="31" t="s">
        <v>59</v>
      </c>
      <c r="H525" s="30" t="s">
        <v>58</v>
      </c>
      <c r="I525" s="30" t="s">
        <v>57</v>
      </c>
      <c r="J525" s="154" t="s">
        <v>55</v>
      </c>
    </row>
    <row r="526" spans="1:10" ht="39" customHeight="1">
      <c r="A526" s="155" t="s">
        <v>107</v>
      </c>
      <c r="B526" s="28" t="s">
        <v>131</v>
      </c>
      <c r="C526" s="198" t="s">
        <v>32</v>
      </c>
      <c r="D526" s="198" t="s">
        <v>130</v>
      </c>
      <c r="E526" s="331" t="s">
        <v>592</v>
      </c>
      <c r="F526" s="331"/>
      <c r="G526" s="29" t="s">
        <v>83</v>
      </c>
      <c r="H526" s="41">
        <v>1</v>
      </c>
      <c r="I526" s="27">
        <v>0.78</v>
      </c>
      <c r="J526" s="156">
        <v>0.78</v>
      </c>
    </row>
    <row r="527" spans="1:10" ht="64.95" customHeight="1">
      <c r="A527" s="159" t="s">
        <v>87</v>
      </c>
      <c r="B527" s="36" t="s">
        <v>129</v>
      </c>
      <c r="C527" s="200" t="s">
        <v>32</v>
      </c>
      <c r="D527" s="200" t="s">
        <v>128</v>
      </c>
      <c r="E527" s="339" t="s">
        <v>594</v>
      </c>
      <c r="F527" s="339"/>
      <c r="G527" s="35" t="s">
        <v>126</v>
      </c>
      <c r="H527" s="34">
        <v>6.6699999999999995E-5</v>
      </c>
      <c r="I527" s="33">
        <v>11744.5</v>
      </c>
      <c r="J527" s="160">
        <v>0.78</v>
      </c>
    </row>
    <row r="528" spans="1:10">
      <c r="A528" s="161"/>
      <c r="B528" s="204"/>
      <c r="C528" s="204"/>
      <c r="D528" s="204"/>
      <c r="E528" s="204" t="s">
        <v>82</v>
      </c>
      <c r="F528" s="205">
        <v>0</v>
      </c>
      <c r="G528" s="204" t="s">
        <v>81</v>
      </c>
      <c r="H528" s="205">
        <v>0</v>
      </c>
      <c r="I528" s="204" t="s">
        <v>80</v>
      </c>
      <c r="J528" s="162">
        <v>0</v>
      </c>
    </row>
    <row r="529" spans="1:10" ht="14.4" thickBot="1">
      <c r="A529" s="161"/>
      <c r="B529" s="204"/>
      <c r="C529" s="204"/>
      <c r="D529" s="204"/>
      <c r="E529" s="204" t="s">
        <v>79</v>
      </c>
      <c r="F529" s="205">
        <v>0.2</v>
      </c>
      <c r="G529" s="204"/>
      <c r="H529" s="337" t="s">
        <v>78</v>
      </c>
      <c r="I529" s="337"/>
      <c r="J529" s="162">
        <v>0.98</v>
      </c>
    </row>
    <row r="530" spans="1:10" ht="1.05" customHeight="1" thickTop="1">
      <c r="A530" s="163"/>
      <c r="B530" s="32"/>
      <c r="C530" s="32"/>
      <c r="D530" s="32"/>
      <c r="E530" s="32"/>
      <c r="F530" s="32"/>
      <c r="G530" s="32"/>
      <c r="H530" s="32"/>
      <c r="I530" s="32"/>
      <c r="J530" s="164"/>
    </row>
    <row r="531" spans="1:10" ht="18" customHeight="1">
      <c r="A531" s="153"/>
      <c r="B531" s="30" t="s">
        <v>62</v>
      </c>
      <c r="C531" s="197" t="s">
        <v>61</v>
      </c>
      <c r="D531" s="197" t="s">
        <v>60</v>
      </c>
      <c r="E531" s="338" t="s">
        <v>108</v>
      </c>
      <c r="F531" s="338"/>
      <c r="G531" s="31" t="s">
        <v>59</v>
      </c>
      <c r="H531" s="30" t="s">
        <v>58</v>
      </c>
      <c r="I531" s="30" t="s">
        <v>57</v>
      </c>
      <c r="J531" s="154" t="s">
        <v>55</v>
      </c>
    </row>
    <row r="532" spans="1:10" ht="39" customHeight="1">
      <c r="A532" s="155" t="s">
        <v>107</v>
      </c>
      <c r="B532" s="28" t="s">
        <v>125</v>
      </c>
      <c r="C532" s="198" t="s">
        <v>32</v>
      </c>
      <c r="D532" s="198" t="s">
        <v>124</v>
      </c>
      <c r="E532" s="331" t="s">
        <v>592</v>
      </c>
      <c r="F532" s="331"/>
      <c r="G532" s="29" t="s">
        <v>83</v>
      </c>
      <c r="H532" s="41">
        <v>1</v>
      </c>
      <c r="I532" s="27">
        <v>8.35</v>
      </c>
      <c r="J532" s="156">
        <v>8.35</v>
      </c>
    </row>
    <row r="533" spans="1:10" ht="24" customHeight="1">
      <c r="A533" s="159" t="s">
        <v>87</v>
      </c>
      <c r="B533" s="36" t="s">
        <v>123</v>
      </c>
      <c r="C533" s="200" t="s">
        <v>32</v>
      </c>
      <c r="D533" s="200" t="s">
        <v>122</v>
      </c>
      <c r="E533" s="339" t="s">
        <v>84</v>
      </c>
      <c r="F533" s="339"/>
      <c r="G533" s="35" t="s">
        <v>121</v>
      </c>
      <c r="H533" s="34">
        <v>1.44</v>
      </c>
      <c r="I533" s="33">
        <v>5.8</v>
      </c>
      <c r="J533" s="160">
        <v>8.35</v>
      </c>
    </row>
    <row r="534" spans="1:10">
      <c r="A534" s="161"/>
      <c r="B534" s="204"/>
      <c r="C534" s="204"/>
      <c r="D534" s="204"/>
      <c r="E534" s="204" t="s">
        <v>82</v>
      </c>
      <c r="F534" s="205">
        <v>0</v>
      </c>
      <c r="G534" s="204" t="s">
        <v>81</v>
      </c>
      <c r="H534" s="205">
        <v>0</v>
      </c>
      <c r="I534" s="204" t="s">
        <v>80</v>
      </c>
      <c r="J534" s="162">
        <v>0</v>
      </c>
    </row>
    <row r="535" spans="1:10" ht="14.4" thickBot="1">
      <c r="A535" s="161"/>
      <c r="B535" s="204"/>
      <c r="C535" s="204"/>
      <c r="D535" s="204"/>
      <c r="E535" s="204" t="s">
        <v>79</v>
      </c>
      <c r="F535" s="205">
        <v>2.2400000000000002</v>
      </c>
      <c r="G535" s="204"/>
      <c r="H535" s="337" t="s">
        <v>78</v>
      </c>
      <c r="I535" s="337"/>
      <c r="J535" s="162">
        <v>10.59</v>
      </c>
    </row>
    <row r="536" spans="1:10" ht="1.05" customHeight="1" thickTop="1">
      <c r="A536" s="163"/>
      <c r="B536" s="32"/>
      <c r="C536" s="32"/>
      <c r="D536" s="32"/>
      <c r="E536" s="32"/>
      <c r="F536" s="32"/>
      <c r="G536" s="32"/>
      <c r="H536" s="32"/>
      <c r="I536" s="32"/>
      <c r="J536" s="164"/>
    </row>
    <row r="537" spans="1:10" ht="18" customHeight="1">
      <c r="A537" s="153"/>
      <c r="B537" s="30" t="s">
        <v>62</v>
      </c>
      <c r="C537" s="197" t="s">
        <v>61</v>
      </c>
      <c r="D537" s="197" t="s">
        <v>60</v>
      </c>
      <c r="E537" s="338" t="s">
        <v>108</v>
      </c>
      <c r="F537" s="338"/>
      <c r="G537" s="31" t="s">
        <v>59</v>
      </c>
      <c r="H537" s="30" t="s">
        <v>58</v>
      </c>
      <c r="I537" s="30" t="s">
        <v>57</v>
      </c>
      <c r="J537" s="154" t="s">
        <v>55</v>
      </c>
    </row>
    <row r="538" spans="1:10" ht="25.95" customHeight="1">
      <c r="A538" s="155" t="s">
        <v>107</v>
      </c>
      <c r="B538" s="28" t="s">
        <v>120</v>
      </c>
      <c r="C538" s="198" t="s">
        <v>32</v>
      </c>
      <c r="D538" s="198" t="s">
        <v>119</v>
      </c>
      <c r="E538" s="331" t="s">
        <v>588</v>
      </c>
      <c r="F538" s="331"/>
      <c r="G538" s="29" t="s">
        <v>25</v>
      </c>
      <c r="H538" s="41">
        <v>1</v>
      </c>
      <c r="I538" s="27">
        <v>20.36</v>
      </c>
      <c r="J538" s="156">
        <v>20.36</v>
      </c>
    </row>
    <row r="539" spans="1:10" ht="64.95" customHeight="1">
      <c r="A539" s="157" t="s">
        <v>104</v>
      </c>
      <c r="B539" s="40" t="s">
        <v>117</v>
      </c>
      <c r="C539" s="199" t="s">
        <v>32</v>
      </c>
      <c r="D539" s="199" t="s">
        <v>116</v>
      </c>
      <c r="E539" s="332" t="s">
        <v>586</v>
      </c>
      <c r="F539" s="332"/>
      <c r="G539" s="39" t="s">
        <v>115</v>
      </c>
      <c r="H539" s="38">
        <v>5.9999999999999995E-4</v>
      </c>
      <c r="I539" s="37">
        <v>69.34</v>
      </c>
      <c r="J539" s="158">
        <v>0.04</v>
      </c>
    </row>
    <row r="540" spans="1:10" ht="39" customHeight="1">
      <c r="A540" s="157" t="s">
        <v>104</v>
      </c>
      <c r="B540" s="40" t="s">
        <v>112</v>
      </c>
      <c r="C540" s="199" t="s">
        <v>32</v>
      </c>
      <c r="D540" s="199" t="s">
        <v>111</v>
      </c>
      <c r="E540" s="332" t="s">
        <v>586</v>
      </c>
      <c r="F540" s="332"/>
      <c r="G540" s="39" t="s">
        <v>109</v>
      </c>
      <c r="H540" s="38">
        <v>9.4200000000000006E-2</v>
      </c>
      <c r="I540" s="37">
        <v>9.91</v>
      </c>
      <c r="J540" s="158">
        <v>0.93</v>
      </c>
    </row>
    <row r="541" spans="1:10" ht="64.95" customHeight="1">
      <c r="A541" s="157" t="s">
        <v>104</v>
      </c>
      <c r="B541" s="40" t="s">
        <v>114</v>
      </c>
      <c r="C541" s="199" t="s">
        <v>32</v>
      </c>
      <c r="D541" s="199" t="s">
        <v>113</v>
      </c>
      <c r="E541" s="332" t="s">
        <v>586</v>
      </c>
      <c r="F541" s="332"/>
      <c r="G541" s="39" t="s">
        <v>109</v>
      </c>
      <c r="H541" s="38">
        <v>5.4000000000000003E-3</v>
      </c>
      <c r="I541" s="37">
        <v>314.10000000000002</v>
      </c>
      <c r="J541" s="158">
        <v>1.69</v>
      </c>
    </row>
    <row r="542" spans="1:10" ht="24" customHeight="1">
      <c r="A542" s="157" t="s">
        <v>104</v>
      </c>
      <c r="B542" s="40" t="s">
        <v>106</v>
      </c>
      <c r="C542" s="199" t="s">
        <v>32</v>
      </c>
      <c r="D542" s="199" t="s">
        <v>105</v>
      </c>
      <c r="E542" s="332" t="s">
        <v>101</v>
      </c>
      <c r="F542" s="332"/>
      <c r="G542" s="39" t="s">
        <v>83</v>
      </c>
      <c r="H542" s="38">
        <v>0.88090000000000002</v>
      </c>
      <c r="I542" s="37">
        <v>20.100000000000001</v>
      </c>
      <c r="J542" s="158">
        <v>17.7</v>
      </c>
    </row>
    <row r="543" spans="1:10">
      <c r="A543" s="161"/>
      <c r="B543" s="204"/>
      <c r="C543" s="204"/>
      <c r="D543" s="204"/>
      <c r="E543" s="204" t="s">
        <v>82</v>
      </c>
      <c r="F543" s="205">
        <v>12.04</v>
      </c>
      <c r="G543" s="204" t="s">
        <v>81</v>
      </c>
      <c r="H543" s="205">
        <v>0</v>
      </c>
      <c r="I543" s="204" t="s">
        <v>80</v>
      </c>
      <c r="J543" s="162">
        <v>12.04</v>
      </c>
    </row>
    <row r="544" spans="1:10" ht="14.4" thickBot="1">
      <c r="A544" s="161"/>
      <c r="B544" s="204"/>
      <c r="C544" s="204"/>
      <c r="D544" s="204"/>
      <c r="E544" s="204" t="s">
        <v>79</v>
      </c>
      <c r="F544" s="205">
        <v>5.47</v>
      </c>
      <c r="G544" s="204"/>
      <c r="H544" s="337" t="s">
        <v>78</v>
      </c>
      <c r="I544" s="337"/>
      <c r="J544" s="162">
        <v>25.83</v>
      </c>
    </row>
    <row r="545" spans="1:10" ht="1.05" customHeight="1" thickTop="1">
      <c r="A545" s="163"/>
      <c r="B545" s="32"/>
      <c r="C545" s="32"/>
      <c r="D545" s="32"/>
      <c r="E545" s="32"/>
      <c r="F545" s="32"/>
      <c r="G545" s="32"/>
      <c r="H545" s="32"/>
      <c r="I545" s="32"/>
      <c r="J545" s="164"/>
    </row>
    <row r="546" spans="1:10" ht="18" customHeight="1">
      <c r="A546" s="153"/>
      <c r="B546" s="30" t="s">
        <v>62</v>
      </c>
      <c r="C546" s="197" t="s">
        <v>61</v>
      </c>
      <c r="D546" s="197" t="s">
        <v>60</v>
      </c>
      <c r="E546" s="338" t="s">
        <v>108</v>
      </c>
      <c r="F546" s="338"/>
      <c r="G546" s="31" t="s">
        <v>59</v>
      </c>
      <c r="H546" s="30" t="s">
        <v>58</v>
      </c>
      <c r="I546" s="30" t="s">
        <v>57</v>
      </c>
      <c r="J546" s="154" t="s">
        <v>55</v>
      </c>
    </row>
    <row r="547" spans="1:10" ht="24" customHeight="1">
      <c r="A547" s="155" t="s">
        <v>107</v>
      </c>
      <c r="B547" s="28" t="s">
        <v>106</v>
      </c>
      <c r="C547" s="198" t="s">
        <v>32</v>
      </c>
      <c r="D547" s="198" t="s">
        <v>105</v>
      </c>
      <c r="E547" s="331" t="s">
        <v>101</v>
      </c>
      <c r="F547" s="331"/>
      <c r="G547" s="29" t="s">
        <v>83</v>
      </c>
      <c r="H547" s="41">
        <v>1</v>
      </c>
      <c r="I547" s="27">
        <v>20.100000000000001</v>
      </c>
      <c r="J547" s="156">
        <v>20.100000000000001</v>
      </c>
    </row>
    <row r="548" spans="1:10" ht="25.95" customHeight="1">
      <c r="A548" s="157" t="s">
        <v>104</v>
      </c>
      <c r="B548" s="40" t="s">
        <v>103</v>
      </c>
      <c r="C548" s="199" t="s">
        <v>32</v>
      </c>
      <c r="D548" s="199" t="s">
        <v>102</v>
      </c>
      <c r="E548" s="332" t="s">
        <v>101</v>
      </c>
      <c r="F548" s="332"/>
      <c r="G548" s="39" t="s">
        <v>83</v>
      </c>
      <c r="H548" s="38">
        <v>1</v>
      </c>
      <c r="I548" s="37">
        <v>0.28000000000000003</v>
      </c>
      <c r="J548" s="158">
        <v>0.28000000000000003</v>
      </c>
    </row>
    <row r="549" spans="1:10" ht="25.95" customHeight="1">
      <c r="A549" s="159" t="s">
        <v>87</v>
      </c>
      <c r="B549" s="36" t="s">
        <v>93</v>
      </c>
      <c r="C549" s="200" t="s">
        <v>32</v>
      </c>
      <c r="D549" s="200" t="s">
        <v>92</v>
      </c>
      <c r="E549" s="339" t="s">
        <v>622</v>
      </c>
      <c r="F549" s="339"/>
      <c r="G549" s="35" t="s">
        <v>83</v>
      </c>
      <c r="H549" s="34">
        <v>1</v>
      </c>
      <c r="I549" s="33">
        <v>0.56999999999999995</v>
      </c>
      <c r="J549" s="160">
        <v>0.56999999999999995</v>
      </c>
    </row>
    <row r="550" spans="1:10" ht="24" customHeight="1">
      <c r="A550" s="159" t="s">
        <v>87</v>
      </c>
      <c r="B550" s="36" t="s">
        <v>100</v>
      </c>
      <c r="C550" s="200" t="s">
        <v>32</v>
      </c>
      <c r="D550" s="200" t="s">
        <v>99</v>
      </c>
      <c r="E550" s="339" t="s">
        <v>98</v>
      </c>
      <c r="F550" s="339"/>
      <c r="G550" s="35" t="s">
        <v>83</v>
      </c>
      <c r="H550" s="34">
        <v>1</v>
      </c>
      <c r="I550" s="33">
        <v>13.28</v>
      </c>
      <c r="J550" s="160">
        <v>13.28</v>
      </c>
    </row>
    <row r="551" spans="1:10" ht="25.95" customHeight="1">
      <c r="A551" s="159" t="s">
        <v>87</v>
      </c>
      <c r="B551" s="36" t="s">
        <v>95</v>
      </c>
      <c r="C551" s="200" t="s">
        <v>32</v>
      </c>
      <c r="D551" s="200" t="s">
        <v>94</v>
      </c>
      <c r="E551" s="339" t="s">
        <v>622</v>
      </c>
      <c r="F551" s="339"/>
      <c r="G551" s="35" t="s">
        <v>83</v>
      </c>
      <c r="H551" s="34">
        <v>1</v>
      </c>
      <c r="I551" s="33">
        <v>2.46</v>
      </c>
      <c r="J551" s="160">
        <v>2.46</v>
      </c>
    </row>
    <row r="552" spans="1:10" ht="25.95" customHeight="1">
      <c r="A552" s="159" t="s">
        <v>87</v>
      </c>
      <c r="B552" s="36" t="s">
        <v>89</v>
      </c>
      <c r="C552" s="200" t="s">
        <v>32</v>
      </c>
      <c r="D552" s="200" t="s">
        <v>88</v>
      </c>
      <c r="E552" s="339" t="s">
        <v>622</v>
      </c>
      <c r="F552" s="339"/>
      <c r="G552" s="35" t="s">
        <v>83</v>
      </c>
      <c r="H552" s="34">
        <v>1</v>
      </c>
      <c r="I552" s="33">
        <v>1.43</v>
      </c>
      <c r="J552" s="160">
        <v>1.43</v>
      </c>
    </row>
    <row r="553" spans="1:10" ht="25.95" customHeight="1">
      <c r="A553" s="159" t="s">
        <v>87</v>
      </c>
      <c r="B553" s="36" t="s">
        <v>86</v>
      </c>
      <c r="C553" s="200" t="s">
        <v>32</v>
      </c>
      <c r="D553" s="200" t="s">
        <v>85</v>
      </c>
      <c r="E553" s="339" t="s">
        <v>622</v>
      </c>
      <c r="F553" s="339"/>
      <c r="G553" s="35" t="s">
        <v>83</v>
      </c>
      <c r="H553" s="34">
        <v>1</v>
      </c>
      <c r="I553" s="33">
        <v>0.08</v>
      </c>
      <c r="J553" s="160">
        <v>0.08</v>
      </c>
    </row>
    <row r="554" spans="1:10" ht="25.95" customHeight="1">
      <c r="A554" s="159" t="s">
        <v>87</v>
      </c>
      <c r="B554" s="36" t="s">
        <v>97</v>
      </c>
      <c r="C554" s="200" t="s">
        <v>32</v>
      </c>
      <c r="D554" s="200" t="s">
        <v>96</v>
      </c>
      <c r="E554" s="339" t="s">
        <v>622</v>
      </c>
      <c r="F554" s="339"/>
      <c r="G554" s="35" t="s">
        <v>83</v>
      </c>
      <c r="H554" s="34">
        <v>1</v>
      </c>
      <c r="I554" s="33">
        <v>1.39</v>
      </c>
      <c r="J554" s="160">
        <v>1.39</v>
      </c>
    </row>
    <row r="555" spans="1:10" ht="25.95" customHeight="1">
      <c r="A555" s="159" t="s">
        <v>87</v>
      </c>
      <c r="B555" s="36" t="s">
        <v>91</v>
      </c>
      <c r="C555" s="200" t="s">
        <v>32</v>
      </c>
      <c r="D555" s="200" t="s">
        <v>90</v>
      </c>
      <c r="E555" s="339" t="s">
        <v>622</v>
      </c>
      <c r="F555" s="339"/>
      <c r="G555" s="35" t="s">
        <v>83</v>
      </c>
      <c r="H555" s="34">
        <v>1</v>
      </c>
      <c r="I555" s="33">
        <v>0.61</v>
      </c>
      <c r="J555" s="160">
        <v>0.61</v>
      </c>
    </row>
    <row r="556" spans="1:10">
      <c r="A556" s="161"/>
      <c r="B556" s="204"/>
      <c r="C556" s="204"/>
      <c r="D556" s="204"/>
      <c r="E556" s="204" t="s">
        <v>82</v>
      </c>
      <c r="F556" s="205">
        <v>13.56</v>
      </c>
      <c r="G556" s="204" t="s">
        <v>81</v>
      </c>
      <c r="H556" s="205">
        <v>0</v>
      </c>
      <c r="I556" s="204" t="s">
        <v>80</v>
      </c>
      <c r="J556" s="162">
        <v>13.56</v>
      </c>
    </row>
    <row r="557" spans="1:10">
      <c r="A557" s="165"/>
      <c r="B557" s="201"/>
      <c r="C557" s="201"/>
      <c r="D557" s="201"/>
      <c r="E557" s="201" t="s">
        <v>79</v>
      </c>
      <c r="F557" s="166">
        <v>5.4</v>
      </c>
      <c r="G557" s="201"/>
      <c r="H557" s="358" t="s">
        <v>78</v>
      </c>
      <c r="I557" s="358"/>
      <c r="J557" s="167">
        <v>25.5</v>
      </c>
    </row>
    <row r="558" spans="1:10" ht="1.05" customHeight="1">
      <c r="A558" s="203"/>
      <c r="B558" s="203"/>
      <c r="C558" s="203"/>
      <c r="D558" s="203"/>
      <c r="E558" s="203"/>
      <c r="F558" s="203"/>
      <c r="G558" s="203"/>
      <c r="H558" s="203"/>
      <c r="I558" s="203"/>
      <c r="J558" s="203"/>
    </row>
    <row r="559" spans="1:10">
      <c r="A559" s="26"/>
      <c r="B559" s="26"/>
      <c r="C559" s="26"/>
      <c r="D559" s="26"/>
      <c r="E559" s="26"/>
      <c r="F559" s="26"/>
      <c r="G559" s="26"/>
      <c r="H559" s="26"/>
      <c r="I559" s="26"/>
      <c r="J559" s="26"/>
    </row>
    <row r="560" spans="1:10">
      <c r="A560" s="310"/>
      <c r="B560" s="310"/>
      <c r="C560" s="310"/>
      <c r="D560" s="25"/>
      <c r="E560" s="24"/>
      <c r="F560" s="356" t="s">
        <v>30</v>
      </c>
      <c r="G560" s="310"/>
      <c r="H560" s="357">
        <v>1206887.25</v>
      </c>
      <c r="I560" s="310"/>
      <c r="J560" s="310"/>
    </row>
    <row r="561" spans="1:10">
      <c r="A561" s="310"/>
      <c r="B561" s="310"/>
      <c r="C561" s="310"/>
      <c r="D561" s="25"/>
      <c r="E561" s="24"/>
      <c r="F561" s="356" t="s">
        <v>29</v>
      </c>
      <c r="G561" s="310"/>
      <c r="H561" s="357">
        <v>323606.82</v>
      </c>
      <c r="I561" s="310"/>
      <c r="J561" s="310"/>
    </row>
    <row r="562" spans="1:10">
      <c r="A562" s="310"/>
      <c r="B562" s="310"/>
      <c r="C562" s="310"/>
      <c r="D562" s="25"/>
      <c r="E562" s="24"/>
      <c r="F562" s="356" t="s">
        <v>28</v>
      </c>
      <c r="G562" s="310"/>
      <c r="H562" s="357">
        <v>1530494.07</v>
      </c>
      <c r="I562" s="310"/>
      <c r="J562" s="310"/>
    </row>
    <row r="563" spans="1:10" ht="60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</row>
    <row r="564" spans="1:10" ht="70.05" customHeight="1">
      <c r="A564" s="315" t="s">
        <v>624</v>
      </c>
      <c r="B564" s="316"/>
      <c r="C564" s="316"/>
      <c r="D564" s="316"/>
      <c r="E564" s="316"/>
      <c r="F564" s="316"/>
      <c r="G564" s="316"/>
      <c r="H564" s="316"/>
      <c r="I564" s="316"/>
      <c r="J564" s="316"/>
    </row>
  </sheetData>
  <mergeCells count="464">
    <mergeCell ref="A564:J564"/>
    <mergeCell ref="A1:D2"/>
    <mergeCell ref="E1:F2"/>
    <mergeCell ref="A561:C561"/>
    <mergeCell ref="F561:G561"/>
    <mergeCell ref="H561:J561"/>
    <mergeCell ref="A562:C562"/>
    <mergeCell ref="F562:G562"/>
    <mergeCell ref="H562:J562"/>
    <mergeCell ref="E552:F552"/>
    <mergeCell ref="E553:F553"/>
    <mergeCell ref="E554:F554"/>
    <mergeCell ref="E555:F555"/>
    <mergeCell ref="H557:I557"/>
    <mergeCell ref="A560:C560"/>
    <mergeCell ref="F560:G560"/>
    <mergeCell ref="H560:J560"/>
    <mergeCell ref="E546:F546"/>
    <mergeCell ref="E547:F547"/>
    <mergeCell ref="E548:F548"/>
    <mergeCell ref="E549:F549"/>
    <mergeCell ref="E550:F550"/>
    <mergeCell ref="E551:F551"/>
    <mergeCell ref="E538:F538"/>
    <mergeCell ref="E539:F539"/>
    <mergeCell ref="E540:F540"/>
    <mergeCell ref="E541:F541"/>
    <mergeCell ref="E542:F542"/>
    <mergeCell ref="H544:I544"/>
    <mergeCell ref="H529:I529"/>
    <mergeCell ref="E531:F531"/>
    <mergeCell ref="E532:F532"/>
    <mergeCell ref="E533:F533"/>
    <mergeCell ref="H535:I535"/>
    <mergeCell ref="E537:F537"/>
    <mergeCell ref="E520:F520"/>
    <mergeCell ref="E521:F521"/>
    <mergeCell ref="H523:I523"/>
    <mergeCell ref="E525:F525"/>
    <mergeCell ref="E526:F526"/>
    <mergeCell ref="E527:F527"/>
    <mergeCell ref="H511:I511"/>
    <mergeCell ref="E513:F513"/>
    <mergeCell ref="E514:F514"/>
    <mergeCell ref="E515:F515"/>
    <mergeCell ref="H517:I517"/>
    <mergeCell ref="E519:F519"/>
    <mergeCell ref="E504:F504"/>
    <mergeCell ref="E505:F505"/>
    <mergeCell ref="E506:F506"/>
    <mergeCell ref="E507:F507"/>
    <mergeCell ref="E508:F508"/>
    <mergeCell ref="E509:F509"/>
    <mergeCell ref="E496:F496"/>
    <mergeCell ref="E497:F497"/>
    <mergeCell ref="E498:F498"/>
    <mergeCell ref="E499:F499"/>
    <mergeCell ref="E500:F500"/>
    <mergeCell ref="H502:I502"/>
    <mergeCell ref="H489:I489"/>
    <mergeCell ref="E491:F491"/>
    <mergeCell ref="E492:F492"/>
    <mergeCell ref="E493:F493"/>
    <mergeCell ref="E494:F494"/>
    <mergeCell ref="E495:F495"/>
    <mergeCell ref="E482:F482"/>
    <mergeCell ref="E483:F483"/>
    <mergeCell ref="E484:F484"/>
    <mergeCell ref="E485:F485"/>
    <mergeCell ref="E486:F486"/>
    <mergeCell ref="E487:F487"/>
    <mergeCell ref="E474:F474"/>
    <mergeCell ref="H476:I476"/>
    <mergeCell ref="E478:F478"/>
    <mergeCell ref="E479:F479"/>
    <mergeCell ref="E480:F480"/>
    <mergeCell ref="E481:F481"/>
    <mergeCell ref="E468:F468"/>
    <mergeCell ref="E469:F469"/>
    <mergeCell ref="E470:F470"/>
    <mergeCell ref="E471:F471"/>
    <mergeCell ref="E472:F472"/>
    <mergeCell ref="E473:F473"/>
    <mergeCell ref="E460:F460"/>
    <mergeCell ref="E461:F461"/>
    <mergeCell ref="H463:I463"/>
    <mergeCell ref="E465:F465"/>
    <mergeCell ref="E466:F466"/>
    <mergeCell ref="E467:F467"/>
    <mergeCell ref="E454:F454"/>
    <mergeCell ref="E455:F455"/>
    <mergeCell ref="E456:F456"/>
    <mergeCell ref="E457:F457"/>
    <mergeCell ref="E458:F458"/>
    <mergeCell ref="E459:F459"/>
    <mergeCell ref="E446:F446"/>
    <mergeCell ref="E447:F447"/>
    <mergeCell ref="E448:F448"/>
    <mergeCell ref="H450:I450"/>
    <mergeCell ref="E452:F452"/>
    <mergeCell ref="E453:F453"/>
    <mergeCell ref="E436:F436"/>
    <mergeCell ref="H438:I438"/>
    <mergeCell ref="E440:F440"/>
    <mergeCell ref="E441:F441"/>
    <mergeCell ref="E442:F442"/>
    <mergeCell ref="H444:I444"/>
    <mergeCell ref="E428:F428"/>
    <mergeCell ref="E429:F429"/>
    <mergeCell ref="E430:F430"/>
    <mergeCell ref="H432:I432"/>
    <mergeCell ref="E434:F434"/>
    <mergeCell ref="E435:F435"/>
    <mergeCell ref="E420:F420"/>
    <mergeCell ref="E421:F421"/>
    <mergeCell ref="E422:F422"/>
    <mergeCell ref="E423:F423"/>
    <mergeCell ref="E424:F424"/>
    <mergeCell ref="H426:I426"/>
    <mergeCell ref="E412:F412"/>
    <mergeCell ref="E413:F413"/>
    <mergeCell ref="E414:F414"/>
    <mergeCell ref="H416:I416"/>
    <mergeCell ref="E418:F418"/>
    <mergeCell ref="E419:F419"/>
    <mergeCell ref="E404:F404"/>
    <mergeCell ref="E405:F405"/>
    <mergeCell ref="E406:F406"/>
    <mergeCell ref="H408:I408"/>
    <mergeCell ref="E410:F410"/>
    <mergeCell ref="E411:F411"/>
    <mergeCell ref="E396:F396"/>
    <mergeCell ref="E397:F397"/>
    <mergeCell ref="E398:F398"/>
    <mergeCell ref="E399:F399"/>
    <mergeCell ref="E400:F400"/>
    <mergeCell ref="H402:I402"/>
    <mergeCell ref="E388:F388"/>
    <mergeCell ref="H390:I390"/>
    <mergeCell ref="E392:F392"/>
    <mergeCell ref="E393:F393"/>
    <mergeCell ref="E394:F394"/>
    <mergeCell ref="E395:F395"/>
    <mergeCell ref="E382:F382"/>
    <mergeCell ref="E383:F383"/>
    <mergeCell ref="E384:F384"/>
    <mergeCell ref="E385:F385"/>
    <mergeCell ref="E386:F386"/>
    <mergeCell ref="E387:F387"/>
    <mergeCell ref="E374:F374"/>
    <mergeCell ref="E375:F375"/>
    <mergeCell ref="H377:I377"/>
    <mergeCell ref="E379:F379"/>
    <mergeCell ref="E380:F380"/>
    <mergeCell ref="E381:F381"/>
    <mergeCell ref="E366:F366"/>
    <mergeCell ref="E367:F367"/>
    <mergeCell ref="H369:I369"/>
    <mergeCell ref="E371:F371"/>
    <mergeCell ref="E372:F372"/>
    <mergeCell ref="E373:F373"/>
    <mergeCell ref="H357:I357"/>
    <mergeCell ref="E359:F359"/>
    <mergeCell ref="E360:F360"/>
    <mergeCell ref="E361:F361"/>
    <mergeCell ref="H363:I363"/>
    <mergeCell ref="E365:F365"/>
    <mergeCell ref="E348:F348"/>
    <mergeCell ref="E349:F349"/>
    <mergeCell ref="H351:I351"/>
    <mergeCell ref="E353:F353"/>
    <mergeCell ref="E354:F354"/>
    <mergeCell ref="E355:F355"/>
    <mergeCell ref="H339:I339"/>
    <mergeCell ref="E341:F341"/>
    <mergeCell ref="E342:F342"/>
    <mergeCell ref="E343:F343"/>
    <mergeCell ref="H345:I345"/>
    <mergeCell ref="E347:F347"/>
    <mergeCell ref="E330:F330"/>
    <mergeCell ref="E331:F331"/>
    <mergeCell ref="H333:I333"/>
    <mergeCell ref="E335:F335"/>
    <mergeCell ref="E336:F336"/>
    <mergeCell ref="E337:F337"/>
    <mergeCell ref="H321:I321"/>
    <mergeCell ref="E323:F323"/>
    <mergeCell ref="E324:F324"/>
    <mergeCell ref="E325:F325"/>
    <mergeCell ref="H327:I327"/>
    <mergeCell ref="E329:F329"/>
    <mergeCell ref="E312:F312"/>
    <mergeCell ref="E313:F313"/>
    <mergeCell ref="H315:I315"/>
    <mergeCell ref="E317:F317"/>
    <mergeCell ref="E318:F318"/>
    <mergeCell ref="E319:F319"/>
    <mergeCell ref="E306:F306"/>
    <mergeCell ref="E307:F307"/>
    <mergeCell ref="E308:F308"/>
    <mergeCell ref="E309:F309"/>
    <mergeCell ref="E310:F310"/>
    <mergeCell ref="E311:F311"/>
    <mergeCell ref="E298:F298"/>
    <mergeCell ref="E299:F299"/>
    <mergeCell ref="E300:F300"/>
    <mergeCell ref="E301:F301"/>
    <mergeCell ref="H303:I303"/>
    <mergeCell ref="E305:F305"/>
    <mergeCell ref="H291:I291"/>
    <mergeCell ref="E293:F293"/>
    <mergeCell ref="E294:F294"/>
    <mergeCell ref="E295:F295"/>
    <mergeCell ref="E296:F296"/>
    <mergeCell ref="E297:F297"/>
    <mergeCell ref="E284:F284"/>
    <mergeCell ref="E285:F285"/>
    <mergeCell ref="E286:F286"/>
    <mergeCell ref="E287:F287"/>
    <mergeCell ref="E288:F288"/>
    <mergeCell ref="E289:F289"/>
    <mergeCell ref="E276:F276"/>
    <mergeCell ref="H278:I278"/>
    <mergeCell ref="E280:F280"/>
    <mergeCell ref="E281:F281"/>
    <mergeCell ref="E282:F282"/>
    <mergeCell ref="E283:F283"/>
    <mergeCell ref="E268:F268"/>
    <mergeCell ref="E269:F269"/>
    <mergeCell ref="E270:F270"/>
    <mergeCell ref="H272:I272"/>
    <mergeCell ref="E274:F274"/>
    <mergeCell ref="E275:F275"/>
    <mergeCell ref="E260:F260"/>
    <mergeCell ref="E261:F261"/>
    <mergeCell ref="E262:F262"/>
    <mergeCell ref="E263:F263"/>
    <mergeCell ref="H265:I265"/>
    <mergeCell ref="E267:F267"/>
    <mergeCell ref="H251:I251"/>
    <mergeCell ref="E253:F253"/>
    <mergeCell ref="E254:F254"/>
    <mergeCell ref="E255:F255"/>
    <mergeCell ref="E256:F256"/>
    <mergeCell ref="H258:I258"/>
    <mergeCell ref="E242:F242"/>
    <mergeCell ref="H244:I244"/>
    <mergeCell ref="E246:F246"/>
    <mergeCell ref="E247:F247"/>
    <mergeCell ref="E248:F248"/>
    <mergeCell ref="E249:F249"/>
    <mergeCell ref="E236:F236"/>
    <mergeCell ref="E237:F237"/>
    <mergeCell ref="E238:F238"/>
    <mergeCell ref="E239:F239"/>
    <mergeCell ref="E240:F240"/>
    <mergeCell ref="E241:F241"/>
    <mergeCell ref="E228:F228"/>
    <mergeCell ref="E229:F229"/>
    <mergeCell ref="E230:F230"/>
    <mergeCell ref="E231:F231"/>
    <mergeCell ref="H233:I233"/>
    <mergeCell ref="E235:F235"/>
    <mergeCell ref="E220:F220"/>
    <mergeCell ref="E221:F221"/>
    <mergeCell ref="E222:F222"/>
    <mergeCell ref="H224:I224"/>
    <mergeCell ref="E226:F226"/>
    <mergeCell ref="E227:F227"/>
    <mergeCell ref="E214:F214"/>
    <mergeCell ref="E215:F215"/>
    <mergeCell ref="E216:F216"/>
    <mergeCell ref="E217:F217"/>
    <mergeCell ref="E218:F218"/>
    <mergeCell ref="E219:F219"/>
    <mergeCell ref="H205:I205"/>
    <mergeCell ref="E207:F207"/>
    <mergeCell ref="E208:F208"/>
    <mergeCell ref="E209:F209"/>
    <mergeCell ref="H211:I211"/>
    <mergeCell ref="E213:F213"/>
    <mergeCell ref="E196:F196"/>
    <mergeCell ref="E197:F197"/>
    <mergeCell ref="H199:I199"/>
    <mergeCell ref="E201:F201"/>
    <mergeCell ref="E202:F202"/>
    <mergeCell ref="E203:F203"/>
    <mergeCell ref="H187:I187"/>
    <mergeCell ref="E189:F189"/>
    <mergeCell ref="E190:F190"/>
    <mergeCell ref="E191:F191"/>
    <mergeCell ref="H193:I193"/>
    <mergeCell ref="E195:F195"/>
    <mergeCell ref="E180:F180"/>
    <mergeCell ref="E181:F181"/>
    <mergeCell ref="E182:F182"/>
    <mergeCell ref="E183:F183"/>
    <mergeCell ref="E184:F184"/>
    <mergeCell ref="E185:F185"/>
    <mergeCell ref="H171:I171"/>
    <mergeCell ref="E173:F173"/>
    <mergeCell ref="E174:F174"/>
    <mergeCell ref="E175:F175"/>
    <mergeCell ref="E176:F176"/>
    <mergeCell ref="H178:I178"/>
    <mergeCell ref="E162:F162"/>
    <mergeCell ref="E163:F163"/>
    <mergeCell ref="H165:I165"/>
    <mergeCell ref="E167:F167"/>
    <mergeCell ref="E168:F168"/>
    <mergeCell ref="E169:F169"/>
    <mergeCell ref="H153:I153"/>
    <mergeCell ref="E155:F155"/>
    <mergeCell ref="E156:F156"/>
    <mergeCell ref="E157:F157"/>
    <mergeCell ref="H159:I159"/>
    <mergeCell ref="E161:F161"/>
    <mergeCell ref="E144:F144"/>
    <mergeCell ref="E145:F145"/>
    <mergeCell ref="H147:I147"/>
    <mergeCell ref="E149:F149"/>
    <mergeCell ref="E150:F150"/>
    <mergeCell ref="E151:F151"/>
    <mergeCell ref="E136:F136"/>
    <mergeCell ref="H138:I138"/>
    <mergeCell ref="E140:F140"/>
    <mergeCell ref="E141:F141"/>
    <mergeCell ref="E142:F142"/>
    <mergeCell ref="E143:F143"/>
    <mergeCell ref="E128:F128"/>
    <mergeCell ref="E129:F129"/>
    <mergeCell ref="H131:I131"/>
    <mergeCell ref="E133:F133"/>
    <mergeCell ref="E134:F134"/>
    <mergeCell ref="E135:F135"/>
    <mergeCell ref="H121:I121"/>
    <mergeCell ref="E123:F123"/>
    <mergeCell ref="E124:F124"/>
    <mergeCell ref="E125:F125"/>
    <mergeCell ref="E126:F126"/>
    <mergeCell ref="E127:F127"/>
    <mergeCell ref="A114:J114"/>
    <mergeCell ref="E115:F115"/>
    <mergeCell ref="E116:F116"/>
    <mergeCell ref="E117:F117"/>
    <mergeCell ref="E118:F118"/>
    <mergeCell ref="E119:F119"/>
    <mergeCell ref="F107:I107"/>
    <mergeCell ref="A109:E109"/>
    <mergeCell ref="F109:I109"/>
    <mergeCell ref="A110:E110"/>
    <mergeCell ref="F110:I110"/>
    <mergeCell ref="H112:I112"/>
    <mergeCell ref="A104:E104"/>
    <mergeCell ref="F104:I104"/>
    <mergeCell ref="A105:E105"/>
    <mergeCell ref="F105:I105"/>
    <mergeCell ref="A106:E106"/>
    <mergeCell ref="F106:I106"/>
    <mergeCell ref="F99:G99"/>
    <mergeCell ref="H99:I99"/>
    <mergeCell ref="J99:J100"/>
    <mergeCell ref="A102:E102"/>
    <mergeCell ref="F102:I102"/>
    <mergeCell ref="A103:E103"/>
    <mergeCell ref="F103:I103"/>
    <mergeCell ref="A93:E93"/>
    <mergeCell ref="F93:I93"/>
    <mergeCell ref="H95:I95"/>
    <mergeCell ref="E97:F97"/>
    <mergeCell ref="E98:F98"/>
    <mergeCell ref="A99:A100"/>
    <mergeCell ref="B99:B100"/>
    <mergeCell ref="C99:C100"/>
    <mergeCell ref="D99:D100"/>
    <mergeCell ref="E99:E100"/>
    <mergeCell ref="A88:E88"/>
    <mergeCell ref="F88:I88"/>
    <mergeCell ref="A89:E89"/>
    <mergeCell ref="F89:I89"/>
    <mergeCell ref="F90:I90"/>
    <mergeCell ref="A92:E92"/>
    <mergeCell ref="F92:I92"/>
    <mergeCell ref="J82:J83"/>
    <mergeCell ref="A85:E85"/>
    <mergeCell ref="F85:I85"/>
    <mergeCell ref="A86:E86"/>
    <mergeCell ref="F86:I86"/>
    <mergeCell ref="A87:E87"/>
    <mergeCell ref="F87:I87"/>
    <mergeCell ref="H78:I78"/>
    <mergeCell ref="E80:F80"/>
    <mergeCell ref="E81:F81"/>
    <mergeCell ref="A82:A83"/>
    <mergeCell ref="B82:B83"/>
    <mergeCell ref="C82:C83"/>
    <mergeCell ref="D82:D83"/>
    <mergeCell ref="E82:E83"/>
    <mergeCell ref="F82:G82"/>
    <mergeCell ref="H82:I82"/>
    <mergeCell ref="E71:F71"/>
    <mergeCell ref="E72:F72"/>
    <mergeCell ref="E73:F73"/>
    <mergeCell ref="E74:F74"/>
    <mergeCell ref="E75:F75"/>
    <mergeCell ref="E76:F76"/>
    <mergeCell ref="E63:F63"/>
    <mergeCell ref="E64:F64"/>
    <mergeCell ref="E65:F65"/>
    <mergeCell ref="H67:I67"/>
    <mergeCell ref="E69:F69"/>
    <mergeCell ref="E70:F70"/>
    <mergeCell ref="H56:I56"/>
    <mergeCell ref="E58:F58"/>
    <mergeCell ref="E59:F59"/>
    <mergeCell ref="E60:F60"/>
    <mergeCell ref="E61:F61"/>
    <mergeCell ref="E62:F62"/>
    <mergeCell ref="E49:F49"/>
    <mergeCell ref="E50:F50"/>
    <mergeCell ref="E51:F51"/>
    <mergeCell ref="E52:F52"/>
    <mergeCell ref="E53:F53"/>
    <mergeCell ref="E54:F54"/>
    <mergeCell ref="E41:F41"/>
    <mergeCell ref="E42:F42"/>
    <mergeCell ref="H44:I44"/>
    <mergeCell ref="E46:F46"/>
    <mergeCell ref="E47:F47"/>
    <mergeCell ref="E48:F48"/>
    <mergeCell ref="E33:F33"/>
    <mergeCell ref="E34:F34"/>
    <mergeCell ref="E35:F35"/>
    <mergeCell ref="H37:I37"/>
    <mergeCell ref="E39:F39"/>
    <mergeCell ref="E40:F40"/>
    <mergeCell ref="E25:F25"/>
    <mergeCell ref="H27:I27"/>
    <mergeCell ref="E29:F29"/>
    <mergeCell ref="E30:F30"/>
    <mergeCell ref="E31:F31"/>
    <mergeCell ref="E32:F32"/>
    <mergeCell ref="E17:F17"/>
    <mergeCell ref="E18:F18"/>
    <mergeCell ref="E19:F19"/>
    <mergeCell ref="H21:I21"/>
    <mergeCell ref="E23:F23"/>
    <mergeCell ref="E24:F24"/>
    <mergeCell ref="E9:F9"/>
    <mergeCell ref="E10:F10"/>
    <mergeCell ref="E11:F11"/>
    <mergeCell ref="E12:F12"/>
    <mergeCell ref="H14:I14"/>
    <mergeCell ref="E16:F16"/>
    <mergeCell ref="A3:J3"/>
    <mergeCell ref="A4:J4"/>
    <mergeCell ref="E5:F5"/>
    <mergeCell ref="E6:F6"/>
    <mergeCell ref="E7:F7"/>
    <mergeCell ref="E8:F8"/>
    <mergeCell ref="G1:H1"/>
    <mergeCell ref="I1:J1"/>
    <mergeCell ref="G2:H2"/>
    <mergeCell ref="I2:J2"/>
  </mergeCells>
  <pageMargins left="0.51181102362204722" right="0.51181102362204722" top="1.5748031496062993" bottom="0.98425196850393704" header="0.51181102362204722" footer="0.51181102362204722"/>
  <pageSetup paperSize="9" scale="72" fitToHeight="0" orientation="landscape" r:id="rId1"/>
  <headerFooter>
    <oddHeader>&amp;L &amp;C&amp;G</oddHeader>
    <oddFooter xml:space="preserve">&amp;L </oddFooter>
  </headerFooter>
  <rowBreaks count="1" manualBreakCount="1">
    <brk id="28" max="9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103"/>
  <sheetViews>
    <sheetView view="pageBreakPreview" topLeftCell="A2" zoomScaleNormal="80" zoomScaleSheetLayoutView="100" zoomScalePageLayoutView="90" workbookViewId="0">
      <selection activeCell="H6" sqref="H6"/>
    </sheetView>
  </sheetViews>
  <sheetFormatPr defaultColWidth="10" defaultRowHeight="18"/>
  <cols>
    <col min="1" max="2" width="10" style="1"/>
    <col min="3" max="3" width="70.44140625" style="1" customWidth="1"/>
    <col min="4" max="4" width="38.5546875" style="2" customWidth="1"/>
    <col min="5" max="5" width="11.33203125" style="3" customWidth="1"/>
    <col min="6" max="6" width="10" style="1"/>
    <col min="7" max="7" width="23.5546875" style="16" customWidth="1"/>
    <col min="8" max="16384" width="10" style="1"/>
  </cols>
  <sheetData>
    <row r="1" spans="1:36" ht="18.75" hidden="1" customHeight="1"/>
    <row r="2" spans="1:36" ht="12.6" customHeight="1"/>
    <row r="3" spans="1:36" ht="21.75" customHeight="1">
      <c r="C3" s="365" t="s">
        <v>346</v>
      </c>
      <c r="D3" s="365"/>
      <c r="E3" s="365"/>
      <c r="F3" s="365"/>
    </row>
    <row r="4" spans="1:36" s="5" customFormat="1" ht="25.2" customHeight="1">
      <c r="A4" s="4"/>
      <c r="B4" s="4"/>
      <c r="C4" s="366" t="str">
        <f>RESUMO!A1</f>
        <v>OBRA: PAVIMENTAÇÃO EM PARALELEPÍPEDO NO MUNICÍPIO DE BARRAS - PI</v>
      </c>
      <c r="D4" s="366"/>
      <c r="E4" s="366"/>
      <c r="F4" s="366"/>
      <c r="G4" s="42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s="5" customFormat="1" ht="25.2" customHeight="1">
      <c r="A5" s="4"/>
      <c r="B5" s="4"/>
      <c r="C5" s="361"/>
      <c r="D5" s="361"/>
      <c r="E5" s="361"/>
      <c r="F5" s="361"/>
      <c r="G5" s="42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>
      <c r="C6" s="362" t="s">
        <v>0</v>
      </c>
      <c r="D6" s="362"/>
      <c r="E6" s="362"/>
      <c r="F6" s="362"/>
    </row>
    <row r="7" spans="1:36">
      <c r="C7" s="367"/>
      <c r="D7" s="368"/>
      <c r="E7" s="368"/>
      <c r="F7" s="369"/>
    </row>
    <row r="8" spans="1:36">
      <c r="C8" s="6" t="s">
        <v>1</v>
      </c>
      <c r="D8" s="7" t="s">
        <v>13</v>
      </c>
      <c r="E8" s="207">
        <f>1.8*3.6</f>
        <v>6.48</v>
      </c>
      <c r="F8" s="6" t="s">
        <v>2</v>
      </c>
    </row>
    <row r="9" spans="1:36">
      <c r="C9" s="6" t="s">
        <v>3</v>
      </c>
      <c r="D9" s="7" t="s">
        <v>4</v>
      </c>
      <c r="E9" s="43">
        <v>5</v>
      </c>
      <c r="F9" s="6" t="s">
        <v>5</v>
      </c>
    </row>
    <row r="10" spans="1:36">
      <c r="C10" s="361"/>
      <c r="D10" s="361"/>
      <c r="E10" s="361"/>
      <c r="F10" s="361"/>
    </row>
    <row r="11" spans="1:36">
      <c r="C11" s="361"/>
      <c r="D11" s="361"/>
      <c r="E11" s="361"/>
      <c r="F11" s="361"/>
    </row>
    <row r="12" spans="1:36">
      <c r="C12" s="362" t="s">
        <v>599</v>
      </c>
      <c r="D12" s="362"/>
      <c r="E12" s="362"/>
      <c r="F12" s="362"/>
      <c r="G12" s="16">
        <v>1</v>
      </c>
    </row>
    <row r="13" spans="1:36">
      <c r="C13" s="361"/>
      <c r="D13" s="361"/>
      <c r="E13" s="361"/>
      <c r="F13" s="361"/>
    </row>
    <row r="14" spans="1:36">
      <c r="C14" s="363" t="s">
        <v>6</v>
      </c>
      <c r="D14" s="363"/>
      <c r="E14" s="363"/>
      <c r="F14" s="363"/>
    </row>
    <row r="15" spans="1:36">
      <c r="C15" s="14" t="s">
        <v>16</v>
      </c>
      <c r="D15" s="364">
        <v>1683</v>
      </c>
      <c r="E15" s="364"/>
      <c r="F15" s="14" t="s">
        <v>7</v>
      </c>
    </row>
    <row r="16" spans="1:36">
      <c r="C16" s="14" t="s">
        <v>17</v>
      </c>
      <c r="D16" s="359">
        <v>5</v>
      </c>
      <c r="E16" s="359"/>
      <c r="F16" s="14" t="s">
        <v>7</v>
      </c>
    </row>
    <row r="17" spans="3:11">
      <c r="C17" s="14" t="s">
        <v>20</v>
      </c>
      <c r="D17" s="359">
        <v>0</v>
      </c>
      <c r="E17" s="359"/>
      <c r="F17" s="14" t="s">
        <v>8</v>
      </c>
    </row>
    <row r="18" spans="3:11">
      <c r="C18" s="14" t="s">
        <v>18</v>
      </c>
      <c r="D18" s="359">
        <v>0</v>
      </c>
      <c r="E18" s="359"/>
      <c r="F18" s="14" t="s">
        <v>7</v>
      </c>
    </row>
    <row r="19" spans="3:11">
      <c r="C19" s="14" t="s">
        <v>19</v>
      </c>
      <c r="D19" s="359">
        <v>0</v>
      </c>
      <c r="E19" s="359"/>
      <c r="F19" s="14" t="s">
        <v>7</v>
      </c>
    </row>
    <row r="20" spans="3:11">
      <c r="C20" s="14" t="s">
        <v>434</v>
      </c>
      <c r="D20" s="359">
        <v>0</v>
      </c>
      <c r="E20" s="359"/>
      <c r="F20" s="14" t="s">
        <v>8</v>
      </c>
    </row>
    <row r="21" spans="3:11">
      <c r="C21" s="14" t="s">
        <v>21</v>
      </c>
      <c r="D21" s="359">
        <v>0</v>
      </c>
      <c r="E21" s="359"/>
      <c r="F21" s="14" t="s">
        <v>7</v>
      </c>
    </row>
    <row r="22" spans="3:11" s="9" customFormat="1" ht="15.6">
      <c r="C22" s="14" t="s">
        <v>14</v>
      </c>
      <c r="D22" s="359">
        <v>0</v>
      </c>
      <c r="E22" s="359"/>
      <c r="F22" s="14" t="s">
        <v>8</v>
      </c>
      <c r="J22" s="10"/>
      <c r="K22" s="11"/>
    </row>
    <row r="23" spans="3:11" s="9" customFormat="1" ht="15.6">
      <c r="C23" s="14" t="s">
        <v>15</v>
      </c>
      <c r="D23" s="359">
        <v>1</v>
      </c>
      <c r="E23" s="359"/>
      <c r="F23" s="14" t="s">
        <v>8</v>
      </c>
      <c r="J23" s="10"/>
      <c r="K23" s="11"/>
    </row>
    <row r="24" spans="3:11">
      <c r="C24" s="361"/>
      <c r="D24" s="361"/>
      <c r="E24" s="361"/>
      <c r="F24" s="361"/>
      <c r="G24" s="16" t="s">
        <v>524</v>
      </c>
    </row>
    <row r="25" spans="3:11">
      <c r="C25" s="360" t="s">
        <v>9</v>
      </c>
      <c r="D25" s="360"/>
      <c r="E25" s="360"/>
      <c r="F25" s="360"/>
    </row>
    <row r="26" spans="3:11" ht="46.8">
      <c r="C26" s="15" t="s">
        <v>435</v>
      </c>
      <c r="D26" s="12" t="str">
        <f>""&amp;D15&amp;"m x "&amp;D16&amp;"m + "&amp;D17&amp;" x ("&amp;D18&amp;" m x "&amp;D19&amp;" m)"</f>
        <v>1683m x 5m + 0 x (0 m x 0 m)</v>
      </c>
      <c r="E26" s="17">
        <f>D15*D16+D17*(D18*D19)</f>
        <v>8415</v>
      </c>
      <c r="F26" s="12" t="s">
        <v>2</v>
      </c>
    </row>
    <row r="27" spans="3:11">
      <c r="C27" s="370"/>
      <c r="D27" s="370"/>
      <c r="E27" s="370"/>
      <c r="F27" s="370"/>
    </row>
    <row r="28" spans="3:11">
      <c r="C28" s="360" t="s">
        <v>10</v>
      </c>
      <c r="D28" s="360"/>
      <c r="E28" s="360"/>
      <c r="F28" s="360"/>
    </row>
    <row r="29" spans="3:11" ht="46.8">
      <c r="C29" s="18" t="s">
        <v>436</v>
      </c>
      <c r="D29" s="12" t="str">
        <f>""&amp;D15&amp;"m x "&amp;D16&amp;"m + "&amp;D17&amp;" x ("&amp;D18&amp;"m x "&amp;D19&amp;"m)"</f>
        <v>1683m x 5m + 0 x (0m x 0m)</v>
      </c>
      <c r="E29" s="13">
        <f>D15*D16+D17*(D18*D19)</f>
        <v>8415</v>
      </c>
      <c r="F29" s="12" t="s">
        <v>2</v>
      </c>
    </row>
    <row r="30" spans="3:11" ht="46.8">
      <c r="C30" s="18" t="s">
        <v>437</v>
      </c>
      <c r="D30" s="12" t="str">
        <f>D29</f>
        <v>1683m x 5m + 0 x (0m x 0m)</v>
      </c>
      <c r="E30" s="13">
        <f>E29</f>
        <v>8415</v>
      </c>
      <c r="F30" s="12" t="s">
        <v>2</v>
      </c>
    </row>
    <row r="31" spans="3:11">
      <c r="C31" s="370"/>
      <c r="D31" s="370"/>
      <c r="E31" s="370"/>
      <c r="F31" s="370"/>
    </row>
    <row r="32" spans="3:11">
      <c r="C32" s="360" t="s">
        <v>12</v>
      </c>
      <c r="D32" s="360"/>
      <c r="E32" s="360"/>
      <c r="F32" s="360"/>
    </row>
    <row r="33" spans="3:7" ht="46.8">
      <c r="C33" s="15" t="s">
        <v>433</v>
      </c>
      <c r="D33" s="12" t="str">
        <f>""&amp;D15&amp;"m x 2 + "&amp;D17&amp;" x ("&amp;D18&amp;" m x 2) - "&amp;D20&amp;" x "&amp;D21&amp;" m x 1 "</f>
        <v xml:space="preserve">1683m x 2 + 0 x (0 m x 2) - 0 x 0 m x 1 </v>
      </c>
      <c r="E33" s="13">
        <f>D15*2+D17*D19-(D20*D21*1)</f>
        <v>3366</v>
      </c>
      <c r="F33" s="12" t="s">
        <v>7</v>
      </c>
      <c r="G33" s="266">
        <f>E33+E34</f>
        <v>3376</v>
      </c>
    </row>
    <row r="34" spans="3:7" ht="31.2">
      <c r="C34" s="18" t="s">
        <v>432</v>
      </c>
      <c r="D34" s="12" t="str">
        <f>""&amp;D16&amp;"m x 2 + "&amp;D17&amp;" x "&amp;D19&amp;"m"</f>
        <v>5m x 2 + 0 x 0m</v>
      </c>
      <c r="E34" s="13">
        <f>D16*2+D17*D19</f>
        <v>10</v>
      </c>
      <c r="F34" s="12" t="s">
        <v>7</v>
      </c>
    </row>
    <row r="35" spans="3:7" ht="46.8">
      <c r="C35" s="18" t="s">
        <v>438</v>
      </c>
      <c r="D35" s="8" t="str">
        <f>""&amp;D15&amp;"m x 2 + "&amp;D17&amp;" x "&amp;D18&amp;"m x 2 - ("&amp;D20&amp;" x "&amp;D21&amp;"m x 1)"</f>
        <v>1683m x 2 + 0 x 0m x 2 - (0 x 0m x 1)</v>
      </c>
      <c r="E35" s="13">
        <f>D15*2+D17*D18*2-(D20*D21*1)</f>
        <v>3366</v>
      </c>
      <c r="F35" s="12" t="s">
        <v>7</v>
      </c>
      <c r="G35" s="124"/>
    </row>
    <row r="36" spans="3:7">
      <c r="C36" s="19"/>
      <c r="D36" s="19"/>
      <c r="E36" s="20"/>
      <c r="F36" s="21"/>
    </row>
    <row r="37" spans="3:7">
      <c r="C37" s="360" t="s">
        <v>22</v>
      </c>
      <c r="D37" s="360"/>
      <c r="E37" s="360"/>
      <c r="F37" s="360"/>
    </row>
    <row r="38" spans="3:7" ht="31.2">
      <c r="C38" s="15" t="s">
        <v>26</v>
      </c>
      <c r="D38" s="12" t="str">
        <f>""&amp;D23&amp;" unidade"</f>
        <v>1 unidade</v>
      </c>
      <c r="E38" s="13">
        <f>D23</f>
        <v>1</v>
      </c>
      <c r="F38" s="12" t="s">
        <v>24</v>
      </c>
    </row>
    <row r="39" spans="3:7">
      <c r="C39" s="15" t="s">
        <v>27</v>
      </c>
      <c r="D39" s="12" t="str">
        <f>""&amp;D22&amp;" unidade"</f>
        <v>0 unidade</v>
      </c>
      <c r="E39" s="13">
        <f>D22</f>
        <v>0</v>
      </c>
      <c r="F39" s="12" t="s">
        <v>24</v>
      </c>
    </row>
    <row r="40" spans="3:7">
      <c r="C40" s="372"/>
      <c r="D40" s="373"/>
      <c r="E40" s="373"/>
      <c r="F40" s="374"/>
    </row>
    <row r="41" spans="3:7">
      <c r="C41" s="362" t="s">
        <v>600</v>
      </c>
      <c r="D41" s="362"/>
      <c r="E41" s="362"/>
      <c r="F41" s="362"/>
    </row>
    <row r="42" spans="3:7">
      <c r="C42" s="361"/>
      <c r="D42" s="361"/>
      <c r="E42" s="361"/>
      <c r="F42" s="361"/>
    </row>
    <row r="43" spans="3:7">
      <c r="C43" s="363" t="s">
        <v>6</v>
      </c>
      <c r="D43" s="363"/>
      <c r="E43" s="363"/>
      <c r="F43" s="363"/>
    </row>
    <row r="44" spans="3:7">
      <c r="C44" s="14" t="s">
        <v>16</v>
      </c>
      <c r="D44" s="364">
        <v>357</v>
      </c>
      <c r="E44" s="364"/>
      <c r="F44" s="14" t="s">
        <v>7</v>
      </c>
    </row>
    <row r="45" spans="3:7">
      <c r="C45" s="14" t="s">
        <v>17</v>
      </c>
      <c r="D45" s="359">
        <v>5</v>
      </c>
      <c r="E45" s="359"/>
      <c r="F45" s="14" t="s">
        <v>7</v>
      </c>
    </row>
    <row r="46" spans="3:7">
      <c r="C46" s="14" t="s">
        <v>20</v>
      </c>
      <c r="D46" s="359">
        <v>0</v>
      </c>
      <c r="E46" s="359"/>
      <c r="F46" s="14" t="s">
        <v>8</v>
      </c>
    </row>
    <row r="47" spans="3:7">
      <c r="C47" s="14" t="s">
        <v>18</v>
      </c>
      <c r="D47" s="359">
        <v>0</v>
      </c>
      <c r="E47" s="359"/>
      <c r="F47" s="14" t="s">
        <v>7</v>
      </c>
    </row>
    <row r="48" spans="3:7">
      <c r="C48" s="14" t="s">
        <v>19</v>
      </c>
      <c r="D48" s="359">
        <v>0</v>
      </c>
      <c r="E48" s="359"/>
      <c r="F48" s="14" t="s">
        <v>7</v>
      </c>
    </row>
    <row r="49" spans="3:7">
      <c r="C49" s="14" t="s">
        <v>434</v>
      </c>
      <c r="D49" s="359">
        <v>0</v>
      </c>
      <c r="E49" s="359"/>
      <c r="F49" s="14" t="s">
        <v>8</v>
      </c>
    </row>
    <row r="50" spans="3:7">
      <c r="C50" s="14" t="s">
        <v>21</v>
      </c>
      <c r="D50" s="359">
        <v>0</v>
      </c>
      <c r="E50" s="359"/>
      <c r="F50" s="14" t="s">
        <v>7</v>
      </c>
    </row>
    <row r="51" spans="3:7">
      <c r="C51" s="14" t="s">
        <v>14</v>
      </c>
      <c r="D51" s="359">
        <v>0</v>
      </c>
      <c r="E51" s="359"/>
      <c r="F51" s="14" t="s">
        <v>8</v>
      </c>
    </row>
    <row r="52" spans="3:7">
      <c r="C52" s="14" t="s">
        <v>15</v>
      </c>
      <c r="D52" s="359">
        <v>1</v>
      </c>
      <c r="E52" s="359"/>
      <c r="F52" s="14" t="s">
        <v>8</v>
      </c>
    </row>
    <row r="53" spans="3:7">
      <c r="C53" s="361"/>
      <c r="D53" s="361"/>
      <c r="E53" s="361"/>
      <c r="F53" s="361"/>
    </row>
    <row r="54" spans="3:7">
      <c r="C54" s="360" t="s">
        <v>9</v>
      </c>
      <c r="D54" s="360"/>
      <c r="E54" s="360"/>
      <c r="F54" s="360"/>
    </row>
    <row r="55" spans="3:7" ht="46.8">
      <c r="C55" s="15" t="s">
        <v>435</v>
      </c>
      <c r="D55" s="12" t="str">
        <f>""&amp;D44&amp;"m x "&amp;D45&amp;"m + "&amp;D46&amp;" x ("&amp;D47&amp;" m x "&amp;D48&amp;" m)"</f>
        <v>357m x 5m + 0 x (0 m x 0 m)</v>
      </c>
      <c r="E55" s="17">
        <f>D44*D45+D46*(D47*D48)</f>
        <v>1785</v>
      </c>
      <c r="F55" s="12" t="s">
        <v>2</v>
      </c>
    </row>
    <row r="56" spans="3:7">
      <c r="C56" s="370"/>
      <c r="D56" s="370"/>
      <c r="E56" s="370"/>
      <c r="F56" s="370"/>
    </row>
    <row r="57" spans="3:7">
      <c r="C57" s="360" t="s">
        <v>10</v>
      </c>
      <c r="D57" s="360"/>
      <c r="E57" s="360"/>
      <c r="F57" s="360"/>
    </row>
    <row r="58" spans="3:7" ht="46.8">
      <c r="C58" s="18" t="s">
        <v>436</v>
      </c>
      <c r="D58" s="12" t="str">
        <f>""&amp;D44&amp;"m x "&amp;D45&amp;"m + "&amp;D46&amp;" x ("&amp;D47&amp;"m x "&amp;D48&amp;"m)"</f>
        <v>357m x 5m + 0 x (0m x 0m)</v>
      </c>
      <c r="E58" s="13">
        <f>D44*D45+D46*(D47*D48)</f>
        <v>1785</v>
      </c>
      <c r="F58" s="12" t="s">
        <v>2</v>
      </c>
    </row>
    <row r="59" spans="3:7" ht="46.8">
      <c r="C59" s="18" t="s">
        <v>437</v>
      </c>
      <c r="D59" s="12" t="str">
        <f>D58</f>
        <v>357m x 5m + 0 x (0m x 0m)</v>
      </c>
      <c r="E59" s="13">
        <f>E58</f>
        <v>1785</v>
      </c>
      <c r="F59" s="12" t="s">
        <v>2</v>
      </c>
    </row>
    <row r="60" spans="3:7">
      <c r="C60" s="370"/>
      <c r="D60" s="370"/>
      <c r="E60" s="370"/>
      <c r="F60" s="370"/>
    </row>
    <row r="61" spans="3:7">
      <c r="C61" s="360" t="s">
        <v>12</v>
      </c>
      <c r="D61" s="360"/>
      <c r="E61" s="360"/>
      <c r="F61" s="360"/>
    </row>
    <row r="62" spans="3:7" ht="46.8">
      <c r="C62" s="15" t="s">
        <v>433</v>
      </c>
      <c r="D62" s="12" t="str">
        <f>""&amp;D44&amp;"m x 2 + "&amp;D46&amp;" x ("&amp;D47&amp;" m x 2) - "&amp;D49&amp;" x "&amp;D50&amp;" m x 1 "</f>
        <v xml:space="preserve">357m x 2 + 0 x (0 m x 2) - 0 x 0 m x 1 </v>
      </c>
      <c r="E62" s="13">
        <f>D44*2+D46*D48-(D49*D50*1)</f>
        <v>714</v>
      </c>
      <c r="F62" s="12" t="s">
        <v>7</v>
      </c>
      <c r="G62" s="267">
        <f>E62+E63</f>
        <v>724</v>
      </c>
    </row>
    <row r="63" spans="3:7" ht="31.2">
      <c r="C63" s="18" t="s">
        <v>432</v>
      </c>
      <c r="D63" s="12" t="str">
        <f>""&amp;D45&amp;"m x 2 + "&amp;D46&amp;" x "&amp;D48&amp;"m"</f>
        <v>5m x 2 + 0 x 0m</v>
      </c>
      <c r="E63" s="13">
        <f>D45*2+D46*D48</f>
        <v>10</v>
      </c>
      <c r="F63" s="12" t="s">
        <v>7</v>
      </c>
    </row>
    <row r="64" spans="3:7" ht="46.8">
      <c r="C64" s="18" t="s">
        <v>438</v>
      </c>
      <c r="D64" s="8" t="str">
        <f>""&amp;D44&amp;"m x 2 + "&amp;D46&amp;" x "&amp;D47&amp;"m x 2 - ("&amp;D49&amp;" x "&amp;D50&amp;"m x 1)"</f>
        <v>357m x 2 + 0 x 0m x 2 - (0 x 0m x 1)</v>
      </c>
      <c r="E64" s="13">
        <f>D44*2+D46*D47*2-(D49*D50*1)</f>
        <v>714</v>
      </c>
      <c r="F64" s="12" t="s">
        <v>7</v>
      </c>
    </row>
    <row r="65" spans="3:11">
      <c r="C65" s="19"/>
      <c r="D65" s="19"/>
      <c r="E65" s="20"/>
      <c r="F65" s="21"/>
    </row>
    <row r="66" spans="3:11">
      <c r="C66" s="360" t="s">
        <v>22</v>
      </c>
      <c r="D66" s="360"/>
      <c r="E66" s="360"/>
      <c r="F66" s="360"/>
    </row>
    <row r="67" spans="3:11" ht="31.2">
      <c r="C67" s="15" t="s">
        <v>26</v>
      </c>
      <c r="D67" s="12" t="str">
        <f>""&amp;D52&amp;" unidade"</f>
        <v>1 unidade</v>
      </c>
      <c r="E67" s="208">
        <f>D52</f>
        <v>1</v>
      </c>
      <c r="F67" s="12" t="s">
        <v>24</v>
      </c>
      <c r="G67" s="209"/>
    </row>
    <row r="68" spans="3:11">
      <c r="C68" s="15" t="s">
        <v>27</v>
      </c>
      <c r="D68" s="12" t="str">
        <f>""&amp;D51&amp;" unidade"</f>
        <v>0 unidade</v>
      </c>
      <c r="E68" s="13">
        <f>D51</f>
        <v>0</v>
      </c>
      <c r="F68" s="12" t="s">
        <v>24</v>
      </c>
    </row>
    <row r="69" spans="3:11">
      <c r="C69" s="371"/>
      <c r="D69" s="371"/>
      <c r="E69" s="371"/>
      <c r="F69" s="371"/>
    </row>
    <row r="70" spans="3:11">
      <c r="C70" s="362" t="s">
        <v>612</v>
      </c>
      <c r="D70" s="362"/>
      <c r="E70" s="362"/>
      <c r="F70" s="362"/>
      <c r="G70" s="16">
        <v>2</v>
      </c>
    </row>
    <row r="71" spans="3:11">
      <c r="C71" s="361"/>
      <c r="D71" s="361"/>
      <c r="E71" s="361"/>
      <c r="F71" s="361"/>
    </row>
    <row r="72" spans="3:11">
      <c r="C72" s="363" t="s">
        <v>6</v>
      </c>
      <c r="D72" s="363"/>
      <c r="E72" s="363"/>
      <c r="F72" s="363"/>
    </row>
    <row r="73" spans="3:11">
      <c r="C73" s="14" t="s">
        <v>16</v>
      </c>
      <c r="D73" s="359">
        <v>85</v>
      </c>
      <c r="E73" s="359"/>
      <c r="F73" s="14" t="s">
        <v>7</v>
      </c>
    </row>
    <row r="74" spans="3:11">
      <c r="C74" s="14" t="s">
        <v>17</v>
      </c>
      <c r="D74" s="359">
        <v>5</v>
      </c>
      <c r="E74" s="359"/>
      <c r="F74" s="14" t="s">
        <v>7</v>
      </c>
    </row>
    <row r="75" spans="3:11">
      <c r="C75" s="14" t="s">
        <v>20</v>
      </c>
      <c r="D75" s="359">
        <v>0</v>
      </c>
      <c r="E75" s="359"/>
      <c r="F75" s="14" t="s">
        <v>8</v>
      </c>
    </row>
    <row r="76" spans="3:11">
      <c r="C76" s="14" t="s">
        <v>18</v>
      </c>
      <c r="D76" s="359">
        <v>0</v>
      </c>
      <c r="E76" s="359"/>
      <c r="F76" s="14" t="s">
        <v>7</v>
      </c>
    </row>
    <row r="77" spans="3:11">
      <c r="C77" s="14" t="s">
        <v>19</v>
      </c>
      <c r="D77" s="359">
        <v>0</v>
      </c>
      <c r="E77" s="359"/>
      <c r="F77" s="14" t="s">
        <v>7</v>
      </c>
    </row>
    <row r="78" spans="3:11">
      <c r="C78" s="14" t="s">
        <v>439</v>
      </c>
      <c r="D78" s="359">
        <v>0</v>
      </c>
      <c r="E78" s="359"/>
      <c r="F78" s="14" t="s">
        <v>8</v>
      </c>
    </row>
    <row r="79" spans="3:11">
      <c r="C79" s="14" t="s">
        <v>21</v>
      </c>
      <c r="D79" s="359">
        <v>0</v>
      </c>
      <c r="E79" s="359"/>
      <c r="F79" s="14" t="s">
        <v>7</v>
      </c>
    </row>
    <row r="80" spans="3:11" s="9" customFormat="1" ht="15.6">
      <c r="C80" s="14" t="s">
        <v>14</v>
      </c>
      <c r="D80" s="359">
        <v>0</v>
      </c>
      <c r="E80" s="359"/>
      <c r="F80" s="14" t="s">
        <v>8</v>
      </c>
      <c r="J80" s="10"/>
      <c r="K80" s="11"/>
    </row>
    <row r="81" spans="3:11" s="9" customFormat="1" ht="15.6">
      <c r="C81" s="14" t="s">
        <v>15</v>
      </c>
      <c r="D81" s="359">
        <v>0</v>
      </c>
      <c r="E81" s="359"/>
      <c r="F81" s="14" t="s">
        <v>8</v>
      </c>
      <c r="J81" s="10"/>
      <c r="K81" s="11"/>
    </row>
    <row r="82" spans="3:11">
      <c r="C82" s="361"/>
      <c r="D82" s="361"/>
      <c r="E82" s="361"/>
      <c r="F82" s="361"/>
    </row>
    <row r="83" spans="3:11">
      <c r="C83" s="360" t="s">
        <v>9</v>
      </c>
      <c r="D83" s="360"/>
      <c r="E83" s="360"/>
      <c r="F83" s="360"/>
    </row>
    <row r="84" spans="3:11" ht="46.8">
      <c r="C84" s="15" t="s">
        <v>435</v>
      </c>
      <c r="D84" s="12" t="str">
        <f>""&amp;D73&amp;"m x "&amp;D74&amp;"m + "&amp;D75&amp;" x ("&amp;D76&amp;" m x "&amp;D77&amp;" m)"</f>
        <v>85m x 5m + 0 x (0 m x 0 m)</v>
      </c>
      <c r="E84" s="17">
        <f>D73*D74+D75*(D76*D77)</f>
        <v>425</v>
      </c>
      <c r="F84" s="12" t="s">
        <v>2</v>
      </c>
    </row>
    <row r="85" spans="3:11">
      <c r="C85" s="370"/>
      <c r="D85" s="370"/>
      <c r="E85" s="370"/>
      <c r="F85" s="370"/>
    </row>
    <row r="86" spans="3:11">
      <c r="C86" s="360" t="s">
        <v>10</v>
      </c>
      <c r="D86" s="360"/>
      <c r="E86" s="360"/>
      <c r="F86" s="360"/>
    </row>
    <row r="87" spans="3:11" ht="46.8">
      <c r="C87" s="18" t="s">
        <v>436</v>
      </c>
      <c r="D87" s="12" t="str">
        <f>""&amp;D73&amp;"m x "&amp;D74&amp;"m + "&amp;D75&amp;" x ("&amp;D76&amp;"m x "&amp;D77&amp;"m)"</f>
        <v>85m x 5m + 0 x (0m x 0m)</v>
      </c>
      <c r="E87" s="13">
        <f>D73*D74+D75*(D76*D77)</f>
        <v>425</v>
      </c>
      <c r="F87" s="12" t="s">
        <v>2</v>
      </c>
    </row>
    <row r="88" spans="3:11" ht="46.8">
      <c r="C88" s="18" t="s">
        <v>437</v>
      </c>
      <c r="D88" s="12" t="str">
        <f>D87</f>
        <v>85m x 5m + 0 x (0m x 0m)</v>
      </c>
      <c r="E88" s="13">
        <f>E87</f>
        <v>425</v>
      </c>
      <c r="F88" s="12" t="s">
        <v>2</v>
      </c>
    </row>
    <row r="89" spans="3:11">
      <c r="C89" s="370"/>
      <c r="D89" s="370"/>
      <c r="E89" s="370"/>
      <c r="F89" s="370"/>
    </row>
    <row r="90" spans="3:11">
      <c r="C90" s="360" t="s">
        <v>12</v>
      </c>
      <c r="D90" s="360"/>
      <c r="E90" s="360"/>
      <c r="F90" s="360"/>
    </row>
    <row r="91" spans="3:11" ht="46.8">
      <c r="C91" s="15" t="s">
        <v>440</v>
      </c>
      <c r="D91" s="12" t="str">
        <f>""&amp;D73&amp;"m x 2 +"&amp;D75&amp;" x ("&amp;D76&amp;" m x 2) - "&amp;D78&amp;" x "&amp;D79&amp;" m x 1 "</f>
        <v xml:space="preserve">85m x 2 +0 x (0 m x 2) - 0 x 0 m x 1 </v>
      </c>
      <c r="E91" s="13">
        <f>D73*2+D75*D77-(D78*D79*1)</f>
        <v>170</v>
      </c>
      <c r="F91" s="12" t="s">
        <v>7</v>
      </c>
      <c r="G91" s="124">
        <f>E91+E92</f>
        <v>180</v>
      </c>
    </row>
    <row r="92" spans="3:11" ht="30.6" customHeight="1">
      <c r="C92" s="18" t="s">
        <v>432</v>
      </c>
      <c r="D92" s="12" t="str">
        <f>""&amp;D74&amp;"m x 2 + "&amp;D75&amp;" x "&amp;D77&amp;"m"</f>
        <v>5m x 2 + 0 x 0m</v>
      </c>
      <c r="E92" s="13">
        <f>D74*2+D75*D77</f>
        <v>10</v>
      </c>
      <c r="F92" s="12" t="s">
        <v>7</v>
      </c>
    </row>
    <row r="93" spans="3:11" ht="46.8">
      <c r="C93" s="18" t="s">
        <v>438</v>
      </c>
      <c r="D93" s="8" t="str">
        <f>""&amp;D73&amp;"m x 2 + "&amp;D75&amp;" x "&amp;D76&amp;"m x 2 - ("&amp;D78&amp;" x "&amp;D79&amp;"m x 1)"</f>
        <v>85m x 2 + 0 x 0m x 2 - (0 x 0m x 1)</v>
      </c>
      <c r="E93" s="13">
        <f>D73*2+D75*D76*2-(D78*D79*1)</f>
        <v>170</v>
      </c>
      <c r="F93" s="12" t="s">
        <v>7</v>
      </c>
    </row>
    <row r="94" spans="3:11">
      <c r="C94" s="375"/>
      <c r="D94" s="376"/>
      <c r="E94" s="376"/>
      <c r="F94" s="377"/>
    </row>
    <row r="95" spans="3:11">
      <c r="C95" s="360" t="s">
        <v>22</v>
      </c>
      <c r="D95" s="360"/>
      <c r="E95" s="360"/>
      <c r="F95" s="360"/>
    </row>
    <row r="96" spans="3:11" ht="31.2">
      <c r="C96" s="15" t="s">
        <v>26</v>
      </c>
      <c r="D96" s="12" t="str">
        <f>""&amp;D81&amp;" unidade"</f>
        <v>0 unidade</v>
      </c>
      <c r="E96" s="13">
        <f>D81</f>
        <v>0</v>
      </c>
      <c r="F96" s="12" t="s">
        <v>24</v>
      </c>
    </row>
    <row r="97" spans="3:8">
      <c r="C97" s="15" t="s">
        <v>27</v>
      </c>
      <c r="D97" s="12" t="str">
        <f>""&amp;D80&amp;" unidade"</f>
        <v>0 unidade</v>
      </c>
      <c r="E97" s="13">
        <f>D80</f>
        <v>0</v>
      </c>
      <c r="F97" s="12" t="s">
        <v>24</v>
      </c>
    </row>
    <row r="98" spans="3:8">
      <c r="C98" s="371"/>
      <c r="D98" s="371"/>
      <c r="E98" s="371"/>
      <c r="F98" s="371"/>
    </row>
    <row r="103" spans="3:8">
      <c r="H103" s="252" t="s">
        <v>524</v>
      </c>
    </row>
  </sheetData>
  <mergeCells count="68">
    <mergeCell ref="C95:F95"/>
    <mergeCell ref="D77:E77"/>
    <mergeCell ref="D78:E78"/>
    <mergeCell ref="D79:E79"/>
    <mergeCell ref="D80:E80"/>
    <mergeCell ref="D81:E81"/>
    <mergeCell ref="C90:F90"/>
    <mergeCell ref="C94:F94"/>
    <mergeCell ref="C89:F89"/>
    <mergeCell ref="C40:F40"/>
    <mergeCell ref="C82:F82"/>
    <mergeCell ref="C83:F83"/>
    <mergeCell ref="C86:F86"/>
    <mergeCell ref="C85:F85"/>
    <mergeCell ref="C57:F57"/>
    <mergeCell ref="C60:F60"/>
    <mergeCell ref="C61:F61"/>
    <mergeCell ref="C66:F66"/>
    <mergeCell ref="D76:E76"/>
    <mergeCell ref="C71:F71"/>
    <mergeCell ref="D75:E75"/>
    <mergeCell ref="C70:F70"/>
    <mergeCell ref="C41:F41"/>
    <mergeCell ref="C42:F42"/>
    <mergeCell ref="C43:F43"/>
    <mergeCell ref="D44:E44"/>
    <mergeCell ref="D45:E45"/>
    <mergeCell ref="D46:E46"/>
    <mergeCell ref="D47:E47"/>
    <mergeCell ref="D48:E48"/>
    <mergeCell ref="D49:E49"/>
    <mergeCell ref="D50:E50"/>
    <mergeCell ref="C27:F27"/>
    <mergeCell ref="C69:F69"/>
    <mergeCell ref="C98:F98"/>
    <mergeCell ref="C37:F37"/>
    <mergeCell ref="C72:F72"/>
    <mergeCell ref="D73:E73"/>
    <mergeCell ref="D74:E74"/>
    <mergeCell ref="D51:E51"/>
    <mergeCell ref="D52:E52"/>
    <mergeCell ref="C53:F53"/>
    <mergeCell ref="C54:F54"/>
    <mergeCell ref="C56:F56"/>
    <mergeCell ref="C31:F31"/>
    <mergeCell ref="C32:F32"/>
    <mergeCell ref="C3:F3"/>
    <mergeCell ref="C4:F4"/>
    <mergeCell ref="C5:F5"/>
    <mergeCell ref="C6:F6"/>
    <mergeCell ref="C10:F10"/>
    <mergeCell ref="C7:F7"/>
    <mergeCell ref="D22:E22"/>
    <mergeCell ref="D23:E23"/>
    <mergeCell ref="D16:E16"/>
    <mergeCell ref="C28:F28"/>
    <mergeCell ref="C11:F11"/>
    <mergeCell ref="D21:E21"/>
    <mergeCell ref="D17:E17"/>
    <mergeCell ref="D18:E18"/>
    <mergeCell ref="D19:E19"/>
    <mergeCell ref="D20:E20"/>
    <mergeCell ref="C12:F12"/>
    <mergeCell ref="C13:F13"/>
    <mergeCell ref="C14:F14"/>
    <mergeCell ref="D15:E15"/>
    <mergeCell ref="C24:F24"/>
    <mergeCell ref="C25:F25"/>
  </mergeCells>
  <printOptions horizontalCentered="1"/>
  <pageMargins left="0.51181102362204722" right="0.51181102362204722" top="1.5748031496062993" bottom="0.55118110236220474" header="0.78740157480314965" footer="0"/>
  <pageSetup paperSize="9" scale="72" fitToHeight="0" orientation="portrait" r:id="rId1"/>
  <headerFooter alignWithMargins="0">
    <oddHeader>&amp;C&amp;G</oddHeader>
  </headerFooter>
  <rowBreaks count="2" manualBreakCount="2">
    <brk id="40" min="2" max="5" man="1"/>
    <brk id="82" min="2" max="5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653"/>
  <sheetViews>
    <sheetView showWhiteSpace="0" workbookViewId="0">
      <selection activeCell="K12" sqref="K12"/>
    </sheetView>
  </sheetViews>
  <sheetFormatPr defaultColWidth="8.88671875" defaultRowHeight="13.8"/>
  <cols>
    <col min="1" max="2" width="13.33203125" style="22" bestFit="1" customWidth="1"/>
    <col min="3" max="3" width="11.109375" style="22" bestFit="1" customWidth="1"/>
    <col min="4" max="4" width="66.6640625" style="22" bestFit="1" customWidth="1"/>
    <col min="5" max="5" width="16.6640625" style="22" bestFit="1" customWidth="1"/>
    <col min="6" max="8" width="13.33203125" style="22" bestFit="1" customWidth="1"/>
    <col min="9" max="11" width="15.5546875" style="22" bestFit="1" customWidth="1"/>
    <col min="12" max="16384" width="8.88671875" style="22"/>
  </cols>
  <sheetData>
    <row r="1" spans="1:10" ht="28.5" customHeight="1">
      <c r="A1" s="301" t="s">
        <v>523</v>
      </c>
      <c r="B1" s="301"/>
      <c r="C1" s="301"/>
      <c r="D1" s="301"/>
      <c r="E1" s="276" t="s">
        <v>65</v>
      </c>
      <c r="F1" s="277"/>
      <c r="G1" s="277"/>
      <c r="H1" s="278"/>
      <c r="I1" s="181" t="s">
        <v>67</v>
      </c>
      <c r="J1" s="188" t="s">
        <v>66</v>
      </c>
    </row>
    <row r="2" spans="1:10" ht="24.75" customHeight="1">
      <c r="A2" s="301"/>
      <c r="B2" s="301"/>
      <c r="C2" s="301"/>
      <c r="D2" s="301"/>
      <c r="E2" s="279"/>
      <c r="F2" s="280"/>
      <c r="G2" s="280"/>
      <c r="H2" s="281"/>
      <c r="I2" s="182">
        <f>BDI!F23</f>
        <v>26.89</v>
      </c>
      <c r="J2" s="175" t="str">
        <f>'Orçamento Sintético'!J2</f>
        <v>Com Desoneração</v>
      </c>
    </row>
    <row r="3" spans="1:10">
      <c r="A3" s="397" t="s">
        <v>323</v>
      </c>
      <c r="B3" s="398"/>
      <c r="C3" s="398"/>
      <c r="D3" s="398"/>
      <c r="E3" s="398"/>
      <c r="F3" s="398"/>
      <c r="G3" s="398"/>
      <c r="H3" s="398"/>
      <c r="I3" s="398"/>
      <c r="J3" s="399"/>
    </row>
    <row r="4" spans="1:10">
      <c r="A4" s="400" t="s">
        <v>322</v>
      </c>
      <c r="B4" s="401"/>
      <c r="C4" s="401"/>
      <c r="D4" s="401"/>
      <c r="E4" s="401"/>
      <c r="F4" s="401"/>
      <c r="G4" s="401"/>
      <c r="H4" s="401"/>
      <c r="I4" s="401"/>
      <c r="J4" s="401"/>
    </row>
    <row r="5" spans="1:10" ht="18" customHeight="1">
      <c r="A5" s="210" t="s">
        <v>52</v>
      </c>
      <c r="B5" s="211" t="s">
        <v>62</v>
      </c>
      <c r="C5" s="210" t="s">
        <v>61</v>
      </c>
      <c r="D5" s="210" t="s">
        <v>60</v>
      </c>
      <c r="E5" s="402" t="s">
        <v>108</v>
      </c>
      <c r="F5" s="403"/>
      <c r="G5" s="212" t="s">
        <v>59</v>
      </c>
      <c r="H5" s="211" t="s">
        <v>58</v>
      </c>
      <c r="I5" s="211" t="s">
        <v>57</v>
      </c>
      <c r="J5" s="211" t="s">
        <v>55</v>
      </c>
    </row>
    <row r="6" spans="1:10" ht="24" customHeight="1">
      <c r="A6" s="213" t="s">
        <v>107</v>
      </c>
      <c r="B6" s="214" t="s">
        <v>525</v>
      </c>
      <c r="C6" s="213" t="s">
        <v>36</v>
      </c>
      <c r="D6" s="213" t="s">
        <v>51</v>
      </c>
      <c r="E6" s="386" t="s">
        <v>526</v>
      </c>
      <c r="F6" s="387"/>
      <c r="G6" s="215" t="s">
        <v>42</v>
      </c>
      <c r="H6" s="216">
        <v>1</v>
      </c>
      <c r="I6" s="217">
        <v>558.96</v>
      </c>
      <c r="J6" s="217">
        <v>558.96</v>
      </c>
    </row>
    <row r="7" spans="1:10" ht="24" customHeight="1">
      <c r="A7" s="218" t="s">
        <v>104</v>
      </c>
      <c r="B7" s="219" t="s">
        <v>106</v>
      </c>
      <c r="C7" s="218" t="s">
        <v>32</v>
      </c>
      <c r="D7" s="218" t="s">
        <v>105</v>
      </c>
      <c r="E7" s="384" t="s">
        <v>142</v>
      </c>
      <c r="F7" s="385"/>
      <c r="G7" s="220" t="s">
        <v>83</v>
      </c>
      <c r="H7" s="221">
        <v>2</v>
      </c>
      <c r="I7" s="222">
        <v>21.71</v>
      </c>
      <c r="J7" s="222">
        <v>43.42</v>
      </c>
    </row>
    <row r="8" spans="1:10" ht="24" customHeight="1">
      <c r="A8" s="218" t="s">
        <v>104</v>
      </c>
      <c r="B8" s="219" t="s">
        <v>238</v>
      </c>
      <c r="C8" s="218" t="s">
        <v>32</v>
      </c>
      <c r="D8" s="218" t="s">
        <v>237</v>
      </c>
      <c r="E8" s="384" t="s">
        <v>142</v>
      </c>
      <c r="F8" s="385"/>
      <c r="G8" s="220" t="s">
        <v>83</v>
      </c>
      <c r="H8" s="221">
        <v>1</v>
      </c>
      <c r="I8" s="222">
        <v>26.97</v>
      </c>
      <c r="J8" s="222">
        <v>26.97</v>
      </c>
    </row>
    <row r="9" spans="1:10" ht="25.95" customHeight="1">
      <c r="A9" s="223" t="s">
        <v>87</v>
      </c>
      <c r="B9" s="224" t="s">
        <v>317</v>
      </c>
      <c r="C9" s="223" t="s">
        <v>32</v>
      </c>
      <c r="D9" s="223" t="s">
        <v>316</v>
      </c>
      <c r="E9" s="378" t="s">
        <v>84</v>
      </c>
      <c r="F9" s="379"/>
      <c r="G9" s="225" t="s">
        <v>38</v>
      </c>
      <c r="H9" s="226">
        <v>4</v>
      </c>
      <c r="I9" s="227">
        <v>19.55</v>
      </c>
      <c r="J9" s="227">
        <v>78.2</v>
      </c>
    </row>
    <row r="10" spans="1:10" ht="25.95" customHeight="1">
      <c r="A10" s="223" t="s">
        <v>87</v>
      </c>
      <c r="B10" s="224" t="s">
        <v>315</v>
      </c>
      <c r="C10" s="223" t="s">
        <v>32</v>
      </c>
      <c r="D10" s="223" t="s">
        <v>314</v>
      </c>
      <c r="E10" s="378" t="s">
        <v>84</v>
      </c>
      <c r="F10" s="379"/>
      <c r="G10" s="225" t="s">
        <v>42</v>
      </c>
      <c r="H10" s="226">
        <v>1</v>
      </c>
      <c r="I10" s="227">
        <v>400</v>
      </c>
      <c r="J10" s="227">
        <v>400</v>
      </c>
    </row>
    <row r="11" spans="1:10" ht="39" customHeight="1">
      <c r="A11" s="223" t="s">
        <v>87</v>
      </c>
      <c r="B11" s="224" t="s">
        <v>321</v>
      </c>
      <c r="C11" s="223" t="s">
        <v>32</v>
      </c>
      <c r="D11" s="223" t="s">
        <v>320</v>
      </c>
      <c r="E11" s="378" t="s">
        <v>84</v>
      </c>
      <c r="F11" s="379"/>
      <c r="G11" s="225" t="s">
        <v>224</v>
      </c>
      <c r="H11" s="226">
        <v>0.15</v>
      </c>
      <c r="I11" s="227">
        <v>21.68</v>
      </c>
      <c r="J11" s="227">
        <v>3.25</v>
      </c>
    </row>
    <row r="12" spans="1:10" ht="39" customHeight="1">
      <c r="A12" s="223" t="s">
        <v>87</v>
      </c>
      <c r="B12" s="224" t="s">
        <v>319</v>
      </c>
      <c r="C12" s="223" t="s">
        <v>32</v>
      </c>
      <c r="D12" s="223" t="s">
        <v>318</v>
      </c>
      <c r="E12" s="378" t="s">
        <v>84</v>
      </c>
      <c r="F12" s="379"/>
      <c r="G12" s="225" t="s">
        <v>38</v>
      </c>
      <c r="H12" s="226">
        <v>1</v>
      </c>
      <c r="I12" s="227">
        <v>7.12</v>
      </c>
      <c r="J12" s="227">
        <v>7.12</v>
      </c>
    </row>
    <row r="13" spans="1:10">
      <c r="A13" s="228"/>
      <c r="B13" s="228"/>
      <c r="C13" s="228"/>
      <c r="D13" s="228"/>
      <c r="E13" s="228" t="s">
        <v>82</v>
      </c>
      <c r="F13" s="229">
        <v>50.9</v>
      </c>
      <c r="G13" s="228" t="s">
        <v>81</v>
      </c>
      <c r="H13" s="229">
        <v>0</v>
      </c>
      <c r="I13" s="228" t="s">
        <v>80</v>
      </c>
      <c r="J13" s="229">
        <v>50.9</v>
      </c>
    </row>
    <row r="14" spans="1:10" ht="14.4" customHeight="1" thickBot="1">
      <c r="A14" s="228"/>
      <c r="B14" s="228"/>
      <c r="C14" s="228"/>
      <c r="D14" s="228"/>
      <c r="E14" s="228" t="s">
        <v>79</v>
      </c>
      <c r="F14" s="229">
        <v>122.97</v>
      </c>
      <c r="G14" s="228"/>
      <c r="H14" s="383" t="s">
        <v>78</v>
      </c>
      <c r="I14" s="383"/>
      <c r="J14" s="229">
        <v>681.93</v>
      </c>
    </row>
    <row r="15" spans="1:10" ht="1.2" customHeight="1" thickTop="1">
      <c r="A15" s="230"/>
      <c r="B15" s="230"/>
      <c r="C15" s="230"/>
      <c r="D15" s="230"/>
      <c r="E15" s="230"/>
      <c r="F15" s="230"/>
      <c r="G15" s="230"/>
      <c r="H15" s="230"/>
      <c r="I15" s="230"/>
      <c r="J15" s="230"/>
    </row>
    <row r="16" spans="1:10" ht="18" customHeight="1">
      <c r="A16" s="210" t="s">
        <v>50</v>
      </c>
      <c r="B16" s="211" t="s">
        <v>62</v>
      </c>
      <c r="C16" s="210" t="s">
        <v>61</v>
      </c>
      <c r="D16" s="210" t="s">
        <v>60</v>
      </c>
      <c r="E16" s="380" t="s">
        <v>108</v>
      </c>
      <c r="F16" s="381"/>
      <c r="G16" s="212" t="s">
        <v>59</v>
      </c>
      <c r="H16" s="211" t="s">
        <v>58</v>
      </c>
      <c r="I16" s="211" t="s">
        <v>57</v>
      </c>
      <c r="J16" s="211" t="s">
        <v>55</v>
      </c>
    </row>
    <row r="17" spans="1:10" ht="24" customHeight="1">
      <c r="A17" s="213" t="s">
        <v>107</v>
      </c>
      <c r="B17" s="214" t="s">
        <v>527</v>
      </c>
      <c r="C17" s="213" t="s">
        <v>36</v>
      </c>
      <c r="D17" s="213" t="s">
        <v>49</v>
      </c>
      <c r="E17" s="386" t="s">
        <v>528</v>
      </c>
      <c r="F17" s="387"/>
      <c r="G17" s="215" t="s">
        <v>529</v>
      </c>
      <c r="H17" s="216">
        <v>1</v>
      </c>
      <c r="I17" s="217">
        <v>5762.05</v>
      </c>
      <c r="J17" s="217">
        <v>5762.05</v>
      </c>
    </row>
    <row r="18" spans="1:10" ht="25.95" customHeight="1">
      <c r="A18" s="218" t="s">
        <v>104</v>
      </c>
      <c r="B18" s="219" t="s">
        <v>199</v>
      </c>
      <c r="C18" s="218" t="s">
        <v>32</v>
      </c>
      <c r="D18" s="218" t="s">
        <v>198</v>
      </c>
      <c r="E18" s="384" t="s">
        <v>142</v>
      </c>
      <c r="F18" s="385"/>
      <c r="G18" s="220" t="s">
        <v>83</v>
      </c>
      <c r="H18" s="221">
        <v>35</v>
      </c>
      <c r="I18" s="222">
        <v>129.24</v>
      </c>
      <c r="J18" s="222">
        <v>4523.3999999999996</v>
      </c>
    </row>
    <row r="19" spans="1:10" ht="24" customHeight="1">
      <c r="A19" s="218" t="s">
        <v>104</v>
      </c>
      <c r="B19" s="219" t="s">
        <v>209</v>
      </c>
      <c r="C19" s="218" t="s">
        <v>32</v>
      </c>
      <c r="D19" s="218" t="s">
        <v>208</v>
      </c>
      <c r="E19" s="384" t="s">
        <v>142</v>
      </c>
      <c r="F19" s="385"/>
      <c r="G19" s="220" t="s">
        <v>83</v>
      </c>
      <c r="H19" s="221">
        <v>35</v>
      </c>
      <c r="I19" s="222">
        <v>35.39</v>
      </c>
      <c r="J19" s="222">
        <v>1238.6500000000001</v>
      </c>
    </row>
    <row r="20" spans="1:10" ht="24" customHeight="1">
      <c r="A20" s="228"/>
      <c r="B20" s="228"/>
      <c r="C20" s="228"/>
      <c r="D20" s="228"/>
      <c r="E20" s="228" t="s">
        <v>82</v>
      </c>
      <c r="F20" s="229">
        <v>5581.45</v>
      </c>
      <c r="G20" s="228" t="s">
        <v>81</v>
      </c>
      <c r="H20" s="229">
        <v>0</v>
      </c>
      <c r="I20" s="228" t="s">
        <v>80</v>
      </c>
      <c r="J20" s="229">
        <v>5581.45</v>
      </c>
    </row>
    <row r="21" spans="1:10" ht="24" customHeight="1" thickBot="1">
      <c r="A21" s="228"/>
      <c r="B21" s="228"/>
      <c r="C21" s="228"/>
      <c r="D21" s="228"/>
      <c r="E21" s="228" t="s">
        <v>79</v>
      </c>
      <c r="F21" s="229">
        <v>1267.6500000000001</v>
      </c>
      <c r="G21" s="228"/>
      <c r="H21" s="383" t="s">
        <v>78</v>
      </c>
      <c r="I21" s="383"/>
      <c r="J21" s="229">
        <v>7029.7</v>
      </c>
    </row>
    <row r="22" spans="1:10" ht="14.4" thickTop="1">
      <c r="A22" s="230"/>
      <c r="B22" s="230"/>
      <c r="C22" s="230"/>
      <c r="D22" s="230"/>
      <c r="E22" s="230"/>
      <c r="F22" s="230"/>
      <c r="G22" s="230"/>
      <c r="H22" s="230"/>
      <c r="I22" s="230"/>
      <c r="J22" s="230"/>
    </row>
    <row r="23" spans="1:10" ht="14.4" customHeight="1">
      <c r="A23" s="210" t="s">
        <v>530</v>
      </c>
      <c r="B23" s="211" t="s">
        <v>62</v>
      </c>
      <c r="C23" s="210" t="s">
        <v>61</v>
      </c>
      <c r="D23" s="210" t="s">
        <v>60</v>
      </c>
      <c r="E23" s="380" t="s">
        <v>108</v>
      </c>
      <c r="F23" s="381"/>
      <c r="G23" s="212" t="s">
        <v>59</v>
      </c>
      <c r="H23" s="211" t="s">
        <v>58</v>
      </c>
      <c r="I23" s="211" t="s">
        <v>57</v>
      </c>
      <c r="J23" s="211" t="s">
        <v>55</v>
      </c>
    </row>
    <row r="24" spans="1:10" ht="1.2" customHeight="1">
      <c r="A24" s="213" t="s">
        <v>107</v>
      </c>
      <c r="B24" s="214" t="s">
        <v>531</v>
      </c>
      <c r="C24" s="213" t="s">
        <v>36</v>
      </c>
      <c r="D24" s="213" t="s">
        <v>45</v>
      </c>
      <c r="E24" s="386" t="s">
        <v>210</v>
      </c>
      <c r="F24" s="387"/>
      <c r="G24" s="215" t="s">
        <v>2</v>
      </c>
      <c r="H24" s="216">
        <v>1</v>
      </c>
      <c r="I24" s="217">
        <v>0.79</v>
      </c>
      <c r="J24" s="217">
        <v>0.79</v>
      </c>
    </row>
    <row r="25" spans="1:10" ht="18" customHeight="1">
      <c r="A25" s="218" t="s">
        <v>104</v>
      </c>
      <c r="B25" s="219" t="s">
        <v>182</v>
      </c>
      <c r="C25" s="218" t="s">
        <v>32</v>
      </c>
      <c r="D25" s="218" t="s">
        <v>181</v>
      </c>
      <c r="E25" s="384" t="s">
        <v>110</v>
      </c>
      <c r="F25" s="385"/>
      <c r="G25" s="220" t="s">
        <v>109</v>
      </c>
      <c r="H25" s="221">
        <v>3.0000000000000001E-3</v>
      </c>
      <c r="I25" s="222">
        <v>264.52</v>
      </c>
      <c r="J25" s="222">
        <v>0.79</v>
      </c>
    </row>
    <row r="26" spans="1:10" ht="24" customHeight="1">
      <c r="A26" s="228"/>
      <c r="B26" s="228"/>
      <c r="C26" s="228"/>
      <c r="D26" s="228"/>
      <c r="E26" s="228" t="s">
        <v>82</v>
      </c>
      <c r="F26" s="229">
        <v>0.12</v>
      </c>
      <c r="G26" s="228" t="s">
        <v>81</v>
      </c>
      <c r="H26" s="229">
        <v>0</v>
      </c>
      <c r="I26" s="228" t="s">
        <v>80</v>
      </c>
      <c r="J26" s="229">
        <v>0.12</v>
      </c>
    </row>
    <row r="27" spans="1:10" ht="39" customHeight="1" thickBot="1">
      <c r="A27" s="228"/>
      <c r="B27" s="228"/>
      <c r="C27" s="228"/>
      <c r="D27" s="228"/>
      <c r="E27" s="228" t="s">
        <v>79</v>
      </c>
      <c r="F27" s="229">
        <v>0.17</v>
      </c>
      <c r="G27" s="228"/>
      <c r="H27" s="383" t="s">
        <v>78</v>
      </c>
      <c r="I27" s="383"/>
      <c r="J27" s="229">
        <v>0.96</v>
      </c>
    </row>
    <row r="28" spans="1:10" ht="14.4" thickTop="1">
      <c r="A28" s="230"/>
      <c r="B28" s="230"/>
      <c r="C28" s="230"/>
      <c r="D28" s="230"/>
      <c r="E28" s="230"/>
      <c r="F28" s="230"/>
      <c r="G28" s="230"/>
      <c r="H28" s="230"/>
      <c r="I28" s="230"/>
      <c r="J28" s="230"/>
    </row>
    <row r="29" spans="1:10" ht="14.4" customHeight="1">
      <c r="A29" s="210" t="s">
        <v>532</v>
      </c>
      <c r="B29" s="211" t="s">
        <v>62</v>
      </c>
      <c r="C29" s="210" t="s">
        <v>61</v>
      </c>
      <c r="D29" s="210" t="s">
        <v>60</v>
      </c>
      <c r="E29" s="380" t="s">
        <v>108</v>
      </c>
      <c r="F29" s="381"/>
      <c r="G29" s="212" t="s">
        <v>59</v>
      </c>
      <c r="H29" s="211" t="s">
        <v>58</v>
      </c>
      <c r="I29" s="211" t="s">
        <v>57</v>
      </c>
      <c r="J29" s="211" t="s">
        <v>55</v>
      </c>
    </row>
    <row r="30" spans="1:10" ht="1.2" customHeight="1">
      <c r="A30" s="213" t="s">
        <v>107</v>
      </c>
      <c r="B30" s="214" t="s">
        <v>533</v>
      </c>
      <c r="C30" s="213" t="s">
        <v>36</v>
      </c>
      <c r="D30" s="213" t="s">
        <v>43</v>
      </c>
      <c r="E30" s="386" t="s">
        <v>526</v>
      </c>
      <c r="F30" s="387"/>
      <c r="G30" s="215" t="s">
        <v>2</v>
      </c>
      <c r="H30" s="216">
        <v>1</v>
      </c>
      <c r="I30" s="217">
        <v>71.36</v>
      </c>
      <c r="J30" s="217">
        <v>71.36</v>
      </c>
    </row>
    <row r="31" spans="1:10" ht="18" customHeight="1">
      <c r="A31" s="218" t="s">
        <v>104</v>
      </c>
      <c r="B31" s="219" t="s">
        <v>283</v>
      </c>
      <c r="C31" s="218" t="s">
        <v>32</v>
      </c>
      <c r="D31" s="218" t="s">
        <v>282</v>
      </c>
      <c r="E31" s="384" t="s">
        <v>142</v>
      </c>
      <c r="F31" s="385"/>
      <c r="G31" s="220" t="s">
        <v>25</v>
      </c>
      <c r="H31" s="221">
        <v>2.0400000000000001E-2</v>
      </c>
      <c r="I31" s="222">
        <v>675.76</v>
      </c>
      <c r="J31" s="222">
        <v>13.78</v>
      </c>
    </row>
    <row r="32" spans="1:10" ht="25.95" customHeight="1">
      <c r="A32" s="218" t="s">
        <v>104</v>
      </c>
      <c r="B32" s="219" t="s">
        <v>106</v>
      </c>
      <c r="C32" s="218" t="s">
        <v>32</v>
      </c>
      <c r="D32" s="218" t="s">
        <v>105</v>
      </c>
      <c r="E32" s="384" t="s">
        <v>142</v>
      </c>
      <c r="F32" s="385"/>
      <c r="G32" s="220" t="s">
        <v>83</v>
      </c>
      <c r="H32" s="221">
        <v>0.40210000000000001</v>
      </c>
      <c r="I32" s="222">
        <v>21.71</v>
      </c>
      <c r="J32" s="222">
        <v>8.7200000000000006</v>
      </c>
    </row>
    <row r="33" spans="1:10" ht="39" customHeight="1">
      <c r="A33" s="218" t="s">
        <v>104</v>
      </c>
      <c r="B33" s="219" t="s">
        <v>534</v>
      </c>
      <c r="C33" s="218" t="s">
        <v>36</v>
      </c>
      <c r="D33" s="218" t="s">
        <v>535</v>
      </c>
      <c r="E33" s="384" t="s">
        <v>142</v>
      </c>
      <c r="F33" s="385"/>
      <c r="G33" s="220" t="s">
        <v>536</v>
      </c>
      <c r="H33" s="221">
        <v>4.4999999999999998E-2</v>
      </c>
      <c r="I33" s="222">
        <v>612.20000000000005</v>
      </c>
      <c r="J33" s="222">
        <v>27.54</v>
      </c>
    </row>
    <row r="34" spans="1:10" ht="24" customHeight="1">
      <c r="A34" s="218" t="s">
        <v>104</v>
      </c>
      <c r="B34" s="219" t="s">
        <v>254</v>
      </c>
      <c r="C34" s="218" t="s">
        <v>32</v>
      </c>
      <c r="D34" s="218" t="s">
        <v>253</v>
      </c>
      <c r="E34" s="384" t="s">
        <v>142</v>
      </c>
      <c r="F34" s="385"/>
      <c r="G34" s="220" t="s">
        <v>83</v>
      </c>
      <c r="H34" s="221">
        <v>0.40210000000000001</v>
      </c>
      <c r="I34" s="222">
        <v>27.19</v>
      </c>
      <c r="J34" s="222">
        <v>10.93</v>
      </c>
    </row>
    <row r="35" spans="1:10" ht="24" customHeight="1">
      <c r="A35" s="223" t="s">
        <v>87</v>
      </c>
      <c r="B35" s="224" t="s">
        <v>313</v>
      </c>
      <c r="C35" s="223" t="s">
        <v>32</v>
      </c>
      <c r="D35" s="223" t="s">
        <v>312</v>
      </c>
      <c r="E35" s="378" t="s">
        <v>84</v>
      </c>
      <c r="F35" s="379"/>
      <c r="G35" s="225" t="s">
        <v>219</v>
      </c>
      <c r="H35" s="226">
        <v>0.114</v>
      </c>
      <c r="I35" s="227">
        <v>91.17</v>
      </c>
      <c r="J35" s="227">
        <v>10.39</v>
      </c>
    </row>
    <row r="36" spans="1:10" ht="24" customHeight="1">
      <c r="A36" s="228"/>
      <c r="B36" s="228"/>
      <c r="C36" s="228"/>
      <c r="D36" s="228"/>
      <c r="E36" s="228" t="s">
        <v>82</v>
      </c>
      <c r="F36" s="229">
        <v>35.26</v>
      </c>
      <c r="G36" s="228" t="s">
        <v>81</v>
      </c>
      <c r="H36" s="229">
        <v>0</v>
      </c>
      <c r="I36" s="228" t="s">
        <v>80</v>
      </c>
      <c r="J36" s="229">
        <v>35.26</v>
      </c>
    </row>
    <row r="37" spans="1:10" ht="25.95" customHeight="1" thickBot="1">
      <c r="A37" s="228"/>
      <c r="B37" s="228"/>
      <c r="C37" s="228"/>
      <c r="D37" s="228"/>
      <c r="E37" s="228" t="s">
        <v>79</v>
      </c>
      <c r="F37" s="229">
        <v>15.69</v>
      </c>
      <c r="G37" s="228"/>
      <c r="H37" s="383" t="s">
        <v>78</v>
      </c>
      <c r="I37" s="383"/>
      <c r="J37" s="229">
        <v>87.05</v>
      </c>
    </row>
    <row r="38" spans="1:10" ht="14.4" thickTop="1">
      <c r="A38" s="230"/>
      <c r="B38" s="230"/>
      <c r="C38" s="230"/>
      <c r="D38" s="230"/>
      <c r="E38" s="230"/>
      <c r="F38" s="230"/>
      <c r="G38" s="230"/>
      <c r="H38" s="230"/>
      <c r="I38" s="230"/>
      <c r="J38" s="230"/>
    </row>
    <row r="39" spans="1:10" ht="14.4" customHeight="1">
      <c r="A39" s="210" t="s">
        <v>537</v>
      </c>
      <c r="B39" s="211" t="s">
        <v>62</v>
      </c>
      <c r="C39" s="210" t="s">
        <v>61</v>
      </c>
      <c r="D39" s="210" t="s">
        <v>60</v>
      </c>
      <c r="E39" s="380" t="s">
        <v>108</v>
      </c>
      <c r="F39" s="381"/>
      <c r="G39" s="212" t="s">
        <v>59</v>
      </c>
      <c r="H39" s="211" t="s">
        <v>58</v>
      </c>
      <c r="I39" s="211" t="s">
        <v>57</v>
      </c>
      <c r="J39" s="211" t="s">
        <v>55</v>
      </c>
    </row>
    <row r="40" spans="1:10" ht="1.2" customHeight="1">
      <c r="A40" s="213" t="s">
        <v>107</v>
      </c>
      <c r="B40" s="214" t="s">
        <v>538</v>
      </c>
      <c r="C40" s="213" t="s">
        <v>36</v>
      </c>
      <c r="D40" s="213" t="s">
        <v>11</v>
      </c>
      <c r="E40" s="386" t="s">
        <v>210</v>
      </c>
      <c r="F40" s="387"/>
      <c r="G40" s="215" t="s">
        <v>42</v>
      </c>
      <c r="H40" s="216">
        <v>1</v>
      </c>
      <c r="I40" s="217">
        <v>2.29</v>
      </c>
      <c r="J40" s="217">
        <v>2.29</v>
      </c>
    </row>
    <row r="41" spans="1:10" ht="18" customHeight="1">
      <c r="A41" s="218" t="s">
        <v>104</v>
      </c>
      <c r="B41" s="219" t="s">
        <v>106</v>
      </c>
      <c r="C41" s="218" t="s">
        <v>32</v>
      </c>
      <c r="D41" s="218" t="s">
        <v>105</v>
      </c>
      <c r="E41" s="384" t="s">
        <v>142</v>
      </c>
      <c r="F41" s="385"/>
      <c r="G41" s="220" t="s">
        <v>83</v>
      </c>
      <c r="H41" s="221">
        <v>0.08</v>
      </c>
      <c r="I41" s="222">
        <v>21.71</v>
      </c>
      <c r="J41" s="222">
        <v>1.73</v>
      </c>
    </row>
    <row r="42" spans="1:10" ht="24" customHeight="1">
      <c r="A42" s="223" t="s">
        <v>87</v>
      </c>
      <c r="B42" s="224" t="s">
        <v>311</v>
      </c>
      <c r="C42" s="223" t="s">
        <v>288</v>
      </c>
      <c r="D42" s="223" t="s">
        <v>310</v>
      </c>
      <c r="E42" s="378" t="s">
        <v>127</v>
      </c>
      <c r="F42" s="379"/>
      <c r="G42" s="225" t="s">
        <v>83</v>
      </c>
      <c r="H42" s="226">
        <v>1.0999999999999999E-2</v>
      </c>
      <c r="I42" s="227">
        <v>51.51</v>
      </c>
      <c r="J42" s="227">
        <v>0.56000000000000005</v>
      </c>
    </row>
    <row r="43" spans="1:10" ht="24" customHeight="1">
      <c r="A43" s="228"/>
      <c r="B43" s="228"/>
      <c r="C43" s="228"/>
      <c r="D43" s="228"/>
      <c r="E43" s="228" t="s">
        <v>82</v>
      </c>
      <c r="F43" s="229">
        <v>1.21</v>
      </c>
      <c r="G43" s="228" t="s">
        <v>81</v>
      </c>
      <c r="H43" s="229">
        <v>0</v>
      </c>
      <c r="I43" s="228" t="s">
        <v>80</v>
      </c>
      <c r="J43" s="229">
        <v>1.21</v>
      </c>
    </row>
    <row r="44" spans="1:10" ht="24" customHeight="1" thickBot="1">
      <c r="A44" s="228"/>
      <c r="B44" s="228"/>
      <c r="C44" s="228"/>
      <c r="D44" s="228"/>
      <c r="E44" s="228" t="s">
        <v>79</v>
      </c>
      <c r="F44" s="229">
        <v>0.5</v>
      </c>
      <c r="G44" s="228"/>
      <c r="H44" s="383" t="s">
        <v>78</v>
      </c>
      <c r="I44" s="383"/>
      <c r="J44" s="229">
        <v>2.79</v>
      </c>
    </row>
    <row r="45" spans="1:10" ht="14.4" thickTop="1">
      <c r="A45" s="230"/>
      <c r="B45" s="230"/>
      <c r="C45" s="230"/>
      <c r="D45" s="230"/>
      <c r="E45" s="230"/>
      <c r="F45" s="230"/>
      <c r="G45" s="230"/>
      <c r="H45" s="230"/>
      <c r="I45" s="230"/>
      <c r="J45" s="230"/>
    </row>
    <row r="46" spans="1:10" ht="14.4" customHeight="1">
      <c r="A46" s="210" t="s">
        <v>539</v>
      </c>
      <c r="B46" s="211" t="s">
        <v>62</v>
      </c>
      <c r="C46" s="210" t="s">
        <v>61</v>
      </c>
      <c r="D46" s="210" t="s">
        <v>60</v>
      </c>
      <c r="E46" s="380" t="s">
        <v>108</v>
      </c>
      <c r="F46" s="381"/>
      <c r="G46" s="212" t="s">
        <v>59</v>
      </c>
      <c r="H46" s="211" t="s">
        <v>58</v>
      </c>
      <c r="I46" s="211" t="s">
        <v>57</v>
      </c>
      <c r="J46" s="211" t="s">
        <v>55</v>
      </c>
    </row>
    <row r="47" spans="1:10" ht="1.2" customHeight="1">
      <c r="A47" s="213" t="s">
        <v>107</v>
      </c>
      <c r="B47" s="214" t="s">
        <v>540</v>
      </c>
      <c r="C47" s="213" t="s">
        <v>36</v>
      </c>
      <c r="D47" s="213" t="s">
        <v>40</v>
      </c>
      <c r="E47" s="386" t="s">
        <v>307</v>
      </c>
      <c r="F47" s="387"/>
      <c r="G47" s="215" t="s">
        <v>38</v>
      </c>
      <c r="H47" s="216">
        <v>1</v>
      </c>
      <c r="I47" s="217">
        <v>51.88</v>
      </c>
      <c r="J47" s="217">
        <v>51.88</v>
      </c>
    </row>
    <row r="48" spans="1:10" ht="18" customHeight="1">
      <c r="A48" s="218" t="s">
        <v>104</v>
      </c>
      <c r="B48" s="219" t="s">
        <v>189</v>
      </c>
      <c r="C48" s="218" t="s">
        <v>32</v>
      </c>
      <c r="D48" s="218" t="s">
        <v>188</v>
      </c>
      <c r="E48" s="384" t="s">
        <v>118</v>
      </c>
      <c r="F48" s="385"/>
      <c r="G48" s="220" t="s">
        <v>25</v>
      </c>
      <c r="H48" s="221">
        <v>0.02</v>
      </c>
      <c r="I48" s="222">
        <v>85.87</v>
      </c>
      <c r="J48" s="222">
        <v>1.71</v>
      </c>
    </row>
    <row r="49" spans="1:10" ht="64.95" customHeight="1">
      <c r="A49" s="218" t="s">
        <v>104</v>
      </c>
      <c r="B49" s="219" t="s">
        <v>120</v>
      </c>
      <c r="C49" s="218" t="s">
        <v>32</v>
      </c>
      <c r="D49" s="218" t="s">
        <v>119</v>
      </c>
      <c r="E49" s="384" t="s">
        <v>118</v>
      </c>
      <c r="F49" s="385"/>
      <c r="G49" s="220" t="s">
        <v>25</v>
      </c>
      <c r="H49" s="221">
        <v>0.02</v>
      </c>
      <c r="I49" s="222">
        <v>21.77</v>
      </c>
      <c r="J49" s="222">
        <v>0.43</v>
      </c>
    </row>
    <row r="50" spans="1:10" ht="24" customHeight="1">
      <c r="A50" s="218" t="s">
        <v>104</v>
      </c>
      <c r="B50" s="219" t="s">
        <v>106</v>
      </c>
      <c r="C50" s="218" t="s">
        <v>32</v>
      </c>
      <c r="D50" s="218" t="s">
        <v>105</v>
      </c>
      <c r="E50" s="384" t="s">
        <v>142</v>
      </c>
      <c r="F50" s="385"/>
      <c r="G50" s="220" t="s">
        <v>83</v>
      </c>
      <c r="H50" s="221">
        <v>0.39400000000000002</v>
      </c>
      <c r="I50" s="222">
        <v>21.71</v>
      </c>
      <c r="J50" s="222">
        <v>8.5500000000000007</v>
      </c>
    </row>
    <row r="51" spans="1:10" ht="25.95" customHeight="1">
      <c r="A51" s="218" t="s">
        <v>104</v>
      </c>
      <c r="B51" s="219" t="s">
        <v>285</v>
      </c>
      <c r="C51" s="218" t="s">
        <v>32</v>
      </c>
      <c r="D51" s="218" t="s">
        <v>284</v>
      </c>
      <c r="E51" s="384" t="s">
        <v>142</v>
      </c>
      <c r="F51" s="385"/>
      <c r="G51" s="220" t="s">
        <v>25</v>
      </c>
      <c r="H51" s="221">
        <v>2E-3</v>
      </c>
      <c r="I51" s="222">
        <v>765.31</v>
      </c>
      <c r="J51" s="222">
        <v>1.53</v>
      </c>
    </row>
    <row r="52" spans="1:10" ht="24" customHeight="1">
      <c r="A52" s="218" t="s">
        <v>104</v>
      </c>
      <c r="B52" s="219" t="s">
        <v>146</v>
      </c>
      <c r="C52" s="218" t="s">
        <v>32</v>
      </c>
      <c r="D52" s="218" t="s">
        <v>145</v>
      </c>
      <c r="E52" s="384" t="s">
        <v>142</v>
      </c>
      <c r="F52" s="385"/>
      <c r="G52" s="220" t="s">
        <v>83</v>
      </c>
      <c r="H52" s="221">
        <v>0.39400000000000002</v>
      </c>
      <c r="I52" s="222">
        <v>27.39</v>
      </c>
      <c r="J52" s="222">
        <v>10.79</v>
      </c>
    </row>
    <row r="53" spans="1:10" ht="24" customHeight="1">
      <c r="A53" s="223" t="s">
        <v>87</v>
      </c>
      <c r="B53" s="224" t="s">
        <v>309</v>
      </c>
      <c r="C53" s="223" t="s">
        <v>32</v>
      </c>
      <c r="D53" s="223" t="s">
        <v>308</v>
      </c>
      <c r="E53" s="378" t="s">
        <v>84</v>
      </c>
      <c r="F53" s="379"/>
      <c r="G53" s="225" t="s">
        <v>38</v>
      </c>
      <c r="H53" s="226">
        <v>1.0049999999999999</v>
      </c>
      <c r="I53" s="227">
        <v>28.1</v>
      </c>
      <c r="J53" s="227">
        <v>28.24</v>
      </c>
    </row>
    <row r="54" spans="1:10" ht="25.95" customHeight="1">
      <c r="A54" s="223" t="s">
        <v>87</v>
      </c>
      <c r="B54" s="224" t="s">
        <v>223</v>
      </c>
      <c r="C54" s="223" t="s">
        <v>32</v>
      </c>
      <c r="D54" s="223" t="s">
        <v>222</v>
      </c>
      <c r="E54" s="378" t="s">
        <v>84</v>
      </c>
      <c r="F54" s="379"/>
      <c r="G54" s="225" t="s">
        <v>219</v>
      </c>
      <c r="H54" s="226">
        <v>7.0000000000000001E-3</v>
      </c>
      <c r="I54" s="227">
        <v>90</v>
      </c>
      <c r="J54" s="227">
        <v>0.63</v>
      </c>
    </row>
    <row r="55" spans="1:10" ht="25.95" customHeight="1">
      <c r="A55" s="228"/>
      <c r="B55" s="228"/>
      <c r="C55" s="228"/>
      <c r="D55" s="228"/>
      <c r="E55" s="228" t="s">
        <v>82</v>
      </c>
      <c r="F55" s="229">
        <v>15.86</v>
      </c>
      <c r="G55" s="228" t="s">
        <v>81</v>
      </c>
      <c r="H55" s="229">
        <v>0</v>
      </c>
      <c r="I55" s="228" t="s">
        <v>80</v>
      </c>
      <c r="J55" s="229">
        <v>15.86</v>
      </c>
    </row>
    <row r="56" spans="1:10" ht="25.95" customHeight="1" thickBot="1">
      <c r="A56" s="228"/>
      <c r="B56" s="228"/>
      <c r="C56" s="228"/>
      <c r="D56" s="228"/>
      <c r="E56" s="228" t="s">
        <v>79</v>
      </c>
      <c r="F56" s="229">
        <v>11.41</v>
      </c>
      <c r="G56" s="228"/>
      <c r="H56" s="383" t="s">
        <v>78</v>
      </c>
      <c r="I56" s="383"/>
      <c r="J56" s="229">
        <v>63.29</v>
      </c>
    </row>
    <row r="57" spans="1:10" ht="14.4" thickTop="1">
      <c r="A57" s="230"/>
      <c r="B57" s="230"/>
      <c r="C57" s="230"/>
      <c r="D57" s="230"/>
      <c r="E57" s="230"/>
      <c r="F57" s="230"/>
      <c r="G57" s="230"/>
      <c r="H57" s="230"/>
      <c r="I57" s="230"/>
      <c r="J57" s="230"/>
    </row>
    <row r="58" spans="1:10" ht="14.4" customHeight="1">
      <c r="A58" s="210" t="s">
        <v>541</v>
      </c>
      <c r="B58" s="211" t="s">
        <v>62</v>
      </c>
      <c r="C58" s="210" t="s">
        <v>61</v>
      </c>
      <c r="D58" s="210" t="s">
        <v>60</v>
      </c>
      <c r="E58" s="380" t="s">
        <v>108</v>
      </c>
      <c r="F58" s="381"/>
      <c r="G58" s="212" t="s">
        <v>59</v>
      </c>
      <c r="H58" s="211" t="s">
        <v>58</v>
      </c>
      <c r="I58" s="211" t="s">
        <v>57</v>
      </c>
      <c r="J58" s="211" t="s">
        <v>55</v>
      </c>
    </row>
    <row r="59" spans="1:10" ht="1.2" customHeight="1">
      <c r="A59" s="213" t="s">
        <v>107</v>
      </c>
      <c r="B59" s="214" t="s">
        <v>542</v>
      </c>
      <c r="C59" s="213" t="s">
        <v>36</v>
      </c>
      <c r="D59" s="213" t="s">
        <v>39</v>
      </c>
      <c r="E59" s="386" t="s">
        <v>307</v>
      </c>
      <c r="F59" s="387"/>
      <c r="G59" s="215" t="s">
        <v>38</v>
      </c>
      <c r="H59" s="216">
        <v>1</v>
      </c>
      <c r="I59" s="217">
        <v>17.2</v>
      </c>
      <c r="J59" s="217">
        <v>17.2</v>
      </c>
    </row>
    <row r="60" spans="1:10" ht="18" customHeight="1">
      <c r="A60" s="218" t="s">
        <v>104</v>
      </c>
      <c r="B60" s="219" t="s">
        <v>106</v>
      </c>
      <c r="C60" s="218" t="s">
        <v>32</v>
      </c>
      <c r="D60" s="218" t="s">
        <v>105</v>
      </c>
      <c r="E60" s="384" t="s">
        <v>142</v>
      </c>
      <c r="F60" s="385"/>
      <c r="G60" s="220" t="s">
        <v>83</v>
      </c>
      <c r="H60" s="221">
        <v>0.2</v>
      </c>
      <c r="I60" s="222">
        <v>21.71</v>
      </c>
      <c r="J60" s="222">
        <v>4.34</v>
      </c>
    </row>
    <row r="61" spans="1:10" ht="64.95" customHeight="1">
      <c r="A61" s="218" t="s">
        <v>104</v>
      </c>
      <c r="B61" s="219" t="s">
        <v>187</v>
      </c>
      <c r="C61" s="218" t="s">
        <v>32</v>
      </c>
      <c r="D61" s="218" t="s">
        <v>186</v>
      </c>
      <c r="E61" s="384" t="s">
        <v>183</v>
      </c>
      <c r="F61" s="385"/>
      <c r="G61" s="220" t="s">
        <v>2</v>
      </c>
      <c r="H61" s="221">
        <v>0.3</v>
      </c>
      <c r="I61" s="222">
        <v>22.79</v>
      </c>
      <c r="J61" s="222">
        <v>6.83</v>
      </c>
    </row>
    <row r="62" spans="1:10" ht="24" customHeight="1">
      <c r="A62" s="218" t="s">
        <v>104</v>
      </c>
      <c r="B62" s="219" t="s">
        <v>146</v>
      </c>
      <c r="C62" s="218" t="s">
        <v>32</v>
      </c>
      <c r="D62" s="218" t="s">
        <v>145</v>
      </c>
      <c r="E62" s="384" t="s">
        <v>142</v>
      </c>
      <c r="F62" s="385"/>
      <c r="G62" s="220" t="s">
        <v>83</v>
      </c>
      <c r="H62" s="221">
        <v>0.1</v>
      </c>
      <c r="I62" s="222">
        <v>27.39</v>
      </c>
      <c r="J62" s="222">
        <v>2.73</v>
      </c>
    </row>
    <row r="63" spans="1:10" ht="25.95" customHeight="1">
      <c r="A63" s="223" t="s">
        <v>87</v>
      </c>
      <c r="B63" s="224" t="s">
        <v>304</v>
      </c>
      <c r="C63" s="223" t="s">
        <v>32</v>
      </c>
      <c r="D63" s="223" t="s">
        <v>303</v>
      </c>
      <c r="E63" s="378" t="s">
        <v>84</v>
      </c>
      <c r="F63" s="379"/>
      <c r="G63" s="225" t="s">
        <v>38</v>
      </c>
      <c r="H63" s="226">
        <v>8.3000000000000004E-2</v>
      </c>
      <c r="I63" s="227">
        <v>20.62</v>
      </c>
      <c r="J63" s="227">
        <v>1.71</v>
      </c>
    </row>
    <row r="64" spans="1:10" ht="25.95" customHeight="1">
      <c r="A64" s="223" t="s">
        <v>87</v>
      </c>
      <c r="B64" s="224" t="s">
        <v>223</v>
      </c>
      <c r="C64" s="223" t="s">
        <v>32</v>
      </c>
      <c r="D64" s="223" t="s">
        <v>222</v>
      </c>
      <c r="E64" s="378" t="s">
        <v>84</v>
      </c>
      <c r="F64" s="379"/>
      <c r="G64" s="225" t="s">
        <v>219</v>
      </c>
      <c r="H64" s="226">
        <v>0.01</v>
      </c>
      <c r="I64" s="227">
        <v>90</v>
      </c>
      <c r="J64" s="227">
        <v>0.9</v>
      </c>
    </row>
    <row r="65" spans="1:10" ht="24" customHeight="1">
      <c r="A65" s="223" t="s">
        <v>87</v>
      </c>
      <c r="B65" s="224" t="s">
        <v>306</v>
      </c>
      <c r="C65" s="223" t="s">
        <v>32</v>
      </c>
      <c r="D65" s="223" t="s">
        <v>305</v>
      </c>
      <c r="E65" s="378" t="s">
        <v>84</v>
      </c>
      <c r="F65" s="379"/>
      <c r="G65" s="225" t="s">
        <v>38</v>
      </c>
      <c r="H65" s="226">
        <v>0.2</v>
      </c>
      <c r="I65" s="227">
        <v>3.49</v>
      </c>
      <c r="J65" s="227">
        <v>0.69</v>
      </c>
    </row>
    <row r="66" spans="1:10" ht="24" customHeight="1">
      <c r="A66" s="228"/>
      <c r="B66" s="228"/>
      <c r="C66" s="228"/>
      <c r="D66" s="228"/>
      <c r="E66" s="228" t="s">
        <v>82</v>
      </c>
      <c r="F66" s="229">
        <v>6.93</v>
      </c>
      <c r="G66" s="228" t="s">
        <v>81</v>
      </c>
      <c r="H66" s="229">
        <v>0</v>
      </c>
      <c r="I66" s="228" t="s">
        <v>80</v>
      </c>
      <c r="J66" s="229">
        <v>6.93</v>
      </c>
    </row>
    <row r="67" spans="1:10" ht="25.95" customHeight="1" thickBot="1">
      <c r="A67" s="228"/>
      <c r="B67" s="228"/>
      <c r="C67" s="228"/>
      <c r="D67" s="228"/>
      <c r="E67" s="228" t="s">
        <v>79</v>
      </c>
      <c r="F67" s="229">
        <v>3.78</v>
      </c>
      <c r="G67" s="228"/>
      <c r="H67" s="383" t="s">
        <v>78</v>
      </c>
      <c r="I67" s="383"/>
      <c r="J67" s="229">
        <v>20.98</v>
      </c>
    </row>
    <row r="68" spans="1:10" ht="25.95" customHeight="1" thickTop="1">
      <c r="A68" s="230"/>
      <c r="B68" s="230"/>
      <c r="C68" s="230"/>
      <c r="D68" s="230"/>
      <c r="E68" s="230"/>
      <c r="F68" s="230"/>
      <c r="G68" s="230"/>
      <c r="H68" s="230"/>
      <c r="I68" s="230"/>
      <c r="J68" s="230"/>
    </row>
    <row r="69" spans="1:10">
      <c r="A69" s="210" t="s">
        <v>543</v>
      </c>
      <c r="B69" s="211" t="s">
        <v>62</v>
      </c>
      <c r="C69" s="210" t="s">
        <v>61</v>
      </c>
      <c r="D69" s="210" t="s">
        <v>60</v>
      </c>
      <c r="E69" s="380" t="s">
        <v>108</v>
      </c>
      <c r="F69" s="381"/>
      <c r="G69" s="212" t="s">
        <v>59</v>
      </c>
      <c r="H69" s="211" t="s">
        <v>58</v>
      </c>
      <c r="I69" s="211" t="s">
        <v>57</v>
      </c>
      <c r="J69" s="211" t="s">
        <v>55</v>
      </c>
    </row>
    <row r="70" spans="1:10" ht="14.4" customHeight="1">
      <c r="A70" s="213" t="s">
        <v>107</v>
      </c>
      <c r="B70" s="214" t="s">
        <v>544</v>
      </c>
      <c r="C70" s="213" t="s">
        <v>36</v>
      </c>
      <c r="D70" s="213" t="s">
        <v>26</v>
      </c>
      <c r="E70" s="386" t="s">
        <v>526</v>
      </c>
      <c r="F70" s="387"/>
      <c r="G70" s="215" t="s">
        <v>23</v>
      </c>
      <c r="H70" s="216">
        <v>1</v>
      </c>
      <c r="I70" s="217">
        <v>368.54</v>
      </c>
      <c r="J70" s="217">
        <v>368.54</v>
      </c>
    </row>
    <row r="71" spans="1:10" ht="1.2" customHeight="1">
      <c r="A71" s="218" t="s">
        <v>104</v>
      </c>
      <c r="B71" s="219" t="s">
        <v>232</v>
      </c>
      <c r="C71" s="218" t="s">
        <v>32</v>
      </c>
      <c r="D71" s="218" t="s">
        <v>231</v>
      </c>
      <c r="E71" s="384" t="s">
        <v>183</v>
      </c>
      <c r="F71" s="385"/>
      <c r="G71" s="220" t="s">
        <v>25</v>
      </c>
      <c r="H71" s="221">
        <v>8.8000000000000005E-3</v>
      </c>
      <c r="I71" s="222">
        <v>567.41</v>
      </c>
      <c r="J71" s="222">
        <v>4.99</v>
      </c>
    </row>
    <row r="72" spans="1:10" ht="18" customHeight="1">
      <c r="A72" s="218" t="s">
        <v>104</v>
      </c>
      <c r="B72" s="219" t="s">
        <v>106</v>
      </c>
      <c r="C72" s="218" t="s">
        <v>32</v>
      </c>
      <c r="D72" s="218" t="s">
        <v>105</v>
      </c>
      <c r="E72" s="384" t="s">
        <v>142</v>
      </c>
      <c r="F72" s="385"/>
      <c r="G72" s="220" t="s">
        <v>83</v>
      </c>
      <c r="H72" s="221">
        <v>0.2</v>
      </c>
      <c r="I72" s="222">
        <v>21.71</v>
      </c>
      <c r="J72" s="222">
        <v>4.34</v>
      </c>
    </row>
    <row r="73" spans="1:10" ht="24" customHeight="1">
      <c r="A73" s="223" t="s">
        <v>87</v>
      </c>
      <c r="B73" s="224" t="s">
        <v>302</v>
      </c>
      <c r="C73" s="223" t="s">
        <v>32</v>
      </c>
      <c r="D73" s="223" t="s">
        <v>301</v>
      </c>
      <c r="E73" s="378" t="s">
        <v>84</v>
      </c>
      <c r="F73" s="379"/>
      <c r="G73" s="225" t="s">
        <v>126</v>
      </c>
      <c r="H73" s="226">
        <v>1</v>
      </c>
      <c r="I73" s="227">
        <v>132</v>
      </c>
      <c r="J73" s="227">
        <v>132</v>
      </c>
    </row>
    <row r="74" spans="1:10" ht="24" customHeight="1">
      <c r="A74" s="223" t="s">
        <v>87</v>
      </c>
      <c r="B74" s="224" t="s">
        <v>291</v>
      </c>
      <c r="C74" s="223" t="s">
        <v>288</v>
      </c>
      <c r="D74" s="223" t="s">
        <v>290</v>
      </c>
      <c r="E74" s="378" t="s">
        <v>84</v>
      </c>
      <c r="F74" s="379"/>
      <c r="G74" s="225" t="s">
        <v>126</v>
      </c>
      <c r="H74" s="226">
        <v>4</v>
      </c>
      <c r="I74" s="227">
        <v>0.6</v>
      </c>
      <c r="J74" s="227">
        <v>2.4</v>
      </c>
    </row>
    <row r="75" spans="1:10" ht="39" customHeight="1">
      <c r="A75" s="223" t="s">
        <v>87</v>
      </c>
      <c r="B75" s="224" t="s">
        <v>295</v>
      </c>
      <c r="C75" s="223" t="s">
        <v>32</v>
      </c>
      <c r="D75" s="223" t="s">
        <v>294</v>
      </c>
      <c r="E75" s="378" t="s">
        <v>84</v>
      </c>
      <c r="F75" s="379"/>
      <c r="G75" s="225" t="s">
        <v>126</v>
      </c>
      <c r="H75" s="226">
        <v>2</v>
      </c>
      <c r="I75" s="227">
        <v>12.06</v>
      </c>
      <c r="J75" s="227">
        <v>24.12</v>
      </c>
    </row>
    <row r="76" spans="1:10" ht="24" customHeight="1">
      <c r="A76" s="223" t="s">
        <v>87</v>
      </c>
      <c r="B76" s="224" t="s">
        <v>293</v>
      </c>
      <c r="C76" s="223" t="s">
        <v>32</v>
      </c>
      <c r="D76" s="223" t="s">
        <v>292</v>
      </c>
      <c r="E76" s="378" t="s">
        <v>84</v>
      </c>
      <c r="F76" s="379"/>
      <c r="G76" s="225" t="s">
        <v>38</v>
      </c>
      <c r="H76" s="226">
        <v>2.7</v>
      </c>
      <c r="I76" s="227">
        <v>74.33</v>
      </c>
      <c r="J76" s="227">
        <v>200.69</v>
      </c>
    </row>
    <row r="77" spans="1:10" ht="25.95" customHeight="1">
      <c r="A77" s="228"/>
      <c r="B77" s="228"/>
      <c r="C77" s="228"/>
      <c r="D77" s="228"/>
      <c r="E77" s="228" t="s">
        <v>82</v>
      </c>
      <c r="F77" s="229">
        <v>3.54</v>
      </c>
      <c r="G77" s="228" t="s">
        <v>81</v>
      </c>
      <c r="H77" s="229">
        <v>0</v>
      </c>
      <c r="I77" s="228" t="s">
        <v>80</v>
      </c>
      <c r="J77" s="229">
        <v>3.54</v>
      </c>
    </row>
    <row r="78" spans="1:10" ht="39" customHeight="1" thickBot="1">
      <c r="A78" s="228"/>
      <c r="B78" s="228"/>
      <c r="C78" s="228"/>
      <c r="D78" s="228"/>
      <c r="E78" s="228" t="s">
        <v>79</v>
      </c>
      <c r="F78" s="229">
        <v>81.069999999999993</v>
      </c>
      <c r="G78" s="228"/>
      <c r="H78" s="383" t="s">
        <v>78</v>
      </c>
      <c r="I78" s="383"/>
      <c r="J78" s="229">
        <v>449.61</v>
      </c>
    </row>
    <row r="79" spans="1:10" ht="25.95" customHeight="1" thickTop="1">
      <c r="A79" s="230"/>
      <c r="B79" s="230"/>
      <c r="C79" s="230"/>
      <c r="D79" s="230"/>
      <c r="E79" s="230"/>
      <c r="F79" s="230"/>
      <c r="G79" s="230"/>
      <c r="H79" s="230"/>
      <c r="I79" s="230"/>
      <c r="J79" s="230"/>
    </row>
    <row r="80" spans="1:10">
      <c r="A80" s="210" t="s">
        <v>545</v>
      </c>
      <c r="B80" s="211" t="s">
        <v>62</v>
      </c>
      <c r="C80" s="210" t="s">
        <v>61</v>
      </c>
      <c r="D80" s="210" t="s">
        <v>60</v>
      </c>
      <c r="E80" s="380" t="s">
        <v>108</v>
      </c>
      <c r="F80" s="381"/>
      <c r="G80" s="212" t="s">
        <v>59</v>
      </c>
      <c r="H80" s="211" t="s">
        <v>58</v>
      </c>
      <c r="I80" s="211" t="s">
        <v>57</v>
      </c>
      <c r="J80" s="211" t="s">
        <v>55</v>
      </c>
    </row>
    <row r="81" spans="1:10" ht="14.4" customHeight="1">
      <c r="A81" s="213" t="s">
        <v>107</v>
      </c>
      <c r="B81" s="214" t="s">
        <v>546</v>
      </c>
      <c r="C81" s="213" t="s">
        <v>36</v>
      </c>
      <c r="D81" s="213" t="s">
        <v>27</v>
      </c>
      <c r="E81" s="386" t="s">
        <v>526</v>
      </c>
      <c r="F81" s="387"/>
      <c r="G81" s="215" t="s">
        <v>23</v>
      </c>
      <c r="H81" s="216">
        <v>1</v>
      </c>
      <c r="I81" s="217">
        <v>410.4</v>
      </c>
      <c r="J81" s="217">
        <v>410.4</v>
      </c>
    </row>
    <row r="82" spans="1:10" ht="1.2" customHeight="1">
      <c r="A82" s="218" t="s">
        <v>104</v>
      </c>
      <c r="B82" s="219" t="s">
        <v>106</v>
      </c>
      <c r="C82" s="218" t="s">
        <v>32</v>
      </c>
      <c r="D82" s="218" t="s">
        <v>105</v>
      </c>
      <c r="E82" s="384" t="s">
        <v>142</v>
      </c>
      <c r="F82" s="385"/>
      <c r="G82" s="220" t="s">
        <v>83</v>
      </c>
      <c r="H82" s="221">
        <v>0.1</v>
      </c>
      <c r="I82" s="222">
        <v>21.71</v>
      </c>
      <c r="J82" s="222">
        <v>2.17</v>
      </c>
    </row>
    <row r="83" spans="1:10" ht="1.2" customHeight="1">
      <c r="A83" s="218" t="s">
        <v>104</v>
      </c>
      <c r="B83" s="219" t="s">
        <v>232</v>
      </c>
      <c r="C83" s="218" t="s">
        <v>32</v>
      </c>
      <c r="D83" s="218" t="s">
        <v>231</v>
      </c>
      <c r="E83" s="384" t="s">
        <v>183</v>
      </c>
      <c r="F83" s="385"/>
      <c r="G83" s="220" t="s">
        <v>25</v>
      </c>
      <c r="H83" s="221">
        <v>8.8000000000000005E-3</v>
      </c>
      <c r="I83" s="222">
        <v>567.41</v>
      </c>
      <c r="J83" s="222">
        <v>4.99</v>
      </c>
    </row>
    <row r="84" spans="1:10" ht="18" customHeight="1">
      <c r="A84" s="223" t="s">
        <v>87</v>
      </c>
      <c r="B84" s="224" t="s">
        <v>289</v>
      </c>
      <c r="C84" s="223" t="s">
        <v>288</v>
      </c>
      <c r="D84" s="223" t="s">
        <v>287</v>
      </c>
      <c r="E84" s="378" t="s">
        <v>84</v>
      </c>
      <c r="F84" s="379"/>
      <c r="G84" s="225" t="s">
        <v>126</v>
      </c>
      <c r="H84" s="226">
        <v>3</v>
      </c>
      <c r="I84" s="227">
        <v>1.04</v>
      </c>
      <c r="J84" s="227">
        <v>3.12</v>
      </c>
    </row>
    <row r="85" spans="1:10" ht="25.95" customHeight="1">
      <c r="A85" s="223" t="s">
        <v>87</v>
      </c>
      <c r="B85" s="224" t="s">
        <v>293</v>
      </c>
      <c r="C85" s="223" t="s">
        <v>32</v>
      </c>
      <c r="D85" s="223" t="s">
        <v>292</v>
      </c>
      <c r="E85" s="378" t="s">
        <v>84</v>
      </c>
      <c r="F85" s="379"/>
      <c r="G85" s="225" t="s">
        <v>38</v>
      </c>
      <c r="H85" s="226">
        <v>3.35</v>
      </c>
      <c r="I85" s="227">
        <v>74.33</v>
      </c>
      <c r="J85" s="227">
        <v>249</v>
      </c>
    </row>
    <row r="86" spans="1:10" ht="39" customHeight="1">
      <c r="A86" s="223" t="s">
        <v>87</v>
      </c>
      <c r="B86" s="224" t="s">
        <v>298</v>
      </c>
      <c r="C86" s="223" t="s">
        <v>297</v>
      </c>
      <c r="D86" s="223" t="s">
        <v>296</v>
      </c>
      <c r="E86" s="378" t="s">
        <v>84</v>
      </c>
      <c r="F86" s="379"/>
      <c r="G86" s="225" t="s">
        <v>7</v>
      </c>
      <c r="H86" s="226">
        <v>0.5</v>
      </c>
      <c r="I86" s="227">
        <v>21.21</v>
      </c>
      <c r="J86" s="227">
        <v>10.6</v>
      </c>
    </row>
    <row r="87" spans="1:10" ht="24" customHeight="1">
      <c r="A87" s="223" t="s">
        <v>87</v>
      </c>
      <c r="B87" s="224" t="s">
        <v>295</v>
      </c>
      <c r="C87" s="223" t="s">
        <v>32</v>
      </c>
      <c r="D87" s="223" t="s">
        <v>294</v>
      </c>
      <c r="E87" s="378" t="s">
        <v>84</v>
      </c>
      <c r="F87" s="379"/>
      <c r="G87" s="225" t="s">
        <v>126</v>
      </c>
      <c r="H87" s="226">
        <v>2</v>
      </c>
      <c r="I87" s="227">
        <v>12.06</v>
      </c>
      <c r="J87" s="227">
        <v>24.12</v>
      </c>
    </row>
    <row r="88" spans="1:10" ht="25.95" customHeight="1">
      <c r="A88" s="223" t="s">
        <v>87</v>
      </c>
      <c r="B88" s="224" t="s">
        <v>291</v>
      </c>
      <c r="C88" s="223" t="s">
        <v>288</v>
      </c>
      <c r="D88" s="223" t="s">
        <v>290</v>
      </c>
      <c r="E88" s="378" t="s">
        <v>84</v>
      </c>
      <c r="F88" s="379"/>
      <c r="G88" s="225" t="s">
        <v>126</v>
      </c>
      <c r="H88" s="226">
        <v>2</v>
      </c>
      <c r="I88" s="227">
        <v>0.6</v>
      </c>
      <c r="J88" s="227">
        <v>1.2</v>
      </c>
    </row>
    <row r="89" spans="1:10" ht="25.95" customHeight="1">
      <c r="A89" s="223" t="s">
        <v>87</v>
      </c>
      <c r="B89" s="224" t="s">
        <v>300</v>
      </c>
      <c r="C89" s="223" t="s">
        <v>288</v>
      </c>
      <c r="D89" s="223" t="s">
        <v>299</v>
      </c>
      <c r="E89" s="378" t="s">
        <v>84</v>
      </c>
      <c r="F89" s="379"/>
      <c r="G89" s="225" t="s">
        <v>2</v>
      </c>
      <c r="H89" s="226">
        <v>0.16</v>
      </c>
      <c r="I89" s="227">
        <v>720</v>
      </c>
      <c r="J89" s="227">
        <v>115.2</v>
      </c>
    </row>
    <row r="90" spans="1:10" ht="24" customHeight="1">
      <c r="A90" s="228"/>
      <c r="B90" s="228"/>
      <c r="C90" s="228"/>
      <c r="D90" s="228"/>
      <c r="E90" s="228" t="s">
        <v>82</v>
      </c>
      <c r="F90" s="229">
        <v>2.02</v>
      </c>
      <c r="G90" s="228" t="s">
        <v>81</v>
      </c>
      <c r="H90" s="229">
        <v>0</v>
      </c>
      <c r="I90" s="228" t="s">
        <v>80</v>
      </c>
      <c r="J90" s="229">
        <v>2.02</v>
      </c>
    </row>
    <row r="91" spans="1:10" ht="39" customHeight="1" thickBot="1">
      <c r="A91" s="228"/>
      <c r="B91" s="228"/>
      <c r="C91" s="228"/>
      <c r="D91" s="228"/>
      <c r="E91" s="228" t="s">
        <v>79</v>
      </c>
      <c r="F91" s="229">
        <v>90.28</v>
      </c>
      <c r="G91" s="228"/>
      <c r="H91" s="383" t="s">
        <v>78</v>
      </c>
      <c r="I91" s="383"/>
      <c r="J91" s="229">
        <v>500.68</v>
      </c>
    </row>
    <row r="92" spans="1:10" ht="14.4" thickTop="1">
      <c r="A92" s="230"/>
      <c r="B92" s="230"/>
      <c r="C92" s="230"/>
      <c r="D92" s="230"/>
      <c r="E92" s="230"/>
      <c r="F92" s="230"/>
      <c r="G92" s="230"/>
      <c r="H92" s="230"/>
      <c r="I92" s="230"/>
      <c r="J92" s="230"/>
    </row>
    <row r="93" spans="1:10" ht="14.4" customHeight="1">
      <c r="A93" s="210" t="s">
        <v>547</v>
      </c>
      <c r="B93" s="211" t="s">
        <v>62</v>
      </c>
      <c r="C93" s="210" t="s">
        <v>61</v>
      </c>
      <c r="D93" s="210" t="s">
        <v>60</v>
      </c>
      <c r="E93" s="380" t="s">
        <v>108</v>
      </c>
      <c r="F93" s="381"/>
      <c r="G93" s="212" t="s">
        <v>59</v>
      </c>
      <c r="H93" s="211" t="s">
        <v>58</v>
      </c>
      <c r="I93" s="211" t="s">
        <v>57</v>
      </c>
      <c r="J93" s="211" t="s">
        <v>55</v>
      </c>
    </row>
    <row r="94" spans="1:10" ht="1.2" customHeight="1">
      <c r="A94" s="213" t="s">
        <v>107</v>
      </c>
      <c r="B94" s="214" t="s">
        <v>548</v>
      </c>
      <c r="C94" s="213" t="s">
        <v>549</v>
      </c>
      <c r="D94" s="213" t="s">
        <v>550</v>
      </c>
      <c r="E94" s="386" t="s">
        <v>33</v>
      </c>
      <c r="F94" s="387"/>
      <c r="G94" s="215" t="s">
        <v>551</v>
      </c>
      <c r="H94" s="216">
        <v>1</v>
      </c>
      <c r="I94" s="217">
        <v>0.96</v>
      </c>
      <c r="J94" s="217">
        <v>0.96</v>
      </c>
    </row>
    <row r="95" spans="1:10" ht="18" customHeight="1">
      <c r="A95" s="392" t="s">
        <v>492</v>
      </c>
      <c r="B95" s="388" t="s">
        <v>62</v>
      </c>
      <c r="C95" s="392" t="s">
        <v>61</v>
      </c>
      <c r="D95" s="392" t="s">
        <v>552</v>
      </c>
      <c r="E95" s="388" t="s">
        <v>553</v>
      </c>
      <c r="F95" s="394" t="s">
        <v>554</v>
      </c>
      <c r="G95" s="395"/>
      <c r="H95" s="394" t="s">
        <v>555</v>
      </c>
      <c r="I95" s="395"/>
      <c r="J95" s="388" t="s">
        <v>556</v>
      </c>
    </row>
    <row r="96" spans="1:10" ht="25.95" customHeight="1">
      <c r="A96" s="393"/>
      <c r="B96" s="389"/>
      <c r="C96" s="393"/>
      <c r="D96" s="393"/>
      <c r="E96" s="389"/>
      <c r="F96" s="211" t="s">
        <v>557</v>
      </c>
      <c r="G96" s="211" t="s">
        <v>558</v>
      </c>
      <c r="H96" s="211" t="s">
        <v>557</v>
      </c>
      <c r="I96" s="211" t="s">
        <v>558</v>
      </c>
      <c r="J96" s="389"/>
    </row>
    <row r="97" spans="1:10" ht="39" customHeight="1">
      <c r="A97" s="223" t="s">
        <v>87</v>
      </c>
      <c r="B97" s="224" t="s">
        <v>559</v>
      </c>
      <c r="C97" s="223" t="s">
        <v>549</v>
      </c>
      <c r="D97" s="223" t="s">
        <v>560</v>
      </c>
      <c r="E97" s="226">
        <v>1</v>
      </c>
      <c r="F97" s="227">
        <v>1</v>
      </c>
      <c r="G97" s="227">
        <v>0</v>
      </c>
      <c r="H97" s="231">
        <v>294.27080000000001</v>
      </c>
      <c r="I97" s="231">
        <v>80.799099999999996</v>
      </c>
      <c r="J97" s="231">
        <v>294.27080000000001</v>
      </c>
    </row>
    <row r="98" spans="1:10" ht="24" customHeight="1">
      <c r="A98" s="390"/>
      <c r="B98" s="390"/>
      <c r="C98" s="390"/>
      <c r="D98" s="390"/>
      <c r="E98" s="390"/>
      <c r="F98" s="390" t="s">
        <v>561</v>
      </c>
      <c r="G98" s="390"/>
      <c r="H98" s="390"/>
      <c r="I98" s="390"/>
      <c r="J98" s="232">
        <v>294.27080000000001</v>
      </c>
    </row>
    <row r="99" spans="1:10" ht="25.95" customHeight="1">
      <c r="A99" s="391"/>
      <c r="B99" s="391"/>
      <c r="C99" s="391"/>
      <c r="D99" s="391"/>
      <c r="E99" s="391"/>
      <c r="F99" s="391" t="s">
        <v>562</v>
      </c>
      <c r="G99" s="391"/>
      <c r="H99" s="391"/>
      <c r="I99" s="391"/>
      <c r="J99" s="232">
        <v>294.27080000000001</v>
      </c>
    </row>
    <row r="100" spans="1:10" ht="24" customHeight="1">
      <c r="A100" s="391"/>
      <c r="B100" s="391"/>
      <c r="C100" s="391"/>
      <c r="D100" s="391"/>
      <c r="E100" s="391"/>
      <c r="F100" s="391" t="s">
        <v>563</v>
      </c>
      <c r="G100" s="391"/>
      <c r="H100" s="391"/>
      <c r="I100" s="391"/>
      <c r="J100" s="232">
        <v>311.25</v>
      </c>
    </row>
    <row r="101" spans="1:10" ht="25.95" customHeight="1">
      <c r="A101" s="391"/>
      <c r="B101" s="391"/>
      <c r="C101" s="391"/>
      <c r="D101" s="391"/>
      <c r="E101" s="391"/>
      <c r="F101" s="391" t="s">
        <v>564</v>
      </c>
      <c r="G101" s="391"/>
      <c r="H101" s="391"/>
      <c r="I101" s="391"/>
      <c r="J101" s="232">
        <v>0.94540000000000002</v>
      </c>
    </row>
    <row r="102" spans="1:10" ht="24" customHeight="1">
      <c r="A102" s="391"/>
      <c r="B102" s="391"/>
      <c r="C102" s="391"/>
      <c r="D102" s="391"/>
      <c r="E102" s="391"/>
      <c r="F102" s="391" t="s">
        <v>565</v>
      </c>
      <c r="G102" s="391"/>
      <c r="H102" s="391"/>
      <c r="I102" s="391"/>
      <c r="J102" s="232">
        <v>1.6299999999999999E-2</v>
      </c>
    </row>
    <row r="103" spans="1:10" ht="24" customHeight="1">
      <c r="A103" s="391"/>
      <c r="B103" s="391"/>
      <c r="C103" s="391"/>
      <c r="D103" s="391"/>
      <c r="E103" s="391"/>
      <c r="F103" s="391" t="s">
        <v>566</v>
      </c>
      <c r="G103" s="391"/>
      <c r="H103" s="391"/>
      <c r="I103" s="391"/>
      <c r="J103" s="232">
        <v>0</v>
      </c>
    </row>
    <row r="104" spans="1:10" ht="39" customHeight="1">
      <c r="A104" s="228"/>
      <c r="B104" s="228"/>
      <c r="C104" s="228"/>
      <c r="D104" s="228"/>
      <c r="E104" s="228" t="s">
        <v>82</v>
      </c>
      <c r="F104" s="229">
        <v>0</v>
      </c>
      <c r="G104" s="228" t="s">
        <v>81</v>
      </c>
      <c r="H104" s="229">
        <v>0</v>
      </c>
      <c r="I104" s="228" t="s">
        <v>80</v>
      </c>
      <c r="J104" s="229">
        <v>0</v>
      </c>
    </row>
    <row r="105" spans="1:10" ht="14.4" customHeight="1" thickBot="1">
      <c r="A105" s="228"/>
      <c r="B105" s="228"/>
      <c r="C105" s="228"/>
      <c r="D105" s="228"/>
      <c r="E105" s="228" t="s">
        <v>79</v>
      </c>
      <c r="F105" s="229">
        <v>0.21</v>
      </c>
      <c r="G105" s="228"/>
      <c r="H105" s="383" t="s">
        <v>78</v>
      </c>
      <c r="I105" s="383"/>
      <c r="J105" s="229">
        <v>1.17</v>
      </c>
    </row>
    <row r="106" spans="1:10" ht="14.4" customHeight="1" thickTop="1">
      <c r="A106" s="230"/>
      <c r="B106" s="230"/>
      <c r="C106" s="230"/>
      <c r="D106" s="230"/>
      <c r="E106" s="230"/>
      <c r="F106" s="230"/>
      <c r="G106" s="230"/>
      <c r="H106" s="230"/>
      <c r="I106" s="230"/>
      <c r="J106" s="230"/>
    </row>
    <row r="107" spans="1:10" ht="1.2" customHeight="1">
      <c r="A107" s="210" t="s">
        <v>567</v>
      </c>
      <c r="B107" s="211" t="s">
        <v>62</v>
      </c>
      <c r="C107" s="210" t="s">
        <v>61</v>
      </c>
      <c r="D107" s="210" t="s">
        <v>60</v>
      </c>
      <c r="E107" s="380" t="s">
        <v>108</v>
      </c>
      <c r="F107" s="381"/>
      <c r="G107" s="212" t="s">
        <v>59</v>
      </c>
      <c r="H107" s="211" t="s">
        <v>58</v>
      </c>
      <c r="I107" s="211" t="s">
        <v>57</v>
      </c>
      <c r="J107" s="211" t="s">
        <v>55</v>
      </c>
    </row>
    <row r="108" spans="1:10" ht="18" customHeight="1">
      <c r="A108" s="213" t="s">
        <v>107</v>
      </c>
      <c r="B108" s="214" t="s">
        <v>568</v>
      </c>
      <c r="C108" s="213" t="s">
        <v>549</v>
      </c>
      <c r="D108" s="213" t="s">
        <v>569</v>
      </c>
      <c r="E108" s="386" t="s">
        <v>33</v>
      </c>
      <c r="F108" s="387"/>
      <c r="G108" s="215" t="s">
        <v>551</v>
      </c>
      <c r="H108" s="216">
        <v>1</v>
      </c>
      <c r="I108" s="217">
        <v>0.79</v>
      </c>
      <c r="J108" s="217">
        <v>0.79</v>
      </c>
    </row>
    <row r="109" spans="1:10" ht="39" customHeight="1">
      <c r="A109" s="392" t="s">
        <v>492</v>
      </c>
      <c r="B109" s="388" t="s">
        <v>62</v>
      </c>
      <c r="C109" s="392" t="s">
        <v>61</v>
      </c>
      <c r="D109" s="392" t="s">
        <v>552</v>
      </c>
      <c r="E109" s="388" t="s">
        <v>553</v>
      </c>
      <c r="F109" s="394" t="s">
        <v>554</v>
      </c>
      <c r="G109" s="395"/>
      <c r="H109" s="394" t="s">
        <v>555</v>
      </c>
      <c r="I109" s="395"/>
      <c r="J109" s="388" t="s">
        <v>556</v>
      </c>
    </row>
    <row r="110" spans="1:10" ht="64.95" customHeight="1">
      <c r="A110" s="393"/>
      <c r="B110" s="389"/>
      <c r="C110" s="393"/>
      <c r="D110" s="393"/>
      <c r="E110" s="389"/>
      <c r="F110" s="211" t="s">
        <v>557</v>
      </c>
      <c r="G110" s="211" t="s">
        <v>558</v>
      </c>
      <c r="H110" s="211" t="s">
        <v>557</v>
      </c>
      <c r="I110" s="211" t="s">
        <v>558</v>
      </c>
      <c r="J110" s="389"/>
    </row>
    <row r="111" spans="1:10" ht="64.95" customHeight="1">
      <c r="A111" s="223" t="s">
        <v>87</v>
      </c>
      <c r="B111" s="224" t="s">
        <v>559</v>
      </c>
      <c r="C111" s="223" t="s">
        <v>549</v>
      </c>
      <c r="D111" s="223" t="s">
        <v>560</v>
      </c>
      <c r="E111" s="226">
        <v>1</v>
      </c>
      <c r="F111" s="227">
        <v>1</v>
      </c>
      <c r="G111" s="227">
        <v>0</v>
      </c>
      <c r="H111" s="231">
        <v>294.27080000000001</v>
      </c>
      <c r="I111" s="231">
        <v>80.799099999999996</v>
      </c>
      <c r="J111" s="231">
        <v>294.27080000000001</v>
      </c>
    </row>
    <row r="112" spans="1:10" ht="13.8" customHeight="1">
      <c r="A112" s="390"/>
      <c r="B112" s="390"/>
      <c r="C112" s="390"/>
      <c r="D112" s="390"/>
      <c r="E112" s="390"/>
      <c r="F112" s="390" t="s">
        <v>561</v>
      </c>
      <c r="G112" s="390"/>
      <c r="H112" s="390"/>
      <c r="I112" s="390"/>
      <c r="J112" s="232">
        <v>294.27080000000001</v>
      </c>
    </row>
    <row r="113" spans="1:10" ht="14.4" customHeight="1">
      <c r="A113" s="391"/>
      <c r="B113" s="391"/>
      <c r="C113" s="391"/>
      <c r="D113" s="391"/>
      <c r="E113" s="391"/>
      <c r="F113" s="391" t="s">
        <v>562</v>
      </c>
      <c r="G113" s="391"/>
      <c r="H113" s="391"/>
      <c r="I113" s="391"/>
      <c r="J113" s="232">
        <v>294.27080000000001</v>
      </c>
    </row>
    <row r="114" spans="1:10" ht="1.2" customHeight="1">
      <c r="A114" s="391"/>
      <c r="B114" s="391"/>
      <c r="C114" s="391"/>
      <c r="D114" s="391"/>
      <c r="E114" s="391"/>
      <c r="F114" s="391" t="s">
        <v>563</v>
      </c>
      <c r="G114" s="391"/>
      <c r="H114" s="391"/>
      <c r="I114" s="391"/>
      <c r="J114" s="232">
        <v>373.5</v>
      </c>
    </row>
    <row r="115" spans="1:10" ht="18" customHeight="1">
      <c r="A115" s="391"/>
      <c r="B115" s="391"/>
      <c r="C115" s="391"/>
      <c r="D115" s="391"/>
      <c r="E115" s="391"/>
      <c r="F115" s="391" t="s">
        <v>564</v>
      </c>
      <c r="G115" s="391"/>
      <c r="H115" s="391"/>
      <c r="I115" s="391"/>
      <c r="J115" s="232">
        <v>0.78790000000000004</v>
      </c>
    </row>
    <row r="116" spans="1:10" ht="39" customHeight="1">
      <c r="A116" s="391"/>
      <c r="B116" s="391"/>
      <c r="C116" s="391"/>
      <c r="D116" s="391"/>
      <c r="E116" s="391"/>
      <c r="F116" s="391" t="s">
        <v>565</v>
      </c>
      <c r="G116" s="391"/>
      <c r="H116" s="391"/>
      <c r="I116" s="391"/>
      <c r="J116" s="232">
        <v>0</v>
      </c>
    </row>
    <row r="117" spans="1:10" ht="64.95" customHeight="1">
      <c r="A117" s="391"/>
      <c r="B117" s="391"/>
      <c r="C117" s="391"/>
      <c r="D117" s="391"/>
      <c r="E117" s="391"/>
      <c r="F117" s="391" t="s">
        <v>566</v>
      </c>
      <c r="G117" s="391"/>
      <c r="H117" s="391"/>
      <c r="I117" s="391"/>
      <c r="J117" s="232">
        <v>0</v>
      </c>
    </row>
    <row r="118" spans="1:10" ht="64.95" customHeight="1">
      <c r="A118" s="228"/>
      <c r="B118" s="228"/>
      <c r="C118" s="228"/>
      <c r="D118" s="228"/>
      <c r="E118" s="228" t="s">
        <v>82</v>
      </c>
      <c r="F118" s="229">
        <v>0</v>
      </c>
      <c r="G118" s="228" t="s">
        <v>81</v>
      </c>
      <c r="H118" s="229">
        <v>0</v>
      </c>
      <c r="I118" s="228" t="s">
        <v>80</v>
      </c>
      <c r="J118" s="229">
        <v>0</v>
      </c>
    </row>
    <row r="119" spans="1:10" ht="14.4" customHeight="1" thickBot="1">
      <c r="A119" s="228"/>
      <c r="B119" s="228"/>
      <c r="C119" s="228"/>
      <c r="D119" s="228"/>
      <c r="E119" s="228" t="s">
        <v>79</v>
      </c>
      <c r="F119" s="229">
        <v>0.17</v>
      </c>
      <c r="G119" s="228"/>
      <c r="H119" s="383" t="s">
        <v>78</v>
      </c>
      <c r="I119" s="383"/>
      <c r="J119" s="229">
        <v>0.96</v>
      </c>
    </row>
    <row r="120" spans="1:10" ht="14.4" customHeight="1" thickTop="1">
      <c r="A120" s="230"/>
      <c r="B120" s="230"/>
      <c r="C120" s="230"/>
      <c r="D120" s="230"/>
      <c r="E120" s="230"/>
      <c r="F120" s="230"/>
      <c r="G120" s="230"/>
      <c r="H120" s="230"/>
      <c r="I120" s="230"/>
      <c r="J120" s="230"/>
    </row>
    <row r="121" spans="1:10" ht="1.2" customHeight="1">
      <c r="A121" s="396" t="s">
        <v>286</v>
      </c>
      <c r="B121" s="396"/>
      <c r="C121" s="396"/>
      <c r="D121" s="396"/>
      <c r="E121" s="396"/>
      <c r="F121" s="396"/>
      <c r="G121" s="396"/>
      <c r="H121" s="396"/>
      <c r="I121" s="396"/>
      <c r="J121" s="396"/>
    </row>
    <row r="122" spans="1:10" ht="49.95" customHeight="1">
      <c r="A122" s="210"/>
      <c r="B122" s="211" t="s">
        <v>62</v>
      </c>
      <c r="C122" s="210" t="s">
        <v>61</v>
      </c>
      <c r="D122" s="210" t="s">
        <v>60</v>
      </c>
      <c r="E122" s="380" t="s">
        <v>108</v>
      </c>
      <c r="F122" s="381"/>
      <c r="G122" s="212" t="s">
        <v>59</v>
      </c>
      <c r="H122" s="211" t="s">
        <v>58</v>
      </c>
      <c r="I122" s="211" t="s">
        <v>57</v>
      </c>
      <c r="J122" s="211" t="s">
        <v>55</v>
      </c>
    </row>
    <row r="123" spans="1:10" ht="18" customHeight="1">
      <c r="A123" s="213" t="s">
        <v>107</v>
      </c>
      <c r="B123" s="214" t="s">
        <v>285</v>
      </c>
      <c r="C123" s="213" t="s">
        <v>32</v>
      </c>
      <c r="D123" s="213" t="s">
        <v>284</v>
      </c>
      <c r="E123" s="386" t="s">
        <v>142</v>
      </c>
      <c r="F123" s="387"/>
      <c r="G123" s="215" t="s">
        <v>25</v>
      </c>
      <c r="H123" s="216">
        <v>1</v>
      </c>
      <c r="I123" s="217">
        <v>765.31</v>
      </c>
      <c r="J123" s="217">
        <v>765.31</v>
      </c>
    </row>
    <row r="124" spans="1:10" ht="25.95" customHeight="1">
      <c r="A124" s="218" t="s">
        <v>104</v>
      </c>
      <c r="B124" s="219" t="s">
        <v>106</v>
      </c>
      <c r="C124" s="218" t="s">
        <v>32</v>
      </c>
      <c r="D124" s="218" t="s">
        <v>105</v>
      </c>
      <c r="E124" s="384" t="s">
        <v>142</v>
      </c>
      <c r="F124" s="385"/>
      <c r="G124" s="220" t="s">
        <v>83</v>
      </c>
      <c r="H124" s="221">
        <v>8.57</v>
      </c>
      <c r="I124" s="222">
        <v>21.71</v>
      </c>
      <c r="J124" s="222">
        <v>186.05</v>
      </c>
    </row>
    <row r="125" spans="1:10" ht="24" customHeight="1">
      <c r="A125" s="223" t="s">
        <v>87</v>
      </c>
      <c r="B125" s="224" t="s">
        <v>223</v>
      </c>
      <c r="C125" s="223" t="s">
        <v>32</v>
      </c>
      <c r="D125" s="223" t="s">
        <v>222</v>
      </c>
      <c r="E125" s="378" t="s">
        <v>84</v>
      </c>
      <c r="F125" s="379"/>
      <c r="G125" s="225" t="s">
        <v>219</v>
      </c>
      <c r="H125" s="226">
        <v>1.07</v>
      </c>
      <c r="I125" s="227">
        <v>90</v>
      </c>
      <c r="J125" s="227">
        <v>96.3</v>
      </c>
    </row>
    <row r="126" spans="1:10" ht="25.95" customHeight="1">
      <c r="A126" s="223" t="s">
        <v>87</v>
      </c>
      <c r="B126" s="224" t="s">
        <v>226</v>
      </c>
      <c r="C126" s="223" t="s">
        <v>32</v>
      </c>
      <c r="D126" s="223" t="s">
        <v>225</v>
      </c>
      <c r="E126" s="378" t="s">
        <v>84</v>
      </c>
      <c r="F126" s="379"/>
      <c r="G126" s="225" t="s">
        <v>224</v>
      </c>
      <c r="H126" s="226">
        <v>482.96</v>
      </c>
      <c r="I126" s="227">
        <v>1</v>
      </c>
      <c r="J126" s="227">
        <v>482.96</v>
      </c>
    </row>
    <row r="127" spans="1:10" ht="24" customHeight="1">
      <c r="A127" s="228"/>
      <c r="B127" s="228"/>
      <c r="C127" s="228"/>
      <c r="D127" s="228"/>
      <c r="E127" s="228" t="s">
        <v>82</v>
      </c>
      <c r="F127" s="229">
        <v>130</v>
      </c>
      <c r="G127" s="228" t="s">
        <v>81</v>
      </c>
      <c r="H127" s="229">
        <v>0</v>
      </c>
      <c r="I127" s="228" t="s">
        <v>80</v>
      </c>
      <c r="J127" s="229">
        <v>130</v>
      </c>
    </row>
    <row r="128" spans="1:10" ht="14.4" customHeight="1" thickBot="1">
      <c r="A128" s="228"/>
      <c r="B128" s="228"/>
      <c r="C128" s="228"/>
      <c r="D128" s="228"/>
      <c r="E128" s="228" t="s">
        <v>79</v>
      </c>
      <c r="F128" s="229">
        <v>168.36</v>
      </c>
      <c r="G128" s="228"/>
      <c r="H128" s="383" t="s">
        <v>78</v>
      </c>
      <c r="I128" s="383"/>
      <c r="J128" s="229">
        <v>933.67</v>
      </c>
    </row>
    <row r="129" spans="1:10" ht="14.4" customHeight="1" thickTop="1">
      <c r="A129" s="230"/>
      <c r="B129" s="230"/>
      <c r="C129" s="230"/>
      <c r="D129" s="230"/>
      <c r="E129" s="230"/>
      <c r="F129" s="230"/>
      <c r="G129" s="230"/>
      <c r="H129" s="230"/>
      <c r="I129" s="230"/>
      <c r="J129" s="230"/>
    </row>
    <row r="130" spans="1:10" ht="1.2" customHeight="1">
      <c r="A130" s="210"/>
      <c r="B130" s="211" t="s">
        <v>62</v>
      </c>
      <c r="C130" s="210" t="s">
        <v>61</v>
      </c>
      <c r="D130" s="210" t="s">
        <v>60</v>
      </c>
      <c r="E130" s="380" t="s">
        <v>108</v>
      </c>
      <c r="F130" s="381"/>
      <c r="G130" s="212" t="s">
        <v>59</v>
      </c>
      <c r="H130" s="211" t="s">
        <v>58</v>
      </c>
      <c r="I130" s="211" t="s">
        <v>57</v>
      </c>
      <c r="J130" s="211" t="s">
        <v>55</v>
      </c>
    </row>
    <row r="131" spans="1:10" ht="18" customHeight="1">
      <c r="A131" s="213" t="s">
        <v>107</v>
      </c>
      <c r="B131" s="214" t="s">
        <v>283</v>
      </c>
      <c r="C131" s="213" t="s">
        <v>32</v>
      </c>
      <c r="D131" s="213" t="s">
        <v>282</v>
      </c>
      <c r="E131" s="386" t="s">
        <v>142</v>
      </c>
      <c r="F131" s="387"/>
      <c r="G131" s="215" t="s">
        <v>25</v>
      </c>
      <c r="H131" s="216">
        <v>1</v>
      </c>
      <c r="I131" s="217">
        <v>675.76</v>
      </c>
      <c r="J131" s="217">
        <v>675.76</v>
      </c>
    </row>
    <row r="132" spans="1:10" ht="39" customHeight="1">
      <c r="A132" s="218" t="s">
        <v>104</v>
      </c>
      <c r="B132" s="219" t="s">
        <v>281</v>
      </c>
      <c r="C132" s="218" t="s">
        <v>32</v>
      </c>
      <c r="D132" s="218" t="s">
        <v>280</v>
      </c>
      <c r="E132" s="384" t="s">
        <v>110</v>
      </c>
      <c r="F132" s="385"/>
      <c r="G132" s="220" t="s">
        <v>115</v>
      </c>
      <c r="H132" s="221">
        <v>2.62</v>
      </c>
      <c r="I132" s="222">
        <v>0.49</v>
      </c>
      <c r="J132" s="222">
        <v>1.28</v>
      </c>
    </row>
    <row r="133" spans="1:10" ht="25.95" customHeight="1">
      <c r="A133" s="218" t="s">
        <v>104</v>
      </c>
      <c r="B133" s="219" t="s">
        <v>162</v>
      </c>
      <c r="C133" s="218" t="s">
        <v>32</v>
      </c>
      <c r="D133" s="218" t="s">
        <v>161</v>
      </c>
      <c r="E133" s="384" t="s">
        <v>142</v>
      </c>
      <c r="F133" s="385"/>
      <c r="G133" s="220" t="s">
        <v>83</v>
      </c>
      <c r="H133" s="221">
        <v>3.42</v>
      </c>
      <c r="I133" s="222">
        <v>27.09</v>
      </c>
      <c r="J133" s="222">
        <v>92.64</v>
      </c>
    </row>
    <row r="134" spans="1:10" ht="52.2" customHeight="1">
      <c r="A134" s="218" t="s">
        <v>104</v>
      </c>
      <c r="B134" s="219" t="s">
        <v>279</v>
      </c>
      <c r="C134" s="218" t="s">
        <v>32</v>
      </c>
      <c r="D134" s="218" t="s">
        <v>278</v>
      </c>
      <c r="E134" s="384" t="s">
        <v>110</v>
      </c>
      <c r="F134" s="385"/>
      <c r="G134" s="220" t="s">
        <v>109</v>
      </c>
      <c r="H134" s="221">
        <v>0.8</v>
      </c>
      <c r="I134" s="222">
        <v>2.2999999999999998</v>
      </c>
      <c r="J134" s="222">
        <v>1.84</v>
      </c>
    </row>
    <row r="135" spans="1:10" ht="52.2" customHeight="1">
      <c r="A135" s="223" t="s">
        <v>87</v>
      </c>
      <c r="B135" s="224" t="s">
        <v>226</v>
      </c>
      <c r="C135" s="223" t="s">
        <v>32</v>
      </c>
      <c r="D135" s="223" t="s">
        <v>225</v>
      </c>
      <c r="E135" s="378" t="s">
        <v>84</v>
      </c>
      <c r="F135" s="379"/>
      <c r="G135" s="225" t="s">
        <v>224</v>
      </c>
      <c r="H135" s="226">
        <v>483.7</v>
      </c>
      <c r="I135" s="227">
        <v>1</v>
      </c>
      <c r="J135" s="227">
        <v>483.7</v>
      </c>
    </row>
    <row r="136" spans="1:10" ht="24" customHeight="1">
      <c r="A136" s="223" t="s">
        <v>87</v>
      </c>
      <c r="B136" s="224" t="s">
        <v>223</v>
      </c>
      <c r="C136" s="223" t="s">
        <v>32</v>
      </c>
      <c r="D136" s="223" t="s">
        <v>222</v>
      </c>
      <c r="E136" s="378" t="s">
        <v>84</v>
      </c>
      <c r="F136" s="379"/>
      <c r="G136" s="225" t="s">
        <v>219</v>
      </c>
      <c r="H136" s="226">
        <v>1.07</v>
      </c>
      <c r="I136" s="227">
        <v>90</v>
      </c>
      <c r="J136" s="227">
        <v>96.3</v>
      </c>
    </row>
    <row r="137" spans="1:10" ht="25.95" customHeight="1">
      <c r="A137" s="228"/>
      <c r="B137" s="228"/>
      <c r="C137" s="228"/>
      <c r="D137" s="228"/>
      <c r="E137" s="228" t="s">
        <v>82</v>
      </c>
      <c r="F137" s="229">
        <v>74.040000000000006</v>
      </c>
      <c r="G137" s="228" t="s">
        <v>81</v>
      </c>
      <c r="H137" s="229">
        <v>0</v>
      </c>
      <c r="I137" s="228" t="s">
        <v>80</v>
      </c>
      <c r="J137" s="229">
        <v>74.040000000000006</v>
      </c>
    </row>
    <row r="138" spans="1:10" ht="14.4" customHeight="1" thickBot="1">
      <c r="A138" s="228"/>
      <c r="B138" s="228"/>
      <c r="C138" s="228"/>
      <c r="D138" s="228"/>
      <c r="E138" s="228" t="s">
        <v>79</v>
      </c>
      <c r="F138" s="229">
        <v>148.66</v>
      </c>
      <c r="G138" s="228"/>
      <c r="H138" s="383" t="s">
        <v>78</v>
      </c>
      <c r="I138" s="383"/>
      <c r="J138" s="229">
        <v>824.42</v>
      </c>
    </row>
    <row r="139" spans="1:10" ht="14.4" customHeight="1" thickTop="1">
      <c r="A139" s="230"/>
      <c r="B139" s="230"/>
      <c r="C139" s="230"/>
      <c r="D139" s="230"/>
      <c r="E139" s="230"/>
      <c r="F139" s="230"/>
      <c r="G139" s="230"/>
      <c r="H139" s="230"/>
      <c r="I139" s="230"/>
      <c r="J139" s="230"/>
    </row>
    <row r="140" spans="1:10" ht="1.2" customHeight="1">
      <c r="A140" s="210"/>
      <c r="B140" s="211" t="s">
        <v>62</v>
      </c>
      <c r="C140" s="210" t="s">
        <v>61</v>
      </c>
      <c r="D140" s="210" t="s">
        <v>60</v>
      </c>
      <c r="E140" s="380" t="s">
        <v>108</v>
      </c>
      <c r="F140" s="381"/>
      <c r="G140" s="212" t="s">
        <v>59</v>
      </c>
      <c r="H140" s="211" t="s">
        <v>58</v>
      </c>
      <c r="I140" s="211" t="s">
        <v>57</v>
      </c>
      <c r="J140" s="211" t="s">
        <v>55</v>
      </c>
    </row>
    <row r="141" spans="1:10" ht="18" customHeight="1">
      <c r="A141" s="213" t="s">
        <v>107</v>
      </c>
      <c r="B141" s="214" t="s">
        <v>281</v>
      </c>
      <c r="C141" s="213" t="s">
        <v>32</v>
      </c>
      <c r="D141" s="213" t="s">
        <v>280</v>
      </c>
      <c r="E141" s="386" t="s">
        <v>110</v>
      </c>
      <c r="F141" s="387"/>
      <c r="G141" s="215" t="s">
        <v>115</v>
      </c>
      <c r="H141" s="216">
        <v>1</v>
      </c>
      <c r="I141" s="217">
        <v>0.49</v>
      </c>
      <c r="J141" s="217">
        <v>0.49</v>
      </c>
    </row>
    <row r="142" spans="1:10" ht="52.2" customHeight="1">
      <c r="A142" s="218" t="s">
        <v>104</v>
      </c>
      <c r="B142" s="219" t="s">
        <v>277</v>
      </c>
      <c r="C142" s="218" t="s">
        <v>32</v>
      </c>
      <c r="D142" s="218" t="s">
        <v>276</v>
      </c>
      <c r="E142" s="384" t="s">
        <v>110</v>
      </c>
      <c r="F142" s="385"/>
      <c r="G142" s="220" t="s">
        <v>83</v>
      </c>
      <c r="H142" s="221">
        <v>1</v>
      </c>
      <c r="I142" s="222">
        <v>0.4</v>
      </c>
      <c r="J142" s="222">
        <v>0.4</v>
      </c>
    </row>
    <row r="143" spans="1:10" ht="52.2" customHeight="1">
      <c r="A143" s="218" t="s">
        <v>104</v>
      </c>
      <c r="B143" s="219" t="s">
        <v>275</v>
      </c>
      <c r="C143" s="218" t="s">
        <v>32</v>
      </c>
      <c r="D143" s="218" t="s">
        <v>274</v>
      </c>
      <c r="E143" s="384" t="s">
        <v>110</v>
      </c>
      <c r="F143" s="385"/>
      <c r="G143" s="220" t="s">
        <v>83</v>
      </c>
      <c r="H143" s="221">
        <v>1</v>
      </c>
      <c r="I143" s="222">
        <v>0.09</v>
      </c>
      <c r="J143" s="222">
        <v>0.09</v>
      </c>
    </row>
    <row r="144" spans="1:10" ht="39" customHeight="1">
      <c r="A144" s="228"/>
      <c r="B144" s="228"/>
      <c r="C144" s="228"/>
      <c r="D144" s="228"/>
      <c r="E144" s="228" t="s">
        <v>82</v>
      </c>
      <c r="F144" s="229">
        <v>0</v>
      </c>
      <c r="G144" s="228" t="s">
        <v>81</v>
      </c>
      <c r="H144" s="229">
        <v>0</v>
      </c>
      <c r="I144" s="228" t="s">
        <v>80</v>
      </c>
      <c r="J144" s="229">
        <v>0</v>
      </c>
    </row>
    <row r="145" spans="1:10" ht="14.4" customHeight="1" thickBot="1">
      <c r="A145" s="228"/>
      <c r="B145" s="228"/>
      <c r="C145" s="228"/>
      <c r="D145" s="228"/>
      <c r="E145" s="228" t="s">
        <v>79</v>
      </c>
      <c r="F145" s="229">
        <v>0.1</v>
      </c>
      <c r="G145" s="228"/>
      <c r="H145" s="383" t="s">
        <v>78</v>
      </c>
      <c r="I145" s="383"/>
      <c r="J145" s="229">
        <v>0.59</v>
      </c>
    </row>
    <row r="146" spans="1:10" ht="14.4" customHeight="1" thickTop="1">
      <c r="A146" s="230"/>
      <c r="B146" s="230"/>
      <c r="C146" s="230"/>
      <c r="D146" s="230"/>
      <c r="E146" s="230"/>
      <c r="F146" s="230"/>
      <c r="G146" s="230"/>
      <c r="H146" s="230"/>
      <c r="I146" s="230"/>
      <c r="J146" s="230"/>
    </row>
    <row r="147" spans="1:10" ht="1.2" customHeight="1">
      <c r="A147" s="210"/>
      <c r="B147" s="211" t="s">
        <v>62</v>
      </c>
      <c r="C147" s="210" t="s">
        <v>61</v>
      </c>
      <c r="D147" s="210" t="s">
        <v>60</v>
      </c>
      <c r="E147" s="380" t="s">
        <v>108</v>
      </c>
      <c r="F147" s="381"/>
      <c r="G147" s="212" t="s">
        <v>59</v>
      </c>
      <c r="H147" s="211" t="s">
        <v>58</v>
      </c>
      <c r="I147" s="211" t="s">
        <v>57</v>
      </c>
      <c r="J147" s="211" t="s">
        <v>55</v>
      </c>
    </row>
    <row r="148" spans="1:10" ht="18" customHeight="1">
      <c r="A148" s="213" t="s">
        <v>107</v>
      </c>
      <c r="B148" s="214" t="s">
        <v>279</v>
      </c>
      <c r="C148" s="213" t="s">
        <v>32</v>
      </c>
      <c r="D148" s="213" t="s">
        <v>278</v>
      </c>
      <c r="E148" s="386" t="s">
        <v>110</v>
      </c>
      <c r="F148" s="387"/>
      <c r="G148" s="215" t="s">
        <v>109</v>
      </c>
      <c r="H148" s="216">
        <v>1</v>
      </c>
      <c r="I148" s="217">
        <v>2.2999999999999998</v>
      </c>
      <c r="J148" s="217">
        <v>2.2999999999999998</v>
      </c>
    </row>
    <row r="149" spans="1:10" ht="52.2" customHeight="1">
      <c r="A149" s="218" t="s">
        <v>104</v>
      </c>
      <c r="B149" s="219" t="s">
        <v>277</v>
      </c>
      <c r="C149" s="218" t="s">
        <v>32</v>
      </c>
      <c r="D149" s="218" t="s">
        <v>276</v>
      </c>
      <c r="E149" s="384" t="s">
        <v>110</v>
      </c>
      <c r="F149" s="385"/>
      <c r="G149" s="220" t="s">
        <v>83</v>
      </c>
      <c r="H149" s="221">
        <v>1</v>
      </c>
      <c r="I149" s="222">
        <v>0.4</v>
      </c>
      <c r="J149" s="222">
        <v>0.4</v>
      </c>
    </row>
    <row r="150" spans="1:10" ht="52.2" customHeight="1">
      <c r="A150" s="218" t="s">
        <v>104</v>
      </c>
      <c r="B150" s="219" t="s">
        <v>269</v>
      </c>
      <c r="C150" s="218" t="s">
        <v>32</v>
      </c>
      <c r="D150" s="218" t="s">
        <v>268</v>
      </c>
      <c r="E150" s="384" t="s">
        <v>110</v>
      </c>
      <c r="F150" s="385"/>
      <c r="G150" s="220" t="s">
        <v>83</v>
      </c>
      <c r="H150" s="221">
        <v>1</v>
      </c>
      <c r="I150" s="222">
        <v>1.37</v>
      </c>
      <c r="J150" s="222">
        <v>1.37</v>
      </c>
    </row>
    <row r="151" spans="1:10" ht="52.2" customHeight="1">
      <c r="A151" s="218" t="s">
        <v>104</v>
      </c>
      <c r="B151" s="219" t="s">
        <v>275</v>
      </c>
      <c r="C151" s="218" t="s">
        <v>32</v>
      </c>
      <c r="D151" s="218" t="s">
        <v>274</v>
      </c>
      <c r="E151" s="384" t="s">
        <v>110</v>
      </c>
      <c r="F151" s="385"/>
      <c r="G151" s="220" t="s">
        <v>83</v>
      </c>
      <c r="H151" s="221">
        <v>1</v>
      </c>
      <c r="I151" s="222">
        <v>0.09</v>
      </c>
      <c r="J151" s="222">
        <v>0.09</v>
      </c>
    </row>
    <row r="152" spans="1:10" ht="39" customHeight="1">
      <c r="A152" s="218" t="s">
        <v>104</v>
      </c>
      <c r="B152" s="219" t="s">
        <v>273</v>
      </c>
      <c r="C152" s="218" t="s">
        <v>32</v>
      </c>
      <c r="D152" s="218" t="s">
        <v>272</v>
      </c>
      <c r="E152" s="384" t="s">
        <v>110</v>
      </c>
      <c r="F152" s="385"/>
      <c r="G152" s="220" t="s">
        <v>83</v>
      </c>
      <c r="H152" s="221">
        <v>1</v>
      </c>
      <c r="I152" s="222">
        <v>0.44</v>
      </c>
      <c r="J152" s="222">
        <v>0.44</v>
      </c>
    </row>
    <row r="153" spans="1:10" ht="52.2" customHeight="1">
      <c r="A153" s="228"/>
      <c r="B153" s="228"/>
      <c r="C153" s="228"/>
      <c r="D153" s="228"/>
      <c r="E153" s="228" t="s">
        <v>82</v>
      </c>
      <c r="F153" s="229">
        <v>0</v>
      </c>
      <c r="G153" s="228" t="s">
        <v>81</v>
      </c>
      <c r="H153" s="229">
        <v>0</v>
      </c>
      <c r="I153" s="228" t="s">
        <v>80</v>
      </c>
      <c r="J153" s="229">
        <v>0</v>
      </c>
    </row>
    <row r="154" spans="1:10" ht="14.4" customHeight="1" thickBot="1">
      <c r="A154" s="228"/>
      <c r="B154" s="228"/>
      <c r="C154" s="228"/>
      <c r="D154" s="228"/>
      <c r="E154" s="228" t="s">
        <v>79</v>
      </c>
      <c r="F154" s="229">
        <v>0.5</v>
      </c>
      <c r="G154" s="228"/>
      <c r="H154" s="383" t="s">
        <v>78</v>
      </c>
      <c r="I154" s="383"/>
      <c r="J154" s="229">
        <v>2.8</v>
      </c>
    </row>
    <row r="155" spans="1:10" ht="14.4" customHeight="1" thickTop="1">
      <c r="A155" s="230"/>
      <c r="B155" s="230"/>
      <c r="C155" s="230"/>
      <c r="D155" s="230"/>
      <c r="E155" s="230"/>
      <c r="F155" s="230"/>
      <c r="G155" s="230"/>
      <c r="H155" s="230"/>
      <c r="I155" s="230"/>
      <c r="J155" s="230"/>
    </row>
    <row r="156" spans="1:10" ht="1.2" customHeight="1">
      <c r="A156" s="210"/>
      <c r="B156" s="211" t="s">
        <v>62</v>
      </c>
      <c r="C156" s="210" t="s">
        <v>61</v>
      </c>
      <c r="D156" s="210" t="s">
        <v>60</v>
      </c>
      <c r="E156" s="380" t="s">
        <v>108</v>
      </c>
      <c r="F156" s="381"/>
      <c r="G156" s="212" t="s">
        <v>59</v>
      </c>
      <c r="H156" s="211" t="s">
        <v>58</v>
      </c>
      <c r="I156" s="211" t="s">
        <v>57</v>
      </c>
      <c r="J156" s="211" t="s">
        <v>55</v>
      </c>
    </row>
    <row r="157" spans="1:10" ht="18" customHeight="1">
      <c r="A157" s="213" t="s">
        <v>107</v>
      </c>
      <c r="B157" s="214" t="s">
        <v>277</v>
      </c>
      <c r="C157" s="213" t="s">
        <v>32</v>
      </c>
      <c r="D157" s="213" t="s">
        <v>276</v>
      </c>
      <c r="E157" s="386" t="s">
        <v>110</v>
      </c>
      <c r="F157" s="387"/>
      <c r="G157" s="215" t="s">
        <v>83</v>
      </c>
      <c r="H157" s="216">
        <v>1</v>
      </c>
      <c r="I157" s="217">
        <v>0.4</v>
      </c>
      <c r="J157" s="217">
        <v>0.4</v>
      </c>
    </row>
    <row r="158" spans="1:10" ht="52.2" customHeight="1">
      <c r="A158" s="223" t="s">
        <v>87</v>
      </c>
      <c r="B158" s="224" t="s">
        <v>271</v>
      </c>
      <c r="C158" s="223" t="s">
        <v>32</v>
      </c>
      <c r="D158" s="223" t="s">
        <v>270</v>
      </c>
      <c r="E158" s="378" t="s">
        <v>127</v>
      </c>
      <c r="F158" s="379"/>
      <c r="G158" s="225" t="s">
        <v>126</v>
      </c>
      <c r="H158" s="226">
        <v>6.3999999999999997E-5</v>
      </c>
      <c r="I158" s="227">
        <v>6387.62</v>
      </c>
      <c r="J158" s="227">
        <v>0.4</v>
      </c>
    </row>
    <row r="159" spans="1:10" ht="39" customHeight="1">
      <c r="A159" s="228"/>
      <c r="B159" s="228"/>
      <c r="C159" s="228"/>
      <c r="D159" s="228"/>
      <c r="E159" s="228" t="s">
        <v>82</v>
      </c>
      <c r="F159" s="229">
        <v>0</v>
      </c>
      <c r="G159" s="228" t="s">
        <v>81</v>
      </c>
      <c r="H159" s="229">
        <v>0</v>
      </c>
      <c r="I159" s="228" t="s">
        <v>80</v>
      </c>
      <c r="J159" s="229">
        <v>0</v>
      </c>
    </row>
    <row r="160" spans="1:10" ht="14.4" customHeight="1" thickBot="1">
      <c r="A160" s="228"/>
      <c r="B160" s="228"/>
      <c r="C160" s="228"/>
      <c r="D160" s="228"/>
      <c r="E160" s="228" t="s">
        <v>79</v>
      </c>
      <c r="F160" s="229">
        <v>0.08</v>
      </c>
      <c r="G160" s="228"/>
      <c r="H160" s="383" t="s">
        <v>78</v>
      </c>
      <c r="I160" s="383"/>
      <c r="J160" s="229">
        <v>0.48</v>
      </c>
    </row>
    <row r="161" spans="1:10" ht="14.4" customHeight="1" thickTop="1">
      <c r="A161" s="230"/>
      <c r="B161" s="230"/>
      <c r="C161" s="230"/>
      <c r="D161" s="230"/>
      <c r="E161" s="230"/>
      <c r="F161" s="230"/>
      <c r="G161" s="230"/>
      <c r="H161" s="230"/>
      <c r="I161" s="230"/>
      <c r="J161" s="230"/>
    </row>
    <row r="162" spans="1:10" ht="1.2" customHeight="1">
      <c r="A162" s="210"/>
      <c r="B162" s="211" t="s">
        <v>62</v>
      </c>
      <c r="C162" s="210" t="s">
        <v>61</v>
      </c>
      <c r="D162" s="210" t="s">
        <v>60</v>
      </c>
      <c r="E162" s="380" t="s">
        <v>108</v>
      </c>
      <c r="F162" s="381"/>
      <c r="G162" s="212" t="s">
        <v>59</v>
      </c>
      <c r="H162" s="211" t="s">
        <v>58</v>
      </c>
      <c r="I162" s="211" t="s">
        <v>57</v>
      </c>
      <c r="J162" s="211" t="s">
        <v>55</v>
      </c>
    </row>
    <row r="163" spans="1:10" ht="18" customHeight="1">
      <c r="A163" s="213" t="s">
        <v>107</v>
      </c>
      <c r="B163" s="214" t="s">
        <v>275</v>
      </c>
      <c r="C163" s="213" t="s">
        <v>32</v>
      </c>
      <c r="D163" s="213" t="s">
        <v>274</v>
      </c>
      <c r="E163" s="386" t="s">
        <v>110</v>
      </c>
      <c r="F163" s="387"/>
      <c r="G163" s="215" t="s">
        <v>83</v>
      </c>
      <c r="H163" s="216">
        <v>1</v>
      </c>
      <c r="I163" s="217">
        <v>0.09</v>
      </c>
      <c r="J163" s="217">
        <v>0.09</v>
      </c>
    </row>
    <row r="164" spans="1:10" ht="39" customHeight="1">
      <c r="A164" s="223" t="s">
        <v>87</v>
      </c>
      <c r="B164" s="224" t="s">
        <v>271</v>
      </c>
      <c r="C164" s="223" t="s">
        <v>32</v>
      </c>
      <c r="D164" s="223" t="s">
        <v>270</v>
      </c>
      <c r="E164" s="378" t="s">
        <v>127</v>
      </c>
      <c r="F164" s="379"/>
      <c r="G164" s="225" t="s">
        <v>126</v>
      </c>
      <c r="H164" s="226">
        <v>1.4800000000000001E-5</v>
      </c>
      <c r="I164" s="227">
        <v>6387.62</v>
      </c>
      <c r="J164" s="227">
        <v>0.09</v>
      </c>
    </row>
    <row r="165" spans="1:10" ht="39" customHeight="1">
      <c r="A165" s="228"/>
      <c r="B165" s="228"/>
      <c r="C165" s="228"/>
      <c r="D165" s="228"/>
      <c r="E165" s="228" t="s">
        <v>82</v>
      </c>
      <c r="F165" s="229">
        <v>0</v>
      </c>
      <c r="G165" s="228" t="s">
        <v>81</v>
      </c>
      <c r="H165" s="229">
        <v>0</v>
      </c>
      <c r="I165" s="228" t="s">
        <v>80</v>
      </c>
      <c r="J165" s="229">
        <v>0</v>
      </c>
    </row>
    <row r="166" spans="1:10" ht="14.4" customHeight="1" thickBot="1">
      <c r="A166" s="228"/>
      <c r="B166" s="228"/>
      <c r="C166" s="228"/>
      <c r="D166" s="228"/>
      <c r="E166" s="228" t="s">
        <v>79</v>
      </c>
      <c r="F166" s="229">
        <v>0.01</v>
      </c>
      <c r="G166" s="228"/>
      <c r="H166" s="383" t="s">
        <v>78</v>
      </c>
      <c r="I166" s="383"/>
      <c r="J166" s="229">
        <v>0.1</v>
      </c>
    </row>
    <row r="167" spans="1:10" ht="14.4" customHeight="1" thickTop="1">
      <c r="A167" s="230"/>
      <c r="B167" s="230"/>
      <c r="C167" s="230"/>
      <c r="D167" s="230"/>
      <c r="E167" s="230"/>
      <c r="F167" s="230"/>
      <c r="G167" s="230"/>
      <c r="H167" s="230"/>
      <c r="I167" s="230"/>
      <c r="J167" s="230"/>
    </row>
    <row r="168" spans="1:10" ht="1.2" customHeight="1">
      <c r="A168" s="210"/>
      <c r="B168" s="211" t="s">
        <v>62</v>
      </c>
      <c r="C168" s="210" t="s">
        <v>61</v>
      </c>
      <c r="D168" s="210" t="s">
        <v>60</v>
      </c>
      <c r="E168" s="380" t="s">
        <v>108</v>
      </c>
      <c r="F168" s="381"/>
      <c r="G168" s="212" t="s">
        <v>59</v>
      </c>
      <c r="H168" s="211" t="s">
        <v>58</v>
      </c>
      <c r="I168" s="211" t="s">
        <v>57</v>
      </c>
      <c r="J168" s="211" t="s">
        <v>55</v>
      </c>
    </row>
    <row r="169" spans="1:10" ht="18" customHeight="1">
      <c r="A169" s="213" t="s">
        <v>107</v>
      </c>
      <c r="B169" s="214" t="s">
        <v>273</v>
      </c>
      <c r="C169" s="213" t="s">
        <v>32</v>
      </c>
      <c r="D169" s="213" t="s">
        <v>272</v>
      </c>
      <c r="E169" s="386" t="s">
        <v>110</v>
      </c>
      <c r="F169" s="387"/>
      <c r="G169" s="215" t="s">
        <v>83</v>
      </c>
      <c r="H169" s="216">
        <v>1</v>
      </c>
      <c r="I169" s="217">
        <v>0.44</v>
      </c>
      <c r="J169" s="217">
        <v>0.44</v>
      </c>
    </row>
    <row r="170" spans="1:10" ht="52.2" customHeight="1">
      <c r="A170" s="223" t="s">
        <v>87</v>
      </c>
      <c r="B170" s="224" t="s">
        <v>271</v>
      </c>
      <c r="C170" s="223" t="s">
        <v>32</v>
      </c>
      <c r="D170" s="223" t="s">
        <v>270</v>
      </c>
      <c r="E170" s="378" t="s">
        <v>127</v>
      </c>
      <c r="F170" s="379"/>
      <c r="G170" s="225" t="s">
        <v>126</v>
      </c>
      <c r="H170" s="226">
        <v>6.9999999999999994E-5</v>
      </c>
      <c r="I170" s="227">
        <v>6387.62</v>
      </c>
      <c r="J170" s="227">
        <v>0.44</v>
      </c>
    </row>
    <row r="171" spans="1:10" ht="39" customHeight="1">
      <c r="A171" s="228"/>
      <c r="B171" s="228"/>
      <c r="C171" s="228"/>
      <c r="D171" s="228"/>
      <c r="E171" s="228" t="s">
        <v>82</v>
      </c>
      <c r="F171" s="229">
        <v>0</v>
      </c>
      <c r="G171" s="228" t="s">
        <v>81</v>
      </c>
      <c r="H171" s="229">
        <v>0</v>
      </c>
      <c r="I171" s="228" t="s">
        <v>80</v>
      </c>
      <c r="J171" s="229">
        <v>0</v>
      </c>
    </row>
    <row r="172" spans="1:10" ht="14.4" customHeight="1" thickBot="1">
      <c r="A172" s="228"/>
      <c r="B172" s="228"/>
      <c r="C172" s="228"/>
      <c r="D172" s="228"/>
      <c r="E172" s="228" t="s">
        <v>79</v>
      </c>
      <c r="F172" s="229">
        <v>0.09</v>
      </c>
      <c r="G172" s="228"/>
      <c r="H172" s="383" t="s">
        <v>78</v>
      </c>
      <c r="I172" s="383"/>
      <c r="J172" s="229">
        <v>0.53</v>
      </c>
    </row>
    <row r="173" spans="1:10" ht="14.4" customHeight="1" thickTop="1">
      <c r="A173" s="230"/>
      <c r="B173" s="230"/>
      <c r="C173" s="230"/>
      <c r="D173" s="230"/>
      <c r="E173" s="230"/>
      <c r="F173" s="230"/>
      <c r="G173" s="230"/>
      <c r="H173" s="230"/>
      <c r="I173" s="230"/>
      <c r="J173" s="230"/>
    </row>
    <row r="174" spans="1:10" ht="1.2" customHeight="1">
      <c r="A174" s="210"/>
      <c r="B174" s="211" t="s">
        <v>62</v>
      </c>
      <c r="C174" s="210" t="s">
        <v>61</v>
      </c>
      <c r="D174" s="210" t="s">
        <v>60</v>
      </c>
      <c r="E174" s="380" t="s">
        <v>108</v>
      </c>
      <c r="F174" s="381"/>
      <c r="G174" s="212" t="s">
        <v>59</v>
      </c>
      <c r="H174" s="211" t="s">
        <v>58</v>
      </c>
      <c r="I174" s="211" t="s">
        <v>57</v>
      </c>
      <c r="J174" s="211" t="s">
        <v>55</v>
      </c>
    </row>
    <row r="175" spans="1:10" ht="18" customHeight="1">
      <c r="A175" s="213" t="s">
        <v>107</v>
      </c>
      <c r="B175" s="214" t="s">
        <v>269</v>
      </c>
      <c r="C175" s="213" t="s">
        <v>32</v>
      </c>
      <c r="D175" s="213" t="s">
        <v>268</v>
      </c>
      <c r="E175" s="386" t="s">
        <v>110</v>
      </c>
      <c r="F175" s="387"/>
      <c r="G175" s="215" t="s">
        <v>83</v>
      </c>
      <c r="H175" s="216">
        <v>1</v>
      </c>
      <c r="I175" s="217">
        <v>1.37</v>
      </c>
      <c r="J175" s="217">
        <v>1.37</v>
      </c>
    </row>
    <row r="176" spans="1:10" ht="52.2" customHeight="1">
      <c r="A176" s="223" t="s">
        <v>87</v>
      </c>
      <c r="B176" s="224" t="s">
        <v>257</v>
      </c>
      <c r="C176" s="223" t="s">
        <v>32</v>
      </c>
      <c r="D176" s="223" t="s">
        <v>256</v>
      </c>
      <c r="E176" s="378" t="s">
        <v>84</v>
      </c>
      <c r="F176" s="379"/>
      <c r="G176" s="225" t="s">
        <v>255</v>
      </c>
      <c r="H176" s="226">
        <v>1.25</v>
      </c>
      <c r="I176" s="227">
        <v>1.1000000000000001</v>
      </c>
      <c r="J176" s="227">
        <v>1.37</v>
      </c>
    </row>
    <row r="177" spans="1:10" ht="25.95" customHeight="1">
      <c r="A177" s="228"/>
      <c r="B177" s="228"/>
      <c r="C177" s="228"/>
      <c r="D177" s="228"/>
      <c r="E177" s="228" t="s">
        <v>82</v>
      </c>
      <c r="F177" s="229">
        <v>0</v>
      </c>
      <c r="G177" s="228" t="s">
        <v>81</v>
      </c>
      <c r="H177" s="229">
        <v>0</v>
      </c>
      <c r="I177" s="228" t="s">
        <v>80</v>
      </c>
      <c r="J177" s="229">
        <v>0</v>
      </c>
    </row>
    <row r="178" spans="1:10" ht="14.4" customHeight="1" thickBot="1">
      <c r="A178" s="228"/>
      <c r="B178" s="228"/>
      <c r="C178" s="228"/>
      <c r="D178" s="228"/>
      <c r="E178" s="228" t="s">
        <v>79</v>
      </c>
      <c r="F178" s="229">
        <v>0.3</v>
      </c>
      <c r="G178" s="228"/>
      <c r="H178" s="383" t="s">
        <v>78</v>
      </c>
      <c r="I178" s="383"/>
      <c r="J178" s="229">
        <v>1.67</v>
      </c>
    </row>
    <row r="179" spans="1:10" ht="14.4" customHeight="1" thickTop="1">
      <c r="A179" s="230"/>
      <c r="B179" s="230"/>
      <c r="C179" s="230"/>
      <c r="D179" s="230"/>
      <c r="E179" s="230"/>
      <c r="F179" s="230"/>
      <c r="G179" s="230"/>
      <c r="H179" s="230"/>
      <c r="I179" s="230"/>
      <c r="J179" s="230"/>
    </row>
    <row r="180" spans="1:10" ht="1.2" customHeight="1">
      <c r="A180" s="210"/>
      <c r="B180" s="211" t="s">
        <v>62</v>
      </c>
      <c r="C180" s="210" t="s">
        <v>61</v>
      </c>
      <c r="D180" s="210" t="s">
        <v>60</v>
      </c>
      <c r="E180" s="380" t="s">
        <v>108</v>
      </c>
      <c r="F180" s="381"/>
      <c r="G180" s="212" t="s">
        <v>59</v>
      </c>
      <c r="H180" s="211" t="s">
        <v>58</v>
      </c>
      <c r="I180" s="211" t="s">
        <v>57</v>
      </c>
      <c r="J180" s="211" t="s">
        <v>55</v>
      </c>
    </row>
    <row r="181" spans="1:10" ht="18" customHeight="1">
      <c r="A181" s="213" t="s">
        <v>107</v>
      </c>
      <c r="B181" s="214" t="s">
        <v>230</v>
      </c>
      <c r="C181" s="213" t="s">
        <v>32</v>
      </c>
      <c r="D181" s="213" t="s">
        <v>229</v>
      </c>
      <c r="E181" s="386" t="s">
        <v>110</v>
      </c>
      <c r="F181" s="387"/>
      <c r="G181" s="215" t="s">
        <v>115</v>
      </c>
      <c r="H181" s="216">
        <v>1</v>
      </c>
      <c r="I181" s="217">
        <v>2.04</v>
      </c>
      <c r="J181" s="217">
        <v>2.04</v>
      </c>
    </row>
    <row r="182" spans="1:10" ht="52.2" customHeight="1">
      <c r="A182" s="218" t="s">
        <v>104</v>
      </c>
      <c r="B182" s="219" t="s">
        <v>267</v>
      </c>
      <c r="C182" s="218" t="s">
        <v>32</v>
      </c>
      <c r="D182" s="218" t="s">
        <v>266</v>
      </c>
      <c r="E182" s="384" t="s">
        <v>110</v>
      </c>
      <c r="F182" s="385"/>
      <c r="G182" s="220" t="s">
        <v>83</v>
      </c>
      <c r="H182" s="221">
        <v>1</v>
      </c>
      <c r="I182" s="222">
        <v>1.66</v>
      </c>
      <c r="J182" s="222">
        <v>1.66</v>
      </c>
    </row>
    <row r="183" spans="1:10" ht="39" customHeight="1">
      <c r="A183" s="218" t="s">
        <v>104</v>
      </c>
      <c r="B183" s="219" t="s">
        <v>265</v>
      </c>
      <c r="C183" s="218" t="s">
        <v>32</v>
      </c>
      <c r="D183" s="218" t="s">
        <v>264</v>
      </c>
      <c r="E183" s="384" t="s">
        <v>110</v>
      </c>
      <c r="F183" s="385"/>
      <c r="G183" s="220" t="s">
        <v>83</v>
      </c>
      <c r="H183" s="221">
        <v>1</v>
      </c>
      <c r="I183" s="222">
        <v>0.38</v>
      </c>
      <c r="J183" s="222">
        <v>0.38</v>
      </c>
    </row>
    <row r="184" spans="1:10" ht="52.2" customHeight="1">
      <c r="A184" s="228"/>
      <c r="B184" s="228"/>
      <c r="C184" s="228"/>
      <c r="D184" s="228"/>
      <c r="E184" s="228" t="s">
        <v>82</v>
      </c>
      <c r="F184" s="229">
        <v>0</v>
      </c>
      <c r="G184" s="228" t="s">
        <v>81</v>
      </c>
      <c r="H184" s="229">
        <v>0</v>
      </c>
      <c r="I184" s="228" t="s">
        <v>80</v>
      </c>
      <c r="J184" s="229">
        <v>0</v>
      </c>
    </row>
    <row r="185" spans="1:10" ht="14.4" customHeight="1" thickBot="1">
      <c r="A185" s="228"/>
      <c r="B185" s="228"/>
      <c r="C185" s="228"/>
      <c r="D185" s="228"/>
      <c r="E185" s="228" t="s">
        <v>79</v>
      </c>
      <c r="F185" s="229">
        <v>0.44</v>
      </c>
      <c r="G185" s="228"/>
      <c r="H185" s="383" t="s">
        <v>78</v>
      </c>
      <c r="I185" s="383"/>
      <c r="J185" s="229">
        <v>2.48</v>
      </c>
    </row>
    <row r="186" spans="1:10" ht="14.4" customHeight="1" thickTop="1">
      <c r="A186" s="230"/>
      <c r="B186" s="230"/>
      <c r="C186" s="230"/>
      <c r="D186" s="230"/>
      <c r="E186" s="230"/>
      <c r="F186" s="230"/>
      <c r="G186" s="230"/>
      <c r="H186" s="230"/>
      <c r="I186" s="230"/>
      <c r="J186" s="230"/>
    </row>
    <row r="187" spans="1:10" ht="1.2" customHeight="1">
      <c r="A187" s="210"/>
      <c r="B187" s="211" t="s">
        <v>62</v>
      </c>
      <c r="C187" s="210" t="s">
        <v>61</v>
      </c>
      <c r="D187" s="210" t="s">
        <v>60</v>
      </c>
      <c r="E187" s="380" t="s">
        <v>108</v>
      </c>
      <c r="F187" s="381"/>
      <c r="G187" s="212" t="s">
        <v>59</v>
      </c>
      <c r="H187" s="211" t="s">
        <v>58</v>
      </c>
      <c r="I187" s="211" t="s">
        <v>57</v>
      </c>
      <c r="J187" s="211" t="s">
        <v>55</v>
      </c>
    </row>
    <row r="188" spans="1:10" ht="18" customHeight="1">
      <c r="A188" s="213" t="s">
        <v>107</v>
      </c>
      <c r="B188" s="214" t="s">
        <v>228</v>
      </c>
      <c r="C188" s="213" t="s">
        <v>32</v>
      </c>
      <c r="D188" s="213" t="s">
        <v>227</v>
      </c>
      <c r="E188" s="386" t="s">
        <v>110</v>
      </c>
      <c r="F188" s="387"/>
      <c r="G188" s="215" t="s">
        <v>109</v>
      </c>
      <c r="H188" s="216">
        <v>1</v>
      </c>
      <c r="I188" s="217">
        <v>6.6</v>
      </c>
      <c r="J188" s="217">
        <v>6.6</v>
      </c>
    </row>
    <row r="189" spans="1:10" ht="52.2" customHeight="1">
      <c r="A189" s="218" t="s">
        <v>104</v>
      </c>
      <c r="B189" s="219" t="s">
        <v>259</v>
      </c>
      <c r="C189" s="218" t="s">
        <v>32</v>
      </c>
      <c r="D189" s="218" t="s">
        <v>258</v>
      </c>
      <c r="E189" s="384" t="s">
        <v>110</v>
      </c>
      <c r="F189" s="385"/>
      <c r="G189" s="220" t="s">
        <v>83</v>
      </c>
      <c r="H189" s="221">
        <v>1</v>
      </c>
      <c r="I189" s="222">
        <v>2.75</v>
      </c>
      <c r="J189" s="222">
        <v>2.75</v>
      </c>
    </row>
    <row r="190" spans="1:10" ht="52.2" customHeight="1">
      <c r="A190" s="218" t="s">
        <v>104</v>
      </c>
      <c r="B190" s="219" t="s">
        <v>265</v>
      </c>
      <c r="C190" s="218" t="s">
        <v>32</v>
      </c>
      <c r="D190" s="218" t="s">
        <v>264</v>
      </c>
      <c r="E190" s="384" t="s">
        <v>110</v>
      </c>
      <c r="F190" s="385"/>
      <c r="G190" s="220" t="s">
        <v>83</v>
      </c>
      <c r="H190" s="221">
        <v>1</v>
      </c>
      <c r="I190" s="222">
        <v>0.38</v>
      </c>
      <c r="J190" s="222">
        <v>0.38</v>
      </c>
    </row>
    <row r="191" spans="1:10" ht="52.2" customHeight="1">
      <c r="A191" s="218" t="s">
        <v>104</v>
      </c>
      <c r="B191" s="219" t="s">
        <v>263</v>
      </c>
      <c r="C191" s="218" t="s">
        <v>32</v>
      </c>
      <c r="D191" s="218" t="s">
        <v>262</v>
      </c>
      <c r="E191" s="384" t="s">
        <v>110</v>
      </c>
      <c r="F191" s="385"/>
      <c r="G191" s="220" t="s">
        <v>83</v>
      </c>
      <c r="H191" s="221">
        <v>1</v>
      </c>
      <c r="I191" s="222">
        <v>1.81</v>
      </c>
      <c r="J191" s="222">
        <v>1.81</v>
      </c>
    </row>
    <row r="192" spans="1:10" ht="39" customHeight="1">
      <c r="A192" s="218" t="s">
        <v>104</v>
      </c>
      <c r="B192" s="219" t="s">
        <v>267</v>
      </c>
      <c r="C192" s="218" t="s">
        <v>32</v>
      </c>
      <c r="D192" s="218" t="s">
        <v>266</v>
      </c>
      <c r="E192" s="384" t="s">
        <v>110</v>
      </c>
      <c r="F192" s="385"/>
      <c r="G192" s="220" t="s">
        <v>83</v>
      </c>
      <c r="H192" s="221">
        <v>1</v>
      </c>
      <c r="I192" s="222">
        <v>1.66</v>
      </c>
      <c r="J192" s="222">
        <v>1.66</v>
      </c>
    </row>
    <row r="193" spans="1:10" ht="52.2" customHeight="1">
      <c r="A193" s="228"/>
      <c r="B193" s="228"/>
      <c r="C193" s="228"/>
      <c r="D193" s="228"/>
      <c r="E193" s="228" t="s">
        <v>82</v>
      </c>
      <c r="F193" s="229">
        <v>0</v>
      </c>
      <c r="G193" s="228" t="s">
        <v>81</v>
      </c>
      <c r="H193" s="229">
        <v>0</v>
      </c>
      <c r="I193" s="228" t="s">
        <v>80</v>
      </c>
      <c r="J193" s="229">
        <v>0</v>
      </c>
    </row>
    <row r="194" spans="1:10" ht="14.4" customHeight="1" thickBot="1">
      <c r="A194" s="228"/>
      <c r="B194" s="228"/>
      <c r="C194" s="228"/>
      <c r="D194" s="228"/>
      <c r="E194" s="228" t="s">
        <v>79</v>
      </c>
      <c r="F194" s="229">
        <v>1.45</v>
      </c>
      <c r="G194" s="228"/>
      <c r="H194" s="383" t="s">
        <v>78</v>
      </c>
      <c r="I194" s="383"/>
      <c r="J194" s="229">
        <v>8.0500000000000007</v>
      </c>
    </row>
    <row r="195" spans="1:10" ht="14.4" customHeight="1" thickTop="1">
      <c r="A195" s="230"/>
      <c r="B195" s="230"/>
      <c r="C195" s="230"/>
      <c r="D195" s="230"/>
      <c r="E195" s="230"/>
      <c r="F195" s="230"/>
      <c r="G195" s="230"/>
      <c r="H195" s="230"/>
      <c r="I195" s="230"/>
      <c r="J195" s="230"/>
    </row>
    <row r="196" spans="1:10" ht="1.2" customHeight="1">
      <c r="A196" s="210"/>
      <c r="B196" s="211" t="s">
        <v>62</v>
      </c>
      <c r="C196" s="210" t="s">
        <v>61</v>
      </c>
      <c r="D196" s="210" t="s">
        <v>60</v>
      </c>
      <c r="E196" s="380" t="s">
        <v>108</v>
      </c>
      <c r="F196" s="381"/>
      <c r="G196" s="212" t="s">
        <v>59</v>
      </c>
      <c r="H196" s="211" t="s">
        <v>58</v>
      </c>
      <c r="I196" s="211" t="s">
        <v>57</v>
      </c>
      <c r="J196" s="211" t="s">
        <v>55</v>
      </c>
    </row>
    <row r="197" spans="1:10" ht="18" customHeight="1">
      <c r="A197" s="213" t="s">
        <v>107</v>
      </c>
      <c r="B197" s="214" t="s">
        <v>267</v>
      </c>
      <c r="C197" s="213" t="s">
        <v>32</v>
      </c>
      <c r="D197" s="213" t="s">
        <v>266</v>
      </c>
      <c r="E197" s="386" t="s">
        <v>110</v>
      </c>
      <c r="F197" s="387"/>
      <c r="G197" s="215" t="s">
        <v>83</v>
      </c>
      <c r="H197" s="216">
        <v>1</v>
      </c>
      <c r="I197" s="217">
        <v>1.66</v>
      </c>
      <c r="J197" s="217">
        <v>1.66</v>
      </c>
    </row>
    <row r="198" spans="1:10" ht="52.2" customHeight="1">
      <c r="A198" s="223" t="s">
        <v>87</v>
      </c>
      <c r="B198" s="224" t="s">
        <v>261</v>
      </c>
      <c r="C198" s="223" t="s">
        <v>32</v>
      </c>
      <c r="D198" s="223" t="s">
        <v>260</v>
      </c>
      <c r="E198" s="378" t="s">
        <v>127</v>
      </c>
      <c r="F198" s="379"/>
      <c r="G198" s="225" t="s">
        <v>126</v>
      </c>
      <c r="H198" s="226">
        <v>6.3999999999999997E-5</v>
      </c>
      <c r="I198" s="227">
        <v>25983.53</v>
      </c>
      <c r="J198" s="227">
        <v>1.66</v>
      </c>
    </row>
    <row r="199" spans="1:10" ht="39" customHeight="1">
      <c r="A199" s="228"/>
      <c r="B199" s="228"/>
      <c r="C199" s="228"/>
      <c r="D199" s="228"/>
      <c r="E199" s="228" t="s">
        <v>82</v>
      </c>
      <c r="F199" s="229">
        <v>0</v>
      </c>
      <c r="G199" s="228" t="s">
        <v>81</v>
      </c>
      <c r="H199" s="229">
        <v>0</v>
      </c>
      <c r="I199" s="228" t="s">
        <v>80</v>
      </c>
      <c r="J199" s="229">
        <v>0</v>
      </c>
    </row>
    <row r="200" spans="1:10" ht="14.4" customHeight="1" thickBot="1">
      <c r="A200" s="228"/>
      <c r="B200" s="228"/>
      <c r="C200" s="228"/>
      <c r="D200" s="228"/>
      <c r="E200" s="228" t="s">
        <v>79</v>
      </c>
      <c r="F200" s="229">
        <v>0.36</v>
      </c>
      <c r="G200" s="228"/>
      <c r="H200" s="383" t="s">
        <v>78</v>
      </c>
      <c r="I200" s="383"/>
      <c r="J200" s="229">
        <v>2.02</v>
      </c>
    </row>
    <row r="201" spans="1:10" ht="14.4" customHeight="1" thickTop="1">
      <c r="A201" s="230"/>
      <c r="B201" s="230"/>
      <c r="C201" s="230"/>
      <c r="D201" s="230"/>
      <c r="E201" s="230"/>
      <c r="F201" s="230"/>
      <c r="G201" s="230"/>
      <c r="H201" s="230"/>
      <c r="I201" s="230"/>
      <c r="J201" s="230"/>
    </row>
    <row r="202" spans="1:10" ht="1.2" customHeight="1">
      <c r="A202" s="210"/>
      <c r="B202" s="211" t="s">
        <v>62</v>
      </c>
      <c r="C202" s="210" t="s">
        <v>61</v>
      </c>
      <c r="D202" s="210" t="s">
        <v>60</v>
      </c>
      <c r="E202" s="380" t="s">
        <v>108</v>
      </c>
      <c r="F202" s="381"/>
      <c r="G202" s="212" t="s">
        <v>59</v>
      </c>
      <c r="H202" s="211" t="s">
        <v>58</v>
      </c>
      <c r="I202" s="211" t="s">
        <v>57</v>
      </c>
      <c r="J202" s="211" t="s">
        <v>55</v>
      </c>
    </row>
    <row r="203" spans="1:10" ht="18" customHeight="1">
      <c r="A203" s="213" t="s">
        <v>107</v>
      </c>
      <c r="B203" s="214" t="s">
        <v>265</v>
      </c>
      <c r="C203" s="213" t="s">
        <v>32</v>
      </c>
      <c r="D203" s="213" t="s">
        <v>264</v>
      </c>
      <c r="E203" s="386" t="s">
        <v>110</v>
      </c>
      <c r="F203" s="387"/>
      <c r="G203" s="215" t="s">
        <v>83</v>
      </c>
      <c r="H203" s="216">
        <v>1</v>
      </c>
      <c r="I203" s="217">
        <v>0.38</v>
      </c>
      <c r="J203" s="217">
        <v>0.38</v>
      </c>
    </row>
    <row r="204" spans="1:10" ht="39" customHeight="1">
      <c r="A204" s="223" t="s">
        <v>87</v>
      </c>
      <c r="B204" s="224" t="s">
        <v>261</v>
      </c>
      <c r="C204" s="223" t="s">
        <v>32</v>
      </c>
      <c r="D204" s="223" t="s">
        <v>260</v>
      </c>
      <c r="E204" s="378" t="s">
        <v>127</v>
      </c>
      <c r="F204" s="379"/>
      <c r="G204" s="225" t="s">
        <v>126</v>
      </c>
      <c r="H204" s="226">
        <v>1.4800000000000001E-5</v>
      </c>
      <c r="I204" s="227">
        <v>25983.53</v>
      </c>
      <c r="J204" s="227">
        <v>0.38</v>
      </c>
    </row>
    <row r="205" spans="1:10" ht="39" customHeight="1">
      <c r="A205" s="228"/>
      <c r="B205" s="228"/>
      <c r="C205" s="228"/>
      <c r="D205" s="228"/>
      <c r="E205" s="228" t="s">
        <v>82</v>
      </c>
      <c r="F205" s="229">
        <v>0</v>
      </c>
      <c r="G205" s="228" t="s">
        <v>81</v>
      </c>
      <c r="H205" s="229">
        <v>0</v>
      </c>
      <c r="I205" s="228" t="s">
        <v>80</v>
      </c>
      <c r="J205" s="229">
        <v>0</v>
      </c>
    </row>
    <row r="206" spans="1:10" ht="14.4" customHeight="1" thickBot="1">
      <c r="A206" s="228"/>
      <c r="B206" s="228"/>
      <c r="C206" s="228"/>
      <c r="D206" s="228"/>
      <c r="E206" s="228" t="s">
        <v>79</v>
      </c>
      <c r="F206" s="229">
        <v>0.08</v>
      </c>
      <c r="G206" s="228"/>
      <c r="H206" s="383" t="s">
        <v>78</v>
      </c>
      <c r="I206" s="383"/>
      <c r="J206" s="229">
        <v>0.46</v>
      </c>
    </row>
    <row r="207" spans="1:10" ht="14.4" customHeight="1" thickTop="1">
      <c r="A207" s="230"/>
      <c r="B207" s="230"/>
      <c r="C207" s="230"/>
      <c r="D207" s="230"/>
      <c r="E207" s="230"/>
      <c r="F207" s="230"/>
      <c r="G207" s="230"/>
      <c r="H207" s="230"/>
      <c r="I207" s="230"/>
      <c r="J207" s="230"/>
    </row>
    <row r="208" spans="1:10" ht="1.2" customHeight="1">
      <c r="A208" s="210"/>
      <c r="B208" s="211" t="s">
        <v>62</v>
      </c>
      <c r="C208" s="210" t="s">
        <v>61</v>
      </c>
      <c r="D208" s="210" t="s">
        <v>60</v>
      </c>
      <c r="E208" s="380" t="s">
        <v>108</v>
      </c>
      <c r="F208" s="381"/>
      <c r="G208" s="212" t="s">
        <v>59</v>
      </c>
      <c r="H208" s="211" t="s">
        <v>58</v>
      </c>
      <c r="I208" s="211" t="s">
        <v>57</v>
      </c>
      <c r="J208" s="211" t="s">
        <v>55</v>
      </c>
    </row>
    <row r="209" spans="1:10" ht="18" customHeight="1">
      <c r="A209" s="213" t="s">
        <v>107</v>
      </c>
      <c r="B209" s="214" t="s">
        <v>263</v>
      </c>
      <c r="C209" s="213" t="s">
        <v>32</v>
      </c>
      <c r="D209" s="213" t="s">
        <v>262</v>
      </c>
      <c r="E209" s="386" t="s">
        <v>110</v>
      </c>
      <c r="F209" s="387"/>
      <c r="G209" s="215" t="s">
        <v>83</v>
      </c>
      <c r="H209" s="216">
        <v>1</v>
      </c>
      <c r="I209" s="217">
        <v>1.81</v>
      </c>
      <c r="J209" s="217">
        <v>1.81</v>
      </c>
    </row>
    <row r="210" spans="1:10" ht="52.2" customHeight="1">
      <c r="A210" s="223" t="s">
        <v>87</v>
      </c>
      <c r="B210" s="224" t="s">
        <v>261</v>
      </c>
      <c r="C210" s="223" t="s">
        <v>32</v>
      </c>
      <c r="D210" s="223" t="s">
        <v>260</v>
      </c>
      <c r="E210" s="378" t="s">
        <v>127</v>
      </c>
      <c r="F210" s="379"/>
      <c r="G210" s="225" t="s">
        <v>126</v>
      </c>
      <c r="H210" s="226">
        <v>6.9999999999999994E-5</v>
      </c>
      <c r="I210" s="227">
        <v>25983.53</v>
      </c>
      <c r="J210" s="227">
        <v>1.81</v>
      </c>
    </row>
    <row r="211" spans="1:10" ht="39" customHeight="1">
      <c r="A211" s="228"/>
      <c r="B211" s="228"/>
      <c r="C211" s="228"/>
      <c r="D211" s="228"/>
      <c r="E211" s="228" t="s">
        <v>82</v>
      </c>
      <c r="F211" s="229">
        <v>0</v>
      </c>
      <c r="G211" s="228" t="s">
        <v>81</v>
      </c>
      <c r="H211" s="229">
        <v>0</v>
      </c>
      <c r="I211" s="228" t="s">
        <v>80</v>
      </c>
      <c r="J211" s="229">
        <v>0</v>
      </c>
    </row>
    <row r="212" spans="1:10" ht="14.4" customHeight="1" thickBot="1">
      <c r="A212" s="228"/>
      <c r="B212" s="228"/>
      <c r="C212" s="228"/>
      <c r="D212" s="228"/>
      <c r="E212" s="228" t="s">
        <v>79</v>
      </c>
      <c r="F212" s="229">
        <v>0.39</v>
      </c>
      <c r="G212" s="228"/>
      <c r="H212" s="383" t="s">
        <v>78</v>
      </c>
      <c r="I212" s="383"/>
      <c r="J212" s="229">
        <v>2.2000000000000002</v>
      </c>
    </row>
    <row r="213" spans="1:10" ht="14.4" customHeight="1" thickTop="1">
      <c r="A213" s="230"/>
      <c r="B213" s="230"/>
      <c r="C213" s="230"/>
      <c r="D213" s="230"/>
      <c r="E213" s="230"/>
      <c r="F213" s="230"/>
      <c r="G213" s="230"/>
      <c r="H213" s="230"/>
      <c r="I213" s="230"/>
      <c r="J213" s="230"/>
    </row>
    <row r="214" spans="1:10" ht="1.2" customHeight="1">
      <c r="A214" s="210"/>
      <c r="B214" s="211" t="s">
        <v>62</v>
      </c>
      <c r="C214" s="210" t="s">
        <v>61</v>
      </c>
      <c r="D214" s="210" t="s">
        <v>60</v>
      </c>
      <c r="E214" s="380" t="s">
        <v>108</v>
      </c>
      <c r="F214" s="381"/>
      <c r="G214" s="212" t="s">
        <v>59</v>
      </c>
      <c r="H214" s="211" t="s">
        <v>58</v>
      </c>
      <c r="I214" s="211" t="s">
        <v>57</v>
      </c>
      <c r="J214" s="211" t="s">
        <v>55</v>
      </c>
    </row>
    <row r="215" spans="1:10" ht="18" customHeight="1">
      <c r="A215" s="213" t="s">
        <v>107</v>
      </c>
      <c r="B215" s="214" t="s">
        <v>259</v>
      </c>
      <c r="C215" s="213" t="s">
        <v>32</v>
      </c>
      <c r="D215" s="213" t="s">
        <v>258</v>
      </c>
      <c r="E215" s="386" t="s">
        <v>110</v>
      </c>
      <c r="F215" s="387"/>
      <c r="G215" s="215" t="s">
        <v>83</v>
      </c>
      <c r="H215" s="216">
        <v>1</v>
      </c>
      <c r="I215" s="217">
        <v>2.75</v>
      </c>
      <c r="J215" s="217">
        <v>2.75</v>
      </c>
    </row>
    <row r="216" spans="1:10" ht="52.2" customHeight="1">
      <c r="A216" s="223" t="s">
        <v>87</v>
      </c>
      <c r="B216" s="224" t="s">
        <v>257</v>
      </c>
      <c r="C216" s="223" t="s">
        <v>32</v>
      </c>
      <c r="D216" s="223" t="s">
        <v>256</v>
      </c>
      <c r="E216" s="378" t="s">
        <v>84</v>
      </c>
      <c r="F216" s="379"/>
      <c r="G216" s="225" t="s">
        <v>255</v>
      </c>
      <c r="H216" s="226">
        <v>2.5</v>
      </c>
      <c r="I216" s="227">
        <v>1.1000000000000001</v>
      </c>
      <c r="J216" s="227">
        <v>2.75</v>
      </c>
    </row>
    <row r="217" spans="1:10" ht="25.95" customHeight="1">
      <c r="A217" s="228"/>
      <c r="B217" s="228"/>
      <c r="C217" s="228"/>
      <c r="D217" s="228"/>
      <c r="E217" s="228" t="s">
        <v>82</v>
      </c>
      <c r="F217" s="229">
        <v>0</v>
      </c>
      <c r="G217" s="228" t="s">
        <v>81</v>
      </c>
      <c r="H217" s="229">
        <v>0</v>
      </c>
      <c r="I217" s="228" t="s">
        <v>80</v>
      </c>
      <c r="J217" s="229">
        <v>0</v>
      </c>
    </row>
    <row r="218" spans="1:10" ht="14.4" customHeight="1" thickBot="1">
      <c r="A218" s="228"/>
      <c r="B218" s="228"/>
      <c r="C218" s="228"/>
      <c r="D218" s="228"/>
      <c r="E218" s="228" t="s">
        <v>79</v>
      </c>
      <c r="F218" s="229">
        <v>0.6</v>
      </c>
      <c r="G218" s="228"/>
      <c r="H218" s="383" t="s">
        <v>78</v>
      </c>
      <c r="I218" s="383"/>
      <c r="J218" s="229">
        <v>3.35</v>
      </c>
    </row>
    <row r="219" spans="1:10" ht="14.4" customHeight="1" thickTop="1">
      <c r="A219" s="230"/>
      <c r="B219" s="230"/>
      <c r="C219" s="230"/>
      <c r="D219" s="230"/>
      <c r="E219" s="230"/>
      <c r="F219" s="230"/>
      <c r="G219" s="230"/>
      <c r="H219" s="230"/>
      <c r="I219" s="230"/>
      <c r="J219" s="230"/>
    </row>
    <row r="220" spans="1:10" ht="1.2" customHeight="1">
      <c r="A220" s="210"/>
      <c r="B220" s="211" t="s">
        <v>62</v>
      </c>
      <c r="C220" s="210" t="s">
        <v>61</v>
      </c>
      <c r="D220" s="210" t="s">
        <v>60</v>
      </c>
      <c r="E220" s="380" t="s">
        <v>108</v>
      </c>
      <c r="F220" s="381"/>
      <c r="G220" s="212" t="s">
        <v>59</v>
      </c>
      <c r="H220" s="211" t="s">
        <v>58</v>
      </c>
      <c r="I220" s="211" t="s">
        <v>57</v>
      </c>
      <c r="J220" s="211" t="s">
        <v>55</v>
      </c>
    </row>
    <row r="221" spans="1:10" ht="18" customHeight="1">
      <c r="A221" s="213" t="s">
        <v>107</v>
      </c>
      <c r="B221" s="214" t="s">
        <v>254</v>
      </c>
      <c r="C221" s="213" t="s">
        <v>32</v>
      </c>
      <c r="D221" s="213" t="s">
        <v>253</v>
      </c>
      <c r="E221" s="386" t="s">
        <v>142</v>
      </c>
      <c r="F221" s="387"/>
      <c r="G221" s="215" t="s">
        <v>83</v>
      </c>
      <c r="H221" s="216">
        <v>1</v>
      </c>
      <c r="I221" s="217">
        <v>27.19</v>
      </c>
      <c r="J221" s="217">
        <v>27.19</v>
      </c>
    </row>
    <row r="222" spans="1:10" ht="24" customHeight="1">
      <c r="A222" s="218" t="s">
        <v>104</v>
      </c>
      <c r="B222" s="219" t="s">
        <v>218</v>
      </c>
      <c r="C222" s="218" t="s">
        <v>32</v>
      </c>
      <c r="D222" s="218" t="s">
        <v>217</v>
      </c>
      <c r="E222" s="384" t="s">
        <v>142</v>
      </c>
      <c r="F222" s="385"/>
      <c r="G222" s="220" t="s">
        <v>83</v>
      </c>
      <c r="H222" s="221">
        <v>1</v>
      </c>
      <c r="I222" s="222">
        <v>0.23</v>
      </c>
      <c r="J222" s="222">
        <v>0.23</v>
      </c>
    </row>
    <row r="223" spans="1:10" ht="25.95" customHeight="1">
      <c r="A223" s="223" t="s">
        <v>87</v>
      </c>
      <c r="B223" s="224" t="s">
        <v>95</v>
      </c>
      <c r="C223" s="223" t="s">
        <v>32</v>
      </c>
      <c r="D223" s="223" t="s">
        <v>94</v>
      </c>
      <c r="E223" s="378" t="s">
        <v>84</v>
      </c>
      <c r="F223" s="379"/>
      <c r="G223" s="225" t="s">
        <v>83</v>
      </c>
      <c r="H223" s="226">
        <v>1</v>
      </c>
      <c r="I223" s="227">
        <v>2.46</v>
      </c>
      <c r="J223" s="227">
        <v>2.46</v>
      </c>
    </row>
    <row r="224" spans="1:10" ht="25.95" customHeight="1">
      <c r="A224" s="223" t="s">
        <v>87</v>
      </c>
      <c r="B224" s="224" t="s">
        <v>216</v>
      </c>
      <c r="C224" s="223" t="s">
        <v>32</v>
      </c>
      <c r="D224" s="223" t="s">
        <v>215</v>
      </c>
      <c r="E224" s="378" t="s">
        <v>98</v>
      </c>
      <c r="F224" s="379"/>
      <c r="G224" s="225" t="s">
        <v>83</v>
      </c>
      <c r="H224" s="226">
        <v>1</v>
      </c>
      <c r="I224" s="227">
        <v>20.329999999999998</v>
      </c>
      <c r="J224" s="227">
        <v>20.329999999999998</v>
      </c>
    </row>
    <row r="225" spans="1:10" ht="25.95" customHeight="1">
      <c r="A225" s="223" t="s">
        <v>87</v>
      </c>
      <c r="B225" s="224" t="s">
        <v>141</v>
      </c>
      <c r="C225" s="223" t="s">
        <v>32</v>
      </c>
      <c r="D225" s="223" t="s">
        <v>140</v>
      </c>
      <c r="E225" s="378" t="s">
        <v>127</v>
      </c>
      <c r="F225" s="379"/>
      <c r="G225" s="225" t="s">
        <v>83</v>
      </c>
      <c r="H225" s="226">
        <v>1</v>
      </c>
      <c r="I225" s="227">
        <v>1.31</v>
      </c>
      <c r="J225" s="227">
        <v>1.31</v>
      </c>
    </row>
    <row r="226" spans="1:10" ht="25.95" customHeight="1">
      <c r="A226" s="223" t="s">
        <v>87</v>
      </c>
      <c r="B226" s="224" t="s">
        <v>139</v>
      </c>
      <c r="C226" s="223" t="s">
        <v>32</v>
      </c>
      <c r="D226" s="223" t="s">
        <v>138</v>
      </c>
      <c r="E226" s="378" t="s">
        <v>127</v>
      </c>
      <c r="F226" s="379"/>
      <c r="G226" s="225" t="s">
        <v>83</v>
      </c>
      <c r="H226" s="226">
        <v>1</v>
      </c>
      <c r="I226" s="227">
        <v>0.78</v>
      </c>
      <c r="J226" s="227">
        <v>0.78</v>
      </c>
    </row>
    <row r="227" spans="1:10" ht="24" customHeight="1">
      <c r="A227" s="223" t="s">
        <v>87</v>
      </c>
      <c r="B227" s="224" t="s">
        <v>86</v>
      </c>
      <c r="C227" s="223" t="s">
        <v>32</v>
      </c>
      <c r="D227" s="223" t="s">
        <v>85</v>
      </c>
      <c r="E227" s="378" t="s">
        <v>570</v>
      </c>
      <c r="F227" s="379"/>
      <c r="G227" s="225" t="s">
        <v>83</v>
      </c>
      <c r="H227" s="226">
        <v>1</v>
      </c>
      <c r="I227" s="227">
        <v>0.08</v>
      </c>
      <c r="J227" s="227">
        <v>0.08</v>
      </c>
    </row>
    <row r="228" spans="1:10" ht="25.95" customHeight="1">
      <c r="A228" s="223" t="s">
        <v>87</v>
      </c>
      <c r="B228" s="224" t="s">
        <v>89</v>
      </c>
      <c r="C228" s="223" t="s">
        <v>32</v>
      </c>
      <c r="D228" s="223" t="s">
        <v>88</v>
      </c>
      <c r="E228" s="378" t="s">
        <v>84</v>
      </c>
      <c r="F228" s="379"/>
      <c r="G228" s="225" t="s">
        <v>83</v>
      </c>
      <c r="H228" s="226">
        <v>1</v>
      </c>
      <c r="I228" s="227">
        <v>1.43</v>
      </c>
      <c r="J228" s="227">
        <v>1.43</v>
      </c>
    </row>
    <row r="229" spans="1:10" ht="25.95" customHeight="1">
      <c r="A229" s="223" t="s">
        <v>87</v>
      </c>
      <c r="B229" s="224" t="s">
        <v>93</v>
      </c>
      <c r="C229" s="223" t="s">
        <v>32</v>
      </c>
      <c r="D229" s="223" t="s">
        <v>92</v>
      </c>
      <c r="E229" s="378" t="s">
        <v>571</v>
      </c>
      <c r="F229" s="379"/>
      <c r="G229" s="225" t="s">
        <v>83</v>
      </c>
      <c r="H229" s="226">
        <v>1</v>
      </c>
      <c r="I229" s="227">
        <v>0.56999999999999995</v>
      </c>
      <c r="J229" s="227">
        <v>0.56999999999999995</v>
      </c>
    </row>
    <row r="230" spans="1:10" ht="25.95" customHeight="1">
      <c r="A230" s="228"/>
      <c r="B230" s="228"/>
      <c r="C230" s="228"/>
      <c r="D230" s="228"/>
      <c r="E230" s="228" t="s">
        <v>82</v>
      </c>
      <c r="F230" s="229">
        <v>20.56</v>
      </c>
      <c r="G230" s="228" t="s">
        <v>81</v>
      </c>
      <c r="H230" s="229">
        <v>0</v>
      </c>
      <c r="I230" s="228" t="s">
        <v>80</v>
      </c>
      <c r="J230" s="229">
        <v>20.56</v>
      </c>
    </row>
    <row r="231" spans="1:10" ht="14.4" customHeight="1" thickBot="1">
      <c r="A231" s="228"/>
      <c r="B231" s="228"/>
      <c r="C231" s="228"/>
      <c r="D231" s="228"/>
      <c r="E231" s="228" t="s">
        <v>79</v>
      </c>
      <c r="F231" s="229">
        <v>5.98</v>
      </c>
      <c r="G231" s="228"/>
      <c r="H231" s="383" t="s">
        <v>78</v>
      </c>
      <c r="I231" s="383"/>
      <c r="J231" s="229">
        <v>33.17</v>
      </c>
    </row>
    <row r="232" spans="1:10" ht="14.4" customHeight="1" thickTop="1">
      <c r="A232" s="230"/>
      <c r="B232" s="230"/>
      <c r="C232" s="230"/>
      <c r="D232" s="230"/>
      <c r="E232" s="230"/>
      <c r="F232" s="230"/>
      <c r="G232" s="230"/>
      <c r="H232" s="230"/>
      <c r="I232" s="230"/>
      <c r="J232" s="230"/>
    </row>
    <row r="233" spans="1:10" ht="1.2" customHeight="1">
      <c r="A233" s="210"/>
      <c r="B233" s="211" t="s">
        <v>62</v>
      </c>
      <c r="C233" s="210" t="s">
        <v>61</v>
      </c>
      <c r="D233" s="210" t="s">
        <v>60</v>
      </c>
      <c r="E233" s="380" t="s">
        <v>108</v>
      </c>
      <c r="F233" s="381"/>
      <c r="G233" s="212" t="s">
        <v>59</v>
      </c>
      <c r="H233" s="211" t="s">
        <v>58</v>
      </c>
      <c r="I233" s="211" t="s">
        <v>57</v>
      </c>
      <c r="J233" s="211" t="s">
        <v>55</v>
      </c>
    </row>
    <row r="234" spans="1:10" ht="18" customHeight="1">
      <c r="A234" s="213" t="s">
        <v>107</v>
      </c>
      <c r="B234" s="214" t="s">
        <v>117</v>
      </c>
      <c r="C234" s="213" t="s">
        <v>32</v>
      </c>
      <c r="D234" s="213" t="s">
        <v>116</v>
      </c>
      <c r="E234" s="386" t="s">
        <v>110</v>
      </c>
      <c r="F234" s="387"/>
      <c r="G234" s="215" t="s">
        <v>115</v>
      </c>
      <c r="H234" s="216">
        <v>1</v>
      </c>
      <c r="I234" s="217">
        <v>70.88</v>
      </c>
      <c r="J234" s="217">
        <v>70.88</v>
      </c>
    </row>
    <row r="235" spans="1:10" ht="64.95" customHeight="1">
      <c r="A235" s="218" t="s">
        <v>104</v>
      </c>
      <c r="B235" s="219" t="s">
        <v>168</v>
      </c>
      <c r="C235" s="218" t="s">
        <v>32</v>
      </c>
      <c r="D235" s="218" t="s">
        <v>167</v>
      </c>
      <c r="E235" s="384" t="s">
        <v>142</v>
      </c>
      <c r="F235" s="385"/>
      <c r="G235" s="220" t="s">
        <v>83</v>
      </c>
      <c r="H235" s="221">
        <v>1</v>
      </c>
      <c r="I235" s="222">
        <v>25.87</v>
      </c>
      <c r="J235" s="222">
        <v>25.87</v>
      </c>
    </row>
    <row r="236" spans="1:10" ht="64.95" customHeight="1">
      <c r="A236" s="218" t="s">
        <v>104</v>
      </c>
      <c r="B236" s="219" t="s">
        <v>252</v>
      </c>
      <c r="C236" s="218" t="s">
        <v>32</v>
      </c>
      <c r="D236" s="218" t="s">
        <v>251</v>
      </c>
      <c r="E236" s="384" t="s">
        <v>110</v>
      </c>
      <c r="F236" s="385"/>
      <c r="G236" s="220" t="s">
        <v>83</v>
      </c>
      <c r="H236" s="221">
        <v>1</v>
      </c>
      <c r="I236" s="222">
        <v>29.18</v>
      </c>
      <c r="J236" s="222">
        <v>29.18</v>
      </c>
    </row>
    <row r="237" spans="1:10" ht="25.95" customHeight="1">
      <c r="A237" s="218" t="s">
        <v>104</v>
      </c>
      <c r="B237" s="219" t="s">
        <v>250</v>
      </c>
      <c r="C237" s="218" t="s">
        <v>32</v>
      </c>
      <c r="D237" s="218" t="s">
        <v>249</v>
      </c>
      <c r="E237" s="384" t="s">
        <v>110</v>
      </c>
      <c r="F237" s="385"/>
      <c r="G237" s="220" t="s">
        <v>83</v>
      </c>
      <c r="H237" s="221">
        <v>1</v>
      </c>
      <c r="I237" s="222">
        <v>4.55</v>
      </c>
      <c r="J237" s="222">
        <v>4.55</v>
      </c>
    </row>
    <row r="238" spans="1:10" ht="64.95" customHeight="1">
      <c r="A238" s="218" t="s">
        <v>104</v>
      </c>
      <c r="B238" s="219" t="s">
        <v>248</v>
      </c>
      <c r="C238" s="218" t="s">
        <v>32</v>
      </c>
      <c r="D238" s="218" t="s">
        <v>247</v>
      </c>
      <c r="E238" s="384" t="s">
        <v>110</v>
      </c>
      <c r="F238" s="385"/>
      <c r="G238" s="220" t="s">
        <v>83</v>
      </c>
      <c r="H238" s="221">
        <v>1</v>
      </c>
      <c r="I238" s="222">
        <v>11.28</v>
      </c>
      <c r="J238" s="222">
        <v>11.28</v>
      </c>
    </row>
    <row r="239" spans="1:10" ht="64.95" customHeight="1">
      <c r="A239" s="228"/>
      <c r="B239" s="228"/>
      <c r="C239" s="228"/>
      <c r="D239" s="228"/>
      <c r="E239" s="228" t="s">
        <v>82</v>
      </c>
      <c r="F239" s="229">
        <v>20.43</v>
      </c>
      <c r="G239" s="228" t="s">
        <v>81</v>
      </c>
      <c r="H239" s="229">
        <v>0</v>
      </c>
      <c r="I239" s="228" t="s">
        <v>80</v>
      </c>
      <c r="J239" s="229">
        <v>20.43</v>
      </c>
    </row>
    <row r="240" spans="1:10" ht="14.4" customHeight="1" thickBot="1">
      <c r="A240" s="228"/>
      <c r="B240" s="228"/>
      <c r="C240" s="228"/>
      <c r="D240" s="228"/>
      <c r="E240" s="228" t="s">
        <v>79</v>
      </c>
      <c r="F240" s="229">
        <v>15.59</v>
      </c>
      <c r="G240" s="228"/>
      <c r="H240" s="383" t="s">
        <v>78</v>
      </c>
      <c r="I240" s="383"/>
      <c r="J240" s="229">
        <v>86.47</v>
      </c>
    </row>
    <row r="241" spans="1:10" ht="14.4" customHeight="1" thickTop="1">
      <c r="A241" s="230"/>
      <c r="B241" s="230"/>
      <c r="C241" s="230"/>
      <c r="D241" s="230"/>
      <c r="E241" s="230"/>
      <c r="F241" s="230"/>
      <c r="G241" s="230"/>
      <c r="H241" s="230"/>
      <c r="I241" s="230"/>
      <c r="J241" s="230"/>
    </row>
    <row r="242" spans="1:10" ht="1.2" customHeight="1">
      <c r="A242" s="210"/>
      <c r="B242" s="211" t="s">
        <v>62</v>
      </c>
      <c r="C242" s="210" t="s">
        <v>61</v>
      </c>
      <c r="D242" s="210" t="s">
        <v>60</v>
      </c>
      <c r="E242" s="380" t="s">
        <v>108</v>
      </c>
      <c r="F242" s="381"/>
      <c r="G242" s="212" t="s">
        <v>59</v>
      </c>
      <c r="H242" s="211" t="s">
        <v>58</v>
      </c>
      <c r="I242" s="211" t="s">
        <v>57</v>
      </c>
      <c r="J242" s="211" t="s">
        <v>55</v>
      </c>
    </row>
    <row r="243" spans="1:10" ht="18" customHeight="1">
      <c r="A243" s="213" t="s">
        <v>107</v>
      </c>
      <c r="B243" s="214" t="s">
        <v>114</v>
      </c>
      <c r="C243" s="213" t="s">
        <v>32</v>
      </c>
      <c r="D243" s="213" t="s">
        <v>113</v>
      </c>
      <c r="E243" s="386" t="s">
        <v>110</v>
      </c>
      <c r="F243" s="387"/>
      <c r="G243" s="215" t="s">
        <v>109</v>
      </c>
      <c r="H243" s="216">
        <v>1</v>
      </c>
      <c r="I243" s="217">
        <v>311.75</v>
      </c>
      <c r="J243" s="217">
        <v>311.75</v>
      </c>
    </row>
    <row r="244" spans="1:10" ht="64.95" customHeight="1">
      <c r="A244" s="218" t="s">
        <v>104</v>
      </c>
      <c r="B244" s="219" t="s">
        <v>252</v>
      </c>
      <c r="C244" s="218" t="s">
        <v>32</v>
      </c>
      <c r="D244" s="218" t="s">
        <v>251</v>
      </c>
      <c r="E244" s="384" t="s">
        <v>110</v>
      </c>
      <c r="F244" s="385"/>
      <c r="G244" s="220" t="s">
        <v>83</v>
      </c>
      <c r="H244" s="221">
        <v>1</v>
      </c>
      <c r="I244" s="222">
        <v>29.18</v>
      </c>
      <c r="J244" s="222">
        <v>29.18</v>
      </c>
    </row>
    <row r="245" spans="1:10" ht="25.95" customHeight="1">
      <c r="A245" s="218" t="s">
        <v>104</v>
      </c>
      <c r="B245" s="219" t="s">
        <v>250</v>
      </c>
      <c r="C245" s="218" t="s">
        <v>32</v>
      </c>
      <c r="D245" s="218" t="s">
        <v>249</v>
      </c>
      <c r="E245" s="384" t="s">
        <v>110</v>
      </c>
      <c r="F245" s="385"/>
      <c r="G245" s="220" t="s">
        <v>83</v>
      </c>
      <c r="H245" s="221">
        <v>1</v>
      </c>
      <c r="I245" s="222">
        <v>4.55</v>
      </c>
      <c r="J245" s="222">
        <v>4.55</v>
      </c>
    </row>
    <row r="246" spans="1:10" ht="64.95" customHeight="1">
      <c r="A246" s="218" t="s">
        <v>104</v>
      </c>
      <c r="B246" s="219" t="s">
        <v>168</v>
      </c>
      <c r="C246" s="218" t="s">
        <v>32</v>
      </c>
      <c r="D246" s="218" t="s">
        <v>167</v>
      </c>
      <c r="E246" s="384" t="s">
        <v>142</v>
      </c>
      <c r="F246" s="385"/>
      <c r="G246" s="220" t="s">
        <v>83</v>
      </c>
      <c r="H246" s="221">
        <v>1</v>
      </c>
      <c r="I246" s="222">
        <v>25.87</v>
      </c>
      <c r="J246" s="222">
        <v>25.87</v>
      </c>
    </row>
    <row r="247" spans="1:10" ht="64.95" customHeight="1">
      <c r="A247" s="218" t="s">
        <v>104</v>
      </c>
      <c r="B247" s="219" t="s">
        <v>246</v>
      </c>
      <c r="C247" s="218" t="s">
        <v>32</v>
      </c>
      <c r="D247" s="218" t="s">
        <v>245</v>
      </c>
      <c r="E247" s="384" t="s">
        <v>110</v>
      </c>
      <c r="F247" s="385"/>
      <c r="G247" s="220" t="s">
        <v>83</v>
      </c>
      <c r="H247" s="221">
        <v>1</v>
      </c>
      <c r="I247" s="222">
        <v>51.77</v>
      </c>
      <c r="J247" s="222">
        <v>51.77</v>
      </c>
    </row>
    <row r="248" spans="1:10" ht="64.95" customHeight="1">
      <c r="A248" s="218" t="s">
        <v>104</v>
      </c>
      <c r="B248" s="219" t="s">
        <v>248</v>
      </c>
      <c r="C248" s="218" t="s">
        <v>32</v>
      </c>
      <c r="D248" s="218" t="s">
        <v>247</v>
      </c>
      <c r="E248" s="384" t="s">
        <v>110</v>
      </c>
      <c r="F248" s="385"/>
      <c r="G248" s="220" t="s">
        <v>83</v>
      </c>
      <c r="H248" s="221">
        <v>1</v>
      </c>
      <c r="I248" s="222">
        <v>11.28</v>
      </c>
      <c r="J248" s="222">
        <v>11.28</v>
      </c>
    </row>
    <row r="249" spans="1:10" ht="64.95" customHeight="1">
      <c r="A249" s="218" t="s">
        <v>104</v>
      </c>
      <c r="B249" s="219" t="s">
        <v>240</v>
      </c>
      <c r="C249" s="218" t="s">
        <v>32</v>
      </c>
      <c r="D249" s="218" t="s">
        <v>239</v>
      </c>
      <c r="E249" s="384" t="s">
        <v>110</v>
      </c>
      <c r="F249" s="385"/>
      <c r="G249" s="220" t="s">
        <v>83</v>
      </c>
      <c r="H249" s="221">
        <v>1</v>
      </c>
      <c r="I249" s="222">
        <v>189.1</v>
      </c>
      <c r="J249" s="222">
        <v>189.1</v>
      </c>
    </row>
    <row r="250" spans="1:10" ht="64.95" customHeight="1">
      <c r="A250" s="228"/>
      <c r="B250" s="228"/>
      <c r="C250" s="228"/>
      <c r="D250" s="228"/>
      <c r="E250" s="228" t="s">
        <v>82</v>
      </c>
      <c r="F250" s="229">
        <v>20.43</v>
      </c>
      <c r="G250" s="228" t="s">
        <v>81</v>
      </c>
      <c r="H250" s="229">
        <v>0</v>
      </c>
      <c r="I250" s="228" t="s">
        <v>80</v>
      </c>
      <c r="J250" s="229">
        <v>20.43</v>
      </c>
    </row>
    <row r="251" spans="1:10" ht="14.4" customHeight="1" thickBot="1">
      <c r="A251" s="228"/>
      <c r="B251" s="228"/>
      <c r="C251" s="228"/>
      <c r="D251" s="228"/>
      <c r="E251" s="228" t="s">
        <v>79</v>
      </c>
      <c r="F251" s="229">
        <v>68.58</v>
      </c>
      <c r="G251" s="228"/>
      <c r="H251" s="383" t="s">
        <v>78</v>
      </c>
      <c r="I251" s="383"/>
      <c r="J251" s="229">
        <v>380.33</v>
      </c>
    </row>
    <row r="252" spans="1:10" ht="14.4" customHeight="1" thickTop="1">
      <c r="A252" s="230"/>
      <c r="B252" s="230"/>
      <c r="C252" s="230"/>
      <c r="D252" s="230"/>
      <c r="E252" s="230"/>
      <c r="F252" s="230"/>
      <c r="G252" s="230"/>
      <c r="H252" s="230"/>
      <c r="I252" s="230"/>
      <c r="J252" s="230"/>
    </row>
    <row r="253" spans="1:10" ht="1.2" customHeight="1">
      <c r="A253" s="210"/>
      <c r="B253" s="211" t="s">
        <v>62</v>
      </c>
      <c r="C253" s="210" t="s">
        <v>61</v>
      </c>
      <c r="D253" s="210" t="s">
        <v>60</v>
      </c>
      <c r="E253" s="380" t="s">
        <v>108</v>
      </c>
      <c r="F253" s="381"/>
      <c r="G253" s="212" t="s">
        <v>59</v>
      </c>
      <c r="H253" s="211" t="s">
        <v>58</v>
      </c>
      <c r="I253" s="211" t="s">
        <v>57</v>
      </c>
      <c r="J253" s="211" t="s">
        <v>55</v>
      </c>
    </row>
    <row r="254" spans="1:10" ht="18" customHeight="1">
      <c r="A254" s="213" t="s">
        <v>107</v>
      </c>
      <c r="B254" s="214" t="s">
        <v>252</v>
      </c>
      <c r="C254" s="213" t="s">
        <v>32</v>
      </c>
      <c r="D254" s="213" t="s">
        <v>251</v>
      </c>
      <c r="E254" s="386" t="s">
        <v>110</v>
      </c>
      <c r="F254" s="387"/>
      <c r="G254" s="215" t="s">
        <v>83</v>
      </c>
      <c r="H254" s="216">
        <v>1</v>
      </c>
      <c r="I254" s="217">
        <v>29.18</v>
      </c>
      <c r="J254" s="217">
        <v>29.18</v>
      </c>
    </row>
    <row r="255" spans="1:10" ht="64.95" customHeight="1">
      <c r="A255" s="223" t="s">
        <v>87</v>
      </c>
      <c r="B255" s="224" t="s">
        <v>244</v>
      </c>
      <c r="C255" s="223" t="s">
        <v>32</v>
      </c>
      <c r="D255" s="223" t="s">
        <v>243</v>
      </c>
      <c r="E255" s="378" t="s">
        <v>84</v>
      </c>
      <c r="F255" s="379"/>
      <c r="G255" s="225" t="s">
        <v>126</v>
      </c>
      <c r="H255" s="226">
        <v>5.5099999999999998E-5</v>
      </c>
      <c r="I255" s="227">
        <v>85950</v>
      </c>
      <c r="J255" s="227">
        <v>4.7300000000000004</v>
      </c>
    </row>
    <row r="256" spans="1:10" ht="25.95" customHeight="1">
      <c r="A256" s="223" t="s">
        <v>87</v>
      </c>
      <c r="B256" s="224" t="s">
        <v>242</v>
      </c>
      <c r="C256" s="223" t="s">
        <v>32</v>
      </c>
      <c r="D256" s="223" t="s">
        <v>241</v>
      </c>
      <c r="E256" s="378" t="s">
        <v>127</v>
      </c>
      <c r="F256" s="379"/>
      <c r="G256" s="225" t="s">
        <v>126</v>
      </c>
      <c r="H256" s="226">
        <v>3.43E-5</v>
      </c>
      <c r="I256" s="227">
        <v>713097.82</v>
      </c>
      <c r="J256" s="227">
        <v>24.45</v>
      </c>
    </row>
    <row r="257" spans="1:10" ht="52.2" customHeight="1">
      <c r="A257" s="228"/>
      <c r="B257" s="228"/>
      <c r="C257" s="228"/>
      <c r="D257" s="228"/>
      <c r="E257" s="228" t="s">
        <v>82</v>
      </c>
      <c r="F257" s="229">
        <v>0</v>
      </c>
      <c r="G257" s="228" t="s">
        <v>81</v>
      </c>
      <c r="H257" s="229">
        <v>0</v>
      </c>
      <c r="I257" s="228" t="s">
        <v>80</v>
      </c>
      <c r="J257" s="229">
        <v>0</v>
      </c>
    </row>
    <row r="258" spans="1:10" ht="14.4" customHeight="1" thickBot="1">
      <c r="A258" s="228"/>
      <c r="B258" s="228"/>
      <c r="C258" s="228"/>
      <c r="D258" s="228"/>
      <c r="E258" s="228" t="s">
        <v>79</v>
      </c>
      <c r="F258" s="229">
        <v>6.41</v>
      </c>
      <c r="G258" s="228"/>
      <c r="H258" s="383" t="s">
        <v>78</v>
      </c>
      <c r="I258" s="383"/>
      <c r="J258" s="229">
        <v>35.590000000000003</v>
      </c>
    </row>
    <row r="259" spans="1:10" ht="14.4" customHeight="1" thickTop="1">
      <c r="A259" s="230"/>
      <c r="B259" s="230"/>
      <c r="C259" s="230"/>
      <c r="D259" s="230"/>
      <c r="E259" s="230"/>
      <c r="F259" s="230"/>
      <c r="G259" s="230"/>
      <c r="H259" s="230"/>
      <c r="I259" s="230"/>
      <c r="J259" s="230"/>
    </row>
    <row r="260" spans="1:10" ht="1.2" customHeight="1">
      <c r="A260" s="210"/>
      <c r="B260" s="211" t="s">
        <v>62</v>
      </c>
      <c r="C260" s="210" t="s">
        <v>61</v>
      </c>
      <c r="D260" s="210" t="s">
        <v>60</v>
      </c>
      <c r="E260" s="380" t="s">
        <v>108</v>
      </c>
      <c r="F260" s="381"/>
      <c r="G260" s="212" t="s">
        <v>59</v>
      </c>
      <c r="H260" s="211" t="s">
        <v>58</v>
      </c>
      <c r="I260" s="211" t="s">
        <v>57</v>
      </c>
      <c r="J260" s="211" t="s">
        <v>55</v>
      </c>
    </row>
    <row r="261" spans="1:10" ht="18" customHeight="1">
      <c r="A261" s="213" t="s">
        <v>107</v>
      </c>
      <c r="B261" s="214" t="s">
        <v>250</v>
      </c>
      <c r="C261" s="213" t="s">
        <v>32</v>
      </c>
      <c r="D261" s="213" t="s">
        <v>249</v>
      </c>
      <c r="E261" s="386" t="s">
        <v>110</v>
      </c>
      <c r="F261" s="387"/>
      <c r="G261" s="215" t="s">
        <v>83</v>
      </c>
      <c r="H261" s="216">
        <v>1</v>
      </c>
      <c r="I261" s="217">
        <v>4.55</v>
      </c>
      <c r="J261" s="217">
        <v>4.55</v>
      </c>
    </row>
    <row r="262" spans="1:10" ht="64.95" customHeight="1">
      <c r="A262" s="223" t="s">
        <v>87</v>
      </c>
      <c r="B262" s="224" t="s">
        <v>244</v>
      </c>
      <c r="C262" s="223" t="s">
        <v>32</v>
      </c>
      <c r="D262" s="223" t="s">
        <v>243</v>
      </c>
      <c r="E262" s="378" t="s">
        <v>84</v>
      </c>
      <c r="F262" s="379"/>
      <c r="G262" s="225" t="s">
        <v>126</v>
      </c>
      <c r="H262" s="226">
        <v>5.8000000000000004E-6</v>
      </c>
      <c r="I262" s="227">
        <v>85950</v>
      </c>
      <c r="J262" s="227">
        <v>0.49</v>
      </c>
    </row>
    <row r="263" spans="1:10" ht="25.95" customHeight="1">
      <c r="A263" s="223" t="s">
        <v>87</v>
      </c>
      <c r="B263" s="224" t="s">
        <v>242</v>
      </c>
      <c r="C263" s="223" t="s">
        <v>32</v>
      </c>
      <c r="D263" s="223" t="s">
        <v>241</v>
      </c>
      <c r="E263" s="378" t="s">
        <v>127</v>
      </c>
      <c r="F263" s="379"/>
      <c r="G263" s="225" t="s">
        <v>126</v>
      </c>
      <c r="H263" s="226">
        <v>5.6999999999999996E-6</v>
      </c>
      <c r="I263" s="227">
        <v>713097.82</v>
      </c>
      <c r="J263" s="227">
        <v>4.0599999999999996</v>
      </c>
    </row>
    <row r="264" spans="1:10" ht="52.2" customHeight="1">
      <c r="A264" s="228"/>
      <c r="B264" s="228"/>
      <c r="C264" s="228"/>
      <c r="D264" s="228"/>
      <c r="E264" s="228" t="s">
        <v>82</v>
      </c>
      <c r="F264" s="229">
        <v>0</v>
      </c>
      <c r="G264" s="228" t="s">
        <v>81</v>
      </c>
      <c r="H264" s="229">
        <v>0</v>
      </c>
      <c r="I264" s="228" t="s">
        <v>80</v>
      </c>
      <c r="J264" s="229">
        <v>0</v>
      </c>
    </row>
    <row r="265" spans="1:10" ht="14.4" customHeight="1" thickBot="1">
      <c r="A265" s="228"/>
      <c r="B265" s="228"/>
      <c r="C265" s="228"/>
      <c r="D265" s="228"/>
      <c r="E265" s="228" t="s">
        <v>79</v>
      </c>
      <c r="F265" s="229">
        <v>1</v>
      </c>
      <c r="G265" s="228"/>
      <c r="H265" s="383" t="s">
        <v>78</v>
      </c>
      <c r="I265" s="383"/>
      <c r="J265" s="229">
        <v>5.55</v>
      </c>
    </row>
    <row r="266" spans="1:10" ht="14.4" customHeight="1" thickTop="1">
      <c r="A266" s="230"/>
      <c r="B266" s="230"/>
      <c r="C266" s="230"/>
      <c r="D266" s="230"/>
      <c r="E266" s="230"/>
      <c r="F266" s="230"/>
      <c r="G266" s="230"/>
      <c r="H266" s="230"/>
      <c r="I266" s="230"/>
      <c r="J266" s="230"/>
    </row>
    <row r="267" spans="1:10" ht="1.2" customHeight="1">
      <c r="A267" s="210"/>
      <c r="B267" s="211" t="s">
        <v>62</v>
      </c>
      <c r="C267" s="210" t="s">
        <v>61</v>
      </c>
      <c r="D267" s="210" t="s">
        <v>60</v>
      </c>
      <c r="E267" s="380" t="s">
        <v>108</v>
      </c>
      <c r="F267" s="381"/>
      <c r="G267" s="212" t="s">
        <v>59</v>
      </c>
      <c r="H267" s="211" t="s">
        <v>58</v>
      </c>
      <c r="I267" s="211" t="s">
        <v>57</v>
      </c>
      <c r="J267" s="211" t="s">
        <v>55</v>
      </c>
    </row>
    <row r="268" spans="1:10" ht="18" customHeight="1">
      <c r="A268" s="213" t="s">
        <v>107</v>
      </c>
      <c r="B268" s="214" t="s">
        <v>248</v>
      </c>
      <c r="C268" s="213" t="s">
        <v>32</v>
      </c>
      <c r="D268" s="213" t="s">
        <v>247</v>
      </c>
      <c r="E268" s="386" t="s">
        <v>110</v>
      </c>
      <c r="F268" s="387"/>
      <c r="G268" s="215" t="s">
        <v>83</v>
      </c>
      <c r="H268" s="216">
        <v>1</v>
      </c>
      <c r="I268" s="217">
        <v>11.28</v>
      </c>
      <c r="J268" s="217">
        <v>11.28</v>
      </c>
    </row>
    <row r="269" spans="1:10" ht="64.95" customHeight="1">
      <c r="A269" s="223" t="s">
        <v>87</v>
      </c>
      <c r="B269" s="224" t="s">
        <v>244</v>
      </c>
      <c r="C269" s="223" t="s">
        <v>32</v>
      </c>
      <c r="D269" s="223" t="s">
        <v>243</v>
      </c>
      <c r="E269" s="378" t="s">
        <v>84</v>
      </c>
      <c r="F269" s="379"/>
      <c r="G269" s="225" t="s">
        <v>126</v>
      </c>
      <c r="H269" s="226">
        <v>1.4399999999999999E-5</v>
      </c>
      <c r="I269" s="227">
        <v>85950</v>
      </c>
      <c r="J269" s="227">
        <v>1.23</v>
      </c>
    </row>
    <row r="270" spans="1:10" ht="25.95" customHeight="1">
      <c r="A270" s="223" t="s">
        <v>87</v>
      </c>
      <c r="B270" s="224" t="s">
        <v>242</v>
      </c>
      <c r="C270" s="223" t="s">
        <v>32</v>
      </c>
      <c r="D270" s="223" t="s">
        <v>241</v>
      </c>
      <c r="E270" s="378" t="s">
        <v>127</v>
      </c>
      <c r="F270" s="379"/>
      <c r="G270" s="225" t="s">
        <v>126</v>
      </c>
      <c r="H270" s="226">
        <v>1.4100000000000001E-5</v>
      </c>
      <c r="I270" s="227">
        <v>713097.82</v>
      </c>
      <c r="J270" s="227">
        <v>10.050000000000001</v>
      </c>
    </row>
    <row r="271" spans="1:10" ht="52.2" customHeight="1">
      <c r="A271" s="228"/>
      <c r="B271" s="228"/>
      <c r="C271" s="228"/>
      <c r="D271" s="228"/>
      <c r="E271" s="228" t="s">
        <v>82</v>
      </c>
      <c r="F271" s="229">
        <v>0</v>
      </c>
      <c r="G271" s="228" t="s">
        <v>81</v>
      </c>
      <c r="H271" s="229">
        <v>0</v>
      </c>
      <c r="I271" s="228" t="s">
        <v>80</v>
      </c>
      <c r="J271" s="229">
        <v>0</v>
      </c>
    </row>
    <row r="272" spans="1:10" ht="14.4" customHeight="1" thickBot="1">
      <c r="A272" s="228"/>
      <c r="B272" s="228"/>
      <c r="C272" s="228"/>
      <c r="D272" s="228"/>
      <c r="E272" s="228" t="s">
        <v>79</v>
      </c>
      <c r="F272" s="229">
        <v>2.48</v>
      </c>
      <c r="G272" s="228"/>
      <c r="H272" s="383" t="s">
        <v>78</v>
      </c>
      <c r="I272" s="383"/>
      <c r="J272" s="229">
        <v>13.76</v>
      </c>
    </row>
    <row r="273" spans="1:10" ht="14.4" customHeight="1" thickTop="1">
      <c r="A273" s="230"/>
      <c r="B273" s="230"/>
      <c r="C273" s="230"/>
      <c r="D273" s="230"/>
      <c r="E273" s="230"/>
      <c r="F273" s="230"/>
      <c r="G273" s="230"/>
      <c r="H273" s="230"/>
      <c r="I273" s="230"/>
      <c r="J273" s="230"/>
    </row>
    <row r="274" spans="1:10" ht="1.2" customHeight="1">
      <c r="A274" s="210"/>
      <c r="B274" s="211" t="s">
        <v>62</v>
      </c>
      <c r="C274" s="210" t="s">
        <v>61</v>
      </c>
      <c r="D274" s="210" t="s">
        <v>60</v>
      </c>
      <c r="E274" s="380" t="s">
        <v>108</v>
      </c>
      <c r="F274" s="381"/>
      <c r="G274" s="212" t="s">
        <v>59</v>
      </c>
      <c r="H274" s="211" t="s">
        <v>58</v>
      </c>
      <c r="I274" s="211" t="s">
        <v>57</v>
      </c>
      <c r="J274" s="211" t="s">
        <v>55</v>
      </c>
    </row>
    <row r="275" spans="1:10" ht="18" customHeight="1">
      <c r="A275" s="213" t="s">
        <v>107</v>
      </c>
      <c r="B275" s="214" t="s">
        <v>246</v>
      </c>
      <c r="C275" s="213" t="s">
        <v>32</v>
      </c>
      <c r="D275" s="213" t="s">
        <v>245</v>
      </c>
      <c r="E275" s="386" t="s">
        <v>110</v>
      </c>
      <c r="F275" s="387"/>
      <c r="G275" s="215" t="s">
        <v>83</v>
      </c>
      <c r="H275" s="216">
        <v>1</v>
      </c>
      <c r="I275" s="217">
        <v>51.77</v>
      </c>
      <c r="J275" s="217">
        <v>51.77</v>
      </c>
    </row>
    <row r="276" spans="1:10" ht="64.95" customHeight="1">
      <c r="A276" s="223" t="s">
        <v>87</v>
      </c>
      <c r="B276" s="224" t="s">
        <v>244</v>
      </c>
      <c r="C276" s="223" t="s">
        <v>32</v>
      </c>
      <c r="D276" s="223" t="s">
        <v>243</v>
      </c>
      <c r="E276" s="378" t="s">
        <v>84</v>
      </c>
      <c r="F276" s="379"/>
      <c r="G276" s="225" t="s">
        <v>126</v>
      </c>
      <c r="H276" s="226">
        <v>6.8899999999999994E-5</v>
      </c>
      <c r="I276" s="227">
        <v>85950</v>
      </c>
      <c r="J276" s="227">
        <v>5.92</v>
      </c>
    </row>
    <row r="277" spans="1:10" ht="52.2" customHeight="1">
      <c r="A277" s="223" t="s">
        <v>87</v>
      </c>
      <c r="B277" s="224" t="s">
        <v>242</v>
      </c>
      <c r="C277" s="223" t="s">
        <v>32</v>
      </c>
      <c r="D277" s="223" t="s">
        <v>241</v>
      </c>
      <c r="E277" s="378" t="s">
        <v>127</v>
      </c>
      <c r="F277" s="379"/>
      <c r="G277" s="225" t="s">
        <v>126</v>
      </c>
      <c r="H277" s="226">
        <v>6.4300000000000004E-5</v>
      </c>
      <c r="I277" s="227">
        <v>713097.82</v>
      </c>
      <c r="J277" s="227">
        <v>45.85</v>
      </c>
    </row>
    <row r="278" spans="1:10" ht="25.95" customHeight="1">
      <c r="A278" s="228"/>
      <c r="B278" s="228"/>
      <c r="C278" s="228"/>
      <c r="D278" s="228"/>
      <c r="E278" s="228" t="s">
        <v>82</v>
      </c>
      <c r="F278" s="229">
        <v>0</v>
      </c>
      <c r="G278" s="228" t="s">
        <v>81</v>
      </c>
      <c r="H278" s="229">
        <v>0</v>
      </c>
      <c r="I278" s="228" t="s">
        <v>80</v>
      </c>
      <c r="J278" s="229">
        <v>0</v>
      </c>
    </row>
    <row r="279" spans="1:10" ht="14.4" customHeight="1" thickBot="1">
      <c r="A279" s="228"/>
      <c r="B279" s="228"/>
      <c r="C279" s="228"/>
      <c r="D279" s="228"/>
      <c r="E279" s="228" t="s">
        <v>79</v>
      </c>
      <c r="F279" s="229">
        <v>11.38</v>
      </c>
      <c r="G279" s="228"/>
      <c r="H279" s="383" t="s">
        <v>78</v>
      </c>
      <c r="I279" s="383"/>
      <c r="J279" s="229">
        <v>63.15</v>
      </c>
    </row>
    <row r="280" spans="1:10" ht="14.4" customHeight="1" thickTop="1">
      <c r="A280" s="230"/>
      <c r="B280" s="230"/>
      <c r="C280" s="230"/>
      <c r="D280" s="230"/>
      <c r="E280" s="230"/>
      <c r="F280" s="230"/>
      <c r="G280" s="230"/>
      <c r="H280" s="230"/>
      <c r="I280" s="230"/>
      <c r="J280" s="230"/>
    </row>
    <row r="281" spans="1:10" ht="1.2" customHeight="1">
      <c r="A281" s="210"/>
      <c r="B281" s="211" t="s">
        <v>62</v>
      </c>
      <c r="C281" s="210" t="s">
        <v>61</v>
      </c>
      <c r="D281" s="210" t="s">
        <v>60</v>
      </c>
      <c r="E281" s="380" t="s">
        <v>108</v>
      </c>
      <c r="F281" s="381"/>
      <c r="G281" s="212" t="s">
        <v>59</v>
      </c>
      <c r="H281" s="211" t="s">
        <v>58</v>
      </c>
      <c r="I281" s="211" t="s">
        <v>57</v>
      </c>
      <c r="J281" s="211" t="s">
        <v>55</v>
      </c>
    </row>
    <row r="282" spans="1:10" ht="18" customHeight="1">
      <c r="A282" s="213" t="s">
        <v>107</v>
      </c>
      <c r="B282" s="214" t="s">
        <v>240</v>
      </c>
      <c r="C282" s="213" t="s">
        <v>32</v>
      </c>
      <c r="D282" s="213" t="s">
        <v>239</v>
      </c>
      <c r="E282" s="386" t="s">
        <v>110</v>
      </c>
      <c r="F282" s="387"/>
      <c r="G282" s="215" t="s">
        <v>83</v>
      </c>
      <c r="H282" s="216">
        <v>1</v>
      </c>
      <c r="I282" s="217">
        <v>189.1</v>
      </c>
      <c r="J282" s="217">
        <v>189.1</v>
      </c>
    </row>
    <row r="283" spans="1:10" ht="64.95" customHeight="1">
      <c r="A283" s="223" t="s">
        <v>87</v>
      </c>
      <c r="B283" s="224" t="s">
        <v>170</v>
      </c>
      <c r="C283" s="223" t="s">
        <v>32</v>
      </c>
      <c r="D283" s="223" t="s">
        <v>169</v>
      </c>
      <c r="E283" s="378" t="s">
        <v>84</v>
      </c>
      <c r="F283" s="379"/>
      <c r="G283" s="225" t="s">
        <v>121</v>
      </c>
      <c r="H283" s="226">
        <v>32.159999999999997</v>
      </c>
      <c r="I283" s="227">
        <v>5.88</v>
      </c>
      <c r="J283" s="227">
        <v>189.1</v>
      </c>
    </row>
    <row r="284" spans="1:10" ht="25.95" customHeight="1">
      <c r="A284" s="228"/>
      <c r="B284" s="228"/>
      <c r="C284" s="228"/>
      <c r="D284" s="228"/>
      <c r="E284" s="228" t="s">
        <v>82</v>
      </c>
      <c r="F284" s="229">
        <v>0</v>
      </c>
      <c r="G284" s="228" t="s">
        <v>81</v>
      </c>
      <c r="H284" s="229">
        <v>0</v>
      </c>
      <c r="I284" s="228" t="s">
        <v>80</v>
      </c>
      <c r="J284" s="229">
        <v>0</v>
      </c>
    </row>
    <row r="285" spans="1:10" ht="14.4" customHeight="1" thickBot="1">
      <c r="A285" s="228"/>
      <c r="B285" s="228"/>
      <c r="C285" s="228"/>
      <c r="D285" s="228"/>
      <c r="E285" s="228" t="s">
        <v>79</v>
      </c>
      <c r="F285" s="229">
        <v>41.6</v>
      </c>
      <c r="G285" s="228"/>
      <c r="H285" s="383" t="s">
        <v>78</v>
      </c>
      <c r="I285" s="383"/>
      <c r="J285" s="229">
        <v>230.7</v>
      </c>
    </row>
    <row r="286" spans="1:10" ht="14.4" customHeight="1" thickTop="1">
      <c r="A286" s="230"/>
      <c r="B286" s="230"/>
      <c r="C286" s="230"/>
      <c r="D286" s="230"/>
      <c r="E286" s="230"/>
      <c r="F286" s="230"/>
      <c r="G286" s="230"/>
      <c r="H286" s="230"/>
      <c r="I286" s="230"/>
      <c r="J286" s="230"/>
    </row>
    <row r="287" spans="1:10" ht="1.2" customHeight="1">
      <c r="A287" s="210"/>
      <c r="B287" s="211" t="s">
        <v>62</v>
      </c>
      <c r="C287" s="210" t="s">
        <v>61</v>
      </c>
      <c r="D287" s="210" t="s">
        <v>60</v>
      </c>
      <c r="E287" s="380" t="s">
        <v>108</v>
      </c>
      <c r="F287" s="381"/>
      <c r="G287" s="212" t="s">
        <v>59</v>
      </c>
      <c r="H287" s="211" t="s">
        <v>58</v>
      </c>
      <c r="I287" s="211" t="s">
        <v>57</v>
      </c>
      <c r="J287" s="211" t="s">
        <v>55</v>
      </c>
    </row>
    <row r="288" spans="1:10" ht="18" customHeight="1">
      <c r="A288" s="213" t="s">
        <v>107</v>
      </c>
      <c r="B288" s="214" t="s">
        <v>238</v>
      </c>
      <c r="C288" s="213" t="s">
        <v>32</v>
      </c>
      <c r="D288" s="213" t="s">
        <v>237</v>
      </c>
      <c r="E288" s="386" t="s">
        <v>142</v>
      </c>
      <c r="F288" s="387"/>
      <c r="G288" s="215" t="s">
        <v>83</v>
      </c>
      <c r="H288" s="216">
        <v>1</v>
      </c>
      <c r="I288" s="217">
        <v>26.97</v>
      </c>
      <c r="J288" s="217">
        <v>26.97</v>
      </c>
    </row>
    <row r="289" spans="1:10" ht="64.95" customHeight="1">
      <c r="A289" s="218" t="s">
        <v>104</v>
      </c>
      <c r="B289" s="219" t="s">
        <v>214</v>
      </c>
      <c r="C289" s="218" t="s">
        <v>32</v>
      </c>
      <c r="D289" s="218" t="s">
        <v>213</v>
      </c>
      <c r="E289" s="384" t="s">
        <v>142</v>
      </c>
      <c r="F289" s="385"/>
      <c r="G289" s="220" t="s">
        <v>83</v>
      </c>
      <c r="H289" s="221">
        <v>1</v>
      </c>
      <c r="I289" s="222">
        <v>0.23</v>
      </c>
      <c r="J289" s="222">
        <v>0.23</v>
      </c>
    </row>
    <row r="290" spans="1:10" ht="64.95" customHeight="1">
      <c r="A290" s="223" t="s">
        <v>87</v>
      </c>
      <c r="B290" s="224" t="s">
        <v>212</v>
      </c>
      <c r="C290" s="223" t="s">
        <v>32</v>
      </c>
      <c r="D290" s="223" t="s">
        <v>211</v>
      </c>
      <c r="E290" s="378" t="s">
        <v>98</v>
      </c>
      <c r="F290" s="379"/>
      <c r="G290" s="225" t="s">
        <v>83</v>
      </c>
      <c r="H290" s="226">
        <v>1</v>
      </c>
      <c r="I290" s="227">
        <v>20.329999999999998</v>
      </c>
      <c r="J290" s="227">
        <v>20.329999999999998</v>
      </c>
    </row>
    <row r="291" spans="1:10" ht="64.95" customHeight="1">
      <c r="A291" s="223" t="s">
        <v>87</v>
      </c>
      <c r="B291" s="224" t="s">
        <v>86</v>
      </c>
      <c r="C291" s="223" t="s">
        <v>32</v>
      </c>
      <c r="D291" s="223" t="s">
        <v>85</v>
      </c>
      <c r="E291" s="378" t="s">
        <v>570</v>
      </c>
      <c r="F291" s="379"/>
      <c r="G291" s="225" t="s">
        <v>83</v>
      </c>
      <c r="H291" s="226">
        <v>1</v>
      </c>
      <c r="I291" s="227">
        <v>0.08</v>
      </c>
      <c r="J291" s="227">
        <v>0.08</v>
      </c>
    </row>
    <row r="292" spans="1:10" ht="24" customHeight="1">
      <c r="A292" s="223" t="s">
        <v>87</v>
      </c>
      <c r="B292" s="224" t="s">
        <v>95</v>
      </c>
      <c r="C292" s="223" t="s">
        <v>32</v>
      </c>
      <c r="D292" s="223" t="s">
        <v>94</v>
      </c>
      <c r="E292" s="378" t="s">
        <v>84</v>
      </c>
      <c r="F292" s="379"/>
      <c r="G292" s="225" t="s">
        <v>83</v>
      </c>
      <c r="H292" s="226">
        <v>1</v>
      </c>
      <c r="I292" s="227">
        <v>2.46</v>
      </c>
      <c r="J292" s="227">
        <v>2.46</v>
      </c>
    </row>
    <row r="293" spans="1:10" ht="64.95" customHeight="1">
      <c r="A293" s="223" t="s">
        <v>87</v>
      </c>
      <c r="B293" s="224" t="s">
        <v>234</v>
      </c>
      <c r="C293" s="223" t="s">
        <v>32</v>
      </c>
      <c r="D293" s="223" t="s">
        <v>233</v>
      </c>
      <c r="E293" s="378" t="s">
        <v>127</v>
      </c>
      <c r="F293" s="379"/>
      <c r="G293" s="225" t="s">
        <v>83</v>
      </c>
      <c r="H293" s="226">
        <v>1</v>
      </c>
      <c r="I293" s="227">
        <v>0.44</v>
      </c>
      <c r="J293" s="227">
        <v>0.44</v>
      </c>
    </row>
    <row r="294" spans="1:10" ht="26.4">
      <c r="A294" s="223" t="s">
        <v>87</v>
      </c>
      <c r="B294" s="224" t="s">
        <v>93</v>
      </c>
      <c r="C294" s="223" t="s">
        <v>32</v>
      </c>
      <c r="D294" s="223" t="s">
        <v>92</v>
      </c>
      <c r="E294" s="378" t="s">
        <v>571</v>
      </c>
      <c r="F294" s="379"/>
      <c r="G294" s="225" t="s">
        <v>83</v>
      </c>
      <c r="H294" s="226">
        <v>1</v>
      </c>
      <c r="I294" s="227">
        <v>0.56999999999999995</v>
      </c>
      <c r="J294" s="227">
        <v>0.56999999999999995</v>
      </c>
    </row>
    <row r="295" spans="1:10" ht="14.4" customHeight="1">
      <c r="A295" s="223" t="s">
        <v>87</v>
      </c>
      <c r="B295" s="224" t="s">
        <v>89</v>
      </c>
      <c r="C295" s="223" t="s">
        <v>32</v>
      </c>
      <c r="D295" s="223" t="s">
        <v>88</v>
      </c>
      <c r="E295" s="378" t="s">
        <v>84</v>
      </c>
      <c r="F295" s="379"/>
      <c r="G295" s="225" t="s">
        <v>83</v>
      </c>
      <c r="H295" s="226">
        <v>1</v>
      </c>
      <c r="I295" s="227">
        <v>1.43</v>
      </c>
      <c r="J295" s="227">
        <v>1.43</v>
      </c>
    </row>
    <row r="296" spans="1:10" ht="1.2" customHeight="1">
      <c r="A296" s="223" t="s">
        <v>87</v>
      </c>
      <c r="B296" s="224" t="s">
        <v>236</v>
      </c>
      <c r="C296" s="223" t="s">
        <v>32</v>
      </c>
      <c r="D296" s="223" t="s">
        <v>235</v>
      </c>
      <c r="E296" s="378" t="s">
        <v>127</v>
      </c>
      <c r="F296" s="379"/>
      <c r="G296" s="225" t="s">
        <v>83</v>
      </c>
      <c r="H296" s="226">
        <v>1</v>
      </c>
      <c r="I296" s="227">
        <v>1.43</v>
      </c>
      <c r="J296" s="227">
        <v>1.43</v>
      </c>
    </row>
    <row r="297" spans="1:10" ht="18" customHeight="1">
      <c r="A297" s="228"/>
      <c r="B297" s="228"/>
      <c r="C297" s="228"/>
      <c r="D297" s="228"/>
      <c r="E297" s="228" t="s">
        <v>82</v>
      </c>
      <c r="F297" s="229">
        <v>20.56</v>
      </c>
      <c r="G297" s="228" t="s">
        <v>81</v>
      </c>
      <c r="H297" s="229">
        <v>0</v>
      </c>
      <c r="I297" s="228" t="s">
        <v>80</v>
      </c>
      <c r="J297" s="229">
        <v>20.56</v>
      </c>
    </row>
    <row r="298" spans="1:10" ht="64.95" customHeight="1" thickBot="1">
      <c r="A298" s="228"/>
      <c r="B298" s="228"/>
      <c r="C298" s="228"/>
      <c r="D298" s="228"/>
      <c r="E298" s="228" t="s">
        <v>79</v>
      </c>
      <c r="F298" s="229">
        <v>5.93</v>
      </c>
      <c r="G298" s="228"/>
      <c r="H298" s="383" t="s">
        <v>78</v>
      </c>
      <c r="I298" s="383"/>
      <c r="J298" s="229">
        <v>32.9</v>
      </c>
    </row>
    <row r="299" spans="1:10" ht="64.95" customHeight="1" thickTop="1">
      <c r="A299" s="230"/>
      <c r="B299" s="230"/>
      <c r="C299" s="230"/>
      <c r="D299" s="230"/>
      <c r="E299" s="230"/>
      <c r="F299" s="230"/>
      <c r="G299" s="230"/>
      <c r="H299" s="230"/>
      <c r="I299" s="230"/>
      <c r="J299" s="230"/>
    </row>
    <row r="300" spans="1:10" ht="64.95" customHeight="1">
      <c r="A300" s="210"/>
      <c r="B300" s="211" t="s">
        <v>62</v>
      </c>
      <c r="C300" s="210" t="s">
        <v>61</v>
      </c>
      <c r="D300" s="210" t="s">
        <v>60</v>
      </c>
      <c r="E300" s="380" t="s">
        <v>108</v>
      </c>
      <c r="F300" s="381"/>
      <c r="G300" s="212" t="s">
        <v>59</v>
      </c>
      <c r="H300" s="211" t="s">
        <v>58</v>
      </c>
      <c r="I300" s="211" t="s">
        <v>57</v>
      </c>
      <c r="J300" s="211" t="s">
        <v>55</v>
      </c>
    </row>
    <row r="301" spans="1:10" ht="64.95" customHeight="1">
      <c r="A301" s="213" t="s">
        <v>107</v>
      </c>
      <c r="B301" s="214" t="s">
        <v>232</v>
      </c>
      <c r="C301" s="213" t="s">
        <v>32</v>
      </c>
      <c r="D301" s="213" t="s">
        <v>231</v>
      </c>
      <c r="E301" s="386" t="s">
        <v>183</v>
      </c>
      <c r="F301" s="387"/>
      <c r="G301" s="215" t="s">
        <v>25</v>
      </c>
      <c r="H301" s="216">
        <v>1</v>
      </c>
      <c r="I301" s="217">
        <v>567.41</v>
      </c>
      <c r="J301" s="217">
        <v>567.41</v>
      </c>
    </row>
    <row r="302" spans="1:10" ht="64.95" customHeight="1">
      <c r="A302" s="218" t="s">
        <v>104</v>
      </c>
      <c r="B302" s="219" t="s">
        <v>162</v>
      </c>
      <c r="C302" s="218" t="s">
        <v>32</v>
      </c>
      <c r="D302" s="218" t="s">
        <v>161</v>
      </c>
      <c r="E302" s="384" t="s">
        <v>142</v>
      </c>
      <c r="F302" s="385"/>
      <c r="G302" s="220" t="s">
        <v>83</v>
      </c>
      <c r="H302" s="221">
        <v>1.2822</v>
      </c>
      <c r="I302" s="222">
        <v>27.09</v>
      </c>
      <c r="J302" s="222">
        <v>34.729999999999997</v>
      </c>
    </row>
    <row r="303" spans="1:10" ht="24" customHeight="1">
      <c r="A303" s="218" t="s">
        <v>104</v>
      </c>
      <c r="B303" s="219" t="s">
        <v>228</v>
      </c>
      <c r="C303" s="218" t="s">
        <v>32</v>
      </c>
      <c r="D303" s="218" t="s">
        <v>227</v>
      </c>
      <c r="E303" s="384" t="s">
        <v>110</v>
      </c>
      <c r="F303" s="385"/>
      <c r="G303" s="220" t="s">
        <v>109</v>
      </c>
      <c r="H303" s="221">
        <v>0.65990000000000004</v>
      </c>
      <c r="I303" s="222">
        <v>6.6</v>
      </c>
      <c r="J303" s="222">
        <v>4.3499999999999996</v>
      </c>
    </row>
    <row r="304" spans="1:10" ht="64.95" customHeight="1">
      <c r="A304" s="218" t="s">
        <v>104</v>
      </c>
      <c r="B304" s="219" t="s">
        <v>230</v>
      </c>
      <c r="C304" s="218" t="s">
        <v>32</v>
      </c>
      <c r="D304" s="218" t="s">
        <v>229</v>
      </c>
      <c r="E304" s="384" t="s">
        <v>110</v>
      </c>
      <c r="F304" s="385"/>
      <c r="G304" s="220" t="s">
        <v>115</v>
      </c>
      <c r="H304" s="221">
        <v>0.62229999999999996</v>
      </c>
      <c r="I304" s="222">
        <v>2.04</v>
      </c>
      <c r="J304" s="222">
        <v>1.26</v>
      </c>
    </row>
    <row r="305" spans="1:10" ht="26.4">
      <c r="A305" s="218" t="s">
        <v>104</v>
      </c>
      <c r="B305" s="219" t="s">
        <v>106</v>
      </c>
      <c r="C305" s="218" t="s">
        <v>32</v>
      </c>
      <c r="D305" s="218" t="s">
        <v>105</v>
      </c>
      <c r="E305" s="384" t="s">
        <v>142</v>
      </c>
      <c r="F305" s="385"/>
      <c r="G305" s="220" t="s">
        <v>83</v>
      </c>
      <c r="H305" s="221">
        <v>2.0266999999999999</v>
      </c>
      <c r="I305" s="222">
        <v>21.71</v>
      </c>
      <c r="J305" s="222">
        <v>43.99</v>
      </c>
    </row>
    <row r="306" spans="1:10" ht="14.4" customHeight="1">
      <c r="A306" s="223" t="s">
        <v>87</v>
      </c>
      <c r="B306" s="224" t="s">
        <v>221</v>
      </c>
      <c r="C306" s="223" t="s">
        <v>32</v>
      </c>
      <c r="D306" s="223" t="s">
        <v>220</v>
      </c>
      <c r="E306" s="378" t="s">
        <v>84</v>
      </c>
      <c r="F306" s="379"/>
      <c r="G306" s="225" t="s">
        <v>219</v>
      </c>
      <c r="H306" s="226">
        <v>0.58130000000000004</v>
      </c>
      <c r="I306" s="227">
        <v>234.56</v>
      </c>
      <c r="J306" s="227">
        <v>136.34</v>
      </c>
    </row>
    <row r="307" spans="1:10" ht="1.2" customHeight="1">
      <c r="A307" s="223" t="s">
        <v>87</v>
      </c>
      <c r="B307" s="224" t="s">
        <v>226</v>
      </c>
      <c r="C307" s="223" t="s">
        <v>32</v>
      </c>
      <c r="D307" s="223" t="s">
        <v>225</v>
      </c>
      <c r="E307" s="378" t="s">
        <v>84</v>
      </c>
      <c r="F307" s="379"/>
      <c r="G307" s="225" t="s">
        <v>224</v>
      </c>
      <c r="H307" s="226">
        <v>274.06349999999998</v>
      </c>
      <c r="I307" s="227">
        <v>1</v>
      </c>
      <c r="J307" s="227">
        <v>274.06</v>
      </c>
    </row>
    <row r="308" spans="1:10" ht="18" customHeight="1">
      <c r="A308" s="223" t="s">
        <v>87</v>
      </c>
      <c r="B308" s="224" t="s">
        <v>223</v>
      </c>
      <c r="C308" s="223" t="s">
        <v>32</v>
      </c>
      <c r="D308" s="223" t="s">
        <v>222</v>
      </c>
      <c r="E308" s="378" t="s">
        <v>84</v>
      </c>
      <c r="F308" s="379"/>
      <c r="G308" s="225" t="s">
        <v>219</v>
      </c>
      <c r="H308" s="226">
        <v>0.80759999999999998</v>
      </c>
      <c r="I308" s="227">
        <v>90</v>
      </c>
      <c r="J308" s="227">
        <v>72.680000000000007</v>
      </c>
    </row>
    <row r="309" spans="1:10" ht="64.95" customHeight="1">
      <c r="A309" s="228"/>
      <c r="B309" s="228"/>
      <c r="C309" s="228"/>
      <c r="D309" s="228"/>
      <c r="E309" s="228" t="s">
        <v>82</v>
      </c>
      <c r="F309" s="229">
        <v>58.49</v>
      </c>
      <c r="G309" s="228" t="s">
        <v>81</v>
      </c>
      <c r="H309" s="229">
        <v>0</v>
      </c>
      <c r="I309" s="228" t="s">
        <v>80</v>
      </c>
      <c r="J309" s="229">
        <v>58.49</v>
      </c>
    </row>
    <row r="310" spans="1:10" ht="52.2" customHeight="1" thickBot="1">
      <c r="A310" s="228"/>
      <c r="B310" s="228"/>
      <c r="C310" s="228"/>
      <c r="D310" s="228"/>
      <c r="E310" s="228" t="s">
        <v>79</v>
      </c>
      <c r="F310" s="229">
        <v>124.83</v>
      </c>
      <c r="G310" s="228"/>
      <c r="H310" s="383" t="s">
        <v>78</v>
      </c>
      <c r="I310" s="383"/>
      <c r="J310" s="229">
        <v>692.24</v>
      </c>
    </row>
    <row r="311" spans="1:10" ht="52.2" customHeight="1" thickTop="1">
      <c r="A311" s="230"/>
      <c r="B311" s="230"/>
      <c r="C311" s="230"/>
      <c r="D311" s="230"/>
      <c r="E311" s="230"/>
      <c r="F311" s="230"/>
      <c r="G311" s="230"/>
      <c r="H311" s="230"/>
      <c r="I311" s="230"/>
      <c r="J311" s="230"/>
    </row>
    <row r="312" spans="1:10">
      <c r="A312" s="210"/>
      <c r="B312" s="211" t="s">
        <v>62</v>
      </c>
      <c r="C312" s="210" t="s">
        <v>61</v>
      </c>
      <c r="D312" s="210" t="s">
        <v>60</v>
      </c>
      <c r="E312" s="380" t="s">
        <v>108</v>
      </c>
      <c r="F312" s="381"/>
      <c r="G312" s="212" t="s">
        <v>59</v>
      </c>
      <c r="H312" s="211" t="s">
        <v>58</v>
      </c>
      <c r="I312" s="211" t="s">
        <v>57</v>
      </c>
      <c r="J312" s="211" t="s">
        <v>55</v>
      </c>
    </row>
    <row r="313" spans="1:10" ht="14.4" customHeight="1">
      <c r="A313" s="213" t="s">
        <v>107</v>
      </c>
      <c r="B313" s="214" t="s">
        <v>185</v>
      </c>
      <c r="C313" s="213" t="s">
        <v>32</v>
      </c>
      <c r="D313" s="213" t="s">
        <v>184</v>
      </c>
      <c r="E313" s="386" t="s">
        <v>183</v>
      </c>
      <c r="F313" s="387"/>
      <c r="G313" s="215" t="s">
        <v>25</v>
      </c>
      <c r="H313" s="216">
        <v>1</v>
      </c>
      <c r="I313" s="217">
        <v>512.51</v>
      </c>
      <c r="J313" s="217">
        <v>512.51</v>
      </c>
    </row>
    <row r="314" spans="1:10" ht="1.2" customHeight="1">
      <c r="A314" s="218" t="s">
        <v>104</v>
      </c>
      <c r="B314" s="219" t="s">
        <v>162</v>
      </c>
      <c r="C314" s="218" t="s">
        <v>32</v>
      </c>
      <c r="D314" s="218" t="s">
        <v>161</v>
      </c>
      <c r="E314" s="384" t="s">
        <v>142</v>
      </c>
      <c r="F314" s="385"/>
      <c r="G314" s="220" t="s">
        <v>83</v>
      </c>
      <c r="H314" s="221">
        <v>1.3314999999999999</v>
      </c>
      <c r="I314" s="222">
        <v>27.09</v>
      </c>
      <c r="J314" s="222">
        <v>36.07</v>
      </c>
    </row>
    <row r="315" spans="1:10" ht="18" customHeight="1">
      <c r="A315" s="218" t="s">
        <v>104</v>
      </c>
      <c r="B315" s="219" t="s">
        <v>106</v>
      </c>
      <c r="C315" s="218" t="s">
        <v>32</v>
      </c>
      <c r="D315" s="218" t="s">
        <v>105</v>
      </c>
      <c r="E315" s="384" t="s">
        <v>142</v>
      </c>
      <c r="F315" s="385"/>
      <c r="G315" s="220" t="s">
        <v>83</v>
      </c>
      <c r="H315" s="221">
        <v>2.1057999999999999</v>
      </c>
      <c r="I315" s="222">
        <v>21.71</v>
      </c>
      <c r="J315" s="222">
        <v>45.71</v>
      </c>
    </row>
    <row r="316" spans="1:10" ht="64.95" customHeight="1">
      <c r="A316" s="218" t="s">
        <v>104</v>
      </c>
      <c r="B316" s="219" t="s">
        <v>230</v>
      </c>
      <c r="C316" s="218" t="s">
        <v>32</v>
      </c>
      <c r="D316" s="218" t="s">
        <v>229</v>
      </c>
      <c r="E316" s="384" t="s">
        <v>110</v>
      </c>
      <c r="F316" s="385"/>
      <c r="G316" s="220" t="s">
        <v>115</v>
      </c>
      <c r="H316" s="221">
        <v>0.6462</v>
      </c>
      <c r="I316" s="222">
        <v>2.04</v>
      </c>
      <c r="J316" s="222">
        <v>1.31</v>
      </c>
    </row>
    <row r="317" spans="1:10" ht="52.2" customHeight="1">
      <c r="A317" s="218" t="s">
        <v>104</v>
      </c>
      <c r="B317" s="219" t="s">
        <v>228</v>
      </c>
      <c r="C317" s="218" t="s">
        <v>32</v>
      </c>
      <c r="D317" s="218" t="s">
        <v>227</v>
      </c>
      <c r="E317" s="384" t="s">
        <v>110</v>
      </c>
      <c r="F317" s="385"/>
      <c r="G317" s="220" t="s">
        <v>109</v>
      </c>
      <c r="H317" s="221">
        <v>0.68530000000000002</v>
      </c>
      <c r="I317" s="222">
        <v>6.6</v>
      </c>
      <c r="J317" s="222">
        <v>4.5199999999999996</v>
      </c>
    </row>
    <row r="318" spans="1:10" ht="52.2" customHeight="1">
      <c r="A318" s="223" t="s">
        <v>87</v>
      </c>
      <c r="B318" s="224" t="s">
        <v>223</v>
      </c>
      <c r="C318" s="223" t="s">
        <v>32</v>
      </c>
      <c r="D318" s="223" t="s">
        <v>222</v>
      </c>
      <c r="E318" s="378" t="s">
        <v>84</v>
      </c>
      <c r="F318" s="379"/>
      <c r="G318" s="225" t="s">
        <v>219</v>
      </c>
      <c r="H318" s="226">
        <v>0.83250000000000002</v>
      </c>
      <c r="I318" s="227">
        <v>90</v>
      </c>
      <c r="J318" s="227">
        <v>74.92</v>
      </c>
    </row>
    <row r="319" spans="1:10">
      <c r="A319" s="223" t="s">
        <v>87</v>
      </c>
      <c r="B319" s="224" t="s">
        <v>226</v>
      </c>
      <c r="C319" s="223" t="s">
        <v>32</v>
      </c>
      <c r="D319" s="223" t="s">
        <v>225</v>
      </c>
      <c r="E319" s="378" t="s">
        <v>84</v>
      </c>
      <c r="F319" s="379"/>
      <c r="G319" s="225" t="s">
        <v>224</v>
      </c>
      <c r="H319" s="226">
        <v>213.45310000000001</v>
      </c>
      <c r="I319" s="227">
        <v>1</v>
      </c>
      <c r="J319" s="227">
        <v>213.45</v>
      </c>
    </row>
    <row r="320" spans="1:10" ht="14.4" customHeight="1">
      <c r="A320" s="223" t="s">
        <v>87</v>
      </c>
      <c r="B320" s="224" t="s">
        <v>221</v>
      </c>
      <c r="C320" s="223" t="s">
        <v>32</v>
      </c>
      <c r="D320" s="223" t="s">
        <v>220</v>
      </c>
      <c r="E320" s="378" t="s">
        <v>84</v>
      </c>
      <c r="F320" s="379"/>
      <c r="G320" s="225" t="s">
        <v>219</v>
      </c>
      <c r="H320" s="226">
        <v>0.58209999999999995</v>
      </c>
      <c r="I320" s="227">
        <v>234.56</v>
      </c>
      <c r="J320" s="227">
        <v>136.53</v>
      </c>
    </row>
    <row r="321" spans="1:10" ht="1.2" customHeight="1">
      <c r="A321" s="228"/>
      <c r="B321" s="228"/>
      <c r="C321" s="228"/>
      <c r="D321" s="228"/>
      <c r="E321" s="228" t="s">
        <v>82</v>
      </c>
      <c r="F321" s="229">
        <v>60.76</v>
      </c>
      <c r="G321" s="228" t="s">
        <v>81</v>
      </c>
      <c r="H321" s="229">
        <v>0</v>
      </c>
      <c r="I321" s="228" t="s">
        <v>80</v>
      </c>
      <c r="J321" s="229">
        <v>60.76</v>
      </c>
    </row>
    <row r="322" spans="1:10" ht="18" customHeight="1" thickBot="1">
      <c r="A322" s="228"/>
      <c r="B322" s="228"/>
      <c r="C322" s="228"/>
      <c r="D322" s="228"/>
      <c r="E322" s="228" t="s">
        <v>79</v>
      </c>
      <c r="F322" s="229">
        <v>112.75</v>
      </c>
      <c r="G322" s="228"/>
      <c r="H322" s="383" t="s">
        <v>78</v>
      </c>
      <c r="I322" s="383"/>
      <c r="J322" s="229">
        <v>625.26</v>
      </c>
    </row>
    <row r="323" spans="1:10" ht="64.95" customHeight="1" thickTop="1">
      <c r="A323" s="230"/>
      <c r="B323" s="230"/>
      <c r="C323" s="230"/>
      <c r="D323" s="230"/>
      <c r="E323" s="230"/>
      <c r="F323" s="230"/>
      <c r="G323" s="230"/>
      <c r="H323" s="230"/>
      <c r="I323" s="230"/>
      <c r="J323" s="230"/>
    </row>
    <row r="324" spans="1:10" ht="52.2" customHeight="1">
      <c r="A324" s="210"/>
      <c r="B324" s="211" t="s">
        <v>62</v>
      </c>
      <c r="C324" s="210" t="s">
        <v>61</v>
      </c>
      <c r="D324" s="210" t="s">
        <v>60</v>
      </c>
      <c r="E324" s="380" t="s">
        <v>108</v>
      </c>
      <c r="F324" s="381"/>
      <c r="G324" s="212" t="s">
        <v>59</v>
      </c>
      <c r="H324" s="211" t="s">
        <v>58</v>
      </c>
      <c r="I324" s="211" t="s">
        <v>57</v>
      </c>
      <c r="J324" s="211" t="s">
        <v>55</v>
      </c>
    </row>
    <row r="325" spans="1:10" ht="52.2" customHeight="1">
      <c r="A325" s="213" t="s">
        <v>107</v>
      </c>
      <c r="B325" s="214" t="s">
        <v>218</v>
      </c>
      <c r="C325" s="213" t="s">
        <v>32</v>
      </c>
      <c r="D325" s="213" t="s">
        <v>217</v>
      </c>
      <c r="E325" s="386" t="s">
        <v>142</v>
      </c>
      <c r="F325" s="387"/>
      <c r="G325" s="215" t="s">
        <v>83</v>
      </c>
      <c r="H325" s="216">
        <v>1</v>
      </c>
      <c r="I325" s="217">
        <v>0.23</v>
      </c>
      <c r="J325" s="217">
        <v>0.23</v>
      </c>
    </row>
    <row r="326" spans="1:10">
      <c r="A326" s="223" t="s">
        <v>87</v>
      </c>
      <c r="B326" s="224" t="s">
        <v>216</v>
      </c>
      <c r="C326" s="223" t="s">
        <v>32</v>
      </c>
      <c r="D326" s="223" t="s">
        <v>215</v>
      </c>
      <c r="E326" s="378" t="s">
        <v>98</v>
      </c>
      <c r="F326" s="379"/>
      <c r="G326" s="225" t="s">
        <v>83</v>
      </c>
      <c r="H326" s="226">
        <v>1.154E-2</v>
      </c>
      <c r="I326" s="227">
        <v>20.329999999999998</v>
      </c>
      <c r="J326" s="227">
        <v>0.23</v>
      </c>
    </row>
    <row r="327" spans="1:10" ht="14.4" customHeight="1">
      <c r="A327" s="228"/>
      <c r="B327" s="228"/>
      <c r="C327" s="228"/>
      <c r="D327" s="228"/>
      <c r="E327" s="228" t="s">
        <v>82</v>
      </c>
      <c r="F327" s="229">
        <v>0.23</v>
      </c>
      <c r="G327" s="228" t="s">
        <v>81</v>
      </c>
      <c r="H327" s="229">
        <v>0</v>
      </c>
      <c r="I327" s="228" t="s">
        <v>80</v>
      </c>
      <c r="J327" s="229">
        <v>0.23</v>
      </c>
    </row>
    <row r="328" spans="1:10" ht="1.2" customHeight="1" thickBot="1">
      <c r="A328" s="228"/>
      <c r="B328" s="228"/>
      <c r="C328" s="228"/>
      <c r="D328" s="228"/>
      <c r="E328" s="228" t="s">
        <v>79</v>
      </c>
      <c r="F328" s="229">
        <v>0.05</v>
      </c>
      <c r="G328" s="228"/>
      <c r="H328" s="383" t="s">
        <v>78</v>
      </c>
      <c r="I328" s="383"/>
      <c r="J328" s="229">
        <v>0.28000000000000003</v>
      </c>
    </row>
    <row r="329" spans="1:10" ht="18" customHeight="1" thickTop="1">
      <c r="A329" s="230"/>
      <c r="B329" s="230"/>
      <c r="C329" s="230"/>
      <c r="D329" s="230"/>
      <c r="E329" s="230"/>
      <c r="F329" s="230"/>
      <c r="G329" s="230"/>
      <c r="H329" s="230"/>
      <c r="I329" s="230"/>
      <c r="J329" s="230"/>
    </row>
    <row r="330" spans="1:10" ht="64.95" customHeight="1">
      <c r="A330" s="210"/>
      <c r="B330" s="211" t="s">
        <v>62</v>
      </c>
      <c r="C330" s="210" t="s">
        <v>61</v>
      </c>
      <c r="D330" s="210" t="s">
        <v>60</v>
      </c>
      <c r="E330" s="380" t="s">
        <v>108</v>
      </c>
      <c r="F330" s="381"/>
      <c r="G330" s="212" t="s">
        <v>59</v>
      </c>
      <c r="H330" s="211" t="s">
        <v>58</v>
      </c>
      <c r="I330" s="211" t="s">
        <v>57</v>
      </c>
      <c r="J330" s="211" t="s">
        <v>55</v>
      </c>
    </row>
    <row r="331" spans="1:10" ht="52.2" customHeight="1">
      <c r="A331" s="213" t="s">
        <v>107</v>
      </c>
      <c r="B331" s="214" t="s">
        <v>214</v>
      </c>
      <c r="C331" s="213" t="s">
        <v>32</v>
      </c>
      <c r="D331" s="213" t="s">
        <v>213</v>
      </c>
      <c r="E331" s="386" t="s">
        <v>142</v>
      </c>
      <c r="F331" s="387"/>
      <c r="G331" s="215" t="s">
        <v>83</v>
      </c>
      <c r="H331" s="216">
        <v>1</v>
      </c>
      <c r="I331" s="217">
        <v>0.23</v>
      </c>
      <c r="J331" s="217">
        <v>0.23</v>
      </c>
    </row>
    <row r="332" spans="1:10" ht="52.2" customHeight="1">
      <c r="A332" s="223" t="s">
        <v>87</v>
      </c>
      <c r="B332" s="224" t="s">
        <v>212</v>
      </c>
      <c r="C332" s="223" t="s">
        <v>32</v>
      </c>
      <c r="D332" s="223" t="s">
        <v>211</v>
      </c>
      <c r="E332" s="378" t="s">
        <v>98</v>
      </c>
      <c r="F332" s="379"/>
      <c r="G332" s="225" t="s">
        <v>83</v>
      </c>
      <c r="H332" s="226">
        <v>1.154E-2</v>
      </c>
      <c r="I332" s="227">
        <v>20.329999999999998</v>
      </c>
      <c r="J332" s="227">
        <v>0.23</v>
      </c>
    </row>
    <row r="333" spans="1:10">
      <c r="A333" s="228"/>
      <c r="B333" s="228"/>
      <c r="C333" s="228"/>
      <c r="D333" s="228"/>
      <c r="E333" s="228" t="s">
        <v>82</v>
      </c>
      <c r="F333" s="229">
        <v>0.23</v>
      </c>
      <c r="G333" s="228" t="s">
        <v>81</v>
      </c>
      <c r="H333" s="229">
        <v>0</v>
      </c>
      <c r="I333" s="228" t="s">
        <v>80</v>
      </c>
      <c r="J333" s="229">
        <v>0.23</v>
      </c>
    </row>
    <row r="334" spans="1:10" ht="14.4" customHeight="1" thickBot="1">
      <c r="A334" s="228"/>
      <c r="B334" s="228"/>
      <c r="C334" s="228"/>
      <c r="D334" s="228"/>
      <c r="E334" s="228" t="s">
        <v>79</v>
      </c>
      <c r="F334" s="229">
        <v>0.05</v>
      </c>
      <c r="G334" s="228"/>
      <c r="H334" s="383" t="s">
        <v>78</v>
      </c>
      <c r="I334" s="383"/>
      <c r="J334" s="229">
        <v>0.28000000000000003</v>
      </c>
    </row>
    <row r="335" spans="1:10" ht="1.2" customHeight="1" thickTop="1">
      <c r="A335" s="230"/>
      <c r="B335" s="230"/>
      <c r="C335" s="230"/>
      <c r="D335" s="230"/>
      <c r="E335" s="230"/>
      <c r="F335" s="230"/>
      <c r="G335" s="230"/>
      <c r="H335" s="230"/>
      <c r="I335" s="230"/>
      <c r="J335" s="230"/>
    </row>
    <row r="336" spans="1:10" ht="18" customHeight="1">
      <c r="A336" s="210"/>
      <c r="B336" s="211" t="s">
        <v>62</v>
      </c>
      <c r="C336" s="210" t="s">
        <v>61</v>
      </c>
      <c r="D336" s="210" t="s">
        <v>60</v>
      </c>
      <c r="E336" s="380" t="s">
        <v>108</v>
      </c>
      <c r="F336" s="381"/>
      <c r="G336" s="212" t="s">
        <v>59</v>
      </c>
      <c r="H336" s="211" t="s">
        <v>58</v>
      </c>
      <c r="I336" s="211" t="s">
        <v>57</v>
      </c>
      <c r="J336" s="211" t="s">
        <v>55</v>
      </c>
    </row>
    <row r="337" spans="1:10" ht="64.95" customHeight="1">
      <c r="A337" s="213" t="s">
        <v>107</v>
      </c>
      <c r="B337" s="214" t="s">
        <v>207</v>
      </c>
      <c r="C337" s="213" t="s">
        <v>32</v>
      </c>
      <c r="D337" s="213" t="s">
        <v>206</v>
      </c>
      <c r="E337" s="386" t="s">
        <v>142</v>
      </c>
      <c r="F337" s="387"/>
      <c r="G337" s="215" t="s">
        <v>83</v>
      </c>
      <c r="H337" s="216">
        <v>1</v>
      </c>
      <c r="I337" s="217">
        <v>0.67</v>
      </c>
      <c r="J337" s="217">
        <v>0.67</v>
      </c>
    </row>
    <row r="338" spans="1:10" ht="25.95" customHeight="1">
      <c r="A338" s="223" t="s">
        <v>87</v>
      </c>
      <c r="B338" s="224" t="s">
        <v>205</v>
      </c>
      <c r="C338" s="223" t="s">
        <v>32</v>
      </c>
      <c r="D338" s="223" t="s">
        <v>204</v>
      </c>
      <c r="E338" s="378" t="s">
        <v>98</v>
      </c>
      <c r="F338" s="379"/>
      <c r="G338" s="225" t="s">
        <v>83</v>
      </c>
      <c r="H338" s="226">
        <v>2.12E-2</v>
      </c>
      <c r="I338" s="227">
        <v>31.85</v>
      </c>
      <c r="J338" s="227">
        <v>0.67</v>
      </c>
    </row>
    <row r="339" spans="1:10">
      <c r="A339" s="228"/>
      <c r="B339" s="228"/>
      <c r="C339" s="228"/>
      <c r="D339" s="228"/>
      <c r="E339" s="228" t="s">
        <v>82</v>
      </c>
      <c r="F339" s="229">
        <v>0.67</v>
      </c>
      <c r="G339" s="228" t="s">
        <v>81</v>
      </c>
      <c r="H339" s="229">
        <v>0</v>
      </c>
      <c r="I339" s="228" t="s">
        <v>80</v>
      </c>
      <c r="J339" s="229">
        <v>0.67</v>
      </c>
    </row>
    <row r="340" spans="1:10" ht="14.4" customHeight="1" thickBot="1">
      <c r="A340" s="228"/>
      <c r="B340" s="228"/>
      <c r="C340" s="228"/>
      <c r="D340" s="228"/>
      <c r="E340" s="228" t="s">
        <v>79</v>
      </c>
      <c r="F340" s="229">
        <v>0.14000000000000001</v>
      </c>
      <c r="G340" s="228"/>
      <c r="H340" s="383" t="s">
        <v>78</v>
      </c>
      <c r="I340" s="383"/>
      <c r="J340" s="229">
        <v>0.81</v>
      </c>
    </row>
    <row r="341" spans="1:10" ht="1.2" customHeight="1" thickTop="1">
      <c r="A341" s="230"/>
      <c r="B341" s="230"/>
      <c r="C341" s="230"/>
      <c r="D341" s="230"/>
      <c r="E341" s="230"/>
      <c r="F341" s="230"/>
      <c r="G341" s="230"/>
      <c r="H341" s="230"/>
      <c r="I341" s="230"/>
      <c r="J341" s="230"/>
    </row>
    <row r="342" spans="1:10" ht="18" customHeight="1">
      <c r="A342" s="210"/>
      <c r="B342" s="211" t="s">
        <v>62</v>
      </c>
      <c r="C342" s="210" t="s">
        <v>61</v>
      </c>
      <c r="D342" s="210" t="s">
        <v>60</v>
      </c>
      <c r="E342" s="380" t="s">
        <v>108</v>
      </c>
      <c r="F342" s="381"/>
      <c r="G342" s="212" t="s">
        <v>59</v>
      </c>
      <c r="H342" s="211" t="s">
        <v>58</v>
      </c>
      <c r="I342" s="211" t="s">
        <v>57</v>
      </c>
      <c r="J342" s="211" t="s">
        <v>55</v>
      </c>
    </row>
    <row r="343" spans="1:10" ht="24" customHeight="1">
      <c r="A343" s="213" t="s">
        <v>107</v>
      </c>
      <c r="B343" s="214" t="s">
        <v>197</v>
      </c>
      <c r="C343" s="213" t="s">
        <v>32</v>
      </c>
      <c r="D343" s="213" t="s">
        <v>196</v>
      </c>
      <c r="E343" s="386" t="s">
        <v>142</v>
      </c>
      <c r="F343" s="387"/>
      <c r="G343" s="215" t="s">
        <v>83</v>
      </c>
      <c r="H343" s="216">
        <v>1</v>
      </c>
      <c r="I343" s="217">
        <v>1.84</v>
      </c>
      <c r="J343" s="217">
        <v>1.84</v>
      </c>
    </row>
    <row r="344" spans="1:10" ht="25.95" customHeight="1">
      <c r="A344" s="223" t="s">
        <v>87</v>
      </c>
      <c r="B344" s="224" t="s">
        <v>193</v>
      </c>
      <c r="C344" s="223" t="s">
        <v>32</v>
      </c>
      <c r="D344" s="223" t="s">
        <v>192</v>
      </c>
      <c r="E344" s="378" t="s">
        <v>98</v>
      </c>
      <c r="F344" s="379"/>
      <c r="G344" s="225" t="s">
        <v>83</v>
      </c>
      <c r="H344" s="226">
        <v>1.4760000000000001E-2</v>
      </c>
      <c r="I344" s="227">
        <v>125.11</v>
      </c>
      <c r="J344" s="227">
        <v>1.84</v>
      </c>
    </row>
    <row r="345" spans="1:10" ht="25.95" customHeight="1">
      <c r="A345" s="228"/>
      <c r="B345" s="228"/>
      <c r="C345" s="228"/>
      <c r="D345" s="228"/>
      <c r="E345" s="228" t="s">
        <v>82</v>
      </c>
      <c r="F345" s="229">
        <v>1.84</v>
      </c>
      <c r="G345" s="228" t="s">
        <v>81</v>
      </c>
      <c r="H345" s="229">
        <v>0</v>
      </c>
      <c r="I345" s="228" t="s">
        <v>80</v>
      </c>
      <c r="J345" s="229">
        <v>1.84</v>
      </c>
    </row>
    <row r="346" spans="1:10" ht="25.95" customHeight="1" thickBot="1">
      <c r="A346" s="228"/>
      <c r="B346" s="228"/>
      <c r="C346" s="228"/>
      <c r="D346" s="228"/>
      <c r="E346" s="228" t="s">
        <v>79</v>
      </c>
      <c r="F346" s="229">
        <v>0.4</v>
      </c>
      <c r="G346" s="228"/>
      <c r="H346" s="383" t="s">
        <v>78</v>
      </c>
      <c r="I346" s="383"/>
      <c r="J346" s="229">
        <v>2.2400000000000002</v>
      </c>
    </row>
    <row r="347" spans="1:10" ht="25.95" customHeight="1" thickTop="1">
      <c r="A347" s="230"/>
      <c r="B347" s="230"/>
      <c r="C347" s="230"/>
      <c r="D347" s="230"/>
      <c r="E347" s="230"/>
      <c r="F347" s="230"/>
      <c r="G347" s="230"/>
      <c r="H347" s="230"/>
      <c r="I347" s="230"/>
      <c r="J347" s="230"/>
    </row>
    <row r="348" spans="1:10" ht="24" customHeight="1">
      <c r="A348" s="210"/>
      <c r="B348" s="211" t="s">
        <v>62</v>
      </c>
      <c r="C348" s="210" t="s">
        <v>61</v>
      </c>
      <c r="D348" s="210" t="s">
        <v>60</v>
      </c>
      <c r="E348" s="380" t="s">
        <v>108</v>
      </c>
      <c r="F348" s="381"/>
      <c r="G348" s="212" t="s">
        <v>59</v>
      </c>
      <c r="H348" s="211" t="s">
        <v>58</v>
      </c>
      <c r="I348" s="211" t="s">
        <v>57</v>
      </c>
      <c r="J348" s="211" t="s">
        <v>55</v>
      </c>
    </row>
    <row r="349" spans="1:10" ht="25.95" customHeight="1">
      <c r="A349" s="213" t="s">
        <v>107</v>
      </c>
      <c r="B349" s="214" t="s">
        <v>166</v>
      </c>
      <c r="C349" s="213" t="s">
        <v>32</v>
      </c>
      <c r="D349" s="213" t="s">
        <v>165</v>
      </c>
      <c r="E349" s="386" t="s">
        <v>142</v>
      </c>
      <c r="F349" s="387"/>
      <c r="G349" s="215" t="s">
        <v>83</v>
      </c>
      <c r="H349" s="216">
        <v>1</v>
      </c>
      <c r="I349" s="217">
        <v>0.1</v>
      </c>
      <c r="J349" s="217">
        <v>0.1</v>
      </c>
    </row>
    <row r="350" spans="1:10" ht="25.95" customHeight="1">
      <c r="A350" s="223" t="s">
        <v>87</v>
      </c>
      <c r="B350" s="224" t="s">
        <v>164</v>
      </c>
      <c r="C350" s="223" t="s">
        <v>32</v>
      </c>
      <c r="D350" s="223" t="s">
        <v>163</v>
      </c>
      <c r="E350" s="378" t="s">
        <v>98</v>
      </c>
      <c r="F350" s="379"/>
      <c r="G350" s="225" t="s">
        <v>83</v>
      </c>
      <c r="H350" s="226">
        <v>5.0899999999999999E-3</v>
      </c>
      <c r="I350" s="227">
        <v>20.329999999999998</v>
      </c>
      <c r="J350" s="227">
        <v>0.1</v>
      </c>
    </row>
    <row r="351" spans="1:10" ht="25.95" customHeight="1">
      <c r="A351" s="228"/>
      <c r="B351" s="228"/>
      <c r="C351" s="228"/>
      <c r="D351" s="228"/>
      <c r="E351" s="228" t="s">
        <v>82</v>
      </c>
      <c r="F351" s="229">
        <v>0.1</v>
      </c>
      <c r="G351" s="228" t="s">
        <v>81</v>
      </c>
      <c r="H351" s="229">
        <v>0</v>
      </c>
      <c r="I351" s="228" t="s">
        <v>80</v>
      </c>
      <c r="J351" s="229">
        <v>0.1</v>
      </c>
    </row>
    <row r="352" spans="1:10" ht="14.4" customHeight="1" thickBot="1">
      <c r="A352" s="228"/>
      <c r="B352" s="228"/>
      <c r="C352" s="228"/>
      <c r="D352" s="228"/>
      <c r="E352" s="228" t="s">
        <v>79</v>
      </c>
      <c r="F352" s="229">
        <v>0.02</v>
      </c>
      <c r="G352" s="228"/>
      <c r="H352" s="383" t="s">
        <v>78</v>
      </c>
      <c r="I352" s="383"/>
      <c r="J352" s="229">
        <v>0.12</v>
      </c>
    </row>
    <row r="353" spans="1:10" ht="14.4" customHeight="1" thickTop="1">
      <c r="A353" s="230"/>
      <c r="B353" s="230"/>
      <c r="C353" s="230"/>
      <c r="D353" s="230"/>
      <c r="E353" s="230"/>
      <c r="F353" s="230"/>
      <c r="G353" s="230"/>
      <c r="H353" s="230"/>
      <c r="I353" s="230"/>
      <c r="J353" s="230"/>
    </row>
    <row r="354" spans="1:10" ht="1.2" customHeight="1">
      <c r="A354" s="210"/>
      <c r="B354" s="211" t="s">
        <v>62</v>
      </c>
      <c r="C354" s="210" t="s">
        <v>61</v>
      </c>
      <c r="D354" s="210" t="s">
        <v>60</v>
      </c>
      <c r="E354" s="380" t="s">
        <v>108</v>
      </c>
      <c r="F354" s="381"/>
      <c r="G354" s="212" t="s">
        <v>59</v>
      </c>
      <c r="H354" s="211" t="s">
        <v>58</v>
      </c>
      <c r="I354" s="211" t="s">
        <v>57</v>
      </c>
      <c r="J354" s="211" t="s">
        <v>55</v>
      </c>
    </row>
    <row r="355" spans="1:10" ht="18" customHeight="1">
      <c r="A355" s="213" t="s">
        <v>107</v>
      </c>
      <c r="B355" s="214" t="s">
        <v>160</v>
      </c>
      <c r="C355" s="213" t="s">
        <v>32</v>
      </c>
      <c r="D355" s="213" t="s">
        <v>159</v>
      </c>
      <c r="E355" s="386" t="s">
        <v>142</v>
      </c>
      <c r="F355" s="387"/>
      <c r="G355" s="215" t="s">
        <v>83</v>
      </c>
      <c r="H355" s="216">
        <v>1</v>
      </c>
      <c r="I355" s="217">
        <v>0.17</v>
      </c>
      <c r="J355" s="217">
        <v>0.17</v>
      </c>
    </row>
    <row r="356" spans="1:10" ht="39" customHeight="1">
      <c r="A356" s="223" t="s">
        <v>87</v>
      </c>
      <c r="B356" s="224" t="s">
        <v>158</v>
      </c>
      <c r="C356" s="223" t="s">
        <v>32</v>
      </c>
      <c r="D356" s="223" t="s">
        <v>157</v>
      </c>
      <c r="E356" s="378" t="s">
        <v>98</v>
      </c>
      <c r="F356" s="379"/>
      <c r="G356" s="225" t="s">
        <v>83</v>
      </c>
      <c r="H356" s="226">
        <v>8.3099999999999997E-3</v>
      </c>
      <c r="I356" s="227">
        <v>21.48</v>
      </c>
      <c r="J356" s="227">
        <v>0.17</v>
      </c>
    </row>
    <row r="357" spans="1:10" ht="25.95" customHeight="1">
      <c r="A357" s="228"/>
      <c r="B357" s="228"/>
      <c r="C357" s="228"/>
      <c r="D357" s="228"/>
      <c r="E357" s="228" t="s">
        <v>82</v>
      </c>
      <c r="F357" s="229">
        <v>0.17</v>
      </c>
      <c r="G357" s="228" t="s">
        <v>81</v>
      </c>
      <c r="H357" s="229">
        <v>0</v>
      </c>
      <c r="I357" s="228" t="s">
        <v>80</v>
      </c>
      <c r="J357" s="229">
        <v>0.17</v>
      </c>
    </row>
    <row r="358" spans="1:10" ht="52.2" customHeight="1" thickBot="1">
      <c r="A358" s="228"/>
      <c r="B358" s="228"/>
      <c r="C358" s="228"/>
      <c r="D358" s="228"/>
      <c r="E358" s="228" t="s">
        <v>79</v>
      </c>
      <c r="F358" s="229">
        <v>0.03</v>
      </c>
      <c r="G358" s="228"/>
      <c r="H358" s="383" t="s">
        <v>78</v>
      </c>
      <c r="I358" s="383"/>
      <c r="J358" s="229">
        <v>0.2</v>
      </c>
    </row>
    <row r="359" spans="1:10" ht="24" customHeight="1" thickTop="1">
      <c r="A359" s="230"/>
      <c r="B359" s="230"/>
      <c r="C359" s="230"/>
      <c r="D359" s="230"/>
      <c r="E359" s="230"/>
      <c r="F359" s="230"/>
      <c r="G359" s="230"/>
      <c r="H359" s="230"/>
      <c r="I359" s="230"/>
      <c r="J359" s="230"/>
    </row>
    <row r="360" spans="1:10" ht="52.2" customHeight="1">
      <c r="A360" s="210"/>
      <c r="B360" s="211" t="s">
        <v>62</v>
      </c>
      <c r="C360" s="210" t="s">
        <v>61</v>
      </c>
      <c r="D360" s="210" t="s">
        <v>60</v>
      </c>
      <c r="E360" s="380" t="s">
        <v>108</v>
      </c>
      <c r="F360" s="381"/>
      <c r="G360" s="212" t="s">
        <v>59</v>
      </c>
      <c r="H360" s="211" t="s">
        <v>58</v>
      </c>
      <c r="I360" s="211" t="s">
        <v>57</v>
      </c>
      <c r="J360" s="211" t="s">
        <v>55</v>
      </c>
    </row>
    <row r="361" spans="1:10" ht="24" customHeight="1">
      <c r="A361" s="213" t="s">
        <v>107</v>
      </c>
      <c r="B361" s="214" t="s">
        <v>154</v>
      </c>
      <c r="C361" s="213" t="s">
        <v>32</v>
      </c>
      <c r="D361" s="213" t="s">
        <v>153</v>
      </c>
      <c r="E361" s="386" t="s">
        <v>142</v>
      </c>
      <c r="F361" s="387"/>
      <c r="G361" s="215" t="s">
        <v>83</v>
      </c>
      <c r="H361" s="216">
        <v>1</v>
      </c>
      <c r="I361" s="217">
        <v>0.33</v>
      </c>
      <c r="J361" s="217">
        <v>0.33</v>
      </c>
    </row>
    <row r="362" spans="1:10" ht="25.95" customHeight="1">
      <c r="A362" s="223" t="s">
        <v>87</v>
      </c>
      <c r="B362" s="224" t="s">
        <v>152</v>
      </c>
      <c r="C362" s="223" t="s">
        <v>32</v>
      </c>
      <c r="D362" s="223" t="s">
        <v>151</v>
      </c>
      <c r="E362" s="378" t="s">
        <v>98</v>
      </c>
      <c r="F362" s="379"/>
      <c r="G362" s="225" t="s">
        <v>83</v>
      </c>
      <c r="H362" s="226">
        <v>8.3099999999999997E-3</v>
      </c>
      <c r="I362" s="227">
        <v>40.340000000000003</v>
      </c>
      <c r="J362" s="227">
        <v>0.33</v>
      </c>
    </row>
    <row r="363" spans="1:10" ht="25.95" customHeight="1">
      <c r="A363" s="228"/>
      <c r="B363" s="228"/>
      <c r="C363" s="228"/>
      <c r="D363" s="228"/>
      <c r="E363" s="228" t="s">
        <v>82</v>
      </c>
      <c r="F363" s="229">
        <v>0.33</v>
      </c>
      <c r="G363" s="228" t="s">
        <v>81</v>
      </c>
      <c r="H363" s="229">
        <v>0</v>
      </c>
      <c r="I363" s="228" t="s">
        <v>80</v>
      </c>
      <c r="J363" s="229">
        <v>0.33</v>
      </c>
    </row>
    <row r="364" spans="1:10" ht="14.4" customHeight="1" thickBot="1">
      <c r="A364" s="228"/>
      <c r="B364" s="228"/>
      <c r="C364" s="228"/>
      <c r="D364" s="228"/>
      <c r="E364" s="228" t="s">
        <v>79</v>
      </c>
      <c r="F364" s="229">
        <v>7.0000000000000007E-2</v>
      </c>
      <c r="G364" s="228"/>
      <c r="H364" s="383" t="s">
        <v>78</v>
      </c>
      <c r="I364" s="383"/>
      <c r="J364" s="229">
        <v>0.4</v>
      </c>
    </row>
    <row r="365" spans="1:10" ht="14.4" customHeight="1" thickTop="1">
      <c r="A365" s="230"/>
      <c r="B365" s="230"/>
      <c r="C365" s="230"/>
      <c r="D365" s="230"/>
      <c r="E365" s="230"/>
      <c r="F365" s="230"/>
      <c r="G365" s="230"/>
      <c r="H365" s="230"/>
      <c r="I365" s="230"/>
      <c r="J365" s="230"/>
    </row>
    <row r="366" spans="1:10" ht="1.2" customHeight="1">
      <c r="A366" s="210"/>
      <c r="B366" s="211" t="s">
        <v>62</v>
      </c>
      <c r="C366" s="210" t="s">
        <v>61</v>
      </c>
      <c r="D366" s="210" t="s">
        <v>60</v>
      </c>
      <c r="E366" s="380" t="s">
        <v>108</v>
      </c>
      <c r="F366" s="381"/>
      <c r="G366" s="212" t="s">
        <v>59</v>
      </c>
      <c r="H366" s="211" t="s">
        <v>58</v>
      </c>
      <c r="I366" s="211" t="s">
        <v>57</v>
      </c>
      <c r="J366" s="211" t="s">
        <v>55</v>
      </c>
    </row>
    <row r="367" spans="1:10" ht="18" customHeight="1">
      <c r="A367" s="213" t="s">
        <v>107</v>
      </c>
      <c r="B367" s="214" t="s">
        <v>144</v>
      </c>
      <c r="C367" s="213" t="s">
        <v>32</v>
      </c>
      <c r="D367" s="213" t="s">
        <v>143</v>
      </c>
      <c r="E367" s="386" t="s">
        <v>142</v>
      </c>
      <c r="F367" s="387"/>
      <c r="G367" s="215" t="s">
        <v>83</v>
      </c>
      <c r="H367" s="216">
        <v>1</v>
      </c>
      <c r="I367" s="217">
        <v>0.43</v>
      </c>
      <c r="J367" s="217">
        <v>0.43</v>
      </c>
    </row>
    <row r="368" spans="1:10" ht="39" customHeight="1">
      <c r="A368" s="223" t="s">
        <v>87</v>
      </c>
      <c r="B368" s="224" t="s">
        <v>137</v>
      </c>
      <c r="C368" s="223" t="s">
        <v>32</v>
      </c>
      <c r="D368" s="223" t="s">
        <v>136</v>
      </c>
      <c r="E368" s="378" t="s">
        <v>98</v>
      </c>
      <c r="F368" s="379"/>
      <c r="G368" s="225" t="s">
        <v>83</v>
      </c>
      <c r="H368" s="226">
        <v>2.12E-2</v>
      </c>
      <c r="I368" s="227">
        <v>20.329999999999998</v>
      </c>
      <c r="J368" s="227">
        <v>0.43</v>
      </c>
    </row>
    <row r="369" spans="1:10" ht="52.2" customHeight="1">
      <c r="A369" s="228"/>
      <c r="B369" s="228"/>
      <c r="C369" s="228"/>
      <c r="D369" s="228"/>
      <c r="E369" s="228" t="s">
        <v>82</v>
      </c>
      <c r="F369" s="229">
        <v>0.43</v>
      </c>
      <c r="G369" s="228" t="s">
        <v>81</v>
      </c>
      <c r="H369" s="229">
        <v>0</v>
      </c>
      <c r="I369" s="228" t="s">
        <v>80</v>
      </c>
      <c r="J369" s="229">
        <v>0.43</v>
      </c>
    </row>
    <row r="370" spans="1:10" ht="24" customHeight="1" thickBot="1">
      <c r="A370" s="228"/>
      <c r="B370" s="228"/>
      <c r="C370" s="228"/>
      <c r="D370" s="228"/>
      <c r="E370" s="228" t="s">
        <v>79</v>
      </c>
      <c r="F370" s="229">
        <v>0.09</v>
      </c>
      <c r="G370" s="228"/>
      <c r="H370" s="383" t="s">
        <v>78</v>
      </c>
      <c r="I370" s="383"/>
      <c r="J370" s="229">
        <v>0.52</v>
      </c>
    </row>
    <row r="371" spans="1:10" ht="25.95" customHeight="1" thickTop="1">
      <c r="A371" s="230"/>
      <c r="B371" s="230"/>
      <c r="C371" s="230"/>
      <c r="D371" s="230"/>
      <c r="E371" s="230"/>
      <c r="F371" s="230"/>
      <c r="G371" s="230"/>
      <c r="H371" s="230"/>
      <c r="I371" s="230"/>
      <c r="J371" s="230"/>
    </row>
    <row r="372" spans="1:10" ht="52.2" customHeight="1">
      <c r="A372" s="210"/>
      <c r="B372" s="211" t="s">
        <v>62</v>
      </c>
      <c r="C372" s="210" t="s">
        <v>61</v>
      </c>
      <c r="D372" s="210" t="s">
        <v>60</v>
      </c>
      <c r="E372" s="380" t="s">
        <v>108</v>
      </c>
      <c r="F372" s="381"/>
      <c r="G372" s="212" t="s">
        <v>59</v>
      </c>
      <c r="H372" s="211" t="s">
        <v>58</v>
      </c>
      <c r="I372" s="211" t="s">
        <v>57</v>
      </c>
      <c r="J372" s="211" t="s">
        <v>55</v>
      </c>
    </row>
    <row r="373" spans="1:10" ht="24" customHeight="1">
      <c r="A373" s="213" t="s">
        <v>107</v>
      </c>
      <c r="B373" s="214" t="s">
        <v>103</v>
      </c>
      <c r="C373" s="213" t="s">
        <v>32</v>
      </c>
      <c r="D373" s="213" t="s">
        <v>102</v>
      </c>
      <c r="E373" s="386" t="s">
        <v>142</v>
      </c>
      <c r="F373" s="387"/>
      <c r="G373" s="215" t="s">
        <v>83</v>
      </c>
      <c r="H373" s="216">
        <v>1</v>
      </c>
      <c r="I373" s="217">
        <v>0.31</v>
      </c>
      <c r="J373" s="217">
        <v>0.31</v>
      </c>
    </row>
    <row r="374" spans="1:10" ht="25.95" customHeight="1">
      <c r="A374" s="223" t="s">
        <v>87</v>
      </c>
      <c r="B374" s="224" t="s">
        <v>100</v>
      </c>
      <c r="C374" s="223" t="s">
        <v>32</v>
      </c>
      <c r="D374" s="223" t="s">
        <v>99</v>
      </c>
      <c r="E374" s="378" t="s">
        <v>98</v>
      </c>
      <c r="F374" s="379"/>
      <c r="G374" s="225" t="s">
        <v>83</v>
      </c>
      <c r="H374" s="226">
        <v>2.12E-2</v>
      </c>
      <c r="I374" s="227">
        <v>14.86</v>
      </c>
      <c r="J374" s="227">
        <v>0.31</v>
      </c>
    </row>
    <row r="375" spans="1:10" ht="25.95" customHeight="1">
      <c r="A375" s="228"/>
      <c r="B375" s="228"/>
      <c r="C375" s="228"/>
      <c r="D375" s="228"/>
      <c r="E375" s="228" t="s">
        <v>82</v>
      </c>
      <c r="F375" s="229">
        <v>0.31</v>
      </c>
      <c r="G375" s="228" t="s">
        <v>81</v>
      </c>
      <c r="H375" s="229">
        <v>0</v>
      </c>
      <c r="I375" s="228" t="s">
        <v>80</v>
      </c>
      <c r="J375" s="229">
        <v>0.31</v>
      </c>
    </row>
    <row r="376" spans="1:10" ht="14.4" customHeight="1" thickBot="1">
      <c r="A376" s="228"/>
      <c r="B376" s="228"/>
      <c r="C376" s="228"/>
      <c r="D376" s="228"/>
      <c r="E376" s="228" t="s">
        <v>79</v>
      </c>
      <c r="F376" s="229">
        <v>0.06</v>
      </c>
      <c r="G376" s="228"/>
      <c r="H376" s="383" t="s">
        <v>78</v>
      </c>
      <c r="I376" s="383"/>
      <c r="J376" s="229">
        <v>0.37</v>
      </c>
    </row>
    <row r="377" spans="1:10" ht="14.4" customHeight="1" thickTop="1">
      <c r="A377" s="230"/>
      <c r="B377" s="230"/>
      <c r="C377" s="230"/>
      <c r="D377" s="230"/>
      <c r="E377" s="230"/>
      <c r="F377" s="230"/>
      <c r="G377" s="230"/>
      <c r="H377" s="230"/>
      <c r="I377" s="230"/>
      <c r="J377" s="230"/>
    </row>
    <row r="378" spans="1:10" ht="1.2" customHeight="1">
      <c r="A378" s="210"/>
      <c r="B378" s="211" t="s">
        <v>62</v>
      </c>
      <c r="C378" s="210" t="s">
        <v>61</v>
      </c>
      <c r="D378" s="210" t="s">
        <v>60</v>
      </c>
      <c r="E378" s="380" t="s">
        <v>108</v>
      </c>
      <c r="F378" s="381"/>
      <c r="G378" s="212" t="s">
        <v>59</v>
      </c>
      <c r="H378" s="211" t="s">
        <v>58</v>
      </c>
      <c r="I378" s="211" t="s">
        <v>57</v>
      </c>
      <c r="J378" s="211" t="s">
        <v>55</v>
      </c>
    </row>
    <row r="379" spans="1:10" ht="18" customHeight="1">
      <c r="A379" s="213" t="s">
        <v>107</v>
      </c>
      <c r="B379" s="214" t="s">
        <v>534</v>
      </c>
      <c r="C379" s="213" t="s">
        <v>36</v>
      </c>
      <c r="D379" s="213" t="s">
        <v>535</v>
      </c>
      <c r="E379" s="386" t="s">
        <v>142</v>
      </c>
      <c r="F379" s="387"/>
      <c r="G379" s="215" t="s">
        <v>536</v>
      </c>
      <c r="H379" s="216">
        <v>1</v>
      </c>
      <c r="I379" s="217">
        <v>612.20000000000005</v>
      </c>
      <c r="J379" s="217">
        <v>612.20000000000005</v>
      </c>
    </row>
    <row r="380" spans="1:10" ht="25.95" customHeight="1">
      <c r="A380" s="218" t="s">
        <v>104</v>
      </c>
      <c r="B380" s="219" t="s">
        <v>146</v>
      </c>
      <c r="C380" s="218" t="s">
        <v>32</v>
      </c>
      <c r="D380" s="218" t="s">
        <v>145</v>
      </c>
      <c r="E380" s="384" t="s">
        <v>142</v>
      </c>
      <c r="F380" s="385"/>
      <c r="G380" s="220" t="s">
        <v>83</v>
      </c>
      <c r="H380" s="221">
        <v>12</v>
      </c>
      <c r="I380" s="222">
        <v>27.39</v>
      </c>
      <c r="J380" s="222">
        <v>328.68</v>
      </c>
    </row>
    <row r="381" spans="1:10" ht="24" customHeight="1">
      <c r="A381" s="218" t="s">
        <v>104</v>
      </c>
      <c r="B381" s="219" t="s">
        <v>106</v>
      </c>
      <c r="C381" s="218" t="s">
        <v>32</v>
      </c>
      <c r="D381" s="218" t="s">
        <v>105</v>
      </c>
      <c r="E381" s="384" t="s">
        <v>142</v>
      </c>
      <c r="F381" s="385"/>
      <c r="G381" s="220" t="s">
        <v>83</v>
      </c>
      <c r="H381" s="221">
        <v>12</v>
      </c>
      <c r="I381" s="222">
        <v>21.71</v>
      </c>
      <c r="J381" s="222">
        <v>260.52</v>
      </c>
    </row>
    <row r="382" spans="1:10" ht="26.4">
      <c r="A382" s="223" t="s">
        <v>87</v>
      </c>
      <c r="B382" s="224" t="s">
        <v>572</v>
      </c>
      <c r="C382" s="223" t="s">
        <v>36</v>
      </c>
      <c r="D382" s="223" t="s">
        <v>573</v>
      </c>
      <c r="E382" s="378" t="s">
        <v>570</v>
      </c>
      <c r="F382" s="379"/>
      <c r="G382" s="225" t="s">
        <v>574</v>
      </c>
      <c r="H382" s="226">
        <v>1</v>
      </c>
      <c r="I382" s="227">
        <v>23</v>
      </c>
      <c r="J382" s="227">
        <v>23</v>
      </c>
    </row>
    <row r="383" spans="1:10" ht="14.4" customHeight="1">
      <c r="A383" s="228"/>
      <c r="B383" s="228"/>
      <c r="C383" s="228"/>
      <c r="D383" s="228"/>
      <c r="E383" s="228" t="s">
        <v>82</v>
      </c>
      <c r="F383" s="229">
        <v>431.16</v>
      </c>
      <c r="G383" s="228" t="s">
        <v>81</v>
      </c>
      <c r="H383" s="229">
        <v>0</v>
      </c>
      <c r="I383" s="228" t="s">
        <v>80</v>
      </c>
      <c r="J383" s="229">
        <v>431.16</v>
      </c>
    </row>
    <row r="384" spans="1:10" ht="1.2" customHeight="1" thickBot="1">
      <c r="A384" s="228"/>
      <c r="B384" s="228"/>
      <c r="C384" s="228"/>
      <c r="D384" s="228"/>
      <c r="E384" s="228" t="s">
        <v>79</v>
      </c>
      <c r="F384" s="229">
        <v>134.68</v>
      </c>
      <c r="G384" s="228"/>
      <c r="H384" s="383" t="s">
        <v>78</v>
      </c>
      <c r="I384" s="383"/>
      <c r="J384" s="229">
        <v>746.88</v>
      </c>
    </row>
    <row r="385" spans="1:10" ht="18" customHeight="1" thickTop="1">
      <c r="A385" s="230"/>
      <c r="B385" s="230"/>
      <c r="C385" s="230"/>
      <c r="D385" s="230"/>
      <c r="E385" s="230"/>
      <c r="F385" s="230"/>
      <c r="G385" s="230"/>
      <c r="H385" s="230"/>
      <c r="I385" s="230"/>
      <c r="J385" s="230"/>
    </row>
    <row r="386" spans="1:10" ht="25.95" customHeight="1">
      <c r="A386" s="210"/>
      <c r="B386" s="211" t="s">
        <v>62</v>
      </c>
      <c r="C386" s="210" t="s">
        <v>61</v>
      </c>
      <c r="D386" s="210" t="s">
        <v>60</v>
      </c>
      <c r="E386" s="380" t="s">
        <v>108</v>
      </c>
      <c r="F386" s="381"/>
      <c r="G386" s="212" t="s">
        <v>59</v>
      </c>
      <c r="H386" s="211" t="s">
        <v>58</v>
      </c>
      <c r="I386" s="211" t="s">
        <v>57</v>
      </c>
      <c r="J386" s="211" t="s">
        <v>55</v>
      </c>
    </row>
    <row r="387" spans="1:10" ht="24" customHeight="1">
      <c r="A387" s="213" t="s">
        <v>107</v>
      </c>
      <c r="B387" s="214" t="s">
        <v>209</v>
      </c>
      <c r="C387" s="213" t="s">
        <v>32</v>
      </c>
      <c r="D387" s="213" t="s">
        <v>208</v>
      </c>
      <c r="E387" s="386" t="s">
        <v>142</v>
      </c>
      <c r="F387" s="387"/>
      <c r="G387" s="215" t="s">
        <v>83</v>
      </c>
      <c r="H387" s="216">
        <v>1</v>
      </c>
      <c r="I387" s="217">
        <v>35.39</v>
      </c>
      <c r="J387" s="217">
        <v>35.39</v>
      </c>
    </row>
    <row r="388" spans="1:10" ht="26.4">
      <c r="A388" s="218" t="s">
        <v>104</v>
      </c>
      <c r="B388" s="219" t="s">
        <v>207</v>
      </c>
      <c r="C388" s="218" t="s">
        <v>32</v>
      </c>
      <c r="D388" s="218" t="s">
        <v>206</v>
      </c>
      <c r="E388" s="384" t="s">
        <v>142</v>
      </c>
      <c r="F388" s="385"/>
      <c r="G388" s="220" t="s">
        <v>83</v>
      </c>
      <c r="H388" s="221">
        <v>1</v>
      </c>
      <c r="I388" s="222">
        <v>0.67</v>
      </c>
      <c r="J388" s="222">
        <v>0.67</v>
      </c>
    </row>
    <row r="389" spans="1:10" ht="14.4" customHeight="1">
      <c r="A389" s="223" t="s">
        <v>87</v>
      </c>
      <c r="B389" s="224" t="s">
        <v>201</v>
      </c>
      <c r="C389" s="223" t="s">
        <v>32</v>
      </c>
      <c r="D389" s="223" t="s">
        <v>200</v>
      </c>
      <c r="E389" s="378" t="s">
        <v>127</v>
      </c>
      <c r="F389" s="379"/>
      <c r="G389" s="225" t="s">
        <v>83</v>
      </c>
      <c r="H389" s="226">
        <v>1</v>
      </c>
      <c r="I389" s="227">
        <v>1.28</v>
      </c>
      <c r="J389" s="227">
        <v>1.28</v>
      </c>
    </row>
    <row r="390" spans="1:10" ht="1.2" customHeight="1">
      <c r="A390" s="223" t="s">
        <v>87</v>
      </c>
      <c r="B390" s="224" t="s">
        <v>89</v>
      </c>
      <c r="C390" s="223" t="s">
        <v>32</v>
      </c>
      <c r="D390" s="223" t="s">
        <v>88</v>
      </c>
      <c r="E390" s="378" t="s">
        <v>84</v>
      </c>
      <c r="F390" s="379"/>
      <c r="G390" s="225" t="s">
        <v>83</v>
      </c>
      <c r="H390" s="226">
        <v>1</v>
      </c>
      <c r="I390" s="227">
        <v>1.43</v>
      </c>
      <c r="J390" s="227">
        <v>1.43</v>
      </c>
    </row>
    <row r="391" spans="1:10" ht="18" customHeight="1">
      <c r="A391" s="223" t="s">
        <v>87</v>
      </c>
      <c r="B391" s="224" t="s">
        <v>86</v>
      </c>
      <c r="C391" s="223" t="s">
        <v>32</v>
      </c>
      <c r="D391" s="223" t="s">
        <v>85</v>
      </c>
      <c r="E391" s="378" t="s">
        <v>570</v>
      </c>
      <c r="F391" s="379"/>
      <c r="G391" s="225" t="s">
        <v>83</v>
      </c>
      <c r="H391" s="226">
        <v>1</v>
      </c>
      <c r="I391" s="227">
        <v>0.08</v>
      </c>
      <c r="J391" s="227">
        <v>0.08</v>
      </c>
    </row>
    <row r="392" spans="1:10" ht="25.95" customHeight="1">
      <c r="A392" s="223" t="s">
        <v>87</v>
      </c>
      <c r="B392" s="224" t="s">
        <v>203</v>
      </c>
      <c r="C392" s="223" t="s">
        <v>32</v>
      </c>
      <c r="D392" s="223" t="s">
        <v>202</v>
      </c>
      <c r="E392" s="378" t="s">
        <v>127</v>
      </c>
      <c r="F392" s="379"/>
      <c r="G392" s="225" t="s">
        <v>83</v>
      </c>
      <c r="H392" s="226">
        <v>1</v>
      </c>
      <c r="I392" s="227">
        <v>0.08</v>
      </c>
      <c r="J392" s="227">
        <v>0.08</v>
      </c>
    </row>
    <row r="393" spans="1:10" ht="24" customHeight="1">
      <c r="A393" s="223" t="s">
        <v>87</v>
      </c>
      <c r="B393" s="224" t="s">
        <v>205</v>
      </c>
      <c r="C393" s="223" t="s">
        <v>32</v>
      </c>
      <c r="D393" s="223" t="s">
        <v>204</v>
      </c>
      <c r="E393" s="378" t="s">
        <v>98</v>
      </c>
      <c r="F393" s="379"/>
      <c r="G393" s="225" t="s">
        <v>83</v>
      </c>
      <c r="H393" s="226">
        <v>1</v>
      </c>
      <c r="I393" s="227">
        <v>31.85</v>
      </c>
      <c r="J393" s="227">
        <v>31.85</v>
      </c>
    </row>
    <row r="394" spans="1:10">
      <c r="A394" s="228"/>
      <c r="B394" s="228"/>
      <c r="C394" s="228"/>
      <c r="D394" s="228"/>
      <c r="E394" s="228" t="s">
        <v>82</v>
      </c>
      <c r="F394" s="229">
        <v>32.520000000000003</v>
      </c>
      <c r="G394" s="228" t="s">
        <v>81</v>
      </c>
      <c r="H394" s="229">
        <v>0</v>
      </c>
      <c r="I394" s="228" t="s">
        <v>80</v>
      </c>
      <c r="J394" s="229">
        <v>32.520000000000003</v>
      </c>
    </row>
    <row r="395" spans="1:10" ht="14.4" customHeight="1" thickBot="1">
      <c r="A395" s="228"/>
      <c r="B395" s="228"/>
      <c r="C395" s="228"/>
      <c r="D395" s="228"/>
      <c r="E395" s="228" t="s">
        <v>79</v>
      </c>
      <c r="F395" s="229">
        <v>7.78</v>
      </c>
      <c r="G395" s="228"/>
      <c r="H395" s="383" t="s">
        <v>78</v>
      </c>
      <c r="I395" s="383"/>
      <c r="J395" s="229">
        <v>43.17</v>
      </c>
    </row>
    <row r="396" spans="1:10" ht="1.2" customHeight="1" thickTop="1">
      <c r="A396" s="230"/>
      <c r="B396" s="230"/>
      <c r="C396" s="230"/>
      <c r="D396" s="230"/>
      <c r="E396" s="230"/>
      <c r="F396" s="230"/>
      <c r="G396" s="230"/>
      <c r="H396" s="230"/>
      <c r="I396" s="230"/>
      <c r="J396" s="230"/>
    </row>
    <row r="397" spans="1:10" ht="18" customHeight="1">
      <c r="A397" s="210"/>
      <c r="B397" s="211" t="s">
        <v>62</v>
      </c>
      <c r="C397" s="210" t="s">
        <v>61</v>
      </c>
      <c r="D397" s="210" t="s">
        <v>60</v>
      </c>
      <c r="E397" s="380" t="s">
        <v>108</v>
      </c>
      <c r="F397" s="381"/>
      <c r="G397" s="212" t="s">
        <v>59</v>
      </c>
      <c r="H397" s="211" t="s">
        <v>58</v>
      </c>
      <c r="I397" s="211" t="s">
        <v>57</v>
      </c>
      <c r="J397" s="211" t="s">
        <v>55</v>
      </c>
    </row>
    <row r="398" spans="1:10" ht="25.95" customHeight="1">
      <c r="A398" s="213" t="s">
        <v>107</v>
      </c>
      <c r="B398" s="214" t="s">
        <v>199</v>
      </c>
      <c r="C398" s="213" t="s">
        <v>32</v>
      </c>
      <c r="D398" s="213" t="s">
        <v>198</v>
      </c>
      <c r="E398" s="386" t="s">
        <v>142</v>
      </c>
      <c r="F398" s="387"/>
      <c r="G398" s="215" t="s">
        <v>83</v>
      </c>
      <c r="H398" s="216">
        <v>1</v>
      </c>
      <c r="I398" s="217">
        <v>129.24</v>
      </c>
      <c r="J398" s="217">
        <v>129.24</v>
      </c>
    </row>
    <row r="399" spans="1:10" ht="24" customHeight="1">
      <c r="A399" s="218" t="s">
        <v>104</v>
      </c>
      <c r="B399" s="219" t="s">
        <v>197</v>
      </c>
      <c r="C399" s="218" t="s">
        <v>32</v>
      </c>
      <c r="D399" s="218" t="s">
        <v>196</v>
      </c>
      <c r="E399" s="384" t="s">
        <v>142</v>
      </c>
      <c r="F399" s="385"/>
      <c r="G399" s="220" t="s">
        <v>83</v>
      </c>
      <c r="H399" s="221">
        <v>1</v>
      </c>
      <c r="I399" s="222">
        <v>1.84</v>
      </c>
      <c r="J399" s="222">
        <v>1.84</v>
      </c>
    </row>
    <row r="400" spans="1:10" ht="26.4">
      <c r="A400" s="223" t="s">
        <v>87</v>
      </c>
      <c r="B400" s="224" t="s">
        <v>195</v>
      </c>
      <c r="C400" s="223" t="s">
        <v>32</v>
      </c>
      <c r="D400" s="223" t="s">
        <v>194</v>
      </c>
      <c r="E400" s="378" t="s">
        <v>127</v>
      </c>
      <c r="F400" s="379"/>
      <c r="G400" s="225" t="s">
        <v>83</v>
      </c>
      <c r="H400" s="226">
        <v>1</v>
      </c>
      <c r="I400" s="227">
        <v>0.77</v>
      </c>
      <c r="J400" s="227">
        <v>0.77</v>
      </c>
    </row>
    <row r="401" spans="1:10" ht="14.4" customHeight="1">
      <c r="A401" s="223" t="s">
        <v>87</v>
      </c>
      <c r="B401" s="224" t="s">
        <v>86</v>
      </c>
      <c r="C401" s="223" t="s">
        <v>32</v>
      </c>
      <c r="D401" s="223" t="s">
        <v>85</v>
      </c>
      <c r="E401" s="378" t="s">
        <v>570</v>
      </c>
      <c r="F401" s="379"/>
      <c r="G401" s="225" t="s">
        <v>83</v>
      </c>
      <c r="H401" s="226">
        <v>1</v>
      </c>
      <c r="I401" s="227">
        <v>0.08</v>
      </c>
      <c r="J401" s="227">
        <v>0.08</v>
      </c>
    </row>
    <row r="402" spans="1:10" ht="1.2" customHeight="1">
      <c r="A402" s="223" t="s">
        <v>87</v>
      </c>
      <c r="B402" s="224" t="s">
        <v>89</v>
      </c>
      <c r="C402" s="223" t="s">
        <v>32</v>
      </c>
      <c r="D402" s="223" t="s">
        <v>88</v>
      </c>
      <c r="E402" s="378" t="s">
        <v>84</v>
      </c>
      <c r="F402" s="379"/>
      <c r="G402" s="225" t="s">
        <v>83</v>
      </c>
      <c r="H402" s="226">
        <v>1</v>
      </c>
      <c r="I402" s="227">
        <v>1.43</v>
      </c>
      <c r="J402" s="227">
        <v>1.43</v>
      </c>
    </row>
    <row r="403" spans="1:10" ht="18" customHeight="1">
      <c r="A403" s="223" t="s">
        <v>87</v>
      </c>
      <c r="B403" s="224" t="s">
        <v>191</v>
      </c>
      <c r="C403" s="223" t="s">
        <v>32</v>
      </c>
      <c r="D403" s="223" t="s">
        <v>190</v>
      </c>
      <c r="E403" s="378" t="s">
        <v>127</v>
      </c>
      <c r="F403" s="379"/>
      <c r="G403" s="225" t="s">
        <v>83</v>
      </c>
      <c r="H403" s="226">
        <v>1</v>
      </c>
      <c r="I403" s="227">
        <v>0.01</v>
      </c>
      <c r="J403" s="227">
        <v>0.01</v>
      </c>
    </row>
    <row r="404" spans="1:10" ht="25.95" customHeight="1">
      <c r="A404" s="223" t="s">
        <v>87</v>
      </c>
      <c r="B404" s="224" t="s">
        <v>193</v>
      </c>
      <c r="C404" s="223" t="s">
        <v>32</v>
      </c>
      <c r="D404" s="223" t="s">
        <v>192</v>
      </c>
      <c r="E404" s="378" t="s">
        <v>98</v>
      </c>
      <c r="F404" s="379"/>
      <c r="G404" s="225" t="s">
        <v>83</v>
      </c>
      <c r="H404" s="226">
        <v>1</v>
      </c>
      <c r="I404" s="227">
        <v>125.11</v>
      </c>
      <c r="J404" s="227">
        <v>125.11</v>
      </c>
    </row>
    <row r="405" spans="1:10" ht="24" customHeight="1">
      <c r="A405" s="228"/>
      <c r="B405" s="228"/>
      <c r="C405" s="228"/>
      <c r="D405" s="228"/>
      <c r="E405" s="228" t="s">
        <v>82</v>
      </c>
      <c r="F405" s="229">
        <v>126.95</v>
      </c>
      <c r="G405" s="228" t="s">
        <v>81</v>
      </c>
      <c r="H405" s="229">
        <v>0</v>
      </c>
      <c r="I405" s="228" t="s">
        <v>80</v>
      </c>
      <c r="J405" s="229">
        <v>126.95</v>
      </c>
    </row>
    <row r="406" spans="1:10" ht="14.4" customHeight="1" thickBot="1">
      <c r="A406" s="228"/>
      <c r="B406" s="228"/>
      <c r="C406" s="228"/>
      <c r="D406" s="228"/>
      <c r="E406" s="228" t="s">
        <v>79</v>
      </c>
      <c r="F406" s="229">
        <v>28.43</v>
      </c>
      <c r="G406" s="228"/>
      <c r="H406" s="383" t="s">
        <v>78</v>
      </c>
      <c r="I406" s="383"/>
      <c r="J406" s="229">
        <v>157.66999999999999</v>
      </c>
    </row>
    <row r="407" spans="1:10" ht="14.4" customHeight="1" thickTop="1">
      <c r="A407" s="230"/>
      <c r="B407" s="230"/>
      <c r="C407" s="230"/>
      <c r="D407" s="230"/>
      <c r="E407" s="230"/>
      <c r="F407" s="230"/>
      <c r="G407" s="230"/>
      <c r="H407" s="230"/>
      <c r="I407" s="230"/>
      <c r="J407" s="230"/>
    </row>
    <row r="408" spans="1:10" ht="1.2" customHeight="1">
      <c r="A408" s="210"/>
      <c r="B408" s="211" t="s">
        <v>62</v>
      </c>
      <c r="C408" s="210" t="s">
        <v>61</v>
      </c>
      <c r="D408" s="210" t="s">
        <v>60</v>
      </c>
      <c r="E408" s="380" t="s">
        <v>108</v>
      </c>
      <c r="F408" s="381"/>
      <c r="G408" s="212" t="s">
        <v>59</v>
      </c>
      <c r="H408" s="211" t="s">
        <v>58</v>
      </c>
      <c r="I408" s="211" t="s">
        <v>57</v>
      </c>
      <c r="J408" s="211" t="s">
        <v>55</v>
      </c>
    </row>
    <row r="409" spans="1:10" ht="18" customHeight="1">
      <c r="A409" s="213" t="s">
        <v>107</v>
      </c>
      <c r="B409" s="214" t="s">
        <v>189</v>
      </c>
      <c r="C409" s="213" t="s">
        <v>32</v>
      </c>
      <c r="D409" s="213" t="s">
        <v>188</v>
      </c>
      <c r="E409" s="386" t="s">
        <v>118</v>
      </c>
      <c r="F409" s="387"/>
      <c r="G409" s="215" t="s">
        <v>25</v>
      </c>
      <c r="H409" s="216">
        <v>1</v>
      </c>
      <c r="I409" s="217">
        <v>85.87</v>
      </c>
      <c r="J409" s="217">
        <v>85.87</v>
      </c>
    </row>
    <row r="410" spans="1:10" ht="25.95" customHeight="1">
      <c r="A410" s="218" t="s">
        <v>104</v>
      </c>
      <c r="B410" s="219" t="s">
        <v>106</v>
      </c>
      <c r="C410" s="218" t="s">
        <v>32</v>
      </c>
      <c r="D410" s="218" t="s">
        <v>105</v>
      </c>
      <c r="E410" s="384" t="s">
        <v>142</v>
      </c>
      <c r="F410" s="385"/>
      <c r="G410" s="220" t="s">
        <v>83</v>
      </c>
      <c r="H410" s="221">
        <v>3.9557666999999999</v>
      </c>
      <c r="I410" s="222">
        <v>21.71</v>
      </c>
      <c r="J410" s="222">
        <v>85.87</v>
      </c>
    </row>
    <row r="411" spans="1:10" ht="24" customHeight="1">
      <c r="A411" s="228"/>
      <c r="B411" s="228"/>
      <c r="C411" s="228"/>
      <c r="D411" s="228"/>
      <c r="E411" s="228" t="s">
        <v>82</v>
      </c>
      <c r="F411" s="229">
        <v>60</v>
      </c>
      <c r="G411" s="228" t="s">
        <v>81</v>
      </c>
      <c r="H411" s="229">
        <v>0</v>
      </c>
      <c r="I411" s="228" t="s">
        <v>80</v>
      </c>
      <c r="J411" s="229">
        <v>60</v>
      </c>
    </row>
    <row r="412" spans="1:10" ht="14.4" customHeight="1" thickBot="1">
      <c r="A412" s="228"/>
      <c r="B412" s="228"/>
      <c r="C412" s="228"/>
      <c r="D412" s="228"/>
      <c r="E412" s="228" t="s">
        <v>79</v>
      </c>
      <c r="F412" s="229">
        <v>18.89</v>
      </c>
      <c r="G412" s="228"/>
      <c r="H412" s="383" t="s">
        <v>78</v>
      </c>
      <c r="I412" s="383"/>
      <c r="J412" s="229">
        <v>104.76</v>
      </c>
    </row>
    <row r="413" spans="1:10" ht="14.4" customHeight="1" thickTop="1">
      <c r="A413" s="230"/>
      <c r="B413" s="230"/>
      <c r="C413" s="230"/>
      <c r="D413" s="230"/>
      <c r="E413" s="230"/>
      <c r="F413" s="230"/>
      <c r="G413" s="230"/>
      <c r="H413" s="230"/>
      <c r="I413" s="230"/>
      <c r="J413" s="230"/>
    </row>
    <row r="414" spans="1:10" ht="1.2" customHeight="1">
      <c r="A414" s="210"/>
      <c r="B414" s="211" t="s">
        <v>62</v>
      </c>
      <c r="C414" s="210" t="s">
        <v>61</v>
      </c>
      <c r="D414" s="210" t="s">
        <v>60</v>
      </c>
      <c r="E414" s="380" t="s">
        <v>108</v>
      </c>
      <c r="F414" s="381"/>
      <c r="G414" s="212" t="s">
        <v>59</v>
      </c>
      <c r="H414" s="211" t="s">
        <v>58</v>
      </c>
      <c r="I414" s="211" t="s">
        <v>57</v>
      </c>
      <c r="J414" s="211" t="s">
        <v>55</v>
      </c>
    </row>
    <row r="415" spans="1:10" ht="18" customHeight="1">
      <c r="A415" s="213" t="s">
        <v>107</v>
      </c>
      <c r="B415" s="214" t="s">
        <v>187</v>
      </c>
      <c r="C415" s="213" t="s">
        <v>32</v>
      </c>
      <c r="D415" s="213" t="s">
        <v>186</v>
      </c>
      <c r="E415" s="386" t="s">
        <v>183</v>
      </c>
      <c r="F415" s="387"/>
      <c r="G415" s="215" t="s">
        <v>2</v>
      </c>
      <c r="H415" s="216">
        <v>1</v>
      </c>
      <c r="I415" s="217">
        <v>22.79</v>
      </c>
      <c r="J415" s="217">
        <v>22.79</v>
      </c>
    </row>
    <row r="416" spans="1:10" ht="25.95" customHeight="1">
      <c r="A416" s="218" t="s">
        <v>104</v>
      </c>
      <c r="B416" s="219" t="s">
        <v>146</v>
      </c>
      <c r="C416" s="218" t="s">
        <v>32</v>
      </c>
      <c r="D416" s="218" t="s">
        <v>145</v>
      </c>
      <c r="E416" s="384" t="s">
        <v>142</v>
      </c>
      <c r="F416" s="385"/>
      <c r="G416" s="220" t="s">
        <v>83</v>
      </c>
      <c r="H416" s="221">
        <v>0.16309999999999999</v>
      </c>
      <c r="I416" s="222">
        <v>27.39</v>
      </c>
      <c r="J416" s="222">
        <v>4.46</v>
      </c>
    </row>
    <row r="417" spans="1:10" ht="24" customHeight="1">
      <c r="A417" s="218" t="s">
        <v>104</v>
      </c>
      <c r="B417" s="219" t="s">
        <v>185</v>
      </c>
      <c r="C417" s="218" t="s">
        <v>32</v>
      </c>
      <c r="D417" s="218" t="s">
        <v>184</v>
      </c>
      <c r="E417" s="384" t="s">
        <v>183</v>
      </c>
      <c r="F417" s="385"/>
      <c r="G417" s="220" t="s">
        <v>25</v>
      </c>
      <c r="H417" s="221">
        <v>3.39E-2</v>
      </c>
      <c r="I417" s="222">
        <v>512.51</v>
      </c>
      <c r="J417" s="222">
        <v>17.37</v>
      </c>
    </row>
    <row r="418" spans="1:10" ht="26.4">
      <c r="A418" s="218" t="s">
        <v>104</v>
      </c>
      <c r="B418" s="219" t="s">
        <v>106</v>
      </c>
      <c r="C418" s="218" t="s">
        <v>32</v>
      </c>
      <c r="D418" s="218" t="s">
        <v>105</v>
      </c>
      <c r="E418" s="384" t="s">
        <v>142</v>
      </c>
      <c r="F418" s="385"/>
      <c r="G418" s="220" t="s">
        <v>83</v>
      </c>
      <c r="H418" s="221">
        <v>4.4400000000000002E-2</v>
      </c>
      <c r="I418" s="222">
        <v>21.71</v>
      </c>
      <c r="J418" s="222">
        <v>0.96</v>
      </c>
    </row>
    <row r="419" spans="1:10" ht="14.4" customHeight="1">
      <c r="A419" s="228"/>
      <c r="B419" s="228"/>
      <c r="C419" s="228"/>
      <c r="D419" s="228"/>
      <c r="E419" s="228" t="s">
        <v>82</v>
      </c>
      <c r="F419" s="229">
        <v>6.1</v>
      </c>
      <c r="G419" s="228" t="s">
        <v>81</v>
      </c>
      <c r="H419" s="229">
        <v>0</v>
      </c>
      <c r="I419" s="228" t="s">
        <v>80</v>
      </c>
      <c r="J419" s="229">
        <v>6.1</v>
      </c>
    </row>
    <row r="420" spans="1:10" ht="1.2" customHeight="1" thickBot="1">
      <c r="A420" s="228"/>
      <c r="B420" s="228"/>
      <c r="C420" s="228"/>
      <c r="D420" s="228"/>
      <c r="E420" s="228" t="s">
        <v>79</v>
      </c>
      <c r="F420" s="229">
        <v>5.01</v>
      </c>
      <c r="G420" s="228"/>
      <c r="H420" s="383" t="s">
        <v>78</v>
      </c>
      <c r="I420" s="383"/>
      <c r="J420" s="229">
        <v>27.8</v>
      </c>
    </row>
    <row r="421" spans="1:10" ht="18" customHeight="1" thickTop="1">
      <c r="A421" s="230"/>
      <c r="B421" s="230"/>
      <c r="C421" s="230"/>
      <c r="D421" s="230"/>
      <c r="E421" s="230"/>
      <c r="F421" s="230"/>
      <c r="G421" s="230"/>
      <c r="H421" s="230"/>
      <c r="I421" s="230"/>
      <c r="J421" s="230"/>
    </row>
    <row r="422" spans="1:10" ht="39" customHeight="1">
      <c r="A422" s="210"/>
      <c r="B422" s="211" t="s">
        <v>62</v>
      </c>
      <c r="C422" s="210" t="s">
        <v>61</v>
      </c>
      <c r="D422" s="210" t="s">
        <v>60</v>
      </c>
      <c r="E422" s="380" t="s">
        <v>108</v>
      </c>
      <c r="F422" s="381"/>
      <c r="G422" s="212" t="s">
        <v>59</v>
      </c>
      <c r="H422" s="211" t="s">
        <v>58</v>
      </c>
      <c r="I422" s="211" t="s">
        <v>57</v>
      </c>
      <c r="J422" s="211" t="s">
        <v>55</v>
      </c>
    </row>
    <row r="423" spans="1:10" ht="25.95" customHeight="1">
      <c r="A423" s="213" t="s">
        <v>107</v>
      </c>
      <c r="B423" s="214" t="s">
        <v>182</v>
      </c>
      <c r="C423" s="213" t="s">
        <v>32</v>
      </c>
      <c r="D423" s="213" t="s">
        <v>181</v>
      </c>
      <c r="E423" s="386" t="s">
        <v>110</v>
      </c>
      <c r="F423" s="387"/>
      <c r="G423" s="215" t="s">
        <v>109</v>
      </c>
      <c r="H423" s="216">
        <v>1</v>
      </c>
      <c r="I423" s="217">
        <v>264.52</v>
      </c>
      <c r="J423" s="217">
        <v>264.52</v>
      </c>
    </row>
    <row r="424" spans="1:10" ht="26.4">
      <c r="A424" s="218" t="s">
        <v>104</v>
      </c>
      <c r="B424" s="219" t="s">
        <v>156</v>
      </c>
      <c r="C424" s="218" t="s">
        <v>32</v>
      </c>
      <c r="D424" s="218" t="s">
        <v>155</v>
      </c>
      <c r="E424" s="384" t="s">
        <v>142</v>
      </c>
      <c r="F424" s="385"/>
      <c r="G424" s="220" t="s">
        <v>83</v>
      </c>
      <c r="H424" s="221">
        <v>1</v>
      </c>
      <c r="I424" s="222">
        <v>46.11</v>
      </c>
      <c r="J424" s="222">
        <v>46.11</v>
      </c>
    </row>
    <row r="425" spans="1:10" ht="14.4" customHeight="1">
      <c r="A425" s="218" t="s">
        <v>104</v>
      </c>
      <c r="B425" s="219" t="s">
        <v>178</v>
      </c>
      <c r="C425" s="218" t="s">
        <v>32</v>
      </c>
      <c r="D425" s="218" t="s">
        <v>177</v>
      </c>
      <c r="E425" s="384" t="s">
        <v>110</v>
      </c>
      <c r="F425" s="385"/>
      <c r="G425" s="220" t="s">
        <v>83</v>
      </c>
      <c r="H425" s="221">
        <v>1</v>
      </c>
      <c r="I425" s="222">
        <v>16.21</v>
      </c>
      <c r="J425" s="222">
        <v>16.21</v>
      </c>
    </row>
    <row r="426" spans="1:10" ht="1.2" customHeight="1">
      <c r="A426" s="218" t="s">
        <v>104</v>
      </c>
      <c r="B426" s="219" t="s">
        <v>176</v>
      </c>
      <c r="C426" s="218" t="s">
        <v>32</v>
      </c>
      <c r="D426" s="218" t="s">
        <v>175</v>
      </c>
      <c r="E426" s="384" t="s">
        <v>110</v>
      </c>
      <c r="F426" s="385"/>
      <c r="G426" s="220" t="s">
        <v>83</v>
      </c>
      <c r="H426" s="221">
        <v>1</v>
      </c>
      <c r="I426" s="222">
        <v>73.94</v>
      </c>
      <c r="J426" s="222">
        <v>73.94</v>
      </c>
    </row>
    <row r="427" spans="1:10" ht="18" customHeight="1">
      <c r="A427" s="218" t="s">
        <v>104</v>
      </c>
      <c r="B427" s="219" t="s">
        <v>172</v>
      </c>
      <c r="C427" s="218" t="s">
        <v>32</v>
      </c>
      <c r="D427" s="218" t="s">
        <v>171</v>
      </c>
      <c r="E427" s="384" t="s">
        <v>110</v>
      </c>
      <c r="F427" s="385"/>
      <c r="G427" s="220" t="s">
        <v>83</v>
      </c>
      <c r="H427" s="221">
        <v>1</v>
      </c>
      <c r="I427" s="222">
        <v>82.26</v>
      </c>
      <c r="J427" s="222">
        <v>82.26</v>
      </c>
    </row>
    <row r="428" spans="1:10" ht="25.95" customHeight="1">
      <c r="A428" s="218" t="s">
        <v>104</v>
      </c>
      <c r="B428" s="219" t="s">
        <v>180</v>
      </c>
      <c r="C428" s="218" t="s">
        <v>32</v>
      </c>
      <c r="D428" s="218" t="s">
        <v>179</v>
      </c>
      <c r="E428" s="384" t="s">
        <v>110</v>
      </c>
      <c r="F428" s="385"/>
      <c r="G428" s="220" t="s">
        <v>83</v>
      </c>
      <c r="H428" s="221">
        <v>1</v>
      </c>
      <c r="I428" s="222">
        <v>46</v>
      </c>
      <c r="J428" s="222">
        <v>46</v>
      </c>
    </row>
    <row r="429" spans="1:10" ht="24" customHeight="1">
      <c r="A429" s="228"/>
      <c r="B429" s="228"/>
      <c r="C429" s="228"/>
      <c r="D429" s="228"/>
      <c r="E429" s="228" t="s">
        <v>82</v>
      </c>
      <c r="F429" s="229">
        <v>40.67</v>
      </c>
      <c r="G429" s="228" t="s">
        <v>81</v>
      </c>
      <c r="H429" s="229">
        <v>0</v>
      </c>
      <c r="I429" s="228" t="s">
        <v>80</v>
      </c>
      <c r="J429" s="229">
        <v>40.67</v>
      </c>
    </row>
    <row r="430" spans="1:10" ht="14.4" customHeight="1" thickBot="1">
      <c r="A430" s="228"/>
      <c r="B430" s="228"/>
      <c r="C430" s="228"/>
      <c r="D430" s="228"/>
      <c r="E430" s="228" t="s">
        <v>79</v>
      </c>
      <c r="F430" s="229">
        <v>58.19</v>
      </c>
      <c r="G430" s="228"/>
      <c r="H430" s="383" t="s">
        <v>78</v>
      </c>
      <c r="I430" s="383"/>
      <c r="J430" s="229">
        <v>322.70999999999998</v>
      </c>
    </row>
    <row r="431" spans="1:10" ht="14.4" customHeight="1" thickTop="1">
      <c r="A431" s="230"/>
      <c r="B431" s="230"/>
      <c r="C431" s="230"/>
      <c r="D431" s="230"/>
      <c r="E431" s="230"/>
      <c r="F431" s="230"/>
      <c r="G431" s="230"/>
      <c r="H431" s="230"/>
      <c r="I431" s="230"/>
      <c r="J431" s="230"/>
    </row>
    <row r="432" spans="1:10" ht="1.2" customHeight="1">
      <c r="A432" s="210"/>
      <c r="B432" s="211" t="s">
        <v>62</v>
      </c>
      <c r="C432" s="210" t="s">
        <v>61</v>
      </c>
      <c r="D432" s="210" t="s">
        <v>60</v>
      </c>
      <c r="E432" s="380" t="s">
        <v>108</v>
      </c>
      <c r="F432" s="381"/>
      <c r="G432" s="212" t="s">
        <v>59</v>
      </c>
      <c r="H432" s="211" t="s">
        <v>58</v>
      </c>
      <c r="I432" s="211" t="s">
        <v>57</v>
      </c>
      <c r="J432" s="211" t="s">
        <v>55</v>
      </c>
    </row>
    <row r="433" spans="1:10" ht="18" customHeight="1">
      <c r="A433" s="213" t="s">
        <v>107</v>
      </c>
      <c r="B433" s="214" t="s">
        <v>180</v>
      </c>
      <c r="C433" s="213" t="s">
        <v>32</v>
      </c>
      <c r="D433" s="213" t="s">
        <v>179</v>
      </c>
      <c r="E433" s="386" t="s">
        <v>110</v>
      </c>
      <c r="F433" s="387"/>
      <c r="G433" s="215" t="s">
        <v>83</v>
      </c>
      <c r="H433" s="216">
        <v>1</v>
      </c>
      <c r="I433" s="217">
        <v>46</v>
      </c>
      <c r="J433" s="217">
        <v>46</v>
      </c>
    </row>
    <row r="434" spans="1:10" ht="25.95" customHeight="1">
      <c r="A434" s="223" t="s">
        <v>87</v>
      </c>
      <c r="B434" s="224" t="s">
        <v>174</v>
      </c>
      <c r="C434" s="223" t="s">
        <v>32</v>
      </c>
      <c r="D434" s="223" t="s">
        <v>173</v>
      </c>
      <c r="E434" s="378" t="s">
        <v>127</v>
      </c>
      <c r="F434" s="379"/>
      <c r="G434" s="225" t="s">
        <v>126</v>
      </c>
      <c r="H434" s="226">
        <v>4.0000000000000003E-5</v>
      </c>
      <c r="I434" s="227">
        <v>1150000</v>
      </c>
      <c r="J434" s="227">
        <v>46</v>
      </c>
    </row>
    <row r="435" spans="1:10" ht="24" customHeight="1">
      <c r="A435" s="228"/>
      <c r="B435" s="228"/>
      <c r="C435" s="228"/>
      <c r="D435" s="228"/>
      <c r="E435" s="228" t="s">
        <v>82</v>
      </c>
      <c r="F435" s="229">
        <v>0</v>
      </c>
      <c r="G435" s="228" t="s">
        <v>81</v>
      </c>
      <c r="H435" s="229">
        <v>0</v>
      </c>
      <c r="I435" s="228" t="s">
        <v>80</v>
      </c>
      <c r="J435" s="229">
        <v>0</v>
      </c>
    </row>
    <row r="436" spans="1:10" ht="14.4" customHeight="1" thickBot="1">
      <c r="A436" s="228"/>
      <c r="B436" s="228"/>
      <c r="C436" s="228"/>
      <c r="D436" s="228"/>
      <c r="E436" s="228" t="s">
        <v>79</v>
      </c>
      <c r="F436" s="229">
        <v>10.119999999999999</v>
      </c>
      <c r="G436" s="228"/>
      <c r="H436" s="383" t="s">
        <v>78</v>
      </c>
      <c r="I436" s="383"/>
      <c r="J436" s="229">
        <v>56.12</v>
      </c>
    </row>
    <row r="437" spans="1:10" ht="14.4" customHeight="1" thickTop="1">
      <c r="A437" s="230"/>
      <c r="B437" s="230"/>
      <c r="C437" s="230"/>
      <c r="D437" s="230"/>
      <c r="E437" s="230"/>
      <c r="F437" s="230"/>
      <c r="G437" s="230"/>
      <c r="H437" s="230"/>
      <c r="I437" s="230"/>
      <c r="J437" s="230"/>
    </row>
    <row r="438" spans="1:10" ht="1.2" customHeight="1">
      <c r="A438" s="210"/>
      <c r="B438" s="211" t="s">
        <v>62</v>
      </c>
      <c r="C438" s="210" t="s">
        <v>61</v>
      </c>
      <c r="D438" s="210" t="s">
        <v>60</v>
      </c>
      <c r="E438" s="380" t="s">
        <v>108</v>
      </c>
      <c r="F438" s="381"/>
      <c r="G438" s="212" t="s">
        <v>59</v>
      </c>
      <c r="H438" s="211" t="s">
        <v>58</v>
      </c>
      <c r="I438" s="211" t="s">
        <v>57</v>
      </c>
      <c r="J438" s="211" t="s">
        <v>55</v>
      </c>
    </row>
    <row r="439" spans="1:10" ht="18" customHeight="1">
      <c r="A439" s="213" t="s">
        <v>107</v>
      </c>
      <c r="B439" s="214" t="s">
        <v>178</v>
      </c>
      <c r="C439" s="213" t="s">
        <v>32</v>
      </c>
      <c r="D439" s="213" t="s">
        <v>177</v>
      </c>
      <c r="E439" s="386" t="s">
        <v>110</v>
      </c>
      <c r="F439" s="387"/>
      <c r="G439" s="215" t="s">
        <v>83</v>
      </c>
      <c r="H439" s="216">
        <v>1</v>
      </c>
      <c r="I439" s="217">
        <v>16.21</v>
      </c>
      <c r="J439" s="217">
        <v>16.21</v>
      </c>
    </row>
    <row r="440" spans="1:10" ht="25.95" customHeight="1">
      <c r="A440" s="223" t="s">
        <v>87</v>
      </c>
      <c r="B440" s="224" t="s">
        <v>174</v>
      </c>
      <c r="C440" s="223" t="s">
        <v>32</v>
      </c>
      <c r="D440" s="223" t="s">
        <v>173</v>
      </c>
      <c r="E440" s="378" t="s">
        <v>127</v>
      </c>
      <c r="F440" s="379"/>
      <c r="G440" s="225" t="s">
        <v>126</v>
      </c>
      <c r="H440" s="226">
        <v>1.4100000000000001E-5</v>
      </c>
      <c r="I440" s="227">
        <v>1150000</v>
      </c>
      <c r="J440" s="227">
        <v>16.21</v>
      </c>
    </row>
    <row r="441" spans="1:10" ht="24" customHeight="1">
      <c r="A441" s="228"/>
      <c r="B441" s="228"/>
      <c r="C441" s="228"/>
      <c r="D441" s="228"/>
      <c r="E441" s="228" t="s">
        <v>82</v>
      </c>
      <c r="F441" s="229">
        <v>0</v>
      </c>
      <c r="G441" s="228" t="s">
        <v>81</v>
      </c>
      <c r="H441" s="229">
        <v>0</v>
      </c>
      <c r="I441" s="228" t="s">
        <v>80</v>
      </c>
      <c r="J441" s="229">
        <v>0</v>
      </c>
    </row>
    <row r="442" spans="1:10" ht="14.4" customHeight="1" thickBot="1">
      <c r="A442" s="228"/>
      <c r="B442" s="228"/>
      <c r="C442" s="228"/>
      <c r="D442" s="228"/>
      <c r="E442" s="228" t="s">
        <v>79</v>
      </c>
      <c r="F442" s="229">
        <v>3.56</v>
      </c>
      <c r="G442" s="228"/>
      <c r="H442" s="383" t="s">
        <v>78</v>
      </c>
      <c r="I442" s="383"/>
      <c r="J442" s="229">
        <v>19.77</v>
      </c>
    </row>
    <row r="443" spans="1:10" ht="14.4" customHeight="1" thickTop="1">
      <c r="A443" s="230"/>
      <c r="B443" s="230"/>
      <c r="C443" s="230"/>
      <c r="D443" s="230"/>
      <c r="E443" s="230"/>
      <c r="F443" s="230"/>
      <c r="G443" s="230"/>
      <c r="H443" s="230"/>
      <c r="I443" s="230"/>
      <c r="J443" s="230"/>
    </row>
    <row r="444" spans="1:10" ht="1.2" customHeight="1">
      <c r="A444" s="210"/>
      <c r="B444" s="211" t="s">
        <v>62</v>
      </c>
      <c r="C444" s="210" t="s">
        <v>61</v>
      </c>
      <c r="D444" s="210" t="s">
        <v>60</v>
      </c>
      <c r="E444" s="380" t="s">
        <v>108</v>
      </c>
      <c r="F444" s="381"/>
      <c r="G444" s="212" t="s">
        <v>59</v>
      </c>
      <c r="H444" s="211" t="s">
        <v>58</v>
      </c>
      <c r="I444" s="211" t="s">
        <v>57</v>
      </c>
      <c r="J444" s="211" t="s">
        <v>55</v>
      </c>
    </row>
    <row r="445" spans="1:10" ht="18" customHeight="1">
      <c r="A445" s="213" t="s">
        <v>107</v>
      </c>
      <c r="B445" s="214" t="s">
        <v>176</v>
      </c>
      <c r="C445" s="213" t="s">
        <v>32</v>
      </c>
      <c r="D445" s="213" t="s">
        <v>175</v>
      </c>
      <c r="E445" s="386" t="s">
        <v>110</v>
      </c>
      <c r="F445" s="387"/>
      <c r="G445" s="215" t="s">
        <v>83</v>
      </c>
      <c r="H445" s="216">
        <v>1</v>
      </c>
      <c r="I445" s="217">
        <v>73.94</v>
      </c>
      <c r="J445" s="217">
        <v>73.94</v>
      </c>
    </row>
    <row r="446" spans="1:10" ht="24" customHeight="1">
      <c r="A446" s="223" t="s">
        <v>87</v>
      </c>
      <c r="B446" s="224" t="s">
        <v>174</v>
      </c>
      <c r="C446" s="223" t="s">
        <v>32</v>
      </c>
      <c r="D446" s="223" t="s">
        <v>173</v>
      </c>
      <c r="E446" s="378" t="s">
        <v>127</v>
      </c>
      <c r="F446" s="379"/>
      <c r="G446" s="225" t="s">
        <v>126</v>
      </c>
      <c r="H446" s="226">
        <v>6.4300000000000004E-5</v>
      </c>
      <c r="I446" s="227">
        <v>1150000</v>
      </c>
      <c r="J446" s="227">
        <v>73.94</v>
      </c>
    </row>
    <row r="447" spans="1:10" ht="24" customHeight="1">
      <c r="A447" s="228"/>
      <c r="B447" s="228"/>
      <c r="C447" s="228"/>
      <c r="D447" s="228"/>
      <c r="E447" s="228" t="s">
        <v>82</v>
      </c>
      <c r="F447" s="229">
        <v>0</v>
      </c>
      <c r="G447" s="228" t="s">
        <v>81</v>
      </c>
      <c r="H447" s="229">
        <v>0</v>
      </c>
      <c r="I447" s="228" t="s">
        <v>80</v>
      </c>
      <c r="J447" s="229">
        <v>0</v>
      </c>
    </row>
    <row r="448" spans="1:10" ht="24" customHeight="1" thickBot="1">
      <c r="A448" s="228"/>
      <c r="B448" s="228"/>
      <c r="C448" s="228"/>
      <c r="D448" s="228"/>
      <c r="E448" s="228" t="s">
        <v>79</v>
      </c>
      <c r="F448" s="229">
        <v>16.260000000000002</v>
      </c>
      <c r="G448" s="228"/>
      <c r="H448" s="383" t="s">
        <v>78</v>
      </c>
      <c r="I448" s="383"/>
      <c r="J448" s="229">
        <v>90.2</v>
      </c>
    </row>
    <row r="449" spans="1:10" ht="24" customHeight="1" thickTop="1">
      <c r="A449" s="230"/>
      <c r="B449" s="230"/>
      <c r="C449" s="230"/>
      <c r="D449" s="230"/>
      <c r="E449" s="230"/>
      <c r="F449" s="230"/>
      <c r="G449" s="230"/>
      <c r="H449" s="230"/>
      <c r="I449" s="230"/>
      <c r="J449" s="230"/>
    </row>
    <row r="450" spans="1:10">
      <c r="A450" s="210"/>
      <c r="B450" s="211" t="s">
        <v>62</v>
      </c>
      <c r="C450" s="210" t="s">
        <v>61</v>
      </c>
      <c r="D450" s="210" t="s">
        <v>60</v>
      </c>
      <c r="E450" s="380" t="s">
        <v>108</v>
      </c>
      <c r="F450" s="381"/>
      <c r="G450" s="212" t="s">
        <v>59</v>
      </c>
      <c r="H450" s="211" t="s">
        <v>58</v>
      </c>
      <c r="I450" s="211" t="s">
        <v>57</v>
      </c>
      <c r="J450" s="211" t="s">
        <v>55</v>
      </c>
    </row>
    <row r="451" spans="1:10" ht="14.4" customHeight="1">
      <c r="A451" s="213" t="s">
        <v>107</v>
      </c>
      <c r="B451" s="214" t="s">
        <v>172</v>
      </c>
      <c r="C451" s="213" t="s">
        <v>32</v>
      </c>
      <c r="D451" s="213" t="s">
        <v>171</v>
      </c>
      <c r="E451" s="386" t="s">
        <v>110</v>
      </c>
      <c r="F451" s="387"/>
      <c r="G451" s="215" t="s">
        <v>83</v>
      </c>
      <c r="H451" s="216">
        <v>1</v>
      </c>
      <c r="I451" s="217">
        <v>82.26</v>
      </c>
      <c r="J451" s="217">
        <v>82.26</v>
      </c>
    </row>
    <row r="452" spans="1:10" ht="1.2" customHeight="1">
      <c r="A452" s="223" t="s">
        <v>87</v>
      </c>
      <c r="B452" s="224" t="s">
        <v>170</v>
      </c>
      <c r="C452" s="223" t="s">
        <v>32</v>
      </c>
      <c r="D452" s="223" t="s">
        <v>169</v>
      </c>
      <c r="E452" s="378" t="s">
        <v>84</v>
      </c>
      <c r="F452" s="379"/>
      <c r="G452" s="225" t="s">
        <v>121</v>
      </c>
      <c r="H452" s="226">
        <v>13.99</v>
      </c>
      <c r="I452" s="227">
        <v>5.88</v>
      </c>
      <c r="J452" s="227">
        <v>82.26</v>
      </c>
    </row>
    <row r="453" spans="1:10" ht="18" customHeight="1">
      <c r="A453" s="228"/>
      <c r="B453" s="228"/>
      <c r="C453" s="228"/>
      <c r="D453" s="228"/>
      <c r="E453" s="228" t="s">
        <v>82</v>
      </c>
      <c r="F453" s="229">
        <v>0</v>
      </c>
      <c r="G453" s="228" t="s">
        <v>81</v>
      </c>
      <c r="H453" s="229">
        <v>0</v>
      </c>
      <c r="I453" s="228" t="s">
        <v>80</v>
      </c>
      <c r="J453" s="229">
        <v>0</v>
      </c>
    </row>
    <row r="454" spans="1:10" ht="24" customHeight="1" thickBot="1">
      <c r="A454" s="228"/>
      <c r="B454" s="228"/>
      <c r="C454" s="228"/>
      <c r="D454" s="228"/>
      <c r="E454" s="228" t="s">
        <v>79</v>
      </c>
      <c r="F454" s="229">
        <v>18.09</v>
      </c>
      <c r="G454" s="228"/>
      <c r="H454" s="383" t="s">
        <v>78</v>
      </c>
      <c r="I454" s="383"/>
      <c r="J454" s="229">
        <v>100.35</v>
      </c>
    </row>
    <row r="455" spans="1:10" ht="25.95" customHeight="1" thickTop="1">
      <c r="A455" s="230"/>
      <c r="B455" s="230"/>
      <c r="C455" s="230"/>
      <c r="D455" s="230"/>
      <c r="E455" s="230"/>
      <c r="F455" s="230"/>
      <c r="G455" s="230"/>
      <c r="H455" s="230"/>
      <c r="I455" s="230"/>
      <c r="J455" s="230"/>
    </row>
    <row r="456" spans="1:10" ht="24" customHeight="1">
      <c r="A456" s="210"/>
      <c r="B456" s="211" t="s">
        <v>62</v>
      </c>
      <c r="C456" s="210" t="s">
        <v>61</v>
      </c>
      <c r="D456" s="210" t="s">
        <v>60</v>
      </c>
      <c r="E456" s="380" t="s">
        <v>108</v>
      </c>
      <c r="F456" s="381"/>
      <c r="G456" s="212" t="s">
        <v>59</v>
      </c>
      <c r="H456" s="211" t="s">
        <v>58</v>
      </c>
      <c r="I456" s="211" t="s">
        <v>57</v>
      </c>
      <c r="J456" s="211" t="s">
        <v>55</v>
      </c>
    </row>
    <row r="457" spans="1:10" ht="25.95" customHeight="1">
      <c r="A457" s="213" t="s">
        <v>107</v>
      </c>
      <c r="B457" s="214" t="s">
        <v>168</v>
      </c>
      <c r="C457" s="213" t="s">
        <v>32</v>
      </c>
      <c r="D457" s="213" t="s">
        <v>167</v>
      </c>
      <c r="E457" s="386" t="s">
        <v>142</v>
      </c>
      <c r="F457" s="387"/>
      <c r="G457" s="215" t="s">
        <v>83</v>
      </c>
      <c r="H457" s="216">
        <v>1</v>
      </c>
      <c r="I457" s="217">
        <v>25.87</v>
      </c>
      <c r="J457" s="217">
        <v>25.87</v>
      </c>
    </row>
    <row r="458" spans="1:10" ht="25.95" customHeight="1">
      <c r="A458" s="218" t="s">
        <v>104</v>
      </c>
      <c r="B458" s="219" t="s">
        <v>166</v>
      </c>
      <c r="C458" s="218" t="s">
        <v>32</v>
      </c>
      <c r="D458" s="218" t="s">
        <v>165</v>
      </c>
      <c r="E458" s="384" t="s">
        <v>142</v>
      </c>
      <c r="F458" s="385"/>
      <c r="G458" s="220" t="s">
        <v>83</v>
      </c>
      <c r="H458" s="221">
        <v>1</v>
      </c>
      <c r="I458" s="222">
        <v>0.1</v>
      </c>
      <c r="J458" s="222">
        <v>0.1</v>
      </c>
    </row>
    <row r="459" spans="1:10" ht="25.95" customHeight="1">
      <c r="A459" s="223" t="s">
        <v>87</v>
      </c>
      <c r="B459" s="224" t="s">
        <v>89</v>
      </c>
      <c r="C459" s="223" t="s">
        <v>32</v>
      </c>
      <c r="D459" s="223" t="s">
        <v>88</v>
      </c>
      <c r="E459" s="378" t="s">
        <v>84</v>
      </c>
      <c r="F459" s="379"/>
      <c r="G459" s="225" t="s">
        <v>83</v>
      </c>
      <c r="H459" s="226">
        <v>1</v>
      </c>
      <c r="I459" s="227">
        <v>1.43</v>
      </c>
      <c r="J459" s="227">
        <v>1.43</v>
      </c>
    </row>
    <row r="460" spans="1:10" ht="25.95" customHeight="1">
      <c r="A460" s="223" t="s">
        <v>87</v>
      </c>
      <c r="B460" s="224" t="s">
        <v>150</v>
      </c>
      <c r="C460" s="223" t="s">
        <v>32</v>
      </c>
      <c r="D460" s="223" t="s">
        <v>149</v>
      </c>
      <c r="E460" s="378" t="s">
        <v>127</v>
      </c>
      <c r="F460" s="379"/>
      <c r="G460" s="225" t="s">
        <v>83</v>
      </c>
      <c r="H460" s="226">
        <v>1</v>
      </c>
      <c r="I460" s="227">
        <v>0.89</v>
      </c>
      <c r="J460" s="227">
        <v>0.89</v>
      </c>
    </row>
    <row r="461" spans="1:10" ht="26.4">
      <c r="A461" s="223" t="s">
        <v>87</v>
      </c>
      <c r="B461" s="224" t="s">
        <v>148</v>
      </c>
      <c r="C461" s="223" t="s">
        <v>32</v>
      </c>
      <c r="D461" s="223" t="s">
        <v>147</v>
      </c>
      <c r="E461" s="378" t="s">
        <v>127</v>
      </c>
      <c r="F461" s="379"/>
      <c r="G461" s="225" t="s">
        <v>83</v>
      </c>
      <c r="H461" s="226">
        <v>1</v>
      </c>
      <c r="I461" s="227">
        <v>0.01</v>
      </c>
      <c r="J461" s="227">
        <v>0.01</v>
      </c>
    </row>
    <row r="462" spans="1:10" ht="14.4" customHeight="1">
      <c r="A462" s="223" t="s">
        <v>87</v>
      </c>
      <c r="B462" s="224" t="s">
        <v>93</v>
      </c>
      <c r="C462" s="223" t="s">
        <v>32</v>
      </c>
      <c r="D462" s="223" t="s">
        <v>92</v>
      </c>
      <c r="E462" s="378" t="s">
        <v>571</v>
      </c>
      <c r="F462" s="379"/>
      <c r="G462" s="225" t="s">
        <v>83</v>
      </c>
      <c r="H462" s="226">
        <v>1</v>
      </c>
      <c r="I462" s="227">
        <v>0.56999999999999995</v>
      </c>
      <c r="J462" s="227">
        <v>0.56999999999999995</v>
      </c>
    </row>
    <row r="463" spans="1:10" ht="1.2" customHeight="1">
      <c r="A463" s="223" t="s">
        <v>87</v>
      </c>
      <c r="B463" s="224" t="s">
        <v>95</v>
      </c>
      <c r="C463" s="223" t="s">
        <v>32</v>
      </c>
      <c r="D463" s="223" t="s">
        <v>94</v>
      </c>
      <c r="E463" s="378" t="s">
        <v>84</v>
      </c>
      <c r="F463" s="379"/>
      <c r="G463" s="225" t="s">
        <v>83</v>
      </c>
      <c r="H463" s="226">
        <v>1</v>
      </c>
      <c r="I463" s="227">
        <v>2.46</v>
      </c>
      <c r="J463" s="227">
        <v>2.46</v>
      </c>
    </row>
    <row r="464" spans="1:10" ht="18" customHeight="1">
      <c r="A464" s="223" t="s">
        <v>87</v>
      </c>
      <c r="B464" s="224" t="s">
        <v>164</v>
      </c>
      <c r="C464" s="223" t="s">
        <v>32</v>
      </c>
      <c r="D464" s="223" t="s">
        <v>163</v>
      </c>
      <c r="E464" s="378" t="s">
        <v>98</v>
      </c>
      <c r="F464" s="379"/>
      <c r="G464" s="225" t="s">
        <v>83</v>
      </c>
      <c r="H464" s="226">
        <v>1</v>
      </c>
      <c r="I464" s="227">
        <v>20.329999999999998</v>
      </c>
      <c r="J464" s="227">
        <v>20.329999999999998</v>
      </c>
    </row>
    <row r="465" spans="1:10" ht="25.95" customHeight="1">
      <c r="A465" s="223" t="s">
        <v>87</v>
      </c>
      <c r="B465" s="224" t="s">
        <v>86</v>
      </c>
      <c r="C465" s="223" t="s">
        <v>32</v>
      </c>
      <c r="D465" s="223" t="s">
        <v>85</v>
      </c>
      <c r="E465" s="378" t="s">
        <v>570</v>
      </c>
      <c r="F465" s="379"/>
      <c r="G465" s="225" t="s">
        <v>83</v>
      </c>
      <c r="H465" s="226">
        <v>1</v>
      </c>
      <c r="I465" s="227">
        <v>0.08</v>
      </c>
      <c r="J465" s="227">
        <v>0.08</v>
      </c>
    </row>
    <row r="466" spans="1:10" ht="25.95" customHeight="1">
      <c r="A466" s="228"/>
      <c r="B466" s="228"/>
      <c r="C466" s="228"/>
      <c r="D466" s="228"/>
      <c r="E466" s="228" t="s">
        <v>82</v>
      </c>
      <c r="F466" s="229">
        <v>20.43</v>
      </c>
      <c r="G466" s="228" t="s">
        <v>81</v>
      </c>
      <c r="H466" s="229">
        <v>0</v>
      </c>
      <c r="I466" s="228" t="s">
        <v>80</v>
      </c>
      <c r="J466" s="229">
        <v>20.43</v>
      </c>
    </row>
    <row r="467" spans="1:10" ht="25.95" customHeight="1" thickBot="1">
      <c r="A467" s="228"/>
      <c r="B467" s="228"/>
      <c r="C467" s="228"/>
      <c r="D467" s="228"/>
      <c r="E467" s="228" t="s">
        <v>79</v>
      </c>
      <c r="F467" s="229">
        <v>5.69</v>
      </c>
      <c r="G467" s="228"/>
      <c r="H467" s="383" t="s">
        <v>78</v>
      </c>
      <c r="I467" s="383"/>
      <c r="J467" s="229">
        <v>31.56</v>
      </c>
    </row>
    <row r="468" spans="1:10" ht="25.95" customHeight="1" thickTop="1">
      <c r="A468" s="230"/>
      <c r="B468" s="230"/>
      <c r="C468" s="230"/>
      <c r="D468" s="230"/>
      <c r="E468" s="230"/>
      <c r="F468" s="230"/>
      <c r="G468" s="230"/>
      <c r="H468" s="230"/>
      <c r="I468" s="230"/>
      <c r="J468" s="230"/>
    </row>
    <row r="469" spans="1:10" ht="24" customHeight="1">
      <c r="A469" s="210"/>
      <c r="B469" s="211" t="s">
        <v>62</v>
      </c>
      <c r="C469" s="210" t="s">
        <v>61</v>
      </c>
      <c r="D469" s="210" t="s">
        <v>60</v>
      </c>
      <c r="E469" s="380" t="s">
        <v>108</v>
      </c>
      <c r="F469" s="381"/>
      <c r="G469" s="212" t="s">
        <v>59</v>
      </c>
      <c r="H469" s="211" t="s">
        <v>58</v>
      </c>
      <c r="I469" s="211" t="s">
        <v>57</v>
      </c>
      <c r="J469" s="211" t="s">
        <v>55</v>
      </c>
    </row>
    <row r="470" spans="1:10" ht="25.95" customHeight="1">
      <c r="A470" s="213" t="s">
        <v>107</v>
      </c>
      <c r="B470" s="214" t="s">
        <v>162</v>
      </c>
      <c r="C470" s="213" t="s">
        <v>32</v>
      </c>
      <c r="D470" s="213" t="s">
        <v>161</v>
      </c>
      <c r="E470" s="386" t="s">
        <v>142</v>
      </c>
      <c r="F470" s="387"/>
      <c r="G470" s="215" t="s">
        <v>83</v>
      </c>
      <c r="H470" s="216">
        <v>1</v>
      </c>
      <c r="I470" s="217">
        <v>27.09</v>
      </c>
      <c r="J470" s="217">
        <v>27.09</v>
      </c>
    </row>
    <row r="471" spans="1:10" ht="25.95" customHeight="1">
      <c r="A471" s="218" t="s">
        <v>104</v>
      </c>
      <c r="B471" s="219" t="s">
        <v>160</v>
      </c>
      <c r="C471" s="218" t="s">
        <v>32</v>
      </c>
      <c r="D471" s="218" t="s">
        <v>159</v>
      </c>
      <c r="E471" s="384" t="s">
        <v>142</v>
      </c>
      <c r="F471" s="385"/>
      <c r="G471" s="220" t="s">
        <v>83</v>
      </c>
      <c r="H471" s="221">
        <v>1</v>
      </c>
      <c r="I471" s="222">
        <v>0.17</v>
      </c>
      <c r="J471" s="222">
        <v>0.17</v>
      </c>
    </row>
    <row r="472" spans="1:10" ht="26.4">
      <c r="A472" s="223" t="s">
        <v>87</v>
      </c>
      <c r="B472" s="224" t="s">
        <v>93</v>
      </c>
      <c r="C472" s="223" t="s">
        <v>32</v>
      </c>
      <c r="D472" s="223" t="s">
        <v>92</v>
      </c>
      <c r="E472" s="378" t="s">
        <v>571</v>
      </c>
      <c r="F472" s="379"/>
      <c r="G472" s="225" t="s">
        <v>83</v>
      </c>
      <c r="H472" s="226">
        <v>1</v>
      </c>
      <c r="I472" s="227">
        <v>0.56999999999999995</v>
      </c>
      <c r="J472" s="227">
        <v>0.56999999999999995</v>
      </c>
    </row>
    <row r="473" spans="1:10" ht="14.4" customHeight="1">
      <c r="A473" s="223" t="s">
        <v>87</v>
      </c>
      <c r="B473" s="224" t="s">
        <v>86</v>
      </c>
      <c r="C473" s="223" t="s">
        <v>32</v>
      </c>
      <c r="D473" s="223" t="s">
        <v>85</v>
      </c>
      <c r="E473" s="378" t="s">
        <v>570</v>
      </c>
      <c r="F473" s="379"/>
      <c r="G473" s="225" t="s">
        <v>83</v>
      </c>
      <c r="H473" s="226">
        <v>1</v>
      </c>
      <c r="I473" s="227">
        <v>0.08</v>
      </c>
      <c r="J473" s="227">
        <v>0.08</v>
      </c>
    </row>
    <row r="474" spans="1:10" ht="1.2" customHeight="1">
      <c r="A474" s="223" t="s">
        <v>87</v>
      </c>
      <c r="B474" s="224" t="s">
        <v>89</v>
      </c>
      <c r="C474" s="223" t="s">
        <v>32</v>
      </c>
      <c r="D474" s="223" t="s">
        <v>88</v>
      </c>
      <c r="E474" s="378" t="s">
        <v>84</v>
      </c>
      <c r="F474" s="379"/>
      <c r="G474" s="225" t="s">
        <v>83</v>
      </c>
      <c r="H474" s="226">
        <v>1</v>
      </c>
      <c r="I474" s="227">
        <v>1.43</v>
      </c>
      <c r="J474" s="227">
        <v>1.43</v>
      </c>
    </row>
    <row r="475" spans="1:10" ht="18" customHeight="1">
      <c r="A475" s="223" t="s">
        <v>87</v>
      </c>
      <c r="B475" s="224" t="s">
        <v>148</v>
      </c>
      <c r="C475" s="223" t="s">
        <v>32</v>
      </c>
      <c r="D475" s="223" t="s">
        <v>147</v>
      </c>
      <c r="E475" s="378" t="s">
        <v>127</v>
      </c>
      <c r="F475" s="379"/>
      <c r="G475" s="225" t="s">
        <v>83</v>
      </c>
      <c r="H475" s="226">
        <v>1</v>
      </c>
      <c r="I475" s="227">
        <v>0.01</v>
      </c>
      <c r="J475" s="227">
        <v>0.01</v>
      </c>
    </row>
    <row r="476" spans="1:10" ht="24" customHeight="1">
      <c r="A476" s="223" t="s">
        <v>87</v>
      </c>
      <c r="B476" s="224" t="s">
        <v>158</v>
      </c>
      <c r="C476" s="223" t="s">
        <v>32</v>
      </c>
      <c r="D476" s="223" t="s">
        <v>157</v>
      </c>
      <c r="E476" s="378" t="s">
        <v>98</v>
      </c>
      <c r="F476" s="379"/>
      <c r="G476" s="225" t="s">
        <v>83</v>
      </c>
      <c r="H476" s="226">
        <v>1</v>
      </c>
      <c r="I476" s="227">
        <v>21.48</v>
      </c>
      <c r="J476" s="227">
        <v>21.48</v>
      </c>
    </row>
    <row r="477" spans="1:10" ht="24" customHeight="1">
      <c r="A477" s="223" t="s">
        <v>87</v>
      </c>
      <c r="B477" s="224" t="s">
        <v>150</v>
      </c>
      <c r="C477" s="223" t="s">
        <v>32</v>
      </c>
      <c r="D477" s="223" t="s">
        <v>149</v>
      </c>
      <c r="E477" s="378" t="s">
        <v>127</v>
      </c>
      <c r="F477" s="379"/>
      <c r="G477" s="225" t="s">
        <v>83</v>
      </c>
      <c r="H477" s="226">
        <v>1</v>
      </c>
      <c r="I477" s="227">
        <v>0.89</v>
      </c>
      <c r="J477" s="227">
        <v>0.89</v>
      </c>
    </row>
    <row r="478" spans="1:10" ht="26.4">
      <c r="A478" s="223" t="s">
        <v>87</v>
      </c>
      <c r="B478" s="224" t="s">
        <v>95</v>
      </c>
      <c r="C478" s="223" t="s">
        <v>32</v>
      </c>
      <c r="D478" s="223" t="s">
        <v>94</v>
      </c>
      <c r="E478" s="378" t="s">
        <v>84</v>
      </c>
      <c r="F478" s="379"/>
      <c r="G478" s="225" t="s">
        <v>83</v>
      </c>
      <c r="H478" s="226">
        <v>1</v>
      </c>
      <c r="I478" s="227">
        <v>2.46</v>
      </c>
      <c r="J478" s="227">
        <v>2.46</v>
      </c>
    </row>
    <row r="479" spans="1:10" ht="14.4" customHeight="1">
      <c r="A479" s="228"/>
      <c r="B479" s="228"/>
      <c r="C479" s="228"/>
      <c r="D479" s="228"/>
      <c r="E479" s="228" t="s">
        <v>82</v>
      </c>
      <c r="F479" s="229">
        <v>21.65</v>
      </c>
      <c r="G479" s="228" t="s">
        <v>81</v>
      </c>
      <c r="H479" s="229">
        <v>0</v>
      </c>
      <c r="I479" s="228" t="s">
        <v>80</v>
      </c>
      <c r="J479" s="229">
        <v>21.65</v>
      </c>
    </row>
    <row r="480" spans="1:10" ht="1.2" customHeight="1" thickBot="1">
      <c r="A480" s="228"/>
      <c r="B480" s="228"/>
      <c r="C480" s="228"/>
      <c r="D480" s="228"/>
      <c r="E480" s="228" t="s">
        <v>79</v>
      </c>
      <c r="F480" s="229">
        <v>5.95</v>
      </c>
      <c r="G480" s="228"/>
      <c r="H480" s="383" t="s">
        <v>78</v>
      </c>
      <c r="I480" s="383"/>
      <c r="J480" s="229">
        <v>33.04</v>
      </c>
    </row>
    <row r="481" spans="1:10" ht="18" customHeight="1" thickTop="1">
      <c r="A481" s="230"/>
      <c r="B481" s="230"/>
      <c r="C481" s="230"/>
      <c r="D481" s="230"/>
      <c r="E481" s="230"/>
      <c r="F481" s="230"/>
      <c r="G481" s="230"/>
      <c r="H481" s="230"/>
      <c r="I481" s="230"/>
      <c r="J481" s="230"/>
    </row>
    <row r="482" spans="1:10" ht="39" customHeight="1">
      <c r="A482" s="210"/>
      <c r="B482" s="211" t="s">
        <v>62</v>
      </c>
      <c r="C482" s="210" t="s">
        <v>61</v>
      </c>
      <c r="D482" s="210" t="s">
        <v>60</v>
      </c>
      <c r="E482" s="380" t="s">
        <v>108</v>
      </c>
      <c r="F482" s="381"/>
      <c r="G482" s="212" t="s">
        <v>59</v>
      </c>
      <c r="H482" s="211" t="s">
        <v>58</v>
      </c>
      <c r="I482" s="211" t="s">
        <v>57</v>
      </c>
      <c r="J482" s="211" t="s">
        <v>55</v>
      </c>
    </row>
    <row r="483" spans="1:10" ht="24" customHeight="1">
      <c r="A483" s="213" t="s">
        <v>107</v>
      </c>
      <c r="B483" s="214" t="s">
        <v>156</v>
      </c>
      <c r="C483" s="213" t="s">
        <v>32</v>
      </c>
      <c r="D483" s="213" t="s">
        <v>155</v>
      </c>
      <c r="E483" s="386" t="s">
        <v>142</v>
      </c>
      <c r="F483" s="387"/>
      <c r="G483" s="215" t="s">
        <v>83</v>
      </c>
      <c r="H483" s="216">
        <v>1</v>
      </c>
      <c r="I483" s="217">
        <v>46.11</v>
      </c>
      <c r="J483" s="217">
        <v>46.11</v>
      </c>
    </row>
    <row r="484" spans="1:10" ht="39" customHeight="1">
      <c r="A484" s="218" t="s">
        <v>104</v>
      </c>
      <c r="B484" s="219" t="s">
        <v>154</v>
      </c>
      <c r="C484" s="218" t="s">
        <v>32</v>
      </c>
      <c r="D484" s="218" t="s">
        <v>153</v>
      </c>
      <c r="E484" s="384" t="s">
        <v>142</v>
      </c>
      <c r="F484" s="385"/>
      <c r="G484" s="220" t="s">
        <v>83</v>
      </c>
      <c r="H484" s="221">
        <v>1</v>
      </c>
      <c r="I484" s="222">
        <v>0.33</v>
      </c>
      <c r="J484" s="222">
        <v>0.33</v>
      </c>
    </row>
    <row r="485" spans="1:10" ht="24" customHeight="1">
      <c r="A485" s="223" t="s">
        <v>87</v>
      </c>
      <c r="B485" s="224" t="s">
        <v>93</v>
      </c>
      <c r="C485" s="223" t="s">
        <v>32</v>
      </c>
      <c r="D485" s="223" t="s">
        <v>92</v>
      </c>
      <c r="E485" s="378" t="s">
        <v>571</v>
      </c>
      <c r="F485" s="379"/>
      <c r="G485" s="225" t="s">
        <v>83</v>
      </c>
      <c r="H485" s="226">
        <v>1</v>
      </c>
      <c r="I485" s="227">
        <v>0.56999999999999995</v>
      </c>
      <c r="J485" s="227">
        <v>0.56999999999999995</v>
      </c>
    </row>
    <row r="486" spans="1:10" ht="26.4">
      <c r="A486" s="223" t="s">
        <v>87</v>
      </c>
      <c r="B486" s="224" t="s">
        <v>86</v>
      </c>
      <c r="C486" s="223" t="s">
        <v>32</v>
      </c>
      <c r="D486" s="223" t="s">
        <v>85</v>
      </c>
      <c r="E486" s="378" t="s">
        <v>570</v>
      </c>
      <c r="F486" s="379"/>
      <c r="G486" s="225" t="s">
        <v>83</v>
      </c>
      <c r="H486" s="226">
        <v>1</v>
      </c>
      <c r="I486" s="227">
        <v>0.08</v>
      </c>
      <c r="J486" s="227">
        <v>0.08</v>
      </c>
    </row>
    <row r="487" spans="1:10" ht="14.4" customHeight="1">
      <c r="A487" s="223" t="s">
        <v>87</v>
      </c>
      <c r="B487" s="224" t="s">
        <v>152</v>
      </c>
      <c r="C487" s="223" t="s">
        <v>32</v>
      </c>
      <c r="D487" s="223" t="s">
        <v>151</v>
      </c>
      <c r="E487" s="378" t="s">
        <v>98</v>
      </c>
      <c r="F487" s="379"/>
      <c r="G487" s="225" t="s">
        <v>83</v>
      </c>
      <c r="H487" s="226">
        <v>1</v>
      </c>
      <c r="I487" s="227">
        <v>40.340000000000003</v>
      </c>
      <c r="J487" s="227">
        <v>40.340000000000003</v>
      </c>
    </row>
    <row r="488" spans="1:10" ht="1.2" customHeight="1">
      <c r="A488" s="223" t="s">
        <v>87</v>
      </c>
      <c r="B488" s="224" t="s">
        <v>89</v>
      </c>
      <c r="C488" s="223" t="s">
        <v>32</v>
      </c>
      <c r="D488" s="223" t="s">
        <v>88</v>
      </c>
      <c r="E488" s="378" t="s">
        <v>84</v>
      </c>
      <c r="F488" s="379"/>
      <c r="G488" s="225" t="s">
        <v>83</v>
      </c>
      <c r="H488" s="226">
        <v>1</v>
      </c>
      <c r="I488" s="227">
        <v>1.43</v>
      </c>
      <c r="J488" s="227">
        <v>1.43</v>
      </c>
    </row>
    <row r="489" spans="1:10" ht="18" customHeight="1">
      <c r="A489" s="223" t="s">
        <v>87</v>
      </c>
      <c r="B489" s="224" t="s">
        <v>150</v>
      </c>
      <c r="C489" s="223" t="s">
        <v>32</v>
      </c>
      <c r="D489" s="223" t="s">
        <v>149</v>
      </c>
      <c r="E489" s="378" t="s">
        <v>127</v>
      </c>
      <c r="F489" s="379"/>
      <c r="G489" s="225" t="s">
        <v>83</v>
      </c>
      <c r="H489" s="226">
        <v>1</v>
      </c>
      <c r="I489" s="227">
        <v>0.89</v>
      </c>
      <c r="J489" s="227">
        <v>0.89</v>
      </c>
    </row>
    <row r="490" spans="1:10" ht="24" customHeight="1">
      <c r="A490" s="223" t="s">
        <v>87</v>
      </c>
      <c r="B490" s="224" t="s">
        <v>95</v>
      </c>
      <c r="C490" s="223" t="s">
        <v>32</v>
      </c>
      <c r="D490" s="223" t="s">
        <v>94</v>
      </c>
      <c r="E490" s="378" t="s">
        <v>84</v>
      </c>
      <c r="F490" s="379"/>
      <c r="G490" s="225" t="s">
        <v>83</v>
      </c>
      <c r="H490" s="226">
        <v>1</v>
      </c>
      <c r="I490" s="227">
        <v>2.46</v>
      </c>
      <c r="J490" s="227">
        <v>2.46</v>
      </c>
    </row>
    <row r="491" spans="1:10" ht="25.95" customHeight="1">
      <c r="A491" s="223" t="s">
        <v>87</v>
      </c>
      <c r="B491" s="224" t="s">
        <v>148</v>
      </c>
      <c r="C491" s="223" t="s">
        <v>32</v>
      </c>
      <c r="D491" s="223" t="s">
        <v>147</v>
      </c>
      <c r="E491" s="378" t="s">
        <v>127</v>
      </c>
      <c r="F491" s="379"/>
      <c r="G491" s="225" t="s">
        <v>83</v>
      </c>
      <c r="H491" s="226">
        <v>1</v>
      </c>
      <c r="I491" s="227">
        <v>0.01</v>
      </c>
      <c r="J491" s="227">
        <v>0.01</v>
      </c>
    </row>
    <row r="492" spans="1:10" ht="25.95" customHeight="1">
      <c r="A492" s="228"/>
      <c r="B492" s="228"/>
      <c r="C492" s="228"/>
      <c r="D492" s="228"/>
      <c r="E492" s="228" t="s">
        <v>82</v>
      </c>
      <c r="F492" s="229">
        <v>40.67</v>
      </c>
      <c r="G492" s="228" t="s">
        <v>81</v>
      </c>
      <c r="H492" s="229">
        <v>0</v>
      </c>
      <c r="I492" s="228" t="s">
        <v>80</v>
      </c>
      <c r="J492" s="229">
        <v>40.67</v>
      </c>
    </row>
    <row r="493" spans="1:10" ht="24" customHeight="1" thickBot="1">
      <c r="A493" s="228"/>
      <c r="B493" s="228"/>
      <c r="C493" s="228"/>
      <c r="D493" s="228"/>
      <c r="E493" s="228" t="s">
        <v>79</v>
      </c>
      <c r="F493" s="229">
        <v>10.14</v>
      </c>
      <c r="G493" s="228"/>
      <c r="H493" s="383" t="s">
        <v>78</v>
      </c>
      <c r="I493" s="383"/>
      <c r="J493" s="229">
        <v>56.25</v>
      </c>
    </row>
    <row r="494" spans="1:10" ht="25.95" customHeight="1" thickTop="1">
      <c r="A494" s="230"/>
      <c r="B494" s="230"/>
      <c r="C494" s="230"/>
      <c r="D494" s="230"/>
      <c r="E494" s="230"/>
      <c r="F494" s="230"/>
      <c r="G494" s="230"/>
      <c r="H494" s="230"/>
      <c r="I494" s="230"/>
      <c r="J494" s="230"/>
    </row>
    <row r="495" spans="1:10" ht="25.95" customHeight="1">
      <c r="A495" s="210"/>
      <c r="B495" s="211" t="s">
        <v>62</v>
      </c>
      <c r="C495" s="210" t="s">
        <v>61</v>
      </c>
      <c r="D495" s="210" t="s">
        <v>60</v>
      </c>
      <c r="E495" s="380" t="s">
        <v>108</v>
      </c>
      <c r="F495" s="381"/>
      <c r="G495" s="212" t="s">
        <v>59</v>
      </c>
      <c r="H495" s="211" t="s">
        <v>58</v>
      </c>
      <c r="I495" s="211" t="s">
        <v>57</v>
      </c>
      <c r="J495" s="211" t="s">
        <v>55</v>
      </c>
    </row>
    <row r="496" spans="1:10" ht="25.95" customHeight="1">
      <c r="A496" s="213" t="s">
        <v>107</v>
      </c>
      <c r="B496" s="214" t="s">
        <v>146</v>
      </c>
      <c r="C496" s="213" t="s">
        <v>32</v>
      </c>
      <c r="D496" s="213" t="s">
        <v>145</v>
      </c>
      <c r="E496" s="386" t="s">
        <v>142</v>
      </c>
      <c r="F496" s="387"/>
      <c r="G496" s="215" t="s">
        <v>83</v>
      </c>
      <c r="H496" s="216">
        <v>1</v>
      </c>
      <c r="I496" s="217">
        <v>27.39</v>
      </c>
      <c r="J496" s="217">
        <v>27.39</v>
      </c>
    </row>
    <row r="497" spans="1:10" ht="26.4">
      <c r="A497" s="218" t="s">
        <v>104</v>
      </c>
      <c r="B497" s="219" t="s">
        <v>144</v>
      </c>
      <c r="C497" s="218" t="s">
        <v>32</v>
      </c>
      <c r="D497" s="218" t="s">
        <v>143</v>
      </c>
      <c r="E497" s="384" t="s">
        <v>142</v>
      </c>
      <c r="F497" s="385"/>
      <c r="G497" s="220" t="s">
        <v>83</v>
      </c>
      <c r="H497" s="221">
        <v>1</v>
      </c>
      <c r="I497" s="222">
        <v>0.43</v>
      </c>
      <c r="J497" s="222">
        <v>0.43</v>
      </c>
    </row>
    <row r="498" spans="1:10" ht="14.4" customHeight="1">
      <c r="A498" s="223" t="s">
        <v>87</v>
      </c>
      <c r="B498" s="224" t="s">
        <v>93</v>
      </c>
      <c r="C498" s="223" t="s">
        <v>32</v>
      </c>
      <c r="D498" s="223" t="s">
        <v>92</v>
      </c>
      <c r="E498" s="378" t="s">
        <v>571</v>
      </c>
      <c r="F498" s="379"/>
      <c r="G498" s="225" t="s">
        <v>83</v>
      </c>
      <c r="H498" s="226">
        <v>1</v>
      </c>
      <c r="I498" s="227">
        <v>0.56999999999999995</v>
      </c>
      <c r="J498" s="227">
        <v>0.56999999999999995</v>
      </c>
    </row>
    <row r="499" spans="1:10" ht="1.2" customHeight="1">
      <c r="A499" s="223" t="s">
        <v>87</v>
      </c>
      <c r="B499" s="224" t="s">
        <v>86</v>
      </c>
      <c r="C499" s="223" t="s">
        <v>32</v>
      </c>
      <c r="D499" s="223" t="s">
        <v>85</v>
      </c>
      <c r="E499" s="378" t="s">
        <v>570</v>
      </c>
      <c r="F499" s="379"/>
      <c r="G499" s="225" t="s">
        <v>83</v>
      </c>
      <c r="H499" s="226">
        <v>1</v>
      </c>
      <c r="I499" s="227">
        <v>0.08</v>
      </c>
      <c r="J499" s="227">
        <v>0.08</v>
      </c>
    </row>
    <row r="500" spans="1:10" ht="18" customHeight="1">
      <c r="A500" s="223" t="s">
        <v>87</v>
      </c>
      <c r="B500" s="224" t="s">
        <v>95</v>
      </c>
      <c r="C500" s="223" t="s">
        <v>32</v>
      </c>
      <c r="D500" s="223" t="s">
        <v>94</v>
      </c>
      <c r="E500" s="378" t="s">
        <v>84</v>
      </c>
      <c r="F500" s="379"/>
      <c r="G500" s="225" t="s">
        <v>83</v>
      </c>
      <c r="H500" s="226">
        <v>1</v>
      </c>
      <c r="I500" s="227">
        <v>2.46</v>
      </c>
      <c r="J500" s="227">
        <v>2.46</v>
      </c>
    </row>
    <row r="501" spans="1:10" ht="39" customHeight="1">
      <c r="A501" s="223" t="s">
        <v>87</v>
      </c>
      <c r="B501" s="224" t="s">
        <v>89</v>
      </c>
      <c r="C501" s="223" t="s">
        <v>32</v>
      </c>
      <c r="D501" s="223" t="s">
        <v>88</v>
      </c>
      <c r="E501" s="378" t="s">
        <v>84</v>
      </c>
      <c r="F501" s="379"/>
      <c r="G501" s="225" t="s">
        <v>83</v>
      </c>
      <c r="H501" s="226">
        <v>1</v>
      </c>
      <c r="I501" s="227">
        <v>1.43</v>
      </c>
      <c r="J501" s="227">
        <v>1.43</v>
      </c>
    </row>
    <row r="502" spans="1:10" ht="39" customHeight="1">
      <c r="A502" s="223" t="s">
        <v>87</v>
      </c>
      <c r="B502" s="224" t="s">
        <v>141</v>
      </c>
      <c r="C502" s="223" t="s">
        <v>32</v>
      </c>
      <c r="D502" s="223" t="s">
        <v>140</v>
      </c>
      <c r="E502" s="378" t="s">
        <v>127</v>
      </c>
      <c r="F502" s="379"/>
      <c r="G502" s="225" t="s">
        <v>83</v>
      </c>
      <c r="H502" s="226">
        <v>1</v>
      </c>
      <c r="I502" s="227">
        <v>1.31</v>
      </c>
      <c r="J502" s="227">
        <v>1.31</v>
      </c>
    </row>
    <row r="503" spans="1:10" ht="39" customHeight="1">
      <c r="A503" s="223" t="s">
        <v>87</v>
      </c>
      <c r="B503" s="224" t="s">
        <v>139</v>
      </c>
      <c r="C503" s="223" t="s">
        <v>32</v>
      </c>
      <c r="D503" s="223" t="s">
        <v>138</v>
      </c>
      <c r="E503" s="378" t="s">
        <v>127</v>
      </c>
      <c r="F503" s="379"/>
      <c r="G503" s="225" t="s">
        <v>83</v>
      </c>
      <c r="H503" s="226">
        <v>1</v>
      </c>
      <c r="I503" s="227">
        <v>0.78</v>
      </c>
      <c r="J503" s="227">
        <v>0.78</v>
      </c>
    </row>
    <row r="504" spans="1:10" ht="39" customHeight="1">
      <c r="A504" s="223" t="s">
        <v>87</v>
      </c>
      <c r="B504" s="224" t="s">
        <v>137</v>
      </c>
      <c r="C504" s="223" t="s">
        <v>32</v>
      </c>
      <c r="D504" s="223" t="s">
        <v>136</v>
      </c>
      <c r="E504" s="378" t="s">
        <v>98</v>
      </c>
      <c r="F504" s="379"/>
      <c r="G504" s="225" t="s">
        <v>83</v>
      </c>
      <c r="H504" s="226">
        <v>1</v>
      </c>
      <c r="I504" s="227">
        <v>20.329999999999998</v>
      </c>
      <c r="J504" s="227">
        <v>20.329999999999998</v>
      </c>
    </row>
    <row r="505" spans="1:10" ht="25.95" customHeight="1">
      <c r="A505" s="228"/>
      <c r="B505" s="228"/>
      <c r="C505" s="228"/>
      <c r="D505" s="228"/>
      <c r="E505" s="228" t="s">
        <v>82</v>
      </c>
      <c r="F505" s="229">
        <v>20.76</v>
      </c>
      <c r="G505" s="228" t="s">
        <v>81</v>
      </c>
      <c r="H505" s="229">
        <v>0</v>
      </c>
      <c r="I505" s="228" t="s">
        <v>80</v>
      </c>
      <c r="J505" s="229">
        <v>20.76</v>
      </c>
    </row>
    <row r="506" spans="1:10" ht="39" customHeight="1" thickBot="1">
      <c r="A506" s="228"/>
      <c r="B506" s="228"/>
      <c r="C506" s="228"/>
      <c r="D506" s="228"/>
      <c r="E506" s="228" t="s">
        <v>79</v>
      </c>
      <c r="F506" s="229">
        <v>6.02</v>
      </c>
      <c r="G506" s="228"/>
      <c r="H506" s="383" t="s">
        <v>78</v>
      </c>
      <c r="I506" s="383"/>
      <c r="J506" s="229">
        <v>33.409999999999997</v>
      </c>
    </row>
    <row r="507" spans="1:10" ht="14.4" thickTop="1">
      <c r="A507" s="230"/>
      <c r="B507" s="230"/>
      <c r="C507" s="230"/>
      <c r="D507" s="230"/>
      <c r="E507" s="230"/>
      <c r="F507" s="230"/>
      <c r="G507" s="230"/>
      <c r="H507" s="230"/>
      <c r="I507" s="230"/>
      <c r="J507" s="230"/>
    </row>
    <row r="508" spans="1:10" ht="14.4" customHeight="1">
      <c r="A508" s="210"/>
      <c r="B508" s="211" t="s">
        <v>62</v>
      </c>
      <c r="C508" s="210" t="s">
        <v>61</v>
      </c>
      <c r="D508" s="210" t="s">
        <v>60</v>
      </c>
      <c r="E508" s="380" t="s">
        <v>108</v>
      </c>
      <c r="F508" s="381"/>
      <c r="G508" s="212" t="s">
        <v>59</v>
      </c>
      <c r="H508" s="211" t="s">
        <v>58</v>
      </c>
      <c r="I508" s="211" t="s">
        <v>57</v>
      </c>
      <c r="J508" s="211" t="s">
        <v>55</v>
      </c>
    </row>
    <row r="509" spans="1:10" ht="1.2" customHeight="1">
      <c r="A509" s="213" t="s">
        <v>107</v>
      </c>
      <c r="B509" s="214" t="s">
        <v>112</v>
      </c>
      <c r="C509" s="213" t="s">
        <v>32</v>
      </c>
      <c r="D509" s="213" t="s">
        <v>111</v>
      </c>
      <c r="E509" s="386" t="s">
        <v>110</v>
      </c>
      <c r="F509" s="387"/>
      <c r="G509" s="215" t="s">
        <v>109</v>
      </c>
      <c r="H509" s="216">
        <v>1</v>
      </c>
      <c r="I509" s="217">
        <v>9.9</v>
      </c>
      <c r="J509" s="217">
        <v>9.9</v>
      </c>
    </row>
    <row r="510" spans="1:10" ht="18" customHeight="1">
      <c r="A510" s="218" t="s">
        <v>104</v>
      </c>
      <c r="B510" s="219" t="s">
        <v>125</v>
      </c>
      <c r="C510" s="218" t="s">
        <v>32</v>
      </c>
      <c r="D510" s="218" t="s">
        <v>124</v>
      </c>
      <c r="E510" s="384" t="s">
        <v>110</v>
      </c>
      <c r="F510" s="385"/>
      <c r="G510" s="220" t="s">
        <v>83</v>
      </c>
      <c r="H510" s="221">
        <v>1</v>
      </c>
      <c r="I510" s="222">
        <v>8.4499999999999993</v>
      </c>
      <c r="J510" s="222">
        <v>8.4499999999999993</v>
      </c>
    </row>
    <row r="511" spans="1:10" ht="39" customHeight="1">
      <c r="A511" s="218" t="s">
        <v>104</v>
      </c>
      <c r="B511" s="219" t="s">
        <v>133</v>
      </c>
      <c r="C511" s="218" t="s">
        <v>32</v>
      </c>
      <c r="D511" s="218" t="s">
        <v>132</v>
      </c>
      <c r="E511" s="384" t="s">
        <v>110</v>
      </c>
      <c r="F511" s="385"/>
      <c r="G511" s="220" t="s">
        <v>83</v>
      </c>
      <c r="H511" s="221">
        <v>1</v>
      </c>
      <c r="I511" s="222">
        <v>0.15</v>
      </c>
      <c r="J511" s="222">
        <v>0.15</v>
      </c>
    </row>
    <row r="512" spans="1:10" ht="39" customHeight="1">
      <c r="A512" s="218" t="s">
        <v>104</v>
      </c>
      <c r="B512" s="219" t="s">
        <v>131</v>
      </c>
      <c r="C512" s="218" t="s">
        <v>32</v>
      </c>
      <c r="D512" s="218" t="s">
        <v>130</v>
      </c>
      <c r="E512" s="384" t="s">
        <v>110</v>
      </c>
      <c r="F512" s="385"/>
      <c r="G512" s="220" t="s">
        <v>83</v>
      </c>
      <c r="H512" s="221">
        <v>1</v>
      </c>
      <c r="I512" s="222">
        <v>0.72</v>
      </c>
      <c r="J512" s="222">
        <v>0.72</v>
      </c>
    </row>
    <row r="513" spans="1:10" ht="39.6" customHeight="1">
      <c r="A513" s="218" t="s">
        <v>104</v>
      </c>
      <c r="B513" s="219" t="s">
        <v>135</v>
      </c>
      <c r="C513" s="218" t="s">
        <v>32</v>
      </c>
      <c r="D513" s="218" t="s">
        <v>134</v>
      </c>
      <c r="E513" s="384" t="s">
        <v>110</v>
      </c>
      <c r="F513" s="385"/>
      <c r="G513" s="220" t="s">
        <v>83</v>
      </c>
      <c r="H513" s="221">
        <v>1</v>
      </c>
      <c r="I513" s="222">
        <v>0.57999999999999996</v>
      </c>
      <c r="J513" s="222">
        <v>0.57999999999999996</v>
      </c>
    </row>
    <row r="514" spans="1:10" ht="14.4" customHeight="1">
      <c r="A514" s="228"/>
      <c r="B514" s="228"/>
      <c r="C514" s="228"/>
      <c r="D514" s="228"/>
      <c r="E514" s="228" t="s">
        <v>82</v>
      </c>
      <c r="F514" s="229">
        <v>0</v>
      </c>
      <c r="G514" s="228" t="s">
        <v>81</v>
      </c>
      <c r="H514" s="229">
        <v>0</v>
      </c>
      <c r="I514" s="228" t="s">
        <v>80</v>
      </c>
      <c r="J514" s="229">
        <v>0</v>
      </c>
    </row>
    <row r="515" spans="1:10" ht="1.2" customHeight="1" thickBot="1">
      <c r="A515" s="228"/>
      <c r="B515" s="228"/>
      <c r="C515" s="228"/>
      <c r="D515" s="228"/>
      <c r="E515" s="228" t="s">
        <v>79</v>
      </c>
      <c r="F515" s="229">
        <v>2.17</v>
      </c>
      <c r="G515" s="228"/>
      <c r="H515" s="383" t="s">
        <v>78</v>
      </c>
      <c r="I515" s="383"/>
      <c r="J515" s="229">
        <v>12.07</v>
      </c>
    </row>
    <row r="516" spans="1:10" ht="18" customHeight="1" thickTop="1">
      <c r="A516" s="230"/>
      <c r="B516" s="230"/>
      <c r="C516" s="230"/>
      <c r="D516" s="230"/>
      <c r="E516" s="230"/>
      <c r="F516" s="230"/>
      <c r="G516" s="230"/>
      <c r="H516" s="230"/>
      <c r="I516" s="230"/>
      <c r="J516" s="230"/>
    </row>
    <row r="517" spans="1:10" ht="39" customHeight="1">
      <c r="A517" s="210"/>
      <c r="B517" s="211" t="s">
        <v>62</v>
      </c>
      <c r="C517" s="210" t="s">
        <v>61</v>
      </c>
      <c r="D517" s="210" t="s">
        <v>60</v>
      </c>
      <c r="E517" s="380" t="s">
        <v>108</v>
      </c>
      <c r="F517" s="381"/>
      <c r="G517" s="212" t="s">
        <v>59</v>
      </c>
      <c r="H517" s="211" t="s">
        <v>58</v>
      </c>
      <c r="I517" s="211" t="s">
        <v>57</v>
      </c>
      <c r="J517" s="211" t="s">
        <v>55</v>
      </c>
    </row>
    <row r="518" spans="1:10" ht="39" customHeight="1">
      <c r="A518" s="213" t="s">
        <v>107</v>
      </c>
      <c r="B518" s="214" t="s">
        <v>135</v>
      </c>
      <c r="C518" s="213" t="s">
        <v>32</v>
      </c>
      <c r="D518" s="213" t="s">
        <v>134</v>
      </c>
      <c r="E518" s="386" t="s">
        <v>110</v>
      </c>
      <c r="F518" s="387"/>
      <c r="G518" s="215" t="s">
        <v>83</v>
      </c>
      <c r="H518" s="216">
        <v>1</v>
      </c>
      <c r="I518" s="217">
        <v>0.57999999999999996</v>
      </c>
      <c r="J518" s="217">
        <v>0.57999999999999996</v>
      </c>
    </row>
    <row r="519" spans="1:10" ht="52.8">
      <c r="A519" s="223" t="s">
        <v>87</v>
      </c>
      <c r="B519" s="224" t="s">
        <v>129</v>
      </c>
      <c r="C519" s="223" t="s">
        <v>32</v>
      </c>
      <c r="D519" s="223" t="s">
        <v>128</v>
      </c>
      <c r="E519" s="378" t="s">
        <v>127</v>
      </c>
      <c r="F519" s="379"/>
      <c r="G519" s="225" t="s">
        <v>126</v>
      </c>
      <c r="H519" s="226">
        <v>5.3300000000000001E-5</v>
      </c>
      <c r="I519" s="227">
        <v>10941.06</v>
      </c>
      <c r="J519" s="227">
        <v>0.57999999999999996</v>
      </c>
    </row>
    <row r="520" spans="1:10" ht="14.4" customHeight="1">
      <c r="A520" s="228"/>
      <c r="B520" s="228"/>
      <c r="C520" s="228"/>
      <c r="D520" s="228"/>
      <c r="E520" s="228" t="s">
        <v>82</v>
      </c>
      <c r="F520" s="229">
        <v>0</v>
      </c>
      <c r="G520" s="228" t="s">
        <v>81</v>
      </c>
      <c r="H520" s="229">
        <v>0</v>
      </c>
      <c r="I520" s="228" t="s">
        <v>80</v>
      </c>
      <c r="J520" s="229">
        <v>0</v>
      </c>
    </row>
    <row r="521" spans="1:10" ht="1.2" customHeight="1" thickBot="1">
      <c r="A521" s="228"/>
      <c r="B521" s="228"/>
      <c r="C521" s="228"/>
      <c r="D521" s="228"/>
      <c r="E521" s="228" t="s">
        <v>79</v>
      </c>
      <c r="F521" s="229">
        <v>0.12</v>
      </c>
      <c r="G521" s="228"/>
      <c r="H521" s="383" t="s">
        <v>78</v>
      </c>
      <c r="I521" s="383"/>
      <c r="J521" s="229">
        <v>0.7</v>
      </c>
    </row>
    <row r="522" spans="1:10" ht="18" customHeight="1" thickTop="1">
      <c r="A522" s="230"/>
      <c r="B522" s="230"/>
      <c r="C522" s="230"/>
      <c r="D522" s="230"/>
      <c r="E522" s="230"/>
      <c r="F522" s="230"/>
      <c r="G522" s="230"/>
      <c r="H522" s="230"/>
      <c r="I522" s="230"/>
      <c r="J522" s="230"/>
    </row>
    <row r="523" spans="1:10" ht="39" customHeight="1">
      <c r="A523" s="210"/>
      <c r="B523" s="211" t="s">
        <v>62</v>
      </c>
      <c r="C523" s="210" t="s">
        <v>61</v>
      </c>
      <c r="D523" s="210" t="s">
        <v>60</v>
      </c>
      <c r="E523" s="380" t="s">
        <v>108</v>
      </c>
      <c r="F523" s="381"/>
      <c r="G523" s="212" t="s">
        <v>59</v>
      </c>
      <c r="H523" s="211" t="s">
        <v>58</v>
      </c>
      <c r="I523" s="211" t="s">
        <v>57</v>
      </c>
      <c r="J523" s="211" t="s">
        <v>55</v>
      </c>
    </row>
    <row r="524" spans="1:10" ht="39" customHeight="1">
      <c r="A524" s="213" t="s">
        <v>107</v>
      </c>
      <c r="B524" s="214" t="s">
        <v>133</v>
      </c>
      <c r="C524" s="213" t="s">
        <v>32</v>
      </c>
      <c r="D524" s="213" t="s">
        <v>132</v>
      </c>
      <c r="E524" s="386" t="s">
        <v>110</v>
      </c>
      <c r="F524" s="387"/>
      <c r="G524" s="215" t="s">
        <v>83</v>
      </c>
      <c r="H524" s="216">
        <v>1</v>
      </c>
      <c r="I524" s="217">
        <v>0.15</v>
      </c>
      <c r="J524" s="217">
        <v>0.15</v>
      </c>
    </row>
    <row r="525" spans="1:10" ht="52.8">
      <c r="A525" s="223" t="s">
        <v>87</v>
      </c>
      <c r="B525" s="224" t="s">
        <v>129</v>
      </c>
      <c r="C525" s="223" t="s">
        <v>32</v>
      </c>
      <c r="D525" s="223" t="s">
        <v>128</v>
      </c>
      <c r="E525" s="378" t="s">
        <v>127</v>
      </c>
      <c r="F525" s="379"/>
      <c r="G525" s="225" t="s">
        <v>126</v>
      </c>
      <c r="H525" s="226">
        <v>1.43E-5</v>
      </c>
      <c r="I525" s="227">
        <v>10941.06</v>
      </c>
      <c r="J525" s="227">
        <v>0.15</v>
      </c>
    </row>
    <row r="526" spans="1:10" ht="14.4" customHeight="1">
      <c r="A526" s="228"/>
      <c r="B526" s="228"/>
      <c r="C526" s="228"/>
      <c r="D526" s="228"/>
      <c r="E526" s="228" t="s">
        <v>82</v>
      </c>
      <c r="F526" s="229">
        <v>0</v>
      </c>
      <c r="G526" s="228" t="s">
        <v>81</v>
      </c>
      <c r="H526" s="229">
        <v>0</v>
      </c>
      <c r="I526" s="228" t="s">
        <v>80</v>
      </c>
      <c r="J526" s="229">
        <v>0</v>
      </c>
    </row>
    <row r="527" spans="1:10" ht="1.2" customHeight="1" thickBot="1">
      <c r="A527" s="228"/>
      <c r="B527" s="228"/>
      <c r="C527" s="228"/>
      <c r="D527" s="228"/>
      <c r="E527" s="228" t="s">
        <v>79</v>
      </c>
      <c r="F527" s="229">
        <v>0.03</v>
      </c>
      <c r="G527" s="228"/>
      <c r="H527" s="383" t="s">
        <v>78</v>
      </c>
      <c r="I527" s="383"/>
      <c r="J527" s="229">
        <v>0.18</v>
      </c>
    </row>
    <row r="528" spans="1:10" ht="18" customHeight="1" thickTop="1">
      <c r="A528" s="230"/>
      <c r="B528" s="230"/>
      <c r="C528" s="230"/>
      <c r="D528" s="230"/>
      <c r="E528" s="230"/>
      <c r="F528" s="230"/>
      <c r="G528" s="230"/>
      <c r="H528" s="230"/>
      <c r="I528" s="230"/>
      <c r="J528" s="230"/>
    </row>
    <row r="529" spans="1:10" ht="39" customHeight="1">
      <c r="A529" s="210"/>
      <c r="B529" s="211" t="s">
        <v>62</v>
      </c>
      <c r="C529" s="210" t="s">
        <v>61</v>
      </c>
      <c r="D529" s="210" t="s">
        <v>60</v>
      </c>
      <c r="E529" s="380" t="s">
        <v>108</v>
      </c>
      <c r="F529" s="381"/>
      <c r="G529" s="212" t="s">
        <v>59</v>
      </c>
      <c r="H529" s="211" t="s">
        <v>58</v>
      </c>
      <c r="I529" s="211" t="s">
        <v>57</v>
      </c>
      <c r="J529" s="211" t="s">
        <v>55</v>
      </c>
    </row>
    <row r="530" spans="1:10" ht="25.95" customHeight="1">
      <c r="A530" s="213" t="s">
        <v>107</v>
      </c>
      <c r="B530" s="214" t="s">
        <v>131</v>
      </c>
      <c r="C530" s="213" t="s">
        <v>32</v>
      </c>
      <c r="D530" s="213" t="s">
        <v>130</v>
      </c>
      <c r="E530" s="386" t="s">
        <v>110</v>
      </c>
      <c r="F530" s="387"/>
      <c r="G530" s="215" t="s">
        <v>83</v>
      </c>
      <c r="H530" s="216">
        <v>1</v>
      </c>
      <c r="I530" s="217">
        <v>0.72</v>
      </c>
      <c r="J530" s="217">
        <v>0.72</v>
      </c>
    </row>
    <row r="531" spans="1:10" ht="52.8">
      <c r="A531" s="223" t="s">
        <v>87</v>
      </c>
      <c r="B531" s="224" t="s">
        <v>129</v>
      </c>
      <c r="C531" s="223" t="s">
        <v>32</v>
      </c>
      <c r="D531" s="223" t="s">
        <v>128</v>
      </c>
      <c r="E531" s="378" t="s">
        <v>127</v>
      </c>
      <c r="F531" s="379"/>
      <c r="G531" s="225" t="s">
        <v>126</v>
      </c>
      <c r="H531" s="226">
        <v>6.6699999999999995E-5</v>
      </c>
      <c r="I531" s="227">
        <v>10941.06</v>
      </c>
      <c r="J531" s="227">
        <v>0.72</v>
      </c>
    </row>
    <row r="532" spans="1:10" ht="14.4" customHeight="1">
      <c r="A532" s="228"/>
      <c r="B532" s="228"/>
      <c r="C532" s="228"/>
      <c r="D532" s="228"/>
      <c r="E532" s="228" t="s">
        <v>82</v>
      </c>
      <c r="F532" s="229">
        <v>0</v>
      </c>
      <c r="G532" s="228" t="s">
        <v>81</v>
      </c>
      <c r="H532" s="229">
        <v>0</v>
      </c>
      <c r="I532" s="228" t="s">
        <v>80</v>
      </c>
      <c r="J532" s="229">
        <v>0</v>
      </c>
    </row>
    <row r="533" spans="1:10" ht="1.2" customHeight="1" thickBot="1">
      <c r="A533" s="228"/>
      <c r="B533" s="228"/>
      <c r="C533" s="228"/>
      <c r="D533" s="228"/>
      <c r="E533" s="228" t="s">
        <v>79</v>
      </c>
      <c r="F533" s="229">
        <v>0.15</v>
      </c>
      <c r="G533" s="228"/>
      <c r="H533" s="383" t="s">
        <v>78</v>
      </c>
      <c r="I533" s="383"/>
      <c r="J533" s="229">
        <v>0.87</v>
      </c>
    </row>
    <row r="534" spans="1:10" ht="18" customHeight="1" thickTop="1">
      <c r="A534" s="230"/>
      <c r="B534" s="230"/>
      <c r="C534" s="230"/>
      <c r="D534" s="230"/>
      <c r="E534" s="230"/>
      <c r="F534" s="230"/>
      <c r="G534" s="230"/>
      <c r="H534" s="230"/>
      <c r="I534" s="230"/>
      <c r="J534" s="230"/>
    </row>
    <row r="535" spans="1:10" ht="25.95" customHeight="1">
      <c r="A535" s="210"/>
      <c r="B535" s="211" t="s">
        <v>62</v>
      </c>
      <c r="C535" s="210" t="s">
        <v>61</v>
      </c>
      <c r="D535" s="210" t="s">
        <v>60</v>
      </c>
      <c r="E535" s="380" t="s">
        <v>108</v>
      </c>
      <c r="F535" s="381"/>
      <c r="G535" s="212" t="s">
        <v>59</v>
      </c>
      <c r="H535" s="211" t="s">
        <v>58</v>
      </c>
      <c r="I535" s="211" t="s">
        <v>57</v>
      </c>
      <c r="J535" s="211" t="s">
        <v>55</v>
      </c>
    </row>
    <row r="536" spans="1:10" ht="25.95" customHeight="1">
      <c r="A536" s="213" t="s">
        <v>107</v>
      </c>
      <c r="B536" s="214" t="s">
        <v>125</v>
      </c>
      <c r="C536" s="213" t="s">
        <v>32</v>
      </c>
      <c r="D536" s="213" t="s">
        <v>124</v>
      </c>
      <c r="E536" s="386" t="s">
        <v>110</v>
      </c>
      <c r="F536" s="387"/>
      <c r="G536" s="215" t="s">
        <v>83</v>
      </c>
      <c r="H536" s="216">
        <v>1</v>
      </c>
      <c r="I536" s="217">
        <v>8.4499999999999993</v>
      </c>
      <c r="J536" s="217">
        <v>8.4499999999999993</v>
      </c>
    </row>
    <row r="537" spans="1:10" ht="25.95" customHeight="1">
      <c r="A537" s="223" t="s">
        <v>87</v>
      </c>
      <c r="B537" s="224" t="s">
        <v>123</v>
      </c>
      <c r="C537" s="223" t="s">
        <v>32</v>
      </c>
      <c r="D537" s="223" t="s">
        <v>122</v>
      </c>
      <c r="E537" s="378" t="s">
        <v>84</v>
      </c>
      <c r="F537" s="379"/>
      <c r="G537" s="225" t="s">
        <v>121</v>
      </c>
      <c r="H537" s="226">
        <v>1.44</v>
      </c>
      <c r="I537" s="227">
        <v>5.87</v>
      </c>
      <c r="J537" s="227">
        <v>8.4499999999999993</v>
      </c>
    </row>
    <row r="538" spans="1:10" ht="24" customHeight="1">
      <c r="A538" s="228"/>
      <c r="B538" s="228"/>
      <c r="C538" s="228"/>
      <c r="D538" s="228"/>
      <c r="E538" s="228" t="s">
        <v>82</v>
      </c>
      <c r="F538" s="229">
        <v>0</v>
      </c>
      <c r="G538" s="228" t="s">
        <v>81</v>
      </c>
      <c r="H538" s="229">
        <v>0</v>
      </c>
      <c r="I538" s="228" t="s">
        <v>80</v>
      </c>
      <c r="J538" s="229">
        <v>0</v>
      </c>
    </row>
    <row r="539" spans="1:10" ht="25.95" customHeight="1" thickBot="1">
      <c r="A539" s="228"/>
      <c r="B539" s="228"/>
      <c r="C539" s="228"/>
      <c r="D539" s="228"/>
      <c r="E539" s="228" t="s">
        <v>79</v>
      </c>
      <c r="F539" s="229">
        <v>1.85</v>
      </c>
      <c r="G539" s="228"/>
      <c r="H539" s="383" t="s">
        <v>78</v>
      </c>
      <c r="I539" s="383"/>
      <c r="J539" s="229">
        <v>10.3</v>
      </c>
    </row>
    <row r="540" spans="1:10" ht="25.95" customHeight="1" thickTop="1">
      <c r="A540" s="230"/>
      <c r="B540" s="230"/>
      <c r="C540" s="230"/>
      <c r="D540" s="230"/>
      <c r="E540" s="230"/>
      <c r="F540" s="230"/>
      <c r="G540" s="230"/>
      <c r="H540" s="230"/>
      <c r="I540" s="230"/>
      <c r="J540" s="230"/>
    </row>
    <row r="541" spans="1:10" ht="25.95" customHeight="1">
      <c r="A541" s="210"/>
      <c r="B541" s="211" t="s">
        <v>62</v>
      </c>
      <c r="C541" s="210" t="s">
        <v>61</v>
      </c>
      <c r="D541" s="210" t="s">
        <v>60</v>
      </c>
      <c r="E541" s="380" t="s">
        <v>108</v>
      </c>
      <c r="F541" s="381"/>
      <c r="G541" s="212" t="s">
        <v>59</v>
      </c>
      <c r="H541" s="211" t="s">
        <v>58</v>
      </c>
      <c r="I541" s="211" t="s">
        <v>57</v>
      </c>
      <c r="J541" s="211" t="s">
        <v>55</v>
      </c>
    </row>
    <row r="542" spans="1:10" ht="25.95" customHeight="1">
      <c r="A542" s="213" t="s">
        <v>107</v>
      </c>
      <c r="B542" s="214" t="s">
        <v>120</v>
      </c>
      <c r="C542" s="213" t="s">
        <v>32</v>
      </c>
      <c r="D542" s="213" t="s">
        <v>119</v>
      </c>
      <c r="E542" s="386" t="s">
        <v>118</v>
      </c>
      <c r="F542" s="387"/>
      <c r="G542" s="215" t="s">
        <v>25</v>
      </c>
      <c r="H542" s="216">
        <v>1</v>
      </c>
      <c r="I542" s="217">
        <v>21.77</v>
      </c>
      <c r="J542" s="217">
        <v>21.77</v>
      </c>
    </row>
    <row r="543" spans="1:10" ht="25.95" customHeight="1">
      <c r="A543" s="218" t="s">
        <v>104</v>
      </c>
      <c r="B543" s="219" t="s">
        <v>106</v>
      </c>
      <c r="C543" s="218" t="s">
        <v>32</v>
      </c>
      <c r="D543" s="218" t="s">
        <v>105</v>
      </c>
      <c r="E543" s="384" t="s">
        <v>142</v>
      </c>
      <c r="F543" s="385"/>
      <c r="G543" s="220" t="s">
        <v>83</v>
      </c>
      <c r="H543" s="221">
        <v>0.88090000000000002</v>
      </c>
      <c r="I543" s="222">
        <v>21.71</v>
      </c>
      <c r="J543" s="222">
        <v>19.12</v>
      </c>
    </row>
    <row r="544" spans="1:10" ht="52.8">
      <c r="A544" s="218" t="s">
        <v>104</v>
      </c>
      <c r="B544" s="219" t="s">
        <v>114</v>
      </c>
      <c r="C544" s="218" t="s">
        <v>32</v>
      </c>
      <c r="D544" s="218" t="s">
        <v>113</v>
      </c>
      <c r="E544" s="384" t="s">
        <v>110</v>
      </c>
      <c r="F544" s="385"/>
      <c r="G544" s="220" t="s">
        <v>109</v>
      </c>
      <c r="H544" s="221">
        <v>5.4000000000000003E-3</v>
      </c>
      <c r="I544" s="222">
        <v>311.75</v>
      </c>
      <c r="J544" s="222">
        <v>1.68</v>
      </c>
    </row>
    <row r="545" spans="1:10" ht="14.4" customHeight="1">
      <c r="A545" s="218" t="s">
        <v>104</v>
      </c>
      <c r="B545" s="219" t="s">
        <v>112</v>
      </c>
      <c r="C545" s="218" t="s">
        <v>32</v>
      </c>
      <c r="D545" s="218" t="s">
        <v>111</v>
      </c>
      <c r="E545" s="384" t="s">
        <v>110</v>
      </c>
      <c r="F545" s="385"/>
      <c r="G545" s="220" t="s">
        <v>109</v>
      </c>
      <c r="H545" s="221">
        <v>9.4200000000000006E-2</v>
      </c>
      <c r="I545" s="222">
        <v>9.9</v>
      </c>
      <c r="J545" s="222">
        <v>0.93</v>
      </c>
    </row>
    <row r="546" spans="1:10" ht="1.2" customHeight="1">
      <c r="A546" s="218" t="s">
        <v>104</v>
      </c>
      <c r="B546" s="219" t="s">
        <v>117</v>
      </c>
      <c r="C546" s="218" t="s">
        <v>32</v>
      </c>
      <c r="D546" s="218" t="s">
        <v>116</v>
      </c>
      <c r="E546" s="384" t="s">
        <v>110</v>
      </c>
      <c r="F546" s="385"/>
      <c r="G546" s="220" t="s">
        <v>115</v>
      </c>
      <c r="H546" s="221">
        <v>5.9999999999999995E-4</v>
      </c>
      <c r="I546" s="222">
        <v>70.88</v>
      </c>
      <c r="J546" s="222">
        <v>0.04</v>
      </c>
    </row>
    <row r="547" spans="1:10" ht="18" customHeight="1">
      <c r="A547" s="228"/>
      <c r="B547" s="228"/>
      <c r="C547" s="228"/>
      <c r="D547" s="228"/>
      <c r="E547" s="228" t="s">
        <v>82</v>
      </c>
      <c r="F547" s="229">
        <v>13.48</v>
      </c>
      <c r="G547" s="228" t="s">
        <v>81</v>
      </c>
      <c r="H547" s="229">
        <v>0</v>
      </c>
      <c r="I547" s="228" t="s">
        <v>80</v>
      </c>
      <c r="J547" s="229">
        <v>13.48</v>
      </c>
    </row>
    <row r="548" spans="1:10" ht="24" customHeight="1" thickBot="1">
      <c r="A548" s="228"/>
      <c r="B548" s="228"/>
      <c r="C548" s="228"/>
      <c r="D548" s="228"/>
      <c r="E548" s="228" t="s">
        <v>79</v>
      </c>
      <c r="F548" s="229">
        <v>4.78</v>
      </c>
      <c r="G548" s="228"/>
      <c r="H548" s="383" t="s">
        <v>78</v>
      </c>
      <c r="I548" s="383"/>
      <c r="J548" s="229">
        <v>26.55</v>
      </c>
    </row>
    <row r="549" spans="1:10" ht="25.95" customHeight="1" thickTop="1">
      <c r="A549" s="230"/>
      <c r="B549" s="230"/>
      <c r="C549" s="230"/>
      <c r="D549" s="230"/>
      <c r="E549" s="230"/>
      <c r="F549" s="230"/>
      <c r="G549" s="230"/>
      <c r="H549" s="230"/>
      <c r="I549" s="230"/>
      <c r="J549" s="230"/>
    </row>
    <row r="550" spans="1:10" ht="25.95" customHeight="1">
      <c r="A550" s="210"/>
      <c r="B550" s="211" t="s">
        <v>62</v>
      </c>
      <c r="C550" s="210" t="s">
        <v>61</v>
      </c>
      <c r="D550" s="210" t="s">
        <v>60</v>
      </c>
      <c r="E550" s="380" t="s">
        <v>108</v>
      </c>
      <c r="F550" s="381"/>
      <c r="G550" s="212" t="s">
        <v>59</v>
      </c>
      <c r="H550" s="211" t="s">
        <v>58</v>
      </c>
      <c r="I550" s="211" t="s">
        <v>57</v>
      </c>
      <c r="J550" s="211" t="s">
        <v>55</v>
      </c>
    </row>
    <row r="551" spans="1:10" ht="25.95" customHeight="1">
      <c r="A551" s="213" t="s">
        <v>107</v>
      </c>
      <c r="B551" s="214" t="s">
        <v>106</v>
      </c>
      <c r="C551" s="213" t="s">
        <v>32</v>
      </c>
      <c r="D551" s="213" t="s">
        <v>105</v>
      </c>
      <c r="E551" s="386" t="s">
        <v>142</v>
      </c>
      <c r="F551" s="387"/>
      <c r="G551" s="215" t="s">
        <v>83</v>
      </c>
      <c r="H551" s="216">
        <v>1</v>
      </c>
      <c r="I551" s="217">
        <v>21.71</v>
      </c>
      <c r="J551" s="217">
        <v>21.71</v>
      </c>
    </row>
    <row r="552" spans="1:10" ht="25.95" customHeight="1">
      <c r="A552" s="218" t="s">
        <v>104</v>
      </c>
      <c r="B552" s="219" t="s">
        <v>103</v>
      </c>
      <c r="C552" s="218" t="s">
        <v>32</v>
      </c>
      <c r="D552" s="218" t="s">
        <v>102</v>
      </c>
      <c r="E552" s="384" t="s">
        <v>142</v>
      </c>
      <c r="F552" s="385"/>
      <c r="G552" s="220" t="s">
        <v>83</v>
      </c>
      <c r="H552" s="221">
        <v>1</v>
      </c>
      <c r="I552" s="222">
        <v>0.31</v>
      </c>
      <c r="J552" s="222">
        <v>0.31</v>
      </c>
    </row>
    <row r="553" spans="1:10" ht="25.95" customHeight="1">
      <c r="A553" s="223" t="s">
        <v>87</v>
      </c>
      <c r="B553" s="224" t="s">
        <v>97</v>
      </c>
      <c r="C553" s="223" t="s">
        <v>32</v>
      </c>
      <c r="D553" s="223" t="s">
        <v>96</v>
      </c>
      <c r="E553" s="378" t="s">
        <v>127</v>
      </c>
      <c r="F553" s="379"/>
      <c r="G553" s="225" t="s">
        <v>83</v>
      </c>
      <c r="H553" s="226">
        <v>1</v>
      </c>
      <c r="I553" s="227">
        <v>1.39</v>
      </c>
      <c r="J553" s="227">
        <v>1.39</v>
      </c>
    </row>
    <row r="554" spans="1:10" ht="25.95" customHeight="1">
      <c r="A554" s="223" t="s">
        <v>87</v>
      </c>
      <c r="B554" s="224" t="s">
        <v>86</v>
      </c>
      <c r="C554" s="223" t="s">
        <v>32</v>
      </c>
      <c r="D554" s="223" t="s">
        <v>85</v>
      </c>
      <c r="E554" s="378" t="s">
        <v>570</v>
      </c>
      <c r="F554" s="379"/>
      <c r="G554" s="225" t="s">
        <v>83</v>
      </c>
      <c r="H554" s="226">
        <v>1</v>
      </c>
      <c r="I554" s="227">
        <v>0.08</v>
      </c>
      <c r="J554" s="227">
        <v>0.08</v>
      </c>
    </row>
    <row r="555" spans="1:10" ht="25.95" customHeight="1">
      <c r="A555" s="223" t="s">
        <v>87</v>
      </c>
      <c r="B555" s="224" t="s">
        <v>95</v>
      </c>
      <c r="C555" s="223" t="s">
        <v>32</v>
      </c>
      <c r="D555" s="223" t="s">
        <v>94</v>
      </c>
      <c r="E555" s="378" t="s">
        <v>84</v>
      </c>
      <c r="F555" s="379"/>
      <c r="G555" s="225" t="s">
        <v>83</v>
      </c>
      <c r="H555" s="226">
        <v>1</v>
      </c>
      <c r="I555" s="227">
        <v>2.46</v>
      </c>
      <c r="J555" s="227">
        <v>2.46</v>
      </c>
    </row>
    <row r="556" spans="1:10" ht="24" customHeight="1">
      <c r="A556" s="223" t="s">
        <v>87</v>
      </c>
      <c r="B556" s="224" t="s">
        <v>91</v>
      </c>
      <c r="C556" s="223" t="s">
        <v>32</v>
      </c>
      <c r="D556" s="223" t="s">
        <v>90</v>
      </c>
      <c r="E556" s="378" t="s">
        <v>127</v>
      </c>
      <c r="F556" s="379"/>
      <c r="G556" s="225" t="s">
        <v>83</v>
      </c>
      <c r="H556" s="226">
        <v>1</v>
      </c>
      <c r="I556" s="227">
        <v>0.61</v>
      </c>
      <c r="J556" s="227">
        <v>0.61</v>
      </c>
    </row>
    <row r="557" spans="1:10" ht="26.4">
      <c r="A557" s="223" t="s">
        <v>87</v>
      </c>
      <c r="B557" s="224" t="s">
        <v>93</v>
      </c>
      <c r="C557" s="223" t="s">
        <v>32</v>
      </c>
      <c r="D557" s="223" t="s">
        <v>92</v>
      </c>
      <c r="E557" s="378" t="s">
        <v>571</v>
      </c>
      <c r="F557" s="379"/>
      <c r="G557" s="225" t="s">
        <v>83</v>
      </c>
      <c r="H557" s="226">
        <v>1</v>
      </c>
      <c r="I557" s="227">
        <v>0.56999999999999995</v>
      </c>
      <c r="J557" s="227">
        <v>0.56999999999999995</v>
      </c>
    </row>
    <row r="558" spans="1:10" ht="14.4" customHeight="1">
      <c r="A558" s="223" t="s">
        <v>87</v>
      </c>
      <c r="B558" s="224" t="s">
        <v>89</v>
      </c>
      <c r="C558" s="223" t="s">
        <v>32</v>
      </c>
      <c r="D558" s="223" t="s">
        <v>88</v>
      </c>
      <c r="E558" s="378" t="s">
        <v>84</v>
      </c>
      <c r="F558" s="379"/>
      <c r="G558" s="225" t="s">
        <v>83</v>
      </c>
      <c r="H558" s="226">
        <v>1</v>
      </c>
      <c r="I558" s="227">
        <v>1.43</v>
      </c>
      <c r="J558" s="227">
        <v>1.43</v>
      </c>
    </row>
    <row r="559" spans="1:10" ht="1.2" customHeight="1">
      <c r="A559" s="223" t="s">
        <v>87</v>
      </c>
      <c r="B559" s="224" t="s">
        <v>100</v>
      </c>
      <c r="C559" s="223" t="s">
        <v>32</v>
      </c>
      <c r="D559" s="223" t="s">
        <v>99</v>
      </c>
      <c r="E559" s="378" t="s">
        <v>98</v>
      </c>
      <c r="F559" s="379"/>
      <c r="G559" s="225" t="s">
        <v>83</v>
      </c>
      <c r="H559" s="226">
        <v>1</v>
      </c>
      <c r="I559" s="227">
        <v>14.86</v>
      </c>
      <c r="J559" s="227">
        <v>14.86</v>
      </c>
    </row>
    <row r="560" spans="1:10" ht="18" customHeight="1">
      <c r="A560" s="228"/>
      <c r="B560" s="228"/>
      <c r="C560" s="228"/>
      <c r="D560" s="228"/>
      <c r="E560" s="228" t="s">
        <v>82</v>
      </c>
      <c r="F560" s="229">
        <v>15.17</v>
      </c>
      <c r="G560" s="228" t="s">
        <v>81</v>
      </c>
      <c r="H560" s="229">
        <v>0</v>
      </c>
      <c r="I560" s="228" t="s">
        <v>80</v>
      </c>
      <c r="J560" s="229">
        <v>15.17</v>
      </c>
    </row>
    <row r="561" spans="1:10" ht="25.95" customHeight="1">
      <c r="A561" s="228"/>
      <c r="B561" s="228"/>
      <c r="C561" s="228"/>
      <c r="D561" s="228"/>
      <c r="E561" s="228" t="s">
        <v>79</v>
      </c>
      <c r="F561" s="229">
        <v>4.7699999999999996</v>
      </c>
      <c r="G561" s="228"/>
      <c r="H561" s="382" t="s">
        <v>78</v>
      </c>
      <c r="I561" s="382"/>
      <c r="J561" s="229">
        <v>26.48</v>
      </c>
    </row>
    <row r="562" spans="1:10" ht="39" customHeight="1">
      <c r="A562" s="157" t="s">
        <v>104</v>
      </c>
      <c r="B562" s="40" t="s">
        <v>160</v>
      </c>
      <c r="C562" s="199" t="s">
        <v>32</v>
      </c>
      <c r="D562" s="199" t="s">
        <v>159</v>
      </c>
      <c r="E562" s="332" t="s">
        <v>142</v>
      </c>
      <c r="F562" s="332"/>
      <c r="G562" s="39" t="s">
        <v>83</v>
      </c>
      <c r="H562" s="38">
        <v>1</v>
      </c>
      <c r="I562" s="37">
        <v>0.17</v>
      </c>
      <c r="J562" s="158">
        <v>0.17</v>
      </c>
    </row>
    <row r="563" spans="1:10" ht="25.95" customHeight="1">
      <c r="A563" s="159" t="s">
        <v>87</v>
      </c>
      <c r="B563" s="36" t="s">
        <v>158</v>
      </c>
      <c r="C563" s="200" t="s">
        <v>32</v>
      </c>
      <c r="D563" s="200" t="s">
        <v>157</v>
      </c>
      <c r="E563" s="339" t="s">
        <v>98</v>
      </c>
      <c r="F563" s="339"/>
      <c r="G563" s="35" t="s">
        <v>83</v>
      </c>
      <c r="H563" s="34">
        <v>1</v>
      </c>
      <c r="I563" s="33">
        <v>21.48</v>
      </c>
      <c r="J563" s="160">
        <v>21.48</v>
      </c>
    </row>
    <row r="564" spans="1:10" ht="25.95" customHeight="1">
      <c r="A564" s="159" t="s">
        <v>87</v>
      </c>
      <c r="B564" s="36" t="s">
        <v>148</v>
      </c>
      <c r="C564" s="200" t="s">
        <v>32</v>
      </c>
      <c r="D564" s="200" t="s">
        <v>147</v>
      </c>
      <c r="E564" s="339" t="s">
        <v>127</v>
      </c>
      <c r="F564" s="339"/>
      <c r="G564" s="35" t="s">
        <v>83</v>
      </c>
      <c r="H564" s="34">
        <v>1</v>
      </c>
      <c r="I564" s="33">
        <v>0.01</v>
      </c>
      <c r="J564" s="160">
        <v>0.01</v>
      </c>
    </row>
    <row r="565" spans="1:10" ht="25.95" customHeight="1">
      <c r="A565" s="159" t="s">
        <v>87</v>
      </c>
      <c r="B565" s="36" t="s">
        <v>86</v>
      </c>
      <c r="C565" s="200" t="s">
        <v>32</v>
      </c>
      <c r="D565" s="200" t="s">
        <v>85</v>
      </c>
      <c r="E565" s="339" t="s">
        <v>84</v>
      </c>
      <c r="F565" s="339"/>
      <c r="G565" s="35" t="s">
        <v>83</v>
      </c>
      <c r="H565" s="34">
        <v>1</v>
      </c>
      <c r="I565" s="33">
        <v>0.08</v>
      </c>
      <c r="J565" s="160">
        <v>0.08</v>
      </c>
    </row>
    <row r="566" spans="1:10" ht="25.95" customHeight="1">
      <c r="A566" s="159" t="s">
        <v>87</v>
      </c>
      <c r="B566" s="36" t="s">
        <v>95</v>
      </c>
      <c r="C566" s="200" t="s">
        <v>32</v>
      </c>
      <c r="D566" s="200" t="s">
        <v>94</v>
      </c>
      <c r="E566" s="339" t="s">
        <v>84</v>
      </c>
      <c r="F566" s="339"/>
      <c r="G566" s="35" t="s">
        <v>83</v>
      </c>
      <c r="H566" s="34">
        <v>1</v>
      </c>
      <c r="I566" s="33">
        <v>2.46</v>
      </c>
      <c r="J566" s="160">
        <v>2.46</v>
      </c>
    </row>
    <row r="567" spans="1:10" ht="25.95" customHeight="1">
      <c r="A567" s="159" t="s">
        <v>87</v>
      </c>
      <c r="B567" s="36" t="s">
        <v>89</v>
      </c>
      <c r="C567" s="200" t="s">
        <v>32</v>
      </c>
      <c r="D567" s="200" t="s">
        <v>88</v>
      </c>
      <c r="E567" s="339" t="s">
        <v>84</v>
      </c>
      <c r="F567" s="339"/>
      <c r="G567" s="35" t="s">
        <v>83</v>
      </c>
      <c r="H567" s="34">
        <v>1</v>
      </c>
      <c r="I567" s="33">
        <v>1.43</v>
      </c>
      <c r="J567" s="160">
        <v>1.43</v>
      </c>
    </row>
    <row r="568" spans="1:10" ht="25.95" customHeight="1">
      <c r="A568" s="159" t="s">
        <v>87</v>
      </c>
      <c r="B568" s="36" t="s">
        <v>150</v>
      </c>
      <c r="C568" s="200" t="s">
        <v>32</v>
      </c>
      <c r="D568" s="200" t="s">
        <v>149</v>
      </c>
      <c r="E568" s="339" t="s">
        <v>127</v>
      </c>
      <c r="F568" s="339"/>
      <c r="G568" s="35" t="s">
        <v>83</v>
      </c>
      <c r="H568" s="34">
        <v>1</v>
      </c>
      <c r="I568" s="33">
        <v>0.89</v>
      </c>
      <c r="J568" s="160">
        <v>0.89</v>
      </c>
    </row>
    <row r="569" spans="1:10" ht="25.95" customHeight="1">
      <c r="A569" s="159" t="s">
        <v>87</v>
      </c>
      <c r="B569" s="36" t="s">
        <v>93</v>
      </c>
      <c r="C569" s="200" t="s">
        <v>32</v>
      </c>
      <c r="D569" s="200" t="s">
        <v>92</v>
      </c>
      <c r="E569" s="339" t="s">
        <v>84</v>
      </c>
      <c r="F569" s="339"/>
      <c r="G569" s="35" t="s">
        <v>83</v>
      </c>
      <c r="H569" s="34">
        <v>1</v>
      </c>
      <c r="I569" s="33">
        <v>0.56999999999999995</v>
      </c>
      <c r="J569" s="160">
        <v>0.56999999999999995</v>
      </c>
    </row>
    <row r="570" spans="1:10">
      <c r="A570" s="161"/>
      <c r="B570" s="204"/>
      <c r="C570" s="204"/>
      <c r="D570" s="204"/>
      <c r="E570" s="204" t="s">
        <v>82</v>
      </c>
      <c r="F570" s="205">
        <v>21.65</v>
      </c>
      <c r="G570" s="204" t="s">
        <v>81</v>
      </c>
      <c r="H570" s="205">
        <v>0</v>
      </c>
      <c r="I570" s="204" t="s">
        <v>80</v>
      </c>
      <c r="J570" s="162">
        <v>21.65</v>
      </c>
    </row>
    <row r="571" spans="1:10" ht="14.4" thickBot="1">
      <c r="A571" s="161"/>
      <c r="B571" s="204"/>
      <c r="C571" s="204"/>
      <c r="D571" s="204"/>
      <c r="E571" s="204" t="s">
        <v>79</v>
      </c>
      <c r="F571" s="205">
        <v>5.95</v>
      </c>
      <c r="G571" s="204"/>
      <c r="H571" s="337" t="s">
        <v>78</v>
      </c>
      <c r="I571" s="337"/>
      <c r="J571" s="162">
        <v>33.04</v>
      </c>
    </row>
    <row r="572" spans="1:10" ht="1.2" customHeight="1" thickTop="1">
      <c r="A572" s="163"/>
      <c r="B572" s="32"/>
      <c r="C572" s="32"/>
      <c r="D572" s="32"/>
      <c r="E572" s="32"/>
      <c r="F572" s="32"/>
      <c r="G572" s="32"/>
      <c r="H572" s="32"/>
      <c r="I572" s="32"/>
      <c r="J572" s="164"/>
    </row>
    <row r="573" spans="1:10" ht="18" customHeight="1">
      <c r="A573" s="153"/>
      <c r="B573" s="30" t="s">
        <v>62</v>
      </c>
      <c r="C573" s="197" t="s">
        <v>61</v>
      </c>
      <c r="D573" s="197" t="s">
        <v>60</v>
      </c>
      <c r="E573" s="338" t="s">
        <v>108</v>
      </c>
      <c r="F573" s="338"/>
      <c r="G573" s="31" t="s">
        <v>59</v>
      </c>
      <c r="H573" s="30" t="s">
        <v>58</v>
      </c>
      <c r="I573" s="30" t="s">
        <v>57</v>
      </c>
      <c r="J573" s="154" t="s">
        <v>55</v>
      </c>
    </row>
    <row r="574" spans="1:10" ht="25.95" customHeight="1">
      <c r="A574" s="155" t="s">
        <v>107</v>
      </c>
      <c r="B574" s="28" t="s">
        <v>156</v>
      </c>
      <c r="C574" s="198" t="s">
        <v>32</v>
      </c>
      <c r="D574" s="198" t="s">
        <v>155</v>
      </c>
      <c r="E574" s="331" t="s">
        <v>142</v>
      </c>
      <c r="F574" s="331"/>
      <c r="G574" s="29" t="s">
        <v>83</v>
      </c>
      <c r="H574" s="41">
        <v>1</v>
      </c>
      <c r="I574" s="27">
        <v>46.11</v>
      </c>
      <c r="J574" s="156">
        <v>46.11</v>
      </c>
    </row>
    <row r="575" spans="1:10" ht="25.95" customHeight="1">
      <c r="A575" s="157" t="s">
        <v>104</v>
      </c>
      <c r="B575" s="40" t="s">
        <v>154</v>
      </c>
      <c r="C575" s="199" t="s">
        <v>32</v>
      </c>
      <c r="D575" s="199" t="s">
        <v>153</v>
      </c>
      <c r="E575" s="332" t="s">
        <v>142</v>
      </c>
      <c r="F575" s="332"/>
      <c r="G575" s="39" t="s">
        <v>83</v>
      </c>
      <c r="H575" s="38">
        <v>1</v>
      </c>
      <c r="I575" s="37">
        <v>0.33</v>
      </c>
      <c r="J575" s="158">
        <v>0.33</v>
      </c>
    </row>
    <row r="576" spans="1:10" ht="25.95" customHeight="1">
      <c r="A576" s="159" t="s">
        <v>87</v>
      </c>
      <c r="B576" s="36" t="s">
        <v>148</v>
      </c>
      <c r="C576" s="200" t="s">
        <v>32</v>
      </c>
      <c r="D576" s="200" t="s">
        <v>147</v>
      </c>
      <c r="E576" s="339" t="s">
        <v>127</v>
      </c>
      <c r="F576" s="339"/>
      <c r="G576" s="35" t="s">
        <v>83</v>
      </c>
      <c r="H576" s="34">
        <v>1</v>
      </c>
      <c r="I576" s="33">
        <v>0.01</v>
      </c>
      <c r="J576" s="160">
        <v>0.01</v>
      </c>
    </row>
    <row r="577" spans="1:10" ht="25.95" customHeight="1">
      <c r="A577" s="159" t="s">
        <v>87</v>
      </c>
      <c r="B577" s="36" t="s">
        <v>93</v>
      </c>
      <c r="C577" s="200" t="s">
        <v>32</v>
      </c>
      <c r="D577" s="200" t="s">
        <v>92</v>
      </c>
      <c r="E577" s="339" t="s">
        <v>84</v>
      </c>
      <c r="F577" s="339"/>
      <c r="G577" s="35" t="s">
        <v>83</v>
      </c>
      <c r="H577" s="34">
        <v>1</v>
      </c>
      <c r="I577" s="33">
        <v>0.56999999999999995</v>
      </c>
      <c r="J577" s="160">
        <v>0.56999999999999995</v>
      </c>
    </row>
    <row r="578" spans="1:10" ht="25.95" customHeight="1">
      <c r="A578" s="159" t="s">
        <v>87</v>
      </c>
      <c r="B578" s="36" t="s">
        <v>95</v>
      </c>
      <c r="C578" s="200" t="s">
        <v>32</v>
      </c>
      <c r="D578" s="200" t="s">
        <v>94</v>
      </c>
      <c r="E578" s="339" t="s">
        <v>84</v>
      </c>
      <c r="F578" s="339"/>
      <c r="G578" s="35" t="s">
        <v>83</v>
      </c>
      <c r="H578" s="34">
        <v>1</v>
      </c>
      <c r="I578" s="33">
        <v>2.46</v>
      </c>
      <c r="J578" s="160">
        <v>2.46</v>
      </c>
    </row>
    <row r="579" spans="1:10" ht="25.95" customHeight="1">
      <c r="A579" s="159" t="s">
        <v>87</v>
      </c>
      <c r="B579" s="36" t="s">
        <v>86</v>
      </c>
      <c r="C579" s="200" t="s">
        <v>32</v>
      </c>
      <c r="D579" s="200" t="s">
        <v>85</v>
      </c>
      <c r="E579" s="339" t="s">
        <v>84</v>
      </c>
      <c r="F579" s="339"/>
      <c r="G579" s="35" t="s">
        <v>83</v>
      </c>
      <c r="H579" s="34">
        <v>1</v>
      </c>
      <c r="I579" s="33">
        <v>0.08</v>
      </c>
      <c r="J579" s="160">
        <v>0.08</v>
      </c>
    </row>
    <row r="580" spans="1:10" ht="25.95" customHeight="1">
      <c r="A580" s="159" t="s">
        <v>87</v>
      </c>
      <c r="B580" s="36" t="s">
        <v>89</v>
      </c>
      <c r="C580" s="200" t="s">
        <v>32</v>
      </c>
      <c r="D580" s="200" t="s">
        <v>88</v>
      </c>
      <c r="E580" s="339" t="s">
        <v>84</v>
      </c>
      <c r="F580" s="339"/>
      <c r="G580" s="35" t="s">
        <v>83</v>
      </c>
      <c r="H580" s="34">
        <v>1</v>
      </c>
      <c r="I580" s="33">
        <v>1.43</v>
      </c>
      <c r="J580" s="160">
        <v>1.43</v>
      </c>
    </row>
    <row r="581" spans="1:10" ht="25.95" customHeight="1">
      <c r="A581" s="159" t="s">
        <v>87</v>
      </c>
      <c r="B581" s="36" t="s">
        <v>150</v>
      </c>
      <c r="C581" s="200" t="s">
        <v>32</v>
      </c>
      <c r="D581" s="200" t="s">
        <v>149</v>
      </c>
      <c r="E581" s="339" t="s">
        <v>127</v>
      </c>
      <c r="F581" s="339"/>
      <c r="G581" s="35" t="s">
        <v>83</v>
      </c>
      <c r="H581" s="34">
        <v>1</v>
      </c>
      <c r="I581" s="33">
        <v>0.89</v>
      </c>
      <c r="J581" s="160">
        <v>0.89</v>
      </c>
    </row>
    <row r="582" spans="1:10" ht="24" customHeight="1">
      <c r="A582" s="159" t="s">
        <v>87</v>
      </c>
      <c r="B582" s="36" t="s">
        <v>152</v>
      </c>
      <c r="C582" s="200" t="s">
        <v>32</v>
      </c>
      <c r="D582" s="200" t="s">
        <v>151</v>
      </c>
      <c r="E582" s="339" t="s">
        <v>98</v>
      </c>
      <c r="F582" s="339"/>
      <c r="G582" s="35" t="s">
        <v>83</v>
      </c>
      <c r="H582" s="34">
        <v>1</v>
      </c>
      <c r="I582" s="33">
        <v>40.340000000000003</v>
      </c>
      <c r="J582" s="160">
        <v>40.340000000000003</v>
      </c>
    </row>
    <row r="583" spans="1:10">
      <c r="A583" s="161"/>
      <c r="B583" s="204"/>
      <c r="C583" s="204"/>
      <c r="D583" s="204"/>
      <c r="E583" s="204" t="s">
        <v>82</v>
      </c>
      <c r="F583" s="205">
        <v>40.67</v>
      </c>
      <c r="G583" s="204" t="s">
        <v>81</v>
      </c>
      <c r="H583" s="205">
        <v>0</v>
      </c>
      <c r="I583" s="204" t="s">
        <v>80</v>
      </c>
      <c r="J583" s="162">
        <v>40.67</v>
      </c>
    </row>
    <row r="584" spans="1:10" ht="14.4" thickBot="1">
      <c r="A584" s="161"/>
      <c r="B584" s="204"/>
      <c r="C584" s="204"/>
      <c r="D584" s="204"/>
      <c r="E584" s="204" t="s">
        <v>79</v>
      </c>
      <c r="F584" s="205">
        <v>10.14</v>
      </c>
      <c r="G584" s="204"/>
      <c r="H584" s="337" t="s">
        <v>78</v>
      </c>
      <c r="I584" s="337"/>
      <c r="J584" s="162">
        <v>56.25</v>
      </c>
    </row>
    <row r="585" spans="1:10" ht="1.2" customHeight="1" thickTop="1">
      <c r="A585" s="163"/>
      <c r="B585" s="32"/>
      <c r="C585" s="32"/>
      <c r="D585" s="32"/>
      <c r="E585" s="32"/>
      <c r="F585" s="32"/>
      <c r="G585" s="32"/>
      <c r="H585" s="32"/>
      <c r="I585" s="32"/>
      <c r="J585" s="164"/>
    </row>
    <row r="586" spans="1:10" ht="18" customHeight="1">
      <c r="A586" s="153"/>
      <c r="B586" s="30" t="s">
        <v>62</v>
      </c>
      <c r="C586" s="197" t="s">
        <v>61</v>
      </c>
      <c r="D586" s="197" t="s">
        <v>60</v>
      </c>
      <c r="E586" s="338" t="s">
        <v>108</v>
      </c>
      <c r="F586" s="338"/>
      <c r="G586" s="31" t="s">
        <v>59</v>
      </c>
      <c r="H586" s="30" t="s">
        <v>58</v>
      </c>
      <c r="I586" s="30" t="s">
        <v>57</v>
      </c>
      <c r="J586" s="154" t="s">
        <v>55</v>
      </c>
    </row>
    <row r="587" spans="1:10" ht="24" customHeight="1">
      <c r="A587" s="155" t="s">
        <v>107</v>
      </c>
      <c r="B587" s="28" t="s">
        <v>146</v>
      </c>
      <c r="C587" s="198" t="s">
        <v>32</v>
      </c>
      <c r="D587" s="198" t="s">
        <v>145</v>
      </c>
      <c r="E587" s="331" t="s">
        <v>142</v>
      </c>
      <c r="F587" s="331"/>
      <c r="G587" s="29" t="s">
        <v>83</v>
      </c>
      <c r="H587" s="41">
        <v>1</v>
      </c>
      <c r="I587" s="27">
        <v>27.39</v>
      </c>
      <c r="J587" s="156">
        <v>27.39</v>
      </c>
    </row>
    <row r="588" spans="1:10" ht="25.95" customHeight="1">
      <c r="A588" s="157" t="s">
        <v>104</v>
      </c>
      <c r="B588" s="40" t="s">
        <v>144</v>
      </c>
      <c r="C588" s="199" t="s">
        <v>32</v>
      </c>
      <c r="D588" s="199" t="s">
        <v>143</v>
      </c>
      <c r="E588" s="332" t="s">
        <v>142</v>
      </c>
      <c r="F588" s="332"/>
      <c r="G588" s="39" t="s">
        <v>83</v>
      </c>
      <c r="H588" s="38">
        <v>1</v>
      </c>
      <c r="I588" s="37">
        <v>0.43</v>
      </c>
      <c r="J588" s="158">
        <v>0.43</v>
      </c>
    </row>
    <row r="589" spans="1:10" ht="25.95" customHeight="1">
      <c r="A589" s="159" t="s">
        <v>87</v>
      </c>
      <c r="B589" s="36" t="s">
        <v>89</v>
      </c>
      <c r="C589" s="200" t="s">
        <v>32</v>
      </c>
      <c r="D589" s="200" t="s">
        <v>88</v>
      </c>
      <c r="E589" s="339" t="s">
        <v>84</v>
      </c>
      <c r="F589" s="339"/>
      <c r="G589" s="35" t="s">
        <v>83</v>
      </c>
      <c r="H589" s="34">
        <v>1</v>
      </c>
      <c r="I589" s="33">
        <v>1.43</v>
      </c>
      <c r="J589" s="160">
        <v>1.43</v>
      </c>
    </row>
    <row r="590" spans="1:10" ht="25.95" customHeight="1">
      <c r="A590" s="159" t="s">
        <v>87</v>
      </c>
      <c r="B590" s="36" t="s">
        <v>141</v>
      </c>
      <c r="C590" s="200" t="s">
        <v>32</v>
      </c>
      <c r="D590" s="200" t="s">
        <v>140</v>
      </c>
      <c r="E590" s="339" t="s">
        <v>127</v>
      </c>
      <c r="F590" s="339"/>
      <c r="G590" s="35" t="s">
        <v>83</v>
      </c>
      <c r="H590" s="34">
        <v>1</v>
      </c>
      <c r="I590" s="33">
        <v>1.31</v>
      </c>
      <c r="J590" s="160">
        <v>1.31</v>
      </c>
    </row>
    <row r="591" spans="1:10" ht="25.95" customHeight="1">
      <c r="A591" s="159" t="s">
        <v>87</v>
      </c>
      <c r="B591" s="36" t="s">
        <v>86</v>
      </c>
      <c r="C591" s="200" t="s">
        <v>32</v>
      </c>
      <c r="D591" s="200" t="s">
        <v>85</v>
      </c>
      <c r="E591" s="339" t="s">
        <v>84</v>
      </c>
      <c r="F591" s="339"/>
      <c r="G591" s="35" t="s">
        <v>83</v>
      </c>
      <c r="H591" s="34">
        <v>1</v>
      </c>
      <c r="I591" s="33">
        <v>0.08</v>
      </c>
      <c r="J591" s="160">
        <v>0.08</v>
      </c>
    </row>
    <row r="592" spans="1:10" ht="25.95" customHeight="1">
      <c r="A592" s="159" t="s">
        <v>87</v>
      </c>
      <c r="B592" s="36" t="s">
        <v>139</v>
      </c>
      <c r="C592" s="200" t="s">
        <v>32</v>
      </c>
      <c r="D592" s="200" t="s">
        <v>138</v>
      </c>
      <c r="E592" s="339" t="s">
        <v>127</v>
      </c>
      <c r="F592" s="339"/>
      <c r="G592" s="35" t="s">
        <v>83</v>
      </c>
      <c r="H592" s="34">
        <v>1</v>
      </c>
      <c r="I592" s="33">
        <v>0.78</v>
      </c>
      <c r="J592" s="160">
        <v>0.78</v>
      </c>
    </row>
    <row r="593" spans="1:10" ht="25.95" customHeight="1">
      <c r="A593" s="159" t="s">
        <v>87</v>
      </c>
      <c r="B593" s="36" t="s">
        <v>95</v>
      </c>
      <c r="C593" s="200" t="s">
        <v>32</v>
      </c>
      <c r="D593" s="200" t="s">
        <v>94</v>
      </c>
      <c r="E593" s="339" t="s">
        <v>84</v>
      </c>
      <c r="F593" s="339"/>
      <c r="G593" s="35" t="s">
        <v>83</v>
      </c>
      <c r="H593" s="34">
        <v>1</v>
      </c>
      <c r="I593" s="33">
        <v>2.46</v>
      </c>
      <c r="J593" s="160">
        <v>2.46</v>
      </c>
    </row>
    <row r="594" spans="1:10" ht="25.95" customHeight="1">
      <c r="A594" s="159" t="s">
        <v>87</v>
      </c>
      <c r="B594" s="36" t="s">
        <v>93</v>
      </c>
      <c r="C594" s="200" t="s">
        <v>32</v>
      </c>
      <c r="D594" s="200" t="s">
        <v>92</v>
      </c>
      <c r="E594" s="339" t="s">
        <v>84</v>
      </c>
      <c r="F594" s="339"/>
      <c r="G594" s="35" t="s">
        <v>83</v>
      </c>
      <c r="H594" s="34">
        <v>1</v>
      </c>
      <c r="I594" s="33">
        <v>0.56999999999999995</v>
      </c>
      <c r="J594" s="160">
        <v>0.56999999999999995</v>
      </c>
    </row>
    <row r="595" spans="1:10" ht="24" customHeight="1">
      <c r="A595" s="159" t="s">
        <v>87</v>
      </c>
      <c r="B595" s="36" t="s">
        <v>137</v>
      </c>
      <c r="C595" s="200" t="s">
        <v>32</v>
      </c>
      <c r="D595" s="200" t="s">
        <v>136</v>
      </c>
      <c r="E595" s="339" t="s">
        <v>98</v>
      </c>
      <c r="F595" s="339"/>
      <c r="G595" s="35" t="s">
        <v>83</v>
      </c>
      <c r="H595" s="34">
        <v>1</v>
      </c>
      <c r="I595" s="33">
        <v>20.329999999999998</v>
      </c>
      <c r="J595" s="160">
        <v>20.329999999999998</v>
      </c>
    </row>
    <row r="596" spans="1:10">
      <c r="A596" s="161"/>
      <c r="B596" s="204"/>
      <c r="C596" s="204"/>
      <c r="D596" s="204"/>
      <c r="E596" s="204" t="s">
        <v>82</v>
      </c>
      <c r="F596" s="205">
        <v>20.76</v>
      </c>
      <c r="G596" s="204" t="s">
        <v>81</v>
      </c>
      <c r="H596" s="205">
        <v>0</v>
      </c>
      <c r="I596" s="204" t="s">
        <v>80</v>
      </c>
      <c r="J596" s="162">
        <v>20.76</v>
      </c>
    </row>
    <row r="597" spans="1:10" ht="14.4" thickBot="1">
      <c r="A597" s="161"/>
      <c r="B597" s="204"/>
      <c r="C597" s="204"/>
      <c r="D597" s="204"/>
      <c r="E597" s="204" t="s">
        <v>79</v>
      </c>
      <c r="F597" s="205">
        <v>6.02</v>
      </c>
      <c r="G597" s="204"/>
      <c r="H597" s="337" t="s">
        <v>78</v>
      </c>
      <c r="I597" s="337"/>
      <c r="J597" s="162">
        <v>33.409999999999997</v>
      </c>
    </row>
    <row r="598" spans="1:10" ht="1.2" customHeight="1" thickTop="1">
      <c r="A598" s="163"/>
      <c r="B598" s="32"/>
      <c r="C598" s="32"/>
      <c r="D598" s="32"/>
      <c r="E598" s="32"/>
      <c r="F598" s="32"/>
      <c r="G598" s="32"/>
      <c r="H598" s="32"/>
      <c r="I598" s="32"/>
      <c r="J598" s="164"/>
    </row>
    <row r="599" spans="1:10" ht="18" customHeight="1">
      <c r="A599" s="153"/>
      <c r="B599" s="30" t="s">
        <v>62</v>
      </c>
      <c r="C599" s="197" t="s">
        <v>61</v>
      </c>
      <c r="D599" s="197" t="s">
        <v>60</v>
      </c>
      <c r="E599" s="338" t="s">
        <v>108</v>
      </c>
      <c r="F599" s="338"/>
      <c r="G599" s="31" t="s">
        <v>59</v>
      </c>
      <c r="H599" s="30" t="s">
        <v>58</v>
      </c>
      <c r="I599" s="30" t="s">
        <v>57</v>
      </c>
      <c r="J599" s="154" t="s">
        <v>55</v>
      </c>
    </row>
    <row r="600" spans="1:10" ht="39" customHeight="1">
      <c r="A600" s="155" t="s">
        <v>107</v>
      </c>
      <c r="B600" s="28" t="s">
        <v>112</v>
      </c>
      <c r="C600" s="198" t="s">
        <v>32</v>
      </c>
      <c r="D600" s="198" t="s">
        <v>111</v>
      </c>
      <c r="E600" s="331" t="s">
        <v>110</v>
      </c>
      <c r="F600" s="331"/>
      <c r="G600" s="29" t="s">
        <v>109</v>
      </c>
      <c r="H600" s="41">
        <v>1</v>
      </c>
      <c r="I600" s="27">
        <v>10.11</v>
      </c>
      <c r="J600" s="156">
        <v>10.11</v>
      </c>
    </row>
    <row r="601" spans="1:10" ht="39" customHeight="1">
      <c r="A601" s="157" t="s">
        <v>104</v>
      </c>
      <c r="B601" s="40" t="s">
        <v>131</v>
      </c>
      <c r="C601" s="199" t="s">
        <v>32</v>
      </c>
      <c r="D601" s="199" t="s">
        <v>130</v>
      </c>
      <c r="E601" s="332" t="s">
        <v>110</v>
      </c>
      <c r="F601" s="332"/>
      <c r="G601" s="39" t="s">
        <v>83</v>
      </c>
      <c r="H601" s="38">
        <v>1</v>
      </c>
      <c r="I601" s="37">
        <v>0.71</v>
      </c>
      <c r="J601" s="158">
        <v>0.71</v>
      </c>
    </row>
    <row r="602" spans="1:10" ht="39" customHeight="1">
      <c r="A602" s="157" t="s">
        <v>104</v>
      </c>
      <c r="B602" s="40" t="s">
        <v>125</v>
      </c>
      <c r="C602" s="199" t="s">
        <v>32</v>
      </c>
      <c r="D602" s="199" t="s">
        <v>124</v>
      </c>
      <c r="E602" s="332" t="s">
        <v>110</v>
      </c>
      <c r="F602" s="332"/>
      <c r="G602" s="39" t="s">
        <v>83</v>
      </c>
      <c r="H602" s="38">
        <v>1</v>
      </c>
      <c r="I602" s="37">
        <v>8.68</v>
      </c>
      <c r="J602" s="158">
        <v>8.68</v>
      </c>
    </row>
    <row r="603" spans="1:10" ht="39" customHeight="1">
      <c r="A603" s="157" t="s">
        <v>104</v>
      </c>
      <c r="B603" s="40" t="s">
        <v>133</v>
      </c>
      <c r="C603" s="199" t="s">
        <v>32</v>
      </c>
      <c r="D603" s="199" t="s">
        <v>132</v>
      </c>
      <c r="E603" s="332" t="s">
        <v>110</v>
      </c>
      <c r="F603" s="332"/>
      <c r="G603" s="39" t="s">
        <v>83</v>
      </c>
      <c r="H603" s="38">
        <v>1</v>
      </c>
      <c r="I603" s="37">
        <v>0.15</v>
      </c>
      <c r="J603" s="158">
        <v>0.15</v>
      </c>
    </row>
    <row r="604" spans="1:10" ht="39" customHeight="1">
      <c r="A604" s="157" t="s">
        <v>104</v>
      </c>
      <c r="B604" s="40" t="s">
        <v>135</v>
      </c>
      <c r="C604" s="199" t="s">
        <v>32</v>
      </c>
      <c r="D604" s="199" t="s">
        <v>134</v>
      </c>
      <c r="E604" s="332" t="s">
        <v>110</v>
      </c>
      <c r="F604" s="332"/>
      <c r="G604" s="39" t="s">
        <v>83</v>
      </c>
      <c r="H604" s="38">
        <v>1</v>
      </c>
      <c r="I604" s="37">
        <v>0.56999999999999995</v>
      </c>
      <c r="J604" s="158">
        <v>0.56999999999999995</v>
      </c>
    </row>
    <row r="605" spans="1:10">
      <c r="A605" s="161"/>
      <c r="B605" s="204"/>
      <c r="C605" s="204"/>
      <c r="D605" s="204"/>
      <c r="E605" s="204" t="s">
        <v>82</v>
      </c>
      <c r="F605" s="205">
        <v>0</v>
      </c>
      <c r="G605" s="204" t="s">
        <v>81</v>
      </c>
      <c r="H605" s="205">
        <v>0</v>
      </c>
      <c r="I605" s="204" t="s">
        <v>80</v>
      </c>
      <c r="J605" s="162">
        <v>0</v>
      </c>
    </row>
    <row r="606" spans="1:10" ht="14.4" thickBot="1">
      <c r="A606" s="161"/>
      <c r="B606" s="204"/>
      <c r="C606" s="204"/>
      <c r="D606" s="204"/>
      <c r="E606" s="204" t="s">
        <v>79</v>
      </c>
      <c r="F606" s="205">
        <v>2.2200000000000002</v>
      </c>
      <c r="G606" s="204"/>
      <c r="H606" s="337" t="s">
        <v>78</v>
      </c>
      <c r="I606" s="337"/>
      <c r="J606" s="162">
        <v>12.33</v>
      </c>
    </row>
    <row r="607" spans="1:10" ht="1.2" customHeight="1" thickTop="1">
      <c r="A607" s="163"/>
      <c r="B607" s="32"/>
      <c r="C607" s="32"/>
      <c r="D607" s="32"/>
      <c r="E607" s="32"/>
      <c r="F607" s="32"/>
      <c r="G607" s="32"/>
      <c r="H607" s="32"/>
      <c r="I607" s="32"/>
      <c r="J607" s="164"/>
    </row>
    <row r="608" spans="1:10" ht="18" customHeight="1">
      <c r="A608" s="153"/>
      <c r="B608" s="30" t="s">
        <v>62</v>
      </c>
      <c r="C608" s="197" t="s">
        <v>61</v>
      </c>
      <c r="D608" s="197" t="s">
        <v>60</v>
      </c>
      <c r="E608" s="338" t="s">
        <v>108</v>
      </c>
      <c r="F608" s="338"/>
      <c r="G608" s="31" t="s">
        <v>59</v>
      </c>
      <c r="H608" s="30" t="s">
        <v>58</v>
      </c>
      <c r="I608" s="30" t="s">
        <v>57</v>
      </c>
      <c r="J608" s="154" t="s">
        <v>55</v>
      </c>
    </row>
    <row r="609" spans="1:10" ht="39" customHeight="1">
      <c r="A609" s="155" t="s">
        <v>107</v>
      </c>
      <c r="B609" s="28" t="s">
        <v>135</v>
      </c>
      <c r="C609" s="198" t="s">
        <v>32</v>
      </c>
      <c r="D609" s="198" t="s">
        <v>134</v>
      </c>
      <c r="E609" s="331" t="s">
        <v>110</v>
      </c>
      <c r="F609" s="331"/>
      <c r="G609" s="29" t="s">
        <v>83</v>
      </c>
      <c r="H609" s="41">
        <v>1</v>
      </c>
      <c r="I609" s="27">
        <v>0.56999999999999995</v>
      </c>
      <c r="J609" s="156">
        <v>0.56999999999999995</v>
      </c>
    </row>
    <row r="610" spans="1:10" ht="64.95" customHeight="1">
      <c r="A610" s="159" t="s">
        <v>87</v>
      </c>
      <c r="B610" s="36" t="s">
        <v>129</v>
      </c>
      <c r="C610" s="200" t="s">
        <v>32</v>
      </c>
      <c r="D610" s="200" t="s">
        <v>128</v>
      </c>
      <c r="E610" s="339" t="s">
        <v>127</v>
      </c>
      <c r="F610" s="339"/>
      <c r="G610" s="35" t="s">
        <v>126</v>
      </c>
      <c r="H610" s="34">
        <v>5.3300000000000001E-5</v>
      </c>
      <c r="I610" s="33">
        <v>10731.19</v>
      </c>
      <c r="J610" s="160">
        <v>0.56999999999999995</v>
      </c>
    </row>
    <row r="611" spans="1:10">
      <c r="A611" s="161"/>
      <c r="B611" s="204"/>
      <c r="C611" s="204"/>
      <c r="D611" s="204"/>
      <c r="E611" s="204" t="s">
        <v>82</v>
      </c>
      <c r="F611" s="205">
        <v>0</v>
      </c>
      <c r="G611" s="204" t="s">
        <v>81</v>
      </c>
      <c r="H611" s="205">
        <v>0</v>
      </c>
      <c r="I611" s="204" t="s">
        <v>80</v>
      </c>
      <c r="J611" s="162">
        <v>0</v>
      </c>
    </row>
    <row r="612" spans="1:10" ht="14.4" thickBot="1">
      <c r="A612" s="161"/>
      <c r="B612" s="204"/>
      <c r="C612" s="204"/>
      <c r="D612" s="204"/>
      <c r="E612" s="204" t="s">
        <v>79</v>
      </c>
      <c r="F612" s="205">
        <v>0.12</v>
      </c>
      <c r="G612" s="204"/>
      <c r="H612" s="337" t="s">
        <v>78</v>
      </c>
      <c r="I612" s="337"/>
      <c r="J612" s="162">
        <v>0.69</v>
      </c>
    </row>
    <row r="613" spans="1:10" ht="1.2" customHeight="1" thickTop="1">
      <c r="A613" s="163"/>
      <c r="B613" s="32"/>
      <c r="C613" s="32"/>
      <c r="D613" s="32"/>
      <c r="E613" s="32"/>
      <c r="F613" s="32"/>
      <c r="G613" s="32"/>
      <c r="H613" s="32"/>
      <c r="I613" s="32"/>
      <c r="J613" s="164"/>
    </row>
    <row r="614" spans="1:10" ht="18" customHeight="1">
      <c r="A614" s="153"/>
      <c r="B614" s="30" t="s">
        <v>62</v>
      </c>
      <c r="C614" s="197" t="s">
        <v>61</v>
      </c>
      <c r="D614" s="197" t="s">
        <v>60</v>
      </c>
      <c r="E614" s="338" t="s">
        <v>108</v>
      </c>
      <c r="F614" s="338"/>
      <c r="G614" s="31" t="s">
        <v>59</v>
      </c>
      <c r="H614" s="30" t="s">
        <v>58</v>
      </c>
      <c r="I614" s="30" t="s">
        <v>57</v>
      </c>
      <c r="J614" s="154" t="s">
        <v>55</v>
      </c>
    </row>
    <row r="615" spans="1:10" ht="39" customHeight="1">
      <c r="A615" s="155" t="s">
        <v>107</v>
      </c>
      <c r="B615" s="28" t="s">
        <v>133</v>
      </c>
      <c r="C615" s="198" t="s">
        <v>32</v>
      </c>
      <c r="D615" s="198" t="s">
        <v>132</v>
      </c>
      <c r="E615" s="331" t="s">
        <v>110</v>
      </c>
      <c r="F615" s="331"/>
      <c r="G615" s="29" t="s">
        <v>83</v>
      </c>
      <c r="H615" s="41">
        <v>1</v>
      </c>
      <c r="I615" s="27">
        <v>0.15</v>
      </c>
      <c r="J615" s="156">
        <v>0.15</v>
      </c>
    </row>
    <row r="616" spans="1:10" ht="64.95" customHeight="1">
      <c r="A616" s="159" t="s">
        <v>87</v>
      </c>
      <c r="B616" s="36" t="s">
        <v>129</v>
      </c>
      <c r="C616" s="200" t="s">
        <v>32</v>
      </c>
      <c r="D616" s="200" t="s">
        <v>128</v>
      </c>
      <c r="E616" s="339" t="s">
        <v>127</v>
      </c>
      <c r="F616" s="339"/>
      <c r="G616" s="35" t="s">
        <v>126</v>
      </c>
      <c r="H616" s="34">
        <v>1.43E-5</v>
      </c>
      <c r="I616" s="33">
        <v>10731.19</v>
      </c>
      <c r="J616" s="160">
        <v>0.15</v>
      </c>
    </row>
    <row r="617" spans="1:10">
      <c r="A617" s="161"/>
      <c r="B617" s="204"/>
      <c r="C617" s="204"/>
      <c r="D617" s="204"/>
      <c r="E617" s="204" t="s">
        <v>82</v>
      </c>
      <c r="F617" s="205">
        <v>0</v>
      </c>
      <c r="G617" s="204" t="s">
        <v>81</v>
      </c>
      <c r="H617" s="205">
        <v>0</v>
      </c>
      <c r="I617" s="204" t="s">
        <v>80</v>
      </c>
      <c r="J617" s="162">
        <v>0</v>
      </c>
    </row>
    <row r="618" spans="1:10" ht="14.4" thickBot="1">
      <c r="A618" s="161"/>
      <c r="B618" s="204"/>
      <c r="C618" s="204"/>
      <c r="D618" s="204"/>
      <c r="E618" s="204" t="s">
        <v>79</v>
      </c>
      <c r="F618" s="205">
        <v>0.03</v>
      </c>
      <c r="G618" s="204"/>
      <c r="H618" s="337" t="s">
        <v>78</v>
      </c>
      <c r="I618" s="337"/>
      <c r="J618" s="162">
        <v>0.18</v>
      </c>
    </row>
    <row r="619" spans="1:10" ht="1.2" customHeight="1" thickTop="1">
      <c r="A619" s="163"/>
      <c r="B619" s="32"/>
      <c r="C619" s="32"/>
      <c r="D619" s="32"/>
      <c r="E619" s="32"/>
      <c r="F619" s="32"/>
      <c r="G619" s="32"/>
      <c r="H619" s="32"/>
      <c r="I619" s="32"/>
      <c r="J619" s="164"/>
    </row>
    <row r="620" spans="1:10" ht="18" customHeight="1">
      <c r="A620" s="153"/>
      <c r="B620" s="30" t="s">
        <v>62</v>
      </c>
      <c r="C620" s="197" t="s">
        <v>61</v>
      </c>
      <c r="D620" s="197" t="s">
        <v>60</v>
      </c>
      <c r="E620" s="338" t="s">
        <v>108</v>
      </c>
      <c r="F620" s="338"/>
      <c r="G620" s="31" t="s">
        <v>59</v>
      </c>
      <c r="H620" s="30" t="s">
        <v>58</v>
      </c>
      <c r="I620" s="30" t="s">
        <v>57</v>
      </c>
      <c r="J620" s="154" t="s">
        <v>55</v>
      </c>
    </row>
    <row r="621" spans="1:10" ht="39" customHeight="1">
      <c r="A621" s="155" t="s">
        <v>107</v>
      </c>
      <c r="B621" s="28" t="s">
        <v>131</v>
      </c>
      <c r="C621" s="198" t="s">
        <v>32</v>
      </c>
      <c r="D621" s="198" t="s">
        <v>130</v>
      </c>
      <c r="E621" s="331" t="s">
        <v>110</v>
      </c>
      <c r="F621" s="331"/>
      <c r="G621" s="29" t="s">
        <v>83</v>
      </c>
      <c r="H621" s="41">
        <v>1</v>
      </c>
      <c r="I621" s="27">
        <v>0.71</v>
      </c>
      <c r="J621" s="156">
        <v>0.71</v>
      </c>
    </row>
    <row r="622" spans="1:10" ht="64.95" customHeight="1">
      <c r="A622" s="159" t="s">
        <v>87</v>
      </c>
      <c r="B622" s="36" t="s">
        <v>129</v>
      </c>
      <c r="C622" s="200" t="s">
        <v>32</v>
      </c>
      <c r="D622" s="200" t="s">
        <v>128</v>
      </c>
      <c r="E622" s="339" t="s">
        <v>127</v>
      </c>
      <c r="F622" s="339"/>
      <c r="G622" s="35" t="s">
        <v>126</v>
      </c>
      <c r="H622" s="34">
        <v>6.6699999999999995E-5</v>
      </c>
      <c r="I622" s="33">
        <v>10731.19</v>
      </c>
      <c r="J622" s="160">
        <v>0.71</v>
      </c>
    </row>
    <row r="623" spans="1:10">
      <c r="A623" s="161"/>
      <c r="B623" s="204"/>
      <c r="C623" s="204"/>
      <c r="D623" s="204"/>
      <c r="E623" s="204" t="s">
        <v>82</v>
      </c>
      <c r="F623" s="205">
        <v>0</v>
      </c>
      <c r="G623" s="204" t="s">
        <v>81</v>
      </c>
      <c r="H623" s="205">
        <v>0</v>
      </c>
      <c r="I623" s="204" t="s">
        <v>80</v>
      </c>
      <c r="J623" s="162">
        <v>0</v>
      </c>
    </row>
    <row r="624" spans="1:10" ht="14.4" thickBot="1">
      <c r="A624" s="161"/>
      <c r="B624" s="204"/>
      <c r="C624" s="204"/>
      <c r="D624" s="204"/>
      <c r="E624" s="204" t="s">
        <v>79</v>
      </c>
      <c r="F624" s="205">
        <v>0.15</v>
      </c>
      <c r="G624" s="204"/>
      <c r="H624" s="337" t="s">
        <v>78</v>
      </c>
      <c r="I624" s="337"/>
      <c r="J624" s="162">
        <v>0.86</v>
      </c>
    </row>
    <row r="625" spans="1:10" ht="1.2" customHeight="1" thickTop="1">
      <c r="A625" s="163"/>
      <c r="B625" s="32"/>
      <c r="C625" s="32"/>
      <c r="D625" s="32"/>
      <c r="E625" s="32"/>
      <c r="F625" s="32"/>
      <c r="G625" s="32"/>
      <c r="H625" s="32"/>
      <c r="I625" s="32"/>
      <c r="J625" s="164"/>
    </row>
    <row r="626" spans="1:10" ht="18" customHeight="1">
      <c r="A626" s="153"/>
      <c r="B626" s="30" t="s">
        <v>62</v>
      </c>
      <c r="C626" s="197" t="s">
        <v>61</v>
      </c>
      <c r="D626" s="197" t="s">
        <v>60</v>
      </c>
      <c r="E626" s="338" t="s">
        <v>108</v>
      </c>
      <c r="F626" s="338"/>
      <c r="G626" s="31" t="s">
        <v>59</v>
      </c>
      <c r="H626" s="30" t="s">
        <v>58</v>
      </c>
      <c r="I626" s="30" t="s">
        <v>57</v>
      </c>
      <c r="J626" s="154" t="s">
        <v>55</v>
      </c>
    </row>
    <row r="627" spans="1:10" ht="39" customHeight="1">
      <c r="A627" s="155" t="s">
        <v>107</v>
      </c>
      <c r="B627" s="28" t="s">
        <v>125</v>
      </c>
      <c r="C627" s="198" t="s">
        <v>32</v>
      </c>
      <c r="D627" s="198" t="s">
        <v>124</v>
      </c>
      <c r="E627" s="331" t="s">
        <v>110</v>
      </c>
      <c r="F627" s="331"/>
      <c r="G627" s="29" t="s">
        <v>83</v>
      </c>
      <c r="H627" s="41">
        <v>1</v>
      </c>
      <c r="I627" s="27">
        <v>8.68</v>
      </c>
      <c r="J627" s="156">
        <v>8.68</v>
      </c>
    </row>
    <row r="628" spans="1:10" ht="24" customHeight="1">
      <c r="A628" s="159" t="s">
        <v>87</v>
      </c>
      <c r="B628" s="36" t="s">
        <v>123</v>
      </c>
      <c r="C628" s="200" t="s">
        <v>32</v>
      </c>
      <c r="D628" s="200" t="s">
        <v>122</v>
      </c>
      <c r="E628" s="339" t="s">
        <v>84</v>
      </c>
      <c r="F628" s="339"/>
      <c r="G628" s="35" t="s">
        <v>121</v>
      </c>
      <c r="H628" s="34">
        <v>1.44</v>
      </c>
      <c r="I628" s="33">
        <v>6.03</v>
      </c>
      <c r="J628" s="160">
        <v>8.68</v>
      </c>
    </row>
    <row r="629" spans="1:10">
      <c r="A629" s="161"/>
      <c r="B629" s="204"/>
      <c r="C629" s="204"/>
      <c r="D629" s="204"/>
      <c r="E629" s="204" t="s">
        <v>82</v>
      </c>
      <c r="F629" s="205">
        <v>0</v>
      </c>
      <c r="G629" s="204" t="s">
        <v>81</v>
      </c>
      <c r="H629" s="205">
        <v>0</v>
      </c>
      <c r="I629" s="204" t="s">
        <v>80</v>
      </c>
      <c r="J629" s="162">
        <v>0</v>
      </c>
    </row>
    <row r="630" spans="1:10" ht="14.4" thickBot="1">
      <c r="A630" s="161"/>
      <c r="B630" s="204"/>
      <c r="C630" s="204"/>
      <c r="D630" s="204"/>
      <c r="E630" s="204" t="s">
        <v>79</v>
      </c>
      <c r="F630" s="205">
        <v>1.9</v>
      </c>
      <c r="G630" s="204"/>
      <c r="H630" s="337" t="s">
        <v>78</v>
      </c>
      <c r="I630" s="337"/>
      <c r="J630" s="162">
        <v>10.58</v>
      </c>
    </row>
    <row r="631" spans="1:10" ht="1.2" customHeight="1" thickTop="1">
      <c r="A631" s="163"/>
      <c r="B631" s="32"/>
      <c r="C631" s="32"/>
      <c r="D631" s="32"/>
      <c r="E631" s="32"/>
      <c r="F631" s="32"/>
      <c r="G631" s="32"/>
      <c r="H631" s="32"/>
      <c r="I631" s="32"/>
      <c r="J631" s="164"/>
    </row>
    <row r="632" spans="1:10" ht="18" customHeight="1">
      <c r="A632" s="153"/>
      <c r="B632" s="30" t="s">
        <v>62</v>
      </c>
      <c r="C632" s="197" t="s">
        <v>61</v>
      </c>
      <c r="D632" s="197" t="s">
        <v>60</v>
      </c>
      <c r="E632" s="338" t="s">
        <v>108</v>
      </c>
      <c r="F632" s="338"/>
      <c r="G632" s="31" t="s">
        <v>59</v>
      </c>
      <c r="H632" s="30" t="s">
        <v>58</v>
      </c>
      <c r="I632" s="30" t="s">
        <v>57</v>
      </c>
      <c r="J632" s="154" t="s">
        <v>55</v>
      </c>
    </row>
    <row r="633" spans="1:10" ht="25.95" customHeight="1">
      <c r="A633" s="155" t="s">
        <v>107</v>
      </c>
      <c r="B633" s="28" t="s">
        <v>120</v>
      </c>
      <c r="C633" s="198" t="s">
        <v>32</v>
      </c>
      <c r="D633" s="198" t="s">
        <v>119</v>
      </c>
      <c r="E633" s="331" t="s">
        <v>118</v>
      </c>
      <c r="F633" s="331"/>
      <c r="G633" s="29" t="s">
        <v>25</v>
      </c>
      <c r="H633" s="41">
        <v>1</v>
      </c>
      <c r="I633" s="27">
        <v>21.87</v>
      </c>
      <c r="J633" s="156">
        <v>21.87</v>
      </c>
    </row>
    <row r="634" spans="1:10" ht="64.95" customHeight="1">
      <c r="A634" s="157" t="s">
        <v>104</v>
      </c>
      <c r="B634" s="40" t="s">
        <v>117</v>
      </c>
      <c r="C634" s="199" t="s">
        <v>32</v>
      </c>
      <c r="D634" s="199" t="s">
        <v>116</v>
      </c>
      <c r="E634" s="332" t="s">
        <v>110</v>
      </c>
      <c r="F634" s="332"/>
      <c r="G634" s="39" t="s">
        <v>115</v>
      </c>
      <c r="H634" s="38">
        <v>5.9999999999999995E-4</v>
      </c>
      <c r="I634" s="37">
        <v>71.72</v>
      </c>
      <c r="J634" s="158">
        <v>0.04</v>
      </c>
    </row>
    <row r="635" spans="1:10" ht="64.95" customHeight="1">
      <c r="A635" s="157" t="s">
        <v>104</v>
      </c>
      <c r="B635" s="40" t="s">
        <v>114</v>
      </c>
      <c r="C635" s="199" t="s">
        <v>32</v>
      </c>
      <c r="D635" s="199" t="s">
        <v>113</v>
      </c>
      <c r="E635" s="332" t="s">
        <v>110</v>
      </c>
      <c r="F635" s="332"/>
      <c r="G635" s="39" t="s">
        <v>109</v>
      </c>
      <c r="H635" s="38">
        <v>5.4000000000000003E-3</v>
      </c>
      <c r="I635" s="37">
        <v>327.39999999999998</v>
      </c>
      <c r="J635" s="158">
        <v>1.76</v>
      </c>
    </row>
    <row r="636" spans="1:10" ht="24" customHeight="1">
      <c r="A636" s="157" t="s">
        <v>104</v>
      </c>
      <c r="B636" s="40" t="s">
        <v>106</v>
      </c>
      <c r="C636" s="199" t="s">
        <v>32</v>
      </c>
      <c r="D636" s="199" t="s">
        <v>105</v>
      </c>
      <c r="E636" s="332" t="s">
        <v>101</v>
      </c>
      <c r="F636" s="332"/>
      <c r="G636" s="39" t="s">
        <v>83</v>
      </c>
      <c r="H636" s="38">
        <v>0.88090000000000002</v>
      </c>
      <c r="I636" s="37">
        <v>21.71</v>
      </c>
      <c r="J636" s="158">
        <v>19.12</v>
      </c>
    </row>
    <row r="637" spans="1:10" ht="39" customHeight="1">
      <c r="A637" s="157" t="s">
        <v>104</v>
      </c>
      <c r="B637" s="40" t="s">
        <v>112</v>
      </c>
      <c r="C637" s="199" t="s">
        <v>32</v>
      </c>
      <c r="D637" s="199" t="s">
        <v>111</v>
      </c>
      <c r="E637" s="332" t="s">
        <v>110</v>
      </c>
      <c r="F637" s="332"/>
      <c r="G637" s="39" t="s">
        <v>109</v>
      </c>
      <c r="H637" s="38">
        <v>9.4200000000000006E-2</v>
      </c>
      <c r="I637" s="37">
        <v>10.11</v>
      </c>
      <c r="J637" s="158">
        <v>0.95</v>
      </c>
    </row>
    <row r="638" spans="1:10">
      <c r="A638" s="161"/>
      <c r="B638" s="204"/>
      <c r="C638" s="204"/>
      <c r="D638" s="204"/>
      <c r="E638" s="204" t="s">
        <v>82</v>
      </c>
      <c r="F638" s="205">
        <v>13.48</v>
      </c>
      <c r="G638" s="204" t="s">
        <v>81</v>
      </c>
      <c r="H638" s="205">
        <v>0</v>
      </c>
      <c r="I638" s="204" t="s">
        <v>80</v>
      </c>
      <c r="J638" s="162">
        <v>13.48</v>
      </c>
    </row>
    <row r="639" spans="1:10" ht="14.4" thickBot="1">
      <c r="A639" s="161"/>
      <c r="B639" s="204"/>
      <c r="C639" s="204"/>
      <c r="D639" s="204"/>
      <c r="E639" s="204" t="s">
        <v>79</v>
      </c>
      <c r="F639" s="205">
        <v>4.8099999999999996</v>
      </c>
      <c r="G639" s="204"/>
      <c r="H639" s="337" t="s">
        <v>78</v>
      </c>
      <c r="I639" s="337"/>
      <c r="J639" s="162">
        <v>26.68</v>
      </c>
    </row>
    <row r="640" spans="1:10" ht="1.2" customHeight="1" thickTop="1">
      <c r="A640" s="163"/>
      <c r="B640" s="32"/>
      <c r="C640" s="32"/>
      <c r="D640" s="32"/>
      <c r="E640" s="32"/>
      <c r="F640" s="32"/>
      <c r="G640" s="32"/>
      <c r="H640" s="32"/>
      <c r="I640" s="32"/>
      <c r="J640" s="164"/>
    </row>
    <row r="641" spans="1:10" ht="18" customHeight="1">
      <c r="A641" s="153"/>
      <c r="B641" s="30" t="s">
        <v>62</v>
      </c>
      <c r="C641" s="197" t="s">
        <v>61</v>
      </c>
      <c r="D641" s="197" t="s">
        <v>60</v>
      </c>
      <c r="E641" s="338" t="s">
        <v>108</v>
      </c>
      <c r="F641" s="338"/>
      <c r="G641" s="31" t="s">
        <v>59</v>
      </c>
      <c r="H641" s="30" t="s">
        <v>58</v>
      </c>
      <c r="I641" s="30" t="s">
        <v>57</v>
      </c>
      <c r="J641" s="154" t="s">
        <v>55</v>
      </c>
    </row>
    <row r="642" spans="1:10" ht="24" customHeight="1">
      <c r="A642" s="155" t="s">
        <v>107</v>
      </c>
      <c r="B642" s="28" t="s">
        <v>106</v>
      </c>
      <c r="C642" s="198" t="s">
        <v>32</v>
      </c>
      <c r="D642" s="198" t="s">
        <v>105</v>
      </c>
      <c r="E642" s="331" t="s">
        <v>101</v>
      </c>
      <c r="F642" s="331"/>
      <c r="G642" s="29" t="s">
        <v>83</v>
      </c>
      <c r="H642" s="41">
        <v>1</v>
      </c>
      <c r="I642" s="27">
        <v>21.71</v>
      </c>
      <c r="J642" s="156">
        <v>21.71</v>
      </c>
    </row>
    <row r="643" spans="1:10" ht="25.95" customHeight="1">
      <c r="A643" s="157" t="s">
        <v>104</v>
      </c>
      <c r="B643" s="40" t="s">
        <v>103</v>
      </c>
      <c r="C643" s="199" t="s">
        <v>32</v>
      </c>
      <c r="D643" s="199" t="s">
        <v>102</v>
      </c>
      <c r="E643" s="332" t="s">
        <v>101</v>
      </c>
      <c r="F643" s="332"/>
      <c r="G643" s="39" t="s">
        <v>83</v>
      </c>
      <c r="H643" s="38">
        <v>1</v>
      </c>
      <c r="I643" s="37">
        <v>0.31</v>
      </c>
      <c r="J643" s="158">
        <v>0.31</v>
      </c>
    </row>
    <row r="644" spans="1:10" ht="24" customHeight="1">
      <c r="A644" s="159" t="s">
        <v>87</v>
      </c>
      <c r="B644" s="36" t="s">
        <v>100</v>
      </c>
      <c r="C644" s="200" t="s">
        <v>32</v>
      </c>
      <c r="D644" s="200" t="s">
        <v>99</v>
      </c>
      <c r="E644" s="339" t="s">
        <v>98</v>
      </c>
      <c r="F644" s="339"/>
      <c r="G644" s="35" t="s">
        <v>83</v>
      </c>
      <c r="H644" s="34">
        <v>1</v>
      </c>
      <c r="I644" s="33">
        <v>14.86</v>
      </c>
      <c r="J644" s="160">
        <v>14.86</v>
      </c>
    </row>
    <row r="645" spans="1:10" ht="25.95" customHeight="1">
      <c r="A645" s="159" t="s">
        <v>87</v>
      </c>
      <c r="B645" s="36" t="s">
        <v>97</v>
      </c>
      <c r="C645" s="200" t="s">
        <v>32</v>
      </c>
      <c r="D645" s="200" t="s">
        <v>96</v>
      </c>
      <c r="E645" s="339" t="s">
        <v>84</v>
      </c>
      <c r="F645" s="339"/>
      <c r="G645" s="35" t="s">
        <v>83</v>
      </c>
      <c r="H645" s="34">
        <v>1</v>
      </c>
      <c r="I645" s="33">
        <v>1.39</v>
      </c>
      <c r="J645" s="160">
        <v>1.39</v>
      </c>
    </row>
    <row r="646" spans="1:10" ht="25.95" customHeight="1">
      <c r="A646" s="159" t="s">
        <v>87</v>
      </c>
      <c r="B646" s="36" t="s">
        <v>95</v>
      </c>
      <c r="C646" s="200" t="s">
        <v>32</v>
      </c>
      <c r="D646" s="200" t="s">
        <v>94</v>
      </c>
      <c r="E646" s="339" t="s">
        <v>84</v>
      </c>
      <c r="F646" s="339"/>
      <c r="G646" s="35" t="s">
        <v>83</v>
      </c>
      <c r="H646" s="34">
        <v>1</v>
      </c>
      <c r="I646" s="33">
        <v>2.46</v>
      </c>
      <c r="J646" s="160">
        <v>2.46</v>
      </c>
    </row>
    <row r="647" spans="1:10" ht="25.95" customHeight="1">
      <c r="A647" s="159" t="s">
        <v>87</v>
      </c>
      <c r="B647" s="36" t="s">
        <v>93</v>
      </c>
      <c r="C647" s="200" t="s">
        <v>32</v>
      </c>
      <c r="D647" s="200" t="s">
        <v>92</v>
      </c>
      <c r="E647" s="339" t="s">
        <v>84</v>
      </c>
      <c r="F647" s="339"/>
      <c r="G647" s="35" t="s">
        <v>83</v>
      </c>
      <c r="H647" s="34">
        <v>1</v>
      </c>
      <c r="I647" s="33">
        <v>0.56999999999999995</v>
      </c>
      <c r="J647" s="160">
        <v>0.56999999999999995</v>
      </c>
    </row>
    <row r="648" spans="1:10" ht="25.95" customHeight="1">
      <c r="A648" s="159" t="s">
        <v>87</v>
      </c>
      <c r="B648" s="36" t="s">
        <v>91</v>
      </c>
      <c r="C648" s="200" t="s">
        <v>32</v>
      </c>
      <c r="D648" s="200" t="s">
        <v>90</v>
      </c>
      <c r="E648" s="339" t="s">
        <v>84</v>
      </c>
      <c r="F648" s="339"/>
      <c r="G648" s="35" t="s">
        <v>83</v>
      </c>
      <c r="H648" s="34">
        <v>1</v>
      </c>
      <c r="I648" s="33">
        <v>0.61</v>
      </c>
      <c r="J648" s="160">
        <v>0.61</v>
      </c>
    </row>
    <row r="649" spans="1:10" ht="25.95" customHeight="1">
      <c r="A649" s="159" t="s">
        <v>87</v>
      </c>
      <c r="B649" s="36" t="s">
        <v>89</v>
      </c>
      <c r="C649" s="200" t="s">
        <v>32</v>
      </c>
      <c r="D649" s="200" t="s">
        <v>88</v>
      </c>
      <c r="E649" s="339" t="s">
        <v>84</v>
      </c>
      <c r="F649" s="339"/>
      <c r="G649" s="35" t="s">
        <v>83</v>
      </c>
      <c r="H649" s="34">
        <v>1</v>
      </c>
      <c r="I649" s="33">
        <v>1.43</v>
      </c>
      <c r="J649" s="160">
        <v>1.43</v>
      </c>
    </row>
    <row r="650" spans="1:10" ht="25.95" customHeight="1">
      <c r="A650" s="159" t="s">
        <v>87</v>
      </c>
      <c r="B650" s="36" t="s">
        <v>86</v>
      </c>
      <c r="C650" s="200" t="s">
        <v>32</v>
      </c>
      <c r="D650" s="200" t="s">
        <v>85</v>
      </c>
      <c r="E650" s="339" t="s">
        <v>84</v>
      </c>
      <c r="F650" s="339"/>
      <c r="G650" s="35" t="s">
        <v>83</v>
      </c>
      <c r="H650" s="34">
        <v>1</v>
      </c>
      <c r="I650" s="33">
        <v>0.08</v>
      </c>
      <c r="J650" s="160">
        <v>0.08</v>
      </c>
    </row>
    <row r="651" spans="1:10">
      <c r="A651" s="161"/>
      <c r="B651" s="204"/>
      <c r="C651" s="204"/>
      <c r="D651" s="204"/>
      <c r="E651" s="204" t="s">
        <v>82</v>
      </c>
      <c r="F651" s="205">
        <v>15.17</v>
      </c>
      <c r="G651" s="204" t="s">
        <v>81</v>
      </c>
      <c r="H651" s="205">
        <v>0</v>
      </c>
      <c r="I651" s="204" t="s">
        <v>80</v>
      </c>
      <c r="J651" s="162">
        <v>15.17</v>
      </c>
    </row>
    <row r="652" spans="1:10">
      <c r="A652" s="165"/>
      <c r="B652" s="201"/>
      <c r="C652" s="201"/>
      <c r="D652" s="201"/>
      <c r="E652" s="201" t="s">
        <v>79</v>
      </c>
      <c r="F652" s="166">
        <v>4.7699999999999996</v>
      </c>
      <c r="G652" s="201"/>
      <c r="H652" s="358" t="s">
        <v>78</v>
      </c>
      <c r="I652" s="358"/>
      <c r="J652" s="167">
        <v>26.48</v>
      </c>
    </row>
    <row r="653" spans="1:10" ht="1.2" customHeight="1">
      <c r="A653" s="203"/>
      <c r="B653" s="203"/>
      <c r="C653" s="203"/>
      <c r="D653" s="203"/>
      <c r="E653" s="203"/>
      <c r="F653" s="203"/>
      <c r="G653" s="203"/>
      <c r="H653" s="203"/>
      <c r="I653" s="203"/>
      <c r="J653" s="203"/>
    </row>
  </sheetData>
  <mergeCells count="524">
    <mergeCell ref="A1:D2"/>
    <mergeCell ref="E1:H2"/>
    <mergeCell ref="A3:J3"/>
    <mergeCell ref="A4:J4"/>
    <mergeCell ref="E12:F12"/>
    <mergeCell ref="E25:F25"/>
    <mergeCell ref="E5:F5"/>
    <mergeCell ref="E6:F6"/>
    <mergeCell ref="E7:F7"/>
    <mergeCell ref="E8:F8"/>
    <mergeCell ref="E9:F9"/>
    <mergeCell ref="E10:F10"/>
    <mergeCell ref="E11:F11"/>
    <mergeCell ref="E34:F34"/>
    <mergeCell ref="E35:F35"/>
    <mergeCell ref="H14:I14"/>
    <mergeCell ref="E16:F16"/>
    <mergeCell ref="E17:F17"/>
    <mergeCell ref="E18:F18"/>
    <mergeCell ref="E19:F19"/>
    <mergeCell ref="E31:F31"/>
    <mergeCell ref="E32:F32"/>
    <mergeCell ref="E33:F33"/>
    <mergeCell ref="H21:I21"/>
    <mergeCell ref="E23:F23"/>
    <mergeCell ref="E24:F24"/>
    <mergeCell ref="H27:I27"/>
    <mergeCell ref="E29:F29"/>
    <mergeCell ref="E30:F30"/>
    <mergeCell ref="E41:F41"/>
    <mergeCell ref="E42:F42"/>
    <mergeCell ref="E48:F48"/>
    <mergeCell ref="E49:F49"/>
    <mergeCell ref="H37:I37"/>
    <mergeCell ref="E39:F39"/>
    <mergeCell ref="E40:F40"/>
    <mergeCell ref="H44:I44"/>
    <mergeCell ref="E46:F46"/>
    <mergeCell ref="E47:F47"/>
    <mergeCell ref="H78:I78"/>
    <mergeCell ref="E50:F50"/>
    <mergeCell ref="E51:F51"/>
    <mergeCell ref="E52:F52"/>
    <mergeCell ref="E53:F53"/>
    <mergeCell ref="E54:F54"/>
    <mergeCell ref="E60:F60"/>
    <mergeCell ref="H56:I56"/>
    <mergeCell ref="E58:F58"/>
    <mergeCell ref="E59:F59"/>
    <mergeCell ref="E61:F61"/>
    <mergeCell ref="E62:F62"/>
    <mergeCell ref="E63:F63"/>
    <mergeCell ref="E64:F64"/>
    <mergeCell ref="E65:F65"/>
    <mergeCell ref="H67:I67"/>
    <mergeCell ref="E69:F69"/>
    <mergeCell ref="E70:F70"/>
    <mergeCell ref="E71:F71"/>
    <mergeCell ref="E72:F72"/>
    <mergeCell ref="E73:F73"/>
    <mergeCell ref="E74:F74"/>
    <mergeCell ref="E75:F75"/>
    <mergeCell ref="E76:F76"/>
    <mergeCell ref="E80:F80"/>
    <mergeCell ref="E81:F81"/>
    <mergeCell ref="E82:F82"/>
    <mergeCell ref="E83:F83"/>
    <mergeCell ref="E88:F88"/>
    <mergeCell ref="E89:F89"/>
    <mergeCell ref="H91:I91"/>
    <mergeCell ref="E93:F93"/>
    <mergeCell ref="E94:F94"/>
    <mergeCell ref="E84:F84"/>
    <mergeCell ref="E85:F85"/>
    <mergeCell ref="E86:F86"/>
    <mergeCell ref="E87:F87"/>
    <mergeCell ref="E131:F131"/>
    <mergeCell ref="E132:F132"/>
    <mergeCell ref="E133:F133"/>
    <mergeCell ref="E123:F123"/>
    <mergeCell ref="E124:F124"/>
    <mergeCell ref="E125:F125"/>
    <mergeCell ref="E126:F126"/>
    <mergeCell ref="A116:E116"/>
    <mergeCell ref="F116:I116"/>
    <mergeCell ref="A117:E117"/>
    <mergeCell ref="F117:I117"/>
    <mergeCell ref="H119:I119"/>
    <mergeCell ref="A121:J121"/>
    <mergeCell ref="E122:F122"/>
    <mergeCell ref="H128:I128"/>
    <mergeCell ref="E130:F130"/>
    <mergeCell ref="H172:I172"/>
    <mergeCell ref="E174:F174"/>
    <mergeCell ref="E134:F134"/>
    <mergeCell ref="E135:F135"/>
    <mergeCell ref="E136:F136"/>
    <mergeCell ref="E170:F170"/>
    <mergeCell ref="E148:F148"/>
    <mergeCell ref="E149:F149"/>
    <mergeCell ref="E150:F150"/>
    <mergeCell ref="E151:F151"/>
    <mergeCell ref="E152:F152"/>
    <mergeCell ref="E157:F157"/>
    <mergeCell ref="E158:F158"/>
    <mergeCell ref="E163:F163"/>
    <mergeCell ref="E164:F164"/>
    <mergeCell ref="E169:F169"/>
    <mergeCell ref="E141:F141"/>
    <mergeCell ref="H138:I138"/>
    <mergeCell ref="E140:F140"/>
    <mergeCell ref="H145:I145"/>
    <mergeCell ref="H154:I154"/>
    <mergeCell ref="H160:I160"/>
    <mergeCell ref="H166:I166"/>
    <mergeCell ref="E209:F209"/>
    <mergeCell ref="E208:F208"/>
    <mergeCell ref="E142:F142"/>
    <mergeCell ref="E143:F143"/>
    <mergeCell ref="E192:F192"/>
    <mergeCell ref="E175:F175"/>
    <mergeCell ref="E176:F176"/>
    <mergeCell ref="E181:F181"/>
    <mergeCell ref="E188:F188"/>
    <mergeCell ref="E189:F189"/>
    <mergeCell ref="E190:F190"/>
    <mergeCell ref="E191:F191"/>
    <mergeCell ref="E182:F182"/>
    <mergeCell ref="E183:F183"/>
    <mergeCell ref="E168:F168"/>
    <mergeCell ref="E147:F147"/>
    <mergeCell ref="E156:F156"/>
    <mergeCell ref="E162:F162"/>
    <mergeCell ref="H231:I231"/>
    <mergeCell ref="E210:F210"/>
    <mergeCell ref="E215:F215"/>
    <mergeCell ref="E216:F216"/>
    <mergeCell ref="E221:F221"/>
    <mergeCell ref="E222:F222"/>
    <mergeCell ref="H212:I212"/>
    <mergeCell ref="E214:F214"/>
    <mergeCell ref="H218:I218"/>
    <mergeCell ref="E220:F220"/>
    <mergeCell ref="E238:F238"/>
    <mergeCell ref="E243:F243"/>
    <mergeCell ref="E244:F244"/>
    <mergeCell ref="E223:F223"/>
    <mergeCell ref="E224:F224"/>
    <mergeCell ref="E225:F225"/>
    <mergeCell ref="E226:F226"/>
    <mergeCell ref="E227:F227"/>
    <mergeCell ref="E228:F228"/>
    <mergeCell ref="E229:F229"/>
    <mergeCell ref="E233:F233"/>
    <mergeCell ref="E234:F234"/>
    <mergeCell ref="E235:F235"/>
    <mergeCell ref="E236:F236"/>
    <mergeCell ref="E237:F237"/>
    <mergeCell ref="E269:F269"/>
    <mergeCell ref="E270:F270"/>
    <mergeCell ref="E275:F275"/>
    <mergeCell ref="E276:F276"/>
    <mergeCell ref="E277:F277"/>
    <mergeCell ref="H272:I272"/>
    <mergeCell ref="E274:F274"/>
    <mergeCell ref="H279:I279"/>
    <mergeCell ref="E268:F268"/>
    <mergeCell ref="H310:I310"/>
    <mergeCell ref="E312:F312"/>
    <mergeCell ref="E313:F313"/>
    <mergeCell ref="E314:F314"/>
    <mergeCell ref="E282:F282"/>
    <mergeCell ref="E283:F283"/>
    <mergeCell ref="E288:F288"/>
    <mergeCell ref="E289:F289"/>
    <mergeCell ref="E290:F290"/>
    <mergeCell ref="E291:F291"/>
    <mergeCell ref="E292:F292"/>
    <mergeCell ref="E315:F315"/>
    <mergeCell ref="E316:F316"/>
    <mergeCell ref="E293:F293"/>
    <mergeCell ref="E300:F300"/>
    <mergeCell ref="E301:F301"/>
    <mergeCell ref="E304:F304"/>
    <mergeCell ref="E308:F308"/>
    <mergeCell ref="E302:F302"/>
    <mergeCell ref="E303:F303"/>
    <mergeCell ref="E307:F307"/>
    <mergeCell ref="E373:F373"/>
    <mergeCell ref="E374:F374"/>
    <mergeCell ref="E317:F317"/>
    <mergeCell ref="E318:F318"/>
    <mergeCell ref="E324:F324"/>
    <mergeCell ref="E325:F325"/>
    <mergeCell ref="E319:F319"/>
    <mergeCell ref="E320:F320"/>
    <mergeCell ref="H322:I322"/>
    <mergeCell ref="E326:F326"/>
    <mergeCell ref="H328:I328"/>
    <mergeCell ref="E361:F361"/>
    <mergeCell ref="E362:F362"/>
    <mergeCell ref="E386:F386"/>
    <mergeCell ref="E367:F367"/>
    <mergeCell ref="E368:F368"/>
    <mergeCell ref="E330:F330"/>
    <mergeCell ref="E331:F331"/>
    <mergeCell ref="E332:F332"/>
    <mergeCell ref="H334:I334"/>
    <mergeCell ref="E336:F336"/>
    <mergeCell ref="E337:F337"/>
    <mergeCell ref="E338:F338"/>
    <mergeCell ref="H340:I340"/>
    <mergeCell ref="E342:F342"/>
    <mergeCell ref="E343:F343"/>
    <mergeCell ref="E344:F344"/>
    <mergeCell ref="E348:F348"/>
    <mergeCell ref="E349:F349"/>
    <mergeCell ref="E350:F350"/>
    <mergeCell ref="H346:I346"/>
    <mergeCell ref="H352:I352"/>
    <mergeCell ref="E354:F354"/>
    <mergeCell ref="H358:I358"/>
    <mergeCell ref="E372:F372"/>
    <mergeCell ref="H364:I364"/>
    <mergeCell ref="E366:F366"/>
    <mergeCell ref="H370:I370"/>
    <mergeCell ref="H376:I376"/>
    <mergeCell ref="E355:F355"/>
    <mergeCell ref="H420:I420"/>
    <mergeCell ref="E388:F388"/>
    <mergeCell ref="E389:F389"/>
    <mergeCell ref="E390:F390"/>
    <mergeCell ref="E400:F400"/>
    <mergeCell ref="E401:F401"/>
    <mergeCell ref="E402:F402"/>
    <mergeCell ref="H384:I384"/>
    <mergeCell ref="E387:F387"/>
    <mergeCell ref="E391:F391"/>
    <mergeCell ref="E392:F392"/>
    <mergeCell ref="E393:F393"/>
    <mergeCell ref="E379:F379"/>
    <mergeCell ref="E380:F380"/>
    <mergeCell ref="E381:F381"/>
    <mergeCell ref="E382:F382"/>
    <mergeCell ref="E378:F378"/>
    <mergeCell ref="E356:F356"/>
    <mergeCell ref="E360:F360"/>
    <mergeCell ref="E424:F424"/>
    <mergeCell ref="E423:F423"/>
    <mergeCell ref="E422:F422"/>
    <mergeCell ref="H406:I406"/>
    <mergeCell ref="E408:F408"/>
    <mergeCell ref="H412:I412"/>
    <mergeCell ref="E414:F414"/>
    <mergeCell ref="E418:F418"/>
    <mergeCell ref="E415:F415"/>
    <mergeCell ref="E416:F416"/>
    <mergeCell ref="E417:F417"/>
    <mergeCell ref="E410:F410"/>
    <mergeCell ref="E425:F425"/>
    <mergeCell ref="E433:F433"/>
    <mergeCell ref="E434:F434"/>
    <mergeCell ref="E439:F439"/>
    <mergeCell ref="E440:F440"/>
    <mergeCell ref="H430:I430"/>
    <mergeCell ref="E432:F432"/>
    <mergeCell ref="H436:I436"/>
    <mergeCell ref="E438:F438"/>
    <mergeCell ref="E427:F427"/>
    <mergeCell ref="E428:F428"/>
    <mergeCell ref="E426:F426"/>
    <mergeCell ref="H442:I442"/>
    <mergeCell ref="E444:F444"/>
    <mergeCell ref="H448:I448"/>
    <mergeCell ref="E482:F482"/>
    <mergeCell ref="E483:F483"/>
    <mergeCell ref="E484:F484"/>
    <mergeCell ref="E485:F485"/>
    <mergeCell ref="H480:I480"/>
    <mergeCell ref="E461:F461"/>
    <mergeCell ref="E462:F462"/>
    <mergeCell ref="E463:F463"/>
    <mergeCell ref="H467:I467"/>
    <mergeCell ref="E474:F474"/>
    <mergeCell ref="E460:F460"/>
    <mergeCell ref="E464:F464"/>
    <mergeCell ref="E445:F445"/>
    <mergeCell ref="E446:F446"/>
    <mergeCell ref="E456:F456"/>
    <mergeCell ref="E457:F457"/>
    <mergeCell ref="E458:F458"/>
    <mergeCell ref="E459:F459"/>
    <mergeCell ref="E562:F562"/>
    <mergeCell ref="E563:F563"/>
    <mergeCell ref="E564:F564"/>
    <mergeCell ref="E565:F565"/>
    <mergeCell ref="E566:F566"/>
    <mergeCell ref="E567:F567"/>
    <mergeCell ref="E550:F550"/>
    <mergeCell ref="E551:F551"/>
    <mergeCell ref="E552:F552"/>
    <mergeCell ref="E553:F553"/>
    <mergeCell ref="E554:F554"/>
    <mergeCell ref="E555:F555"/>
    <mergeCell ref="E556:F556"/>
    <mergeCell ref="E559:F559"/>
    <mergeCell ref="E557:F557"/>
    <mergeCell ref="E558:F558"/>
    <mergeCell ref="E587:F587"/>
    <mergeCell ref="E588:F588"/>
    <mergeCell ref="E589:F589"/>
    <mergeCell ref="E568:F568"/>
    <mergeCell ref="E569:F569"/>
    <mergeCell ref="H571:I571"/>
    <mergeCell ref="E573:F573"/>
    <mergeCell ref="E574:F574"/>
    <mergeCell ref="E575:F575"/>
    <mergeCell ref="E576:F576"/>
    <mergeCell ref="E577:F577"/>
    <mergeCell ref="E578:F578"/>
    <mergeCell ref="E599:F599"/>
    <mergeCell ref="E600:F600"/>
    <mergeCell ref="E579:F579"/>
    <mergeCell ref="E580:F580"/>
    <mergeCell ref="E581:F581"/>
    <mergeCell ref="E582:F582"/>
    <mergeCell ref="E609:F609"/>
    <mergeCell ref="E610:F610"/>
    <mergeCell ref="H612:I612"/>
    <mergeCell ref="E590:F590"/>
    <mergeCell ref="E591:F591"/>
    <mergeCell ref="E592:F592"/>
    <mergeCell ref="E593:F593"/>
    <mergeCell ref="E594:F594"/>
    <mergeCell ref="E595:F595"/>
    <mergeCell ref="H597:I597"/>
    <mergeCell ref="E601:F601"/>
    <mergeCell ref="E602:F602"/>
    <mergeCell ref="E603:F603"/>
    <mergeCell ref="E604:F604"/>
    <mergeCell ref="H606:I606"/>
    <mergeCell ref="E608:F608"/>
    <mergeCell ref="H584:I584"/>
    <mergeCell ref="E586:F586"/>
    <mergeCell ref="E614:F614"/>
    <mergeCell ref="E615:F615"/>
    <mergeCell ref="E616:F616"/>
    <mergeCell ref="H618:I618"/>
    <mergeCell ref="E620:F620"/>
    <mergeCell ref="E621:F621"/>
    <mergeCell ref="E622:F622"/>
    <mergeCell ref="H624:I624"/>
    <mergeCell ref="E626:F626"/>
    <mergeCell ref="E649:F649"/>
    <mergeCell ref="E650:F650"/>
    <mergeCell ref="H652:I652"/>
    <mergeCell ref="E647:F647"/>
    <mergeCell ref="E648:F648"/>
    <mergeCell ref="E627:F627"/>
    <mergeCell ref="E628:F628"/>
    <mergeCell ref="H630:I630"/>
    <mergeCell ref="E632:F632"/>
    <mergeCell ref="E633:F633"/>
    <mergeCell ref="E634:F634"/>
    <mergeCell ref="E635:F635"/>
    <mergeCell ref="E636:F636"/>
    <mergeCell ref="H639:I639"/>
    <mergeCell ref="E641:F641"/>
    <mergeCell ref="E642:F642"/>
    <mergeCell ref="E643:F643"/>
    <mergeCell ref="E644:F644"/>
    <mergeCell ref="E645:F645"/>
    <mergeCell ref="E646:F646"/>
    <mergeCell ref="E637:F637"/>
    <mergeCell ref="A95:A96"/>
    <mergeCell ref="B95:B96"/>
    <mergeCell ref="C95:C96"/>
    <mergeCell ref="D95:D96"/>
    <mergeCell ref="E95:E96"/>
    <mergeCell ref="F95:G95"/>
    <mergeCell ref="H95:I95"/>
    <mergeCell ref="J95:J96"/>
    <mergeCell ref="A98:E98"/>
    <mergeCell ref="F98:I98"/>
    <mergeCell ref="A99:E99"/>
    <mergeCell ref="F99:I99"/>
    <mergeCell ref="A100:E100"/>
    <mergeCell ref="F100:I100"/>
    <mergeCell ref="A101:E101"/>
    <mergeCell ref="F101:I101"/>
    <mergeCell ref="A102:E102"/>
    <mergeCell ref="F102:I102"/>
    <mergeCell ref="A103:E103"/>
    <mergeCell ref="F103:I103"/>
    <mergeCell ref="H105:I105"/>
    <mergeCell ref="E107:F107"/>
    <mergeCell ref="A109:A110"/>
    <mergeCell ref="B109:B110"/>
    <mergeCell ref="C109:C110"/>
    <mergeCell ref="D109:D110"/>
    <mergeCell ref="E109:E110"/>
    <mergeCell ref="F109:G109"/>
    <mergeCell ref="H109:I109"/>
    <mergeCell ref="E108:F108"/>
    <mergeCell ref="J109:J110"/>
    <mergeCell ref="A112:E112"/>
    <mergeCell ref="F112:I112"/>
    <mergeCell ref="A113:E113"/>
    <mergeCell ref="F113:I113"/>
    <mergeCell ref="A114:E114"/>
    <mergeCell ref="F114:I114"/>
    <mergeCell ref="A115:E115"/>
    <mergeCell ref="F115:I115"/>
    <mergeCell ref="H178:I178"/>
    <mergeCell ref="E180:F180"/>
    <mergeCell ref="H185:I185"/>
    <mergeCell ref="E187:F187"/>
    <mergeCell ref="H194:I194"/>
    <mergeCell ref="E196:F196"/>
    <mergeCell ref="H200:I200"/>
    <mergeCell ref="E202:F202"/>
    <mergeCell ref="H206:I206"/>
    <mergeCell ref="E197:F197"/>
    <mergeCell ref="E198:F198"/>
    <mergeCell ref="E203:F203"/>
    <mergeCell ref="E204:F204"/>
    <mergeCell ref="H240:I240"/>
    <mergeCell ref="E242:F242"/>
    <mergeCell ref="H251:I251"/>
    <mergeCell ref="E253:F253"/>
    <mergeCell ref="H258:I258"/>
    <mergeCell ref="E260:F260"/>
    <mergeCell ref="H265:I265"/>
    <mergeCell ref="E267:F267"/>
    <mergeCell ref="E245:F245"/>
    <mergeCell ref="E246:F246"/>
    <mergeCell ref="E247:F247"/>
    <mergeCell ref="E248:F248"/>
    <mergeCell ref="E249:F249"/>
    <mergeCell ref="E256:F256"/>
    <mergeCell ref="E261:F261"/>
    <mergeCell ref="E262:F262"/>
    <mergeCell ref="E263:F263"/>
    <mergeCell ref="E254:F254"/>
    <mergeCell ref="E255:F255"/>
    <mergeCell ref="E281:F281"/>
    <mergeCell ref="H285:I285"/>
    <mergeCell ref="E287:F287"/>
    <mergeCell ref="E294:F294"/>
    <mergeCell ref="E295:F295"/>
    <mergeCell ref="E296:F296"/>
    <mergeCell ref="H298:I298"/>
    <mergeCell ref="E305:F305"/>
    <mergeCell ref="E306:F306"/>
    <mergeCell ref="E451:F451"/>
    <mergeCell ref="E452:F452"/>
    <mergeCell ref="H454:I454"/>
    <mergeCell ref="H548:I548"/>
    <mergeCell ref="E531:F531"/>
    <mergeCell ref="H533:I533"/>
    <mergeCell ref="E511:F511"/>
    <mergeCell ref="E512:F512"/>
    <mergeCell ref="E517:F517"/>
    <mergeCell ref="E518:F518"/>
    <mergeCell ref="E523:F523"/>
    <mergeCell ref="H515:I515"/>
    <mergeCell ref="E519:F519"/>
    <mergeCell ref="E500:F500"/>
    <mergeCell ref="E501:F501"/>
    <mergeCell ref="E502:F502"/>
    <mergeCell ref="E503:F503"/>
    <mergeCell ref="E504:F504"/>
    <mergeCell ref="E496:F496"/>
    <mergeCell ref="E486:F486"/>
    <mergeCell ref="E536:F536"/>
    <mergeCell ref="E525:F525"/>
    <mergeCell ref="E546:F546"/>
    <mergeCell ref="E524:F524"/>
    <mergeCell ref="H395:I395"/>
    <mergeCell ref="E397:F397"/>
    <mergeCell ref="E403:F403"/>
    <mergeCell ref="E404:F404"/>
    <mergeCell ref="E409:F409"/>
    <mergeCell ref="E398:F398"/>
    <mergeCell ref="E399:F399"/>
    <mergeCell ref="E487:F487"/>
    <mergeCell ref="E465:F465"/>
    <mergeCell ref="E469:F469"/>
    <mergeCell ref="E470:F470"/>
    <mergeCell ref="E471:F471"/>
    <mergeCell ref="E475:F475"/>
    <mergeCell ref="E478:F478"/>
    <mergeCell ref="E476:F476"/>
    <mergeCell ref="E477:F477"/>
    <mergeCell ref="E472:F472"/>
    <mergeCell ref="E473:F473"/>
    <mergeCell ref="H521:I521"/>
    <mergeCell ref="E510:F510"/>
    <mergeCell ref="E529:F529"/>
    <mergeCell ref="E450:F450"/>
    <mergeCell ref="E489:F489"/>
    <mergeCell ref="E490:F490"/>
    <mergeCell ref="E491:F491"/>
    <mergeCell ref="E495:F495"/>
    <mergeCell ref="H561:I561"/>
    <mergeCell ref="E488:F488"/>
    <mergeCell ref="H493:I493"/>
    <mergeCell ref="E497:F497"/>
    <mergeCell ref="E498:F498"/>
    <mergeCell ref="E499:F499"/>
    <mergeCell ref="H506:I506"/>
    <mergeCell ref="E508:F508"/>
    <mergeCell ref="E509:F509"/>
    <mergeCell ref="E513:F513"/>
    <mergeCell ref="E537:F537"/>
    <mergeCell ref="E541:F541"/>
    <mergeCell ref="E542:F542"/>
    <mergeCell ref="E543:F543"/>
    <mergeCell ref="H539:I539"/>
    <mergeCell ref="E544:F544"/>
    <mergeCell ref="E530:F530"/>
    <mergeCell ref="E535:F535"/>
    <mergeCell ref="H527:I527"/>
    <mergeCell ref="E545:F545"/>
  </mergeCells>
  <pageMargins left="0.51181102362204722" right="0.51181102362204722" top="1.5748031496062993" bottom="0.98425196850393704" header="0.51181102362204722" footer="0.51181102362204722"/>
  <pageSetup paperSize="9" scale="70" fitToHeight="0" orientation="landscape" r:id="rId1"/>
  <headerFooter>
    <oddHeader>&amp;L &amp;C&amp;G</oddHeader>
    <oddFooter xml:space="preserve">&amp;L 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34"/>
  <sheetViews>
    <sheetView view="pageBreakPreview" topLeftCell="B13" zoomScaleNormal="80" zoomScaleSheetLayoutView="100" workbookViewId="0">
      <selection activeCell="K25" sqref="K25"/>
    </sheetView>
  </sheetViews>
  <sheetFormatPr defaultRowHeight="13.2"/>
  <cols>
    <col min="1" max="2" width="9.109375" style="44"/>
    <col min="3" max="3" width="39.33203125" style="44" customWidth="1"/>
    <col min="4" max="4" width="18.6640625" style="44" customWidth="1"/>
    <col min="5" max="5" width="18.44140625" style="44" customWidth="1"/>
    <col min="6" max="6" width="20.33203125" style="44" customWidth="1"/>
    <col min="7" max="7" width="17.44140625" style="44" customWidth="1"/>
    <col min="8" max="8" width="18" style="44" bestFit="1" customWidth="1"/>
    <col min="9" max="10" width="18.5546875" style="44" customWidth="1"/>
    <col min="11" max="11" width="12.6640625" style="44" bestFit="1" customWidth="1"/>
    <col min="12" max="12" width="12.33203125" style="44" bestFit="1" customWidth="1"/>
    <col min="13" max="256" width="9.109375" style="44"/>
    <col min="257" max="257" width="39.33203125" style="44" customWidth="1"/>
    <col min="258" max="258" width="18.6640625" style="44" customWidth="1"/>
    <col min="259" max="259" width="18.44140625" style="44" customWidth="1"/>
    <col min="260" max="260" width="20.33203125" style="44" customWidth="1"/>
    <col min="261" max="261" width="17.44140625" style="44" customWidth="1"/>
    <col min="262" max="263" width="17" style="44" bestFit="1" customWidth="1"/>
    <col min="264" max="264" width="14.33203125" style="44" bestFit="1" customWidth="1"/>
    <col min="265" max="267" width="9.109375" style="44"/>
    <col min="268" max="268" width="12.33203125" style="44" bestFit="1" customWidth="1"/>
    <col min="269" max="512" width="9.109375" style="44"/>
    <col min="513" max="513" width="39.33203125" style="44" customWidth="1"/>
    <col min="514" max="514" width="18.6640625" style="44" customWidth="1"/>
    <col min="515" max="515" width="18.44140625" style="44" customWidth="1"/>
    <col min="516" max="516" width="20.33203125" style="44" customWidth="1"/>
    <col min="517" max="517" width="17.44140625" style="44" customWidth="1"/>
    <col min="518" max="519" width="17" style="44" bestFit="1" customWidth="1"/>
    <col min="520" max="520" width="14.33203125" style="44" bestFit="1" customWidth="1"/>
    <col min="521" max="523" width="9.109375" style="44"/>
    <col min="524" max="524" width="12.33203125" style="44" bestFit="1" customWidth="1"/>
    <col min="525" max="768" width="9.109375" style="44"/>
    <col min="769" max="769" width="39.33203125" style="44" customWidth="1"/>
    <col min="770" max="770" width="18.6640625" style="44" customWidth="1"/>
    <col min="771" max="771" width="18.44140625" style="44" customWidth="1"/>
    <col min="772" max="772" width="20.33203125" style="44" customWidth="1"/>
    <col min="773" max="773" width="17.44140625" style="44" customWidth="1"/>
    <col min="774" max="775" width="17" style="44" bestFit="1" customWidth="1"/>
    <col min="776" max="776" width="14.33203125" style="44" bestFit="1" customWidth="1"/>
    <col min="777" max="779" width="9.109375" style="44"/>
    <col min="780" max="780" width="12.33203125" style="44" bestFit="1" customWidth="1"/>
    <col min="781" max="1024" width="9.109375" style="44"/>
    <col min="1025" max="1025" width="39.33203125" style="44" customWidth="1"/>
    <col min="1026" max="1026" width="18.6640625" style="44" customWidth="1"/>
    <col min="1027" max="1027" width="18.44140625" style="44" customWidth="1"/>
    <col min="1028" max="1028" width="20.33203125" style="44" customWidth="1"/>
    <col min="1029" max="1029" width="17.44140625" style="44" customWidth="1"/>
    <col min="1030" max="1031" width="17" style="44" bestFit="1" customWidth="1"/>
    <col min="1032" max="1032" width="14.33203125" style="44" bestFit="1" customWidth="1"/>
    <col min="1033" max="1035" width="9.109375" style="44"/>
    <col min="1036" max="1036" width="12.33203125" style="44" bestFit="1" customWidth="1"/>
    <col min="1037" max="1280" width="9.109375" style="44"/>
    <col min="1281" max="1281" width="39.33203125" style="44" customWidth="1"/>
    <col min="1282" max="1282" width="18.6640625" style="44" customWidth="1"/>
    <col min="1283" max="1283" width="18.44140625" style="44" customWidth="1"/>
    <col min="1284" max="1284" width="20.33203125" style="44" customWidth="1"/>
    <col min="1285" max="1285" width="17.44140625" style="44" customWidth="1"/>
    <col min="1286" max="1287" width="17" style="44" bestFit="1" customWidth="1"/>
    <col min="1288" max="1288" width="14.33203125" style="44" bestFit="1" customWidth="1"/>
    <col min="1289" max="1291" width="9.109375" style="44"/>
    <col min="1292" max="1292" width="12.33203125" style="44" bestFit="1" customWidth="1"/>
    <col min="1293" max="1536" width="9.109375" style="44"/>
    <col min="1537" max="1537" width="39.33203125" style="44" customWidth="1"/>
    <col min="1538" max="1538" width="18.6640625" style="44" customWidth="1"/>
    <col min="1539" max="1539" width="18.44140625" style="44" customWidth="1"/>
    <col min="1540" max="1540" width="20.33203125" style="44" customWidth="1"/>
    <col min="1541" max="1541" width="17.44140625" style="44" customWidth="1"/>
    <col min="1542" max="1543" width="17" style="44" bestFit="1" customWidth="1"/>
    <col min="1544" max="1544" width="14.33203125" style="44" bestFit="1" customWidth="1"/>
    <col min="1545" max="1547" width="9.109375" style="44"/>
    <col min="1548" max="1548" width="12.33203125" style="44" bestFit="1" customWidth="1"/>
    <col min="1549" max="1792" width="9.109375" style="44"/>
    <col min="1793" max="1793" width="39.33203125" style="44" customWidth="1"/>
    <col min="1794" max="1794" width="18.6640625" style="44" customWidth="1"/>
    <col min="1795" max="1795" width="18.44140625" style="44" customWidth="1"/>
    <col min="1796" max="1796" width="20.33203125" style="44" customWidth="1"/>
    <col min="1797" max="1797" width="17.44140625" style="44" customWidth="1"/>
    <col min="1798" max="1799" width="17" style="44" bestFit="1" customWidth="1"/>
    <col min="1800" max="1800" width="14.33203125" style="44" bestFit="1" customWidth="1"/>
    <col min="1801" max="1803" width="9.109375" style="44"/>
    <col min="1804" max="1804" width="12.33203125" style="44" bestFit="1" customWidth="1"/>
    <col min="1805" max="2048" width="9.109375" style="44"/>
    <col min="2049" max="2049" width="39.33203125" style="44" customWidth="1"/>
    <col min="2050" max="2050" width="18.6640625" style="44" customWidth="1"/>
    <col min="2051" max="2051" width="18.44140625" style="44" customWidth="1"/>
    <col min="2052" max="2052" width="20.33203125" style="44" customWidth="1"/>
    <col min="2053" max="2053" width="17.44140625" style="44" customWidth="1"/>
    <col min="2054" max="2055" width="17" style="44" bestFit="1" customWidth="1"/>
    <col min="2056" max="2056" width="14.33203125" style="44" bestFit="1" customWidth="1"/>
    <col min="2057" max="2059" width="9.109375" style="44"/>
    <col min="2060" max="2060" width="12.33203125" style="44" bestFit="1" customWidth="1"/>
    <col min="2061" max="2304" width="9.109375" style="44"/>
    <col min="2305" max="2305" width="39.33203125" style="44" customWidth="1"/>
    <col min="2306" max="2306" width="18.6640625" style="44" customWidth="1"/>
    <col min="2307" max="2307" width="18.44140625" style="44" customWidth="1"/>
    <col min="2308" max="2308" width="20.33203125" style="44" customWidth="1"/>
    <col min="2309" max="2309" width="17.44140625" style="44" customWidth="1"/>
    <col min="2310" max="2311" width="17" style="44" bestFit="1" customWidth="1"/>
    <col min="2312" max="2312" width="14.33203125" style="44" bestFit="1" customWidth="1"/>
    <col min="2313" max="2315" width="9.109375" style="44"/>
    <col min="2316" max="2316" width="12.33203125" style="44" bestFit="1" customWidth="1"/>
    <col min="2317" max="2560" width="9.109375" style="44"/>
    <col min="2561" max="2561" width="39.33203125" style="44" customWidth="1"/>
    <col min="2562" max="2562" width="18.6640625" style="44" customWidth="1"/>
    <col min="2563" max="2563" width="18.44140625" style="44" customWidth="1"/>
    <col min="2564" max="2564" width="20.33203125" style="44" customWidth="1"/>
    <col min="2565" max="2565" width="17.44140625" style="44" customWidth="1"/>
    <col min="2566" max="2567" width="17" style="44" bestFit="1" customWidth="1"/>
    <col min="2568" max="2568" width="14.33203125" style="44" bestFit="1" customWidth="1"/>
    <col min="2569" max="2571" width="9.109375" style="44"/>
    <col min="2572" max="2572" width="12.33203125" style="44" bestFit="1" customWidth="1"/>
    <col min="2573" max="2816" width="9.109375" style="44"/>
    <col min="2817" max="2817" width="39.33203125" style="44" customWidth="1"/>
    <col min="2818" max="2818" width="18.6640625" style="44" customWidth="1"/>
    <col min="2819" max="2819" width="18.44140625" style="44" customWidth="1"/>
    <col min="2820" max="2820" width="20.33203125" style="44" customWidth="1"/>
    <col min="2821" max="2821" width="17.44140625" style="44" customWidth="1"/>
    <col min="2822" max="2823" width="17" style="44" bestFit="1" customWidth="1"/>
    <col min="2824" max="2824" width="14.33203125" style="44" bestFit="1" customWidth="1"/>
    <col min="2825" max="2827" width="9.109375" style="44"/>
    <col min="2828" max="2828" width="12.33203125" style="44" bestFit="1" customWidth="1"/>
    <col min="2829" max="3072" width="9.109375" style="44"/>
    <col min="3073" max="3073" width="39.33203125" style="44" customWidth="1"/>
    <col min="3074" max="3074" width="18.6640625" style="44" customWidth="1"/>
    <col min="3075" max="3075" width="18.44140625" style="44" customWidth="1"/>
    <col min="3076" max="3076" width="20.33203125" style="44" customWidth="1"/>
    <col min="3077" max="3077" width="17.44140625" style="44" customWidth="1"/>
    <col min="3078" max="3079" width="17" style="44" bestFit="1" customWidth="1"/>
    <col min="3080" max="3080" width="14.33203125" style="44" bestFit="1" customWidth="1"/>
    <col min="3081" max="3083" width="9.109375" style="44"/>
    <col min="3084" max="3084" width="12.33203125" style="44" bestFit="1" customWidth="1"/>
    <col min="3085" max="3328" width="9.109375" style="44"/>
    <col min="3329" max="3329" width="39.33203125" style="44" customWidth="1"/>
    <col min="3330" max="3330" width="18.6640625" style="44" customWidth="1"/>
    <col min="3331" max="3331" width="18.44140625" style="44" customWidth="1"/>
    <col min="3332" max="3332" width="20.33203125" style="44" customWidth="1"/>
    <col min="3333" max="3333" width="17.44140625" style="44" customWidth="1"/>
    <col min="3334" max="3335" width="17" style="44" bestFit="1" customWidth="1"/>
    <col min="3336" max="3336" width="14.33203125" style="44" bestFit="1" customWidth="1"/>
    <col min="3337" max="3339" width="9.109375" style="44"/>
    <col min="3340" max="3340" width="12.33203125" style="44" bestFit="1" customWidth="1"/>
    <col min="3341" max="3584" width="9.109375" style="44"/>
    <col min="3585" max="3585" width="39.33203125" style="44" customWidth="1"/>
    <col min="3586" max="3586" width="18.6640625" style="44" customWidth="1"/>
    <col min="3587" max="3587" width="18.44140625" style="44" customWidth="1"/>
    <col min="3588" max="3588" width="20.33203125" style="44" customWidth="1"/>
    <col min="3589" max="3589" width="17.44140625" style="44" customWidth="1"/>
    <col min="3590" max="3591" width="17" style="44" bestFit="1" customWidth="1"/>
    <col min="3592" max="3592" width="14.33203125" style="44" bestFit="1" customWidth="1"/>
    <col min="3593" max="3595" width="9.109375" style="44"/>
    <col min="3596" max="3596" width="12.33203125" style="44" bestFit="1" customWidth="1"/>
    <col min="3597" max="3840" width="9.109375" style="44"/>
    <col min="3841" max="3841" width="39.33203125" style="44" customWidth="1"/>
    <col min="3842" max="3842" width="18.6640625" style="44" customWidth="1"/>
    <col min="3843" max="3843" width="18.44140625" style="44" customWidth="1"/>
    <col min="3844" max="3844" width="20.33203125" style="44" customWidth="1"/>
    <col min="3845" max="3845" width="17.44140625" style="44" customWidth="1"/>
    <col min="3846" max="3847" width="17" style="44" bestFit="1" customWidth="1"/>
    <col min="3848" max="3848" width="14.33203125" style="44" bestFit="1" customWidth="1"/>
    <col min="3849" max="3851" width="9.109375" style="44"/>
    <col min="3852" max="3852" width="12.33203125" style="44" bestFit="1" customWidth="1"/>
    <col min="3853" max="4096" width="9.109375" style="44"/>
    <col min="4097" max="4097" width="39.33203125" style="44" customWidth="1"/>
    <col min="4098" max="4098" width="18.6640625" style="44" customWidth="1"/>
    <col min="4099" max="4099" width="18.44140625" style="44" customWidth="1"/>
    <col min="4100" max="4100" width="20.33203125" style="44" customWidth="1"/>
    <col min="4101" max="4101" width="17.44140625" style="44" customWidth="1"/>
    <col min="4102" max="4103" width="17" style="44" bestFit="1" customWidth="1"/>
    <col min="4104" max="4104" width="14.33203125" style="44" bestFit="1" customWidth="1"/>
    <col min="4105" max="4107" width="9.109375" style="44"/>
    <col min="4108" max="4108" width="12.33203125" style="44" bestFit="1" customWidth="1"/>
    <col min="4109" max="4352" width="9.109375" style="44"/>
    <col min="4353" max="4353" width="39.33203125" style="44" customWidth="1"/>
    <col min="4354" max="4354" width="18.6640625" style="44" customWidth="1"/>
    <col min="4355" max="4355" width="18.44140625" style="44" customWidth="1"/>
    <col min="4356" max="4356" width="20.33203125" style="44" customWidth="1"/>
    <col min="4357" max="4357" width="17.44140625" style="44" customWidth="1"/>
    <col min="4358" max="4359" width="17" style="44" bestFit="1" customWidth="1"/>
    <col min="4360" max="4360" width="14.33203125" style="44" bestFit="1" customWidth="1"/>
    <col min="4361" max="4363" width="9.109375" style="44"/>
    <col min="4364" max="4364" width="12.33203125" style="44" bestFit="1" customWidth="1"/>
    <col min="4365" max="4608" width="9.109375" style="44"/>
    <col min="4609" max="4609" width="39.33203125" style="44" customWidth="1"/>
    <col min="4610" max="4610" width="18.6640625" style="44" customWidth="1"/>
    <col min="4611" max="4611" width="18.44140625" style="44" customWidth="1"/>
    <col min="4612" max="4612" width="20.33203125" style="44" customWidth="1"/>
    <col min="4613" max="4613" width="17.44140625" style="44" customWidth="1"/>
    <col min="4614" max="4615" width="17" style="44" bestFit="1" customWidth="1"/>
    <col min="4616" max="4616" width="14.33203125" style="44" bestFit="1" customWidth="1"/>
    <col min="4617" max="4619" width="9.109375" style="44"/>
    <col min="4620" max="4620" width="12.33203125" style="44" bestFit="1" customWidth="1"/>
    <col min="4621" max="4864" width="9.109375" style="44"/>
    <col min="4865" max="4865" width="39.33203125" style="44" customWidth="1"/>
    <col min="4866" max="4866" width="18.6640625" style="44" customWidth="1"/>
    <col min="4867" max="4867" width="18.44140625" style="44" customWidth="1"/>
    <col min="4868" max="4868" width="20.33203125" style="44" customWidth="1"/>
    <col min="4869" max="4869" width="17.44140625" style="44" customWidth="1"/>
    <col min="4870" max="4871" width="17" style="44" bestFit="1" customWidth="1"/>
    <col min="4872" max="4872" width="14.33203125" style="44" bestFit="1" customWidth="1"/>
    <col min="4873" max="4875" width="9.109375" style="44"/>
    <col min="4876" max="4876" width="12.33203125" style="44" bestFit="1" customWidth="1"/>
    <col min="4877" max="5120" width="9.109375" style="44"/>
    <col min="5121" max="5121" width="39.33203125" style="44" customWidth="1"/>
    <col min="5122" max="5122" width="18.6640625" style="44" customWidth="1"/>
    <col min="5123" max="5123" width="18.44140625" style="44" customWidth="1"/>
    <col min="5124" max="5124" width="20.33203125" style="44" customWidth="1"/>
    <col min="5125" max="5125" width="17.44140625" style="44" customWidth="1"/>
    <col min="5126" max="5127" width="17" style="44" bestFit="1" customWidth="1"/>
    <col min="5128" max="5128" width="14.33203125" style="44" bestFit="1" customWidth="1"/>
    <col min="5129" max="5131" width="9.109375" style="44"/>
    <col min="5132" max="5132" width="12.33203125" style="44" bestFit="1" customWidth="1"/>
    <col min="5133" max="5376" width="9.109375" style="44"/>
    <col min="5377" max="5377" width="39.33203125" style="44" customWidth="1"/>
    <col min="5378" max="5378" width="18.6640625" style="44" customWidth="1"/>
    <col min="5379" max="5379" width="18.44140625" style="44" customWidth="1"/>
    <col min="5380" max="5380" width="20.33203125" style="44" customWidth="1"/>
    <col min="5381" max="5381" width="17.44140625" style="44" customWidth="1"/>
    <col min="5382" max="5383" width="17" style="44" bestFit="1" customWidth="1"/>
    <col min="5384" max="5384" width="14.33203125" style="44" bestFit="1" customWidth="1"/>
    <col min="5385" max="5387" width="9.109375" style="44"/>
    <col min="5388" max="5388" width="12.33203125" style="44" bestFit="1" customWidth="1"/>
    <col min="5389" max="5632" width="9.109375" style="44"/>
    <col min="5633" max="5633" width="39.33203125" style="44" customWidth="1"/>
    <col min="5634" max="5634" width="18.6640625" style="44" customWidth="1"/>
    <col min="5635" max="5635" width="18.44140625" style="44" customWidth="1"/>
    <col min="5636" max="5636" width="20.33203125" style="44" customWidth="1"/>
    <col min="5637" max="5637" width="17.44140625" style="44" customWidth="1"/>
    <col min="5638" max="5639" width="17" style="44" bestFit="1" customWidth="1"/>
    <col min="5640" max="5640" width="14.33203125" style="44" bestFit="1" customWidth="1"/>
    <col min="5641" max="5643" width="9.109375" style="44"/>
    <col min="5644" max="5644" width="12.33203125" style="44" bestFit="1" customWidth="1"/>
    <col min="5645" max="5888" width="9.109375" style="44"/>
    <col min="5889" max="5889" width="39.33203125" style="44" customWidth="1"/>
    <col min="5890" max="5890" width="18.6640625" style="44" customWidth="1"/>
    <col min="5891" max="5891" width="18.44140625" style="44" customWidth="1"/>
    <col min="5892" max="5892" width="20.33203125" style="44" customWidth="1"/>
    <col min="5893" max="5893" width="17.44140625" style="44" customWidth="1"/>
    <col min="5894" max="5895" width="17" style="44" bestFit="1" customWidth="1"/>
    <col min="5896" max="5896" width="14.33203125" style="44" bestFit="1" customWidth="1"/>
    <col min="5897" max="5899" width="9.109375" style="44"/>
    <col min="5900" max="5900" width="12.33203125" style="44" bestFit="1" customWidth="1"/>
    <col min="5901" max="6144" width="9.109375" style="44"/>
    <col min="6145" max="6145" width="39.33203125" style="44" customWidth="1"/>
    <col min="6146" max="6146" width="18.6640625" style="44" customWidth="1"/>
    <col min="6147" max="6147" width="18.44140625" style="44" customWidth="1"/>
    <col min="6148" max="6148" width="20.33203125" style="44" customWidth="1"/>
    <col min="6149" max="6149" width="17.44140625" style="44" customWidth="1"/>
    <col min="6150" max="6151" width="17" style="44" bestFit="1" customWidth="1"/>
    <col min="6152" max="6152" width="14.33203125" style="44" bestFit="1" customWidth="1"/>
    <col min="6153" max="6155" width="9.109375" style="44"/>
    <col min="6156" max="6156" width="12.33203125" style="44" bestFit="1" customWidth="1"/>
    <col min="6157" max="6400" width="9.109375" style="44"/>
    <col min="6401" max="6401" width="39.33203125" style="44" customWidth="1"/>
    <col min="6402" max="6402" width="18.6640625" style="44" customWidth="1"/>
    <col min="6403" max="6403" width="18.44140625" style="44" customWidth="1"/>
    <col min="6404" max="6404" width="20.33203125" style="44" customWidth="1"/>
    <col min="6405" max="6405" width="17.44140625" style="44" customWidth="1"/>
    <col min="6406" max="6407" width="17" style="44" bestFit="1" customWidth="1"/>
    <col min="6408" max="6408" width="14.33203125" style="44" bestFit="1" customWidth="1"/>
    <col min="6409" max="6411" width="9.109375" style="44"/>
    <col min="6412" max="6412" width="12.33203125" style="44" bestFit="1" customWidth="1"/>
    <col min="6413" max="6656" width="9.109375" style="44"/>
    <col min="6657" max="6657" width="39.33203125" style="44" customWidth="1"/>
    <col min="6658" max="6658" width="18.6640625" style="44" customWidth="1"/>
    <col min="6659" max="6659" width="18.44140625" style="44" customWidth="1"/>
    <col min="6660" max="6660" width="20.33203125" style="44" customWidth="1"/>
    <col min="6661" max="6661" width="17.44140625" style="44" customWidth="1"/>
    <col min="6662" max="6663" width="17" style="44" bestFit="1" customWidth="1"/>
    <col min="6664" max="6664" width="14.33203125" style="44" bestFit="1" customWidth="1"/>
    <col min="6665" max="6667" width="9.109375" style="44"/>
    <col min="6668" max="6668" width="12.33203125" style="44" bestFit="1" customWidth="1"/>
    <col min="6669" max="6912" width="9.109375" style="44"/>
    <col min="6913" max="6913" width="39.33203125" style="44" customWidth="1"/>
    <col min="6914" max="6914" width="18.6640625" style="44" customWidth="1"/>
    <col min="6915" max="6915" width="18.44140625" style="44" customWidth="1"/>
    <col min="6916" max="6916" width="20.33203125" style="44" customWidth="1"/>
    <col min="6917" max="6917" width="17.44140625" style="44" customWidth="1"/>
    <col min="6918" max="6919" width="17" style="44" bestFit="1" customWidth="1"/>
    <col min="6920" max="6920" width="14.33203125" style="44" bestFit="1" customWidth="1"/>
    <col min="6921" max="6923" width="9.109375" style="44"/>
    <col min="6924" max="6924" width="12.33203125" style="44" bestFit="1" customWidth="1"/>
    <col min="6925" max="7168" width="9.109375" style="44"/>
    <col min="7169" max="7169" width="39.33203125" style="44" customWidth="1"/>
    <col min="7170" max="7170" width="18.6640625" style="44" customWidth="1"/>
    <col min="7171" max="7171" width="18.44140625" style="44" customWidth="1"/>
    <col min="7172" max="7172" width="20.33203125" style="44" customWidth="1"/>
    <col min="7173" max="7173" width="17.44140625" style="44" customWidth="1"/>
    <col min="7174" max="7175" width="17" style="44" bestFit="1" customWidth="1"/>
    <col min="7176" max="7176" width="14.33203125" style="44" bestFit="1" customWidth="1"/>
    <col min="7177" max="7179" width="9.109375" style="44"/>
    <col min="7180" max="7180" width="12.33203125" style="44" bestFit="1" customWidth="1"/>
    <col min="7181" max="7424" width="9.109375" style="44"/>
    <col min="7425" max="7425" width="39.33203125" style="44" customWidth="1"/>
    <col min="7426" max="7426" width="18.6640625" style="44" customWidth="1"/>
    <col min="7427" max="7427" width="18.44140625" style="44" customWidth="1"/>
    <col min="7428" max="7428" width="20.33203125" style="44" customWidth="1"/>
    <col min="7429" max="7429" width="17.44140625" style="44" customWidth="1"/>
    <col min="7430" max="7431" width="17" style="44" bestFit="1" customWidth="1"/>
    <col min="7432" max="7432" width="14.33203125" style="44" bestFit="1" customWidth="1"/>
    <col min="7433" max="7435" width="9.109375" style="44"/>
    <col min="7436" max="7436" width="12.33203125" style="44" bestFit="1" customWidth="1"/>
    <col min="7437" max="7680" width="9.109375" style="44"/>
    <col min="7681" max="7681" width="39.33203125" style="44" customWidth="1"/>
    <col min="7682" max="7682" width="18.6640625" style="44" customWidth="1"/>
    <col min="7683" max="7683" width="18.44140625" style="44" customWidth="1"/>
    <col min="7684" max="7684" width="20.33203125" style="44" customWidth="1"/>
    <col min="7685" max="7685" width="17.44140625" style="44" customWidth="1"/>
    <col min="7686" max="7687" width="17" style="44" bestFit="1" customWidth="1"/>
    <col min="7688" max="7688" width="14.33203125" style="44" bestFit="1" customWidth="1"/>
    <col min="7689" max="7691" width="9.109375" style="44"/>
    <col min="7692" max="7692" width="12.33203125" style="44" bestFit="1" customWidth="1"/>
    <col min="7693" max="7936" width="9.109375" style="44"/>
    <col min="7937" max="7937" width="39.33203125" style="44" customWidth="1"/>
    <col min="7938" max="7938" width="18.6640625" style="44" customWidth="1"/>
    <col min="7939" max="7939" width="18.44140625" style="44" customWidth="1"/>
    <col min="7940" max="7940" width="20.33203125" style="44" customWidth="1"/>
    <col min="7941" max="7941" width="17.44140625" style="44" customWidth="1"/>
    <col min="7942" max="7943" width="17" style="44" bestFit="1" customWidth="1"/>
    <col min="7944" max="7944" width="14.33203125" style="44" bestFit="1" customWidth="1"/>
    <col min="7945" max="7947" width="9.109375" style="44"/>
    <col min="7948" max="7948" width="12.33203125" style="44" bestFit="1" customWidth="1"/>
    <col min="7949" max="8192" width="9.109375" style="44"/>
    <col min="8193" max="8193" width="39.33203125" style="44" customWidth="1"/>
    <col min="8194" max="8194" width="18.6640625" style="44" customWidth="1"/>
    <col min="8195" max="8195" width="18.44140625" style="44" customWidth="1"/>
    <col min="8196" max="8196" width="20.33203125" style="44" customWidth="1"/>
    <col min="8197" max="8197" width="17.44140625" style="44" customWidth="1"/>
    <col min="8198" max="8199" width="17" style="44" bestFit="1" customWidth="1"/>
    <col min="8200" max="8200" width="14.33203125" style="44" bestFit="1" customWidth="1"/>
    <col min="8201" max="8203" width="9.109375" style="44"/>
    <col min="8204" max="8204" width="12.33203125" style="44" bestFit="1" customWidth="1"/>
    <col min="8205" max="8448" width="9.109375" style="44"/>
    <col min="8449" max="8449" width="39.33203125" style="44" customWidth="1"/>
    <col min="8450" max="8450" width="18.6640625" style="44" customWidth="1"/>
    <col min="8451" max="8451" width="18.44140625" style="44" customWidth="1"/>
    <col min="8452" max="8452" width="20.33203125" style="44" customWidth="1"/>
    <col min="8453" max="8453" width="17.44140625" style="44" customWidth="1"/>
    <col min="8454" max="8455" width="17" style="44" bestFit="1" customWidth="1"/>
    <col min="8456" max="8456" width="14.33203125" style="44" bestFit="1" customWidth="1"/>
    <col min="8457" max="8459" width="9.109375" style="44"/>
    <col min="8460" max="8460" width="12.33203125" style="44" bestFit="1" customWidth="1"/>
    <col min="8461" max="8704" width="9.109375" style="44"/>
    <col min="8705" max="8705" width="39.33203125" style="44" customWidth="1"/>
    <col min="8706" max="8706" width="18.6640625" style="44" customWidth="1"/>
    <col min="8707" max="8707" width="18.44140625" style="44" customWidth="1"/>
    <col min="8708" max="8708" width="20.33203125" style="44" customWidth="1"/>
    <col min="8709" max="8709" width="17.44140625" style="44" customWidth="1"/>
    <col min="8710" max="8711" width="17" style="44" bestFit="1" customWidth="1"/>
    <col min="8712" max="8712" width="14.33203125" style="44" bestFit="1" customWidth="1"/>
    <col min="8713" max="8715" width="9.109375" style="44"/>
    <col min="8716" max="8716" width="12.33203125" style="44" bestFit="1" customWidth="1"/>
    <col min="8717" max="8960" width="9.109375" style="44"/>
    <col min="8961" max="8961" width="39.33203125" style="44" customWidth="1"/>
    <col min="8962" max="8962" width="18.6640625" style="44" customWidth="1"/>
    <col min="8963" max="8963" width="18.44140625" style="44" customWidth="1"/>
    <col min="8964" max="8964" width="20.33203125" style="44" customWidth="1"/>
    <col min="8965" max="8965" width="17.44140625" style="44" customWidth="1"/>
    <col min="8966" max="8967" width="17" style="44" bestFit="1" customWidth="1"/>
    <col min="8968" max="8968" width="14.33203125" style="44" bestFit="1" customWidth="1"/>
    <col min="8969" max="8971" width="9.109375" style="44"/>
    <col min="8972" max="8972" width="12.33203125" style="44" bestFit="1" customWidth="1"/>
    <col min="8973" max="9216" width="9.109375" style="44"/>
    <col min="9217" max="9217" width="39.33203125" style="44" customWidth="1"/>
    <col min="9218" max="9218" width="18.6640625" style="44" customWidth="1"/>
    <col min="9219" max="9219" width="18.44140625" style="44" customWidth="1"/>
    <col min="9220" max="9220" width="20.33203125" style="44" customWidth="1"/>
    <col min="9221" max="9221" width="17.44140625" style="44" customWidth="1"/>
    <col min="9222" max="9223" width="17" style="44" bestFit="1" customWidth="1"/>
    <col min="9224" max="9224" width="14.33203125" style="44" bestFit="1" customWidth="1"/>
    <col min="9225" max="9227" width="9.109375" style="44"/>
    <col min="9228" max="9228" width="12.33203125" style="44" bestFit="1" customWidth="1"/>
    <col min="9229" max="9472" width="9.109375" style="44"/>
    <col min="9473" max="9473" width="39.33203125" style="44" customWidth="1"/>
    <col min="9474" max="9474" width="18.6640625" style="44" customWidth="1"/>
    <col min="9475" max="9475" width="18.44140625" style="44" customWidth="1"/>
    <col min="9476" max="9476" width="20.33203125" style="44" customWidth="1"/>
    <col min="9477" max="9477" width="17.44140625" style="44" customWidth="1"/>
    <col min="9478" max="9479" width="17" style="44" bestFit="1" customWidth="1"/>
    <col min="9480" max="9480" width="14.33203125" style="44" bestFit="1" customWidth="1"/>
    <col min="9481" max="9483" width="9.109375" style="44"/>
    <col min="9484" max="9484" width="12.33203125" style="44" bestFit="1" customWidth="1"/>
    <col min="9485" max="9728" width="9.109375" style="44"/>
    <col min="9729" max="9729" width="39.33203125" style="44" customWidth="1"/>
    <col min="9730" max="9730" width="18.6640625" style="44" customWidth="1"/>
    <col min="9731" max="9731" width="18.44140625" style="44" customWidth="1"/>
    <col min="9732" max="9732" width="20.33203125" style="44" customWidth="1"/>
    <col min="9733" max="9733" width="17.44140625" style="44" customWidth="1"/>
    <col min="9734" max="9735" width="17" style="44" bestFit="1" customWidth="1"/>
    <col min="9736" max="9736" width="14.33203125" style="44" bestFit="1" customWidth="1"/>
    <col min="9737" max="9739" width="9.109375" style="44"/>
    <col min="9740" max="9740" width="12.33203125" style="44" bestFit="1" customWidth="1"/>
    <col min="9741" max="9984" width="9.109375" style="44"/>
    <col min="9985" max="9985" width="39.33203125" style="44" customWidth="1"/>
    <col min="9986" max="9986" width="18.6640625" style="44" customWidth="1"/>
    <col min="9987" max="9987" width="18.44140625" style="44" customWidth="1"/>
    <col min="9988" max="9988" width="20.33203125" style="44" customWidth="1"/>
    <col min="9989" max="9989" width="17.44140625" style="44" customWidth="1"/>
    <col min="9990" max="9991" width="17" style="44" bestFit="1" customWidth="1"/>
    <col min="9992" max="9992" width="14.33203125" style="44" bestFit="1" customWidth="1"/>
    <col min="9993" max="9995" width="9.109375" style="44"/>
    <col min="9996" max="9996" width="12.33203125" style="44" bestFit="1" customWidth="1"/>
    <col min="9997" max="10240" width="9.109375" style="44"/>
    <col min="10241" max="10241" width="39.33203125" style="44" customWidth="1"/>
    <col min="10242" max="10242" width="18.6640625" style="44" customWidth="1"/>
    <col min="10243" max="10243" width="18.44140625" style="44" customWidth="1"/>
    <col min="10244" max="10244" width="20.33203125" style="44" customWidth="1"/>
    <col min="10245" max="10245" width="17.44140625" style="44" customWidth="1"/>
    <col min="10246" max="10247" width="17" style="44" bestFit="1" customWidth="1"/>
    <col min="10248" max="10248" width="14.33203125" style="44" bestFit="1" customWidth="1"/>
    <col min="10249" max="10251" width="9.109375" style="44"/>
    <col min="10252" max="10252" width="12.33203125" style="44" bestFit="1" customWidth="1"/>
    <col min="10253" max="10496" width="9.109375" style="44"/>
    <col min="10497" max="10497" width="39.33203125" style="44" customWidth="1"/>
    <col min="10498" max="10498" width="18.6640625" style="44" customWidth="1"/>
    <col min="10499" max="10499" width="18.44140625" style="44" customWidth="1"/>
    <col min="10500" max="10500" width="20.33203125" style="44" customWidth="1"/>
    <col min="10501" max="10501" width="17.44140625" style="44" customWidth="1"/>
    <col min="10502" max="10503" width="17" style="44" bestFit="1" customWidth="1"/>
    <col min="10504" max="10504" width="14.33203125" style="44" bestFit="1" customWidth="1"/>
    <col min="10505" max="10507" width="9.109375" style="44"/>
    <col min="10508" max="10508" width="12.33203125" style="44" bestFit="1" customWidth="1"/>
    <col min="10509" max="10752" width="9.109375" style="44"/>
    <col min="10753" max="10753" width="39.33203125" style="44" customWidth="1"/>
    <col min="10754" max="10754" width="18.6640625" style="44" customWidth="1"/>
    <col min="10755" max="10755" width="18.44140625" style="44" customWidth="1"/>
    <col min="10756" max="10756" width="20.33203125" style="44" customWidth="1"/>
    <col min="10757" max="10757" width="17.44140625" style="44" customWidth="1"/>
    <col min="10758" max="10759" width="17" style="44" bestFit="1" customWidth="1"/>
    <col min="10760" max="10760" width="14.33203125" style="44" bestFit="1" customWidth="1"/>
    <col min="10761" max="10763" width="9.109375" style="44"/>
    <col min="10764" max="10764" width="12.33203125" style="44" bestFit="1" customWidth="1"/>
    <col min="10765" max="11008" width="9.109375" style="44"/>
    <col min="11009" max="11009" width="39.33203125" style="44" customWidth="1"/>
    <col min="11010" max="11010" width="18.6640625" style="44" customWidth="1"/>
    <col min="11011" max="11011" width="18.44140625" style="44" customWidth="1"/>
    <col min="11012" max="11012" width="20.33203125" style="44" customWidth="1"/>
    <col min="11013" max="11013" width="17.44140625" style="44" customWidth="1"/>
    <col min="11014" max="11015" width="17" style="44" bestFit="1" customWidth="1"/>
    <col min="11016" max="11016" width="14.33203125" style="44" bestFit="1" customWidth="1"/>
    <col min="11017" max="11019" width="9.109375" style="44"/>
    <col min="11020" max="11020" width="12.33203125" style="44" bestFit="1" customWidth="1"/>
    <col min="11021" max="11264" width="9.109375" style="44"/>
    <col min="11265" max="11265" width="39.33203125" style="44" customWidth="1"/>
    <col min="11266" max="11266" width="18.6640625" style="44" customWidth="1"/>
    <col min="11267" max="11267" width="18.44140625" style="44" customWidth="1"/>
    <col min="11268" max="11268" width="20.33203125" style="44" customWidth="1"/>
    <col min="11269" max="11269" width="17.44140625" style="44" customWidth="1"/>
    <col min="11270" max="11271" width="17" style="44" bestFit="1" customWidth="1"/>
    <col min="11272" max="11272" width="14.33203125" style="44" bestFit="1" customWidth="1"/>
    <col min="11273" max="11275" width="9.109375" style="44"/>
    <col min="11276" max="11276" width="12.33203125" style="44" bestFit="1" customWidth="1"/>
    <col min="11277" max="11520" width="9.109375" style="44"/>
    <col min="11521" max="11521" width="39.33203125" style="44" customWidth="1"/>
    <col min="11522" max="11522" width="18.6640625" style="44" customWidth="1"/>
    <col min="11523" max="11523" width="18.44140625" style="44" customWidth="1"/>
    <col min="11524" max="11524" width="20.33203125" style="44" customWidth="1"/>
    <col min="11525" max="11525" width="17.44140625" style="44" customWidth="1"/>
    <col min="11526" max="11527" width="17" style="44" bestFit="1" customWidth="1"/>
    <col min="11528" max="11528" width="14.33203125" style="44" bestFit="1" customWidth="1"/>
    <col min="11529" max="11531" width="9.109375" style="44"/>
    <col min="11532" max="11532" width="12.33203125" style="44" bestFit="1" customWidth="1"/>
    <col min="11533" max="11776" width="9.109375" style="44"/>
    <col min="11777" max="11777" width="39.33203125" style="44" customWidth="1"/>
    <col min="11778" max="11778" width="18.6640625" style="44" customWidth="1"/>
    <col min="11779" max="11779" width="18.44140625" style="44" customWidth="1"/>
    <col min="11780" max="11780" width="20.33203125" style="44" customWidth="1"/>
    <col min="11781" max="11781" width="17.44140625" style="44" customWidth="1"/>
    <col min="11782" max="11783" width="17" style="44" bestFit="1" customWidth="1"/>
    <col min="11784" max="11784" width="14.33203125" style="44" bestFit="1" customWidth="1"/>
    <col min="11785" max="11787" width="9.109375" style="44"/>
    <col min="11788" max="11788" width="12.33203125" style="44" bestFit="1" customWidth="1"/>
    <col min="11789" max="12032" width="9.109375" style="44"/>
    <col min="12033" max="12033" width="39.33203125" style="44" customWidth="1"/>
    <col min="12034" max="12034" width="18.6640625" style="44" customWidth="1"/>
    <col min="12035" max="12035" width="18.44140625" style="44" customWidth="1"/>
    <col min="12036" max="12036" width="20.33203125" style="44" customWidth="1"/>
    <col min="12037" max="12037" width="17.44140625" style="44" customWidth="1"/>
    <col min="12038" max="12039" width="17" style="44" bestFit="1" customWidth="1"/>
    <col min="12040" max="12040" width="14.33203125" style="44" bestFit="1" customWidth="1"/>
    <col min="12041" max="12043" width="9.109375" style="44"/>
    <col min="12044" max="12044" width="12.33203125" style="44" bestFit="1" customWidth="1"/>
    <col min="12045" max="12288" width="9.109375" style="44"/>
    <col min="12289" max="12289" width="39.33203125" style="44" customWidth="1"/>
    <col min="12290" max="12290" width="18.6640625" style="44" customWidth="1"/>
    <col min="12291" max="12291" width="18.44140625" style="44" customWidth="1"/>
    <col min="12292" max="12292" width="20.33203125" style="44" customWidth="1"/>
    <col min="12293" max="12293" width="17.44140625" style="44" customWidth="1"/>
    <col min="12294" max="12295" width="17" style="44" bestFit="1" customWidth="1"/>
    <col min="12296" max="12296" width="14.33203125" style="44" bestFit="1" customWidth="1"/>
    <col min="12297" max="12299" width="9.109375" style="44"/>
    <col min="12300" max="12300" width="12.33203125" style="44" bestFit="1" customWidth="1"/>
    <col min="12301" max="12544" width="9.109375" style="44"/>
    <col min="12545" max="12545" width="39.33203125" style="44" customWidth="1"/>
    <col min="12546" max="12546" width="18.6640625" style="44" customWidth="1"/>
    <col min="12547" max="12547" width="18.44140625" style="44" customWidth="1"/>
    <col min="12548" max="12548" width="20.33203125" style="44" customWidth="1"/>
    <col min="12549" max="12549" width="17.44140625" style="44" customWidth="1"/>
    <col min="12550" max="12551" width="17" style="44" bestFit="1" customWidth="1"/>
    <col min="12552" max="12552" width="14.33203125" style="44" bestFit="1" customWidth="1"/>
    <col min="12553" max="12555" width="9.109375" style="44"/>
    <col min="12556" max="12556" width="12.33203125" style="44" bestFit="1" customWidth="1"/>
    <col min="12557" max="12800" width="9.109375" style="44"/>
    <col min="12801" max="12801" width="39.33203125" style="44" customWidth="1"/>
    <col min="12802" max="12802" width="18.6640625" style="44" customWidth="1"/>
    <col min="12803" max="12803" width="18.44140625" style="44" customWidth="1"/>
    <col min="12804" max="12804" width="20.33203125" style="44" customWidth="1"/>
    <col min="12805" max="12805" width="17.44140625" style="44" customWidth="1"/>
    <col min="12806" max="12807" width="17" style="44" bestFit="1" customWidth="1"/>
    <col min="12808" max="12808" width="14.33203125" style="44" bestFit="1" customWidth="1"/>
    <col min="12809" max="12811" width="9.109375" style="44"/>
    <col min="12812" max="12812" width="12.33203125" style="44" bestFit="1" customWidth="1"/>
    <col min="12813" max="13056" width="9.109375" style="44"/>
    <col min="13057" max="13057" width="39.33203125" style="44" customWidth="1"/>
    <col min="13058" max="13058" width="18.6640625" style="44" customWidth="1"/>
    <col min="13059" max="13059" width="18.44140625" style="44" customWidth="1"/>
    <col min="13060" max="13060" width="20.33203125" style="44" customWidth="1"/>
    <col min="13061" max="13061" width="17.44140625" style="44" customWidth="1"/>
    <col min="13062" max="13063" width="17" style="44" bestFit="1" customWidth="1"/>
    <col min="13064" max="13064" width="14.33203125" style="44" bestFit="1" customWidth="1"/>
    <col min="13065" max="13067" width="9.109375" style="44"/>
    <col min="13068" max="13068" width="12.33203125" style="44" bestFit="1" customWidth="1"/>
    <col min="13069" max="13312" width="9.109375" style="44"/>
    <col min="13313" max="13313" width="39.33203125" style="44" customWidth="1"/>
    <col min="13314" max="13314" width="18.6640625" style="44" customWidth="1"/>
    <col min="13315" max="13315" width="18.44140625" style="44" customWidth="1"/>
    <col min="13316" max="13316" width="20.33203125" style="44" customWidth="1"/>
    <col min="13317" max="13317" width="17.44140625" style="44" customWidth="1"/>
    <col min="13318" max="13319" width="17" style="44" bestFit="1" customWidth="1"/>
    <col min="13320" max="13320" width="14.33203125" style="44" bestFit="1" customWidth="1"/>
    <col min="13321" max="13323" width="9.109375" style="44"/>
    <col min="13324" max="13324" width="12.33203125" style="44" bestFit="1" customWidth="1"/>
    <col min="13325" max="13568" width="9.109375" style="44"/>
    <col min="13569" max="13569" width="39.33203125" style="44" customWidth="1"/>
    <col min="13570" max="13570" width="18.6640625" style="44" customWidth="1"/>
    <col min="13571" max="13571" width="18.44140625" style="44" customWidth="1"/>
    <col min="13572" max="13572" width="20.33203125" style="44" customWidth="1"/>
    <col min="13573" max="13573" width="17.44140625" style="44" customWidth="1"/>
    <col min="13574" max="13575" width="17" style="44" bestFit="1" customWidth="1"/>
    <col min="13576" max="13576" width="14.33203125" style="44" bestFit="1" customWidth="1"/>
    <col min="13577" max="13579" width="9.109375" style="44"/>
    <col min="13580" max="13580" width="12.33203125" style="44" bestFit="1" customWidth="1"/>
    <col min="13581" max="13824" width="9.109375" style="44"/>
    <col min="13825" max="13825" width="39.33203125" style="44" customWidth="1"/>
    <col min="13826" max="13826" width="18.6640625" style="44" customWidth="1"/>
    <col min="13827" max="13827" width="18.44140625" style="44" customWidth="1"/>
    <col min="13828" max="13828" width="20.33203125" style="44" customWidth="1"/>
    <col min="13829" max="13829" width="17.44140625" style="44" customWidth="1"/>
    <col min="13830" max="13831" width="17" style="44" bestFit="1" customWidth="1"/>
    <col min="13832" max="13832" width="14.33203125" style="44" bestFit="1" customWidth="1"/>
    <col min="13833" max="13835" width="9.109375" style="44"/>
    <col min="13836" max="13836" width="12.33203125" style="44" bestFit="1" customWidth="1"/>
    <col min="13837" max="14080" width="9.109375" style="44"/>
    <col min="14081" max="14081" width="39.33203125" style="44" customWidth="1"/>
    <col min="14082" max="14082" width="18.6640625" style="44" customWidth="1"/>
    <col min="14083" max="14083" width="18.44140625" style="44" customWidth="1"/>
    <col min="14084" max="14084" width="20.33203125" style="44" customWidth="1"/>
    <col min="14085" max="14085" width="17.44140625" style="44" customWidth="1"/>
    <col min="14086" max="14087" width="17" style="44" bestFit="1" customWidth="1"/>
    <col min="14088" max="14088" width="14.33203125" style="44" bestFit="1" customWidth="1"/>
    <col min="14089" max="14091" width="9.109375" style="44"/>
    <col min="14092" max="14092" width="12.33203125" style="44" bestFit="1" customWidth="1"/>
    <col min="14093" max="14336" width="9.109375" style="44"/>
    <col min="14337" max="14337" width="39.33203125" style="44" customWidth="1"/>
    <col min="14338" max="14338" width="18.6640625" style="44" customWidth="1"/>
    <col min="14339" max="14339" width="18.44140625" style="44" customWidth="1"/>
    <col min="14340" max="14340" width="20.33203125" style="44" customWidth="1"/>
    <col min="14341" max="14341" width="17.44140625" style="44" customWidth="1"/>
    <col min="14342" max="14343" width="17" style="44" bestFit="1" customWidth="1"/>
    <col min="14344" max="14344" width="14.33203125" style="44" bestFit="1" customWidth="1"/>
    <col min="14345" max="14347" width="9.109375" style="44"/>
    <col min="14348" max="14348" width="12.33203125" style="44" bestFit="1" customWidth="1"/>
    <col min="14349" max="14592" width="9.109375" style="44"/>
    <col min="14593" max="14593" width="39.33203125" style="44" customWidth="1"/>
    <col min="14594" max="14594" width="18.6640625" style="44" customWidth="1"/>
    <col min="14595" max="14595" width="18.44140625" style="44" customWidth="1"/>
    <col min="14596" max="14596" width="20.33203125" style="44" customWidth="1"/>
    <col min="14597" max="14597" width="17.44140625" style="44" customWidth="1"/>
    <col min="14598" max="14599" width="17" style="44" bestFit="1" customWidth="1"/>
    <col min="14600" max="14600" width="14.33203125" style="44" bestFit="1" customWidth="1"/>
    <col min="14601" max="14603" width="9.109375" style="44"/>
    <col min="14604" max="14604" width="12.33203125" style="44" bestFit="1" customWidth="1"/>
    <col min="14605" max="14848" width="9.109375" style="44"/>
    <col min="14849" max="14849" width="39.33203125" style="44" customWidth="1"/>
    <col min="14850" max="14850" width="18.6640625" style="44" customWidth="1"/>
    <col min="14851" max="14851" width="18.44140625" style="44" customWidth="1"/>
    <col min="14852" max="14852" width="20.33203125" style="44" customWidth="1"/>
    <col min="14853" max="14853" width="17.44140625" style="44" customWidth="1"/>
    <col min="14854" max="14855" width="17" style="44" bestFit="1" customWidth="1"/>
    <col min="14856" max="14856" width="14.33203125" style="44" bestFit="1" customWidth="1"/>
    <col min="14857" max="14859" width="9.109375" style="44"/>
    <col min="14860" max="14860" width="12.33203125" style="44" bestFit="1" customWidth="1"/>
    <col min="14861" max="15104" width="9.109375" style="44"/>
    <col min="15105" max="15105" width="39.33203125" style="44" customWidth="1"/>
    <col min="15106" max="15106" width="18.6640625" style="44" customWidth="1"/>
    <col min="15107" max="15107" width="18.44140625" style="44" customWidth="1"/>
    <col min="15108" max="15108" width="20.33203125" style="44" customWidth="1"/>
    <col min="15109" max="15109" width="17.44140625" style="44" customWidth="1"/>
    <col min="15110" max="15111" width="17" style="44" bestFit="1" customWidth="1"/>
    <col min="15112" max="15112" width="14.33203125" style="44" bestFit="1" customWidth="1"/>
    <col min="15113" max="15115" width="9.109375" style="44"/>
    <col min="15116" max="15116" width="12.33203125" style="44" bestFit="1" customWidth="1"/>
    <col min="15117" max="15360" width="9.109375" style="44"/>
    <col min="15361" max="15361" width="39.33203125" style="44" customWidth="1"/>
    <col min="15362" max="15362" width="18.6640625" style="44" customWidth="1"/>
    <col min="15363" max="15363" width="18.44140625" style="44" customWidth="1"/>
    <col min="15364" max="15364" width="20.33203125" style="44" customWidth="1"/>
    <col min="15365" max="15365" width="17.44140625" style="44" customWidth="1"/>
    <col min="15366" max="15367" width="17" style="44" bestFit="1" customWidth="1"/>
    <col min="15368" max="15368" width="14.33203125" style="44" bestFit="1" customWidth="1"/>
    <col min="15369" max="15371" width="9.109375" style="44"/>
    <col min="15372" max="15372" width="12.33203125" style="44" bestFit="1" customWidth="1"/>
    <col min="15373" max="15616" width="9.109375" style="44"/>
    <col min="15617" max="15617" width="39.33203125" style="44" customWidth="1"/>
    <col min="15618" max="15618" width="18.6640625" style="44" customWidth="1"/>
    <col min="15619" max="15619" width="18.44140625" style="44" customWidth="1"/>
    <col min="15620" max="15620" width="20.33203125" style="44" customWidth="1"/>
    <col min="15621" max="15621" width="17.44140625" style="44" customWidth="1"/>
    <col min="15622" max="15623" width="17" style="44" bestFit="1" customWidth="1"/>
    <col min="15624" max="15624" width="14.33203125" style="44" bestFit="1" customWidth="1"/>
    <col min="15625" max="15627" width="9.109375" style="44"/>
    <col min="15628" max="15628" width="12.33203125" style="44" bestFit="1" customWidth="1"/>
    <col min="15629" max="15872" width="9.109375" style="44"/>
    <col min="15873" max="15873" width="39.33203125" style="44" customWidth="1"/>
    <col min="15874" max="15874" width="18.6640625" style="44" customWidth="1"/>
    <col min="15875" max="15875" width="18.44140625" style="44" customWidth="1"/>
    <col min="15876" max="15876" width="20.33203125" style="44" customWidth="1"/>
    <col min="15877" max="15877" width="17.44140625" style="44" customWidth="1"/>
    <col min="15878" max="15879" width="17" style="44" bestFit="1" customWidth="1"/>
    <col min="15880" max="15880" width="14.33203125" style="44" bestFit="1" customWidth="1"/>
    <col min="15881" max="15883" width="9.109375" style="44"/>
    <col min="15884" max="15884" width="12.33203125" style="44" bestFit="1" customWidth="1"/>
    <col min="15885" max="16128" width="9.109375" style="44"/>
    <col min="16129" max="16129" width="39.33203125" style="44" customWidth="1"/>
    <col min="16130" max="16130" width="18.6640625" style="44" customWidth="1"/>
    <col min="16131" max="16131" width="18.44140625" style="44" customWidth="1"/>
    <col min="16132" max="16132" width="20.33203125" style="44" customWidth="1"/>
    <col min="16133" max="16133" width="17.44140625" style="44" customWidth="1"/>
    <col min="16134" max="16135" width="17" style="44" bestFit="1" customWidth="1"/>
    <col min="16136" max="16136" width="14.33203125" style="44" bestFit="1" customWidth="1"/>
    <col min="16137" max="16139" width="9.109375" style="44"/>
    <col min="16140" max="16140" width="12.33203125" style="44" bestFit="1" customWidth="1"/>
    <col min="16141" max="16382" width="9.109375" style="44"/>
    <col min="16383" max="16384" width="9.109375" style="44" customWidth="1"/>
  </cols>
  <sheetData>
    <row r="1" spans="2:10">
      <c r="B1" s="415"/>
      <c r="C1" s="415"/>
      <c r="D1" s="415"/>
      <c r="E1" s="415"/>
      <c r="F1" s="415"/>
      <c r="G1" s="415"/>
      <c r="H1" s="415"/>
      <c r="I1" s="415"/>
      <c r="J1" s="415"/>
    </row>
    <row r="2" spans="2:10" ht="21">
      <c r="B2" s="416" t="s">
        <v>347</v>
      </c>
      <c r="C2" s="417"/>
      <c r="D2" s="417"/>
      <c r="E2" s="417"/>
      <c r="F2" s="417"/>
      <c r="G2" s="417"/>
      <c r="H2" s="417"/>
      <c r="I2" s="417"/>
      <c r="J2" s="418"/>
    </row>
    <row r="3" spans="2:10" ht="15.75" customHeight="1">
      <c r="B3" s="419" t="str">
        <f>RESUMO!A1</f>
        <v>OBRA: PAVIMENTAÇÃO EM PARALELEPÍPEDO NO MUNICÍPIO DE BARRAS - PI</v>
      </c>
      <c r="C3" s="420"/>
      <c r="D3" s="420"/>
      <c r="E3" s="420"/>
      <c r="F3" s="420"/>
      <c r="G3" s="420"/>
      <c r="H3" s="420"/>
      <c r="I3" s="420"/>
      <c r="J3" s="421"/>
    </row>
    <row r="4" spans="2:10" ht="15.75" customHeight="1">
      <c r="B4" s="422"/>
      <c r="C4" s="423"/>
      <c r="D4" s="423"/>
      <c r="E4" s="423"/>
      <c r="F4" s="423"/>
      <c r="G4" s="423"/>
      <c r="H4" s="423"/>
      <c r="I4" s="423"/>
      <c r="J4" s="424"/>
    </row>
    <row r="5" spans="2:10" ht="15.6">
      <c r="B5" s="431"/>
      <c r="C5" s="432"/>
      <c r="D5" s="432"/>
      <c r="E5" s="432"/>
      <c r="F5" s="432"/>
      <c r="G5" s="432"/>
      <c r="H5" s="432"/>
      <c r="I5" s="432"/>
      <c r="J5" s="433"/>
    </row>
    <row r="6" spans="2:10" ht="15.75" customHeight="1">
      <c r="B6" s="434" t="s">
        <v>348</v>
      </c>
      <c r="C6" s="434" t="s">
        <v>349</v>
      </c>
      <c r="D6" s="435" t="s">
        <v>350</v>
      </c>
      <c r="E6" s="436" t="s">
        <v>351</v>
      </c>
      <c r="F6" s="425" t="s">
        <v>352</v>
      </c>
      <c r="G6" s="426"/>
      <c r="H6" s="426"/>
      <c r="I6" s="426"/>
      <c r="J6" s="427"/>
    </row>
    <row r="7" spans="2:10" ht="31.2">
      <c r="B7" s="434"/>
      <c r="C7" s="434"/>
      <c r="D7" s="435"/>
      <c r="E7" s="436"/>
      <c r="F7" s="196" t="s">
        <v>353</v>
      </c>
      <c r="G7" s="196" t="s">
        <v>354</v>
      </c>
      <c r="H7" s="196" t="s">
        <v>355</v>
      </c>
      <c r="I7" s="196" t="s">
        <v>608</v>
      </c>
      <c r="J7" s="196" t="s">
        <v>609</v>
      </c>
    </row>
    <row r="8" spans="2:10" ht="16.5" customHeight="1">
      <c r="B8" s="240" t="s">
        <v>356</v>
      </c>
      <c r="C8" s="428" t="str">
        <f>RESUMO!A1</f>
        <v>OBRA: PAVIMENTAÇÃO EM PARALELEPÍPEDO NO MUNICÍPIO DE BARRAS - PI</v>
      </c>
      <c r="D8" s="429"/>
      <c r="E8" s="429"/>
      <c r="F8" s="429"/>
      <c r="G8" s="429"/>
      <c r="H8" s="429"/>
      <c r="I8" s="429"/>
      <c r="J8" s="430"/>
    </row>
    <row r="9" spans="2:10" ht="15.6">
      <c r="B9" s="404" t="s">
        <v>357</v>
      </c>
      <c r="C9" s="413" t="s">
        <v>51</v>
      </c>
      <c r="D9" s="407">
        <f>E9/$E$26</f>
        <v>2.9741245000552436E-3</v>
      </c>
      <c r="E9" s="408">
        <f>'Orçamento Sintético'!I6</f>
        <v>4551.88</v>
      </c>
      <c r="F9" s="191">
        <f>$E$9*F10</f>
        <v>4551.88</v>
      </c>
      <c r="G9" s="192">
        <f>$E$9*G10</f>
        <v>0</v>
      </c>
      <c r="H9" s="192">
        <f>$E$9*H10</f>
        <v>0</v>
      </c>
      <c r="I9" s="192">
        <f>$E$9*I10</f>
        <v>0</v>
      </c>
      <c r="J9" s="192">
        <f>$E$9*J10</f>
        <v>0</v>
      </c>
    </row>
    <row r="10" spans="2:10" ht="15">
      <c r="B10" s="405"/>
      <c r="C10" s="413"/>
      <c r="D10" s="407"/>
      <c r="E10" s="408"/>
      <c r="F10" s="193">
        <v>1</v>
      </c>
      <c r="G10" s="194">
        <v>0</v>
      </c>
      <c r="H10" s="194">
        <v>0</v>
      </c>
      <c r="I10" s="194">
        <v>0</v>
      </c>
      <c r="J10" s="194">
        <v>0</v>
      </c>
    </row>
    <row r="11" spans="2:10" ht="15.6">
      <c r="B11" s="404" t="s">
        <v>358</v>
      </c>
      <c r="C11" s="413" t="s">
        <v>49</v>
      </c>
      <c r="D11" s="407">
        <f>E11/$E$26</f>
        <v>2.2224685479022753E-2</v>
      </c>
      <c r="E11" s="408">
        <f>'Orçamento Sintético'!I7</f>
        <v>34014.75</v>
      </c>
      <c r="F11" s="191">
        <f>$E$11*F12</f>
        <v>6802.9500000000007</v>
      </c>
      <c r="G11" s="191">
        <f>$E$11*G12</f>
        <v>6802.9500000000007</v>
      </c>
      <c r="H11" s="191">
        <f>$E$11*H12</f>
        <v>6802.9500000000007</v>
      </c>
      <c r="I11" s="191">
        <f>$E$11*I12</f>
        <v>6802.9500000000007</v>
      </c>
      <c r="J11" s="191">
        <f>$E$11*J12</f>
        <v>6802.9500000000007</v>
      </c>
    </row>
    <row r="12" spans="2:10" ht="15">
      <c r="B12" s="405"/>
      <c r="C12" s="413"/>
      <c r="D12" s="407"/>
      <c r="E12" s="408"/>
      <c r="F12" s="193">
        <v>0.2</v>
      </c>
      <c r="G12" s="194">
        <v>0.2</v>
      </c>
      <c r="H12" s="194">
        <v>0.2</v>
      </c>
      <c r="I12" s="194">
        <v>0.2</v>
      </c>
      <c r="J12" s="194">
        <v>0.2</v>
      </c>
    </row>
    <row r="13" spans="2:10" ht="15" customHeight="1">
      <c r="B13" s="404" t="s">
        <v>359</v>
      </c>
      <c r="C13" s="406" t="str">
        <f>'Orçamento Sintético'!D9</f>
        <v>TERRAPLENAGEM</v>
      </c>
      <c r="D13" s="407">
        <f>E13/$E$26</f>
        <v>7.0116245466088365E-3</v>
      </c>
      <c r="E13" s="408">
        <f>RESUMO!J6</f>
        <v>10731.25</v>
      </c>
      <c r="F13" s="195">
        <f>$E$13*F14</f>
        <v>10731.25</v>
      </c>
      <c r="G13" s="195">
        <f t="shared" ref="G13:I13" si="0">$E$13*G14</f>
        <v>0</v>
      </c>
      <c r="H13" s="195">
        <f>$E$13*H14</f>
        <v>0</v>
      </c>
      <c r="I13" s="195">
        <f t="shared" si="0"/>
        <v>0</v>
      </c>
      <c r="J13" s="195">
        <f>$E$13*J14</f>
        <v>0</v>
      </c>
    </row>
    <row r="14" spans="2:10" ht="15">
      <c r="B14" s="405"/>
      <c r="C14" s="414"/>
      <c r="D14" s="407"/>
      <c r="E14" s="408"/>
      <c r="F14" s="193">
        <v>1</v>
      </c>
      <c r="G14" s="193">
        <v>0</v>
      </c>
      <c r="H14" s="193">
        <v>0</v>
      </c>
      <c r="I14" s="193">
        <v>0</v>
      </c>
      <c r="J14" s="193">
        <v>0</v>
      </c>
    </row>
    <row r="15" spans="2:10" ht="15" customHeight="1">
      <c r="B15" s="404" t="s">
        <v>360</v>
      </c>
      <c r="C15" s="406" t="str">
        <f>'Orçamento Sintético'!D11</f>
        <v>PAVIMENTAÇÃO</v>
      </c>
      <c r="D15" s="407">
        <f>E15/$E$26</f>
        <v>0.62396516262297264</v>
      </c>
      <c r="E15" s="408">
        <f>RESUMO!J7</f>
        <v>954975.00000000012</v>
      </c>
      <c r="F15" s="195">
        <f>$E$15*F16</f>
        <v>190995.00000000003</v>
      </c>
      <c r="G15" s="195">
        <f t="shared" ref="G15:J15" si="1">$E$15*G16</f>
        <v>190995.00000000003</v>
      </c>
      <c r="H15" s="195">
        <f t="shared" si="1"/>
        <v>190995.00000000003</v>
      </c>
      <c r="I15" s="195">
        <f t="shared" si="1"/>
        <v>190995.00000000003</v>
      </c>
      <c r="J15" s="195">
        <f t="shared" si="1"/>
        <v>190995.00000000003</v>
      </c>
    </row>
    <row r="16" spans="2:10" ht="15">
      <c r="B16" s="405"/>
      <c r="C16" s="406"/>
      <c r="D16" s="407"/>
      <c r="E16" s="408"/>
      <c r="F16" s="193">
        <v>0.2</v>
      </c>
      <c r="G16" s="193">
        <v>0.2</v>
      </c>
      <c r="H16" s="193">
        <v>0.2</v>
      </c>
      <c r="I16" s="193">
        <v>0.2</v>
      </c>
      <c r="J16" s="193">
        <v>0.2</v>
      </c>
    </row>
    <row r="17" spans="2:14" ht="15" customHeight="1">
      <c r="B17" s="404" t="s">
        <v>361</v>
      </c>
      <c r="C17" s="406" t="str">
        <f>'Orçamento Sintético'!D14</f>
        <v>SERVIÇOS COMPLEMENTARES</v>
      </c>
      <c r="D17" s="407">
        <f>E17/$E$26</f>
        <v>0.25350251268528251</v>
      </c>
      <c r="E17" s="408">
        <f>RESUMO!J8</f>
        <v>387984.10000000003</v>
      </c>
      <c r="F17" s="195">
        <f>$E$17*F18</f>
        <v>77596.820000000007</v>
      </c>
      <c r="G17" s="195">
        <f t="shared" ref="G17:J17" si="2">$E$17*G18</f>
        <v>77596.820000000007</v>
      </c>
      <c r="H17" s="195">
        <f t="shared" si="2"/>
        <v>77596.820000000007</v>
      </c>
      <c r="I17" s="195">
        <f t="shared" si="2"/>
        <v>77596.820000000007</v>
      </c>
      <c r="J17" s="195">
        <f t="shared" si="2"/>
        <v>77596.820000000007</v>
      </c>
    </row>
    <row r="18" spans="2:14" ht="15">
      <c r="B18" s="405"/>
      <c r="C18" s="406"/>
      <c r="D18" s="407"/>
      <c r="E18" s="408"/>
      <c r="F18" s="193">
        <v>0.2</v>
      </c>
      <c r="G18" s="193">
        <v>0.2</v>
      </c>
      <c r="H18" s="193">
        <v>0.2</v>
      </c>
      <c r="I18" s="193">
        <v>0.2</v>
      </c>
      <c r="J18" s="193">
        <v>0.2</v>
      </c>
    </row>
    <row r="19" spans="2:14" ht="15" customHeight="1">
      <c r="B19" s="404" t="s">
        <v>362</v>
      </c>
      <c r="C19" s="406" t="str">
        <f>'Orçamento Sintético'!D17</f>
        <v>SINALIZAÇÃO</v>
      </c>
      <c r="D19" s="407">
        <f>E19/$E$26</f>
        <v>6.0976386645332373E-4</v>
      </c>
      <c r="E19" s="408">
        <f>RESUMO!J9</f>
        <v>933.24</v>
      </c>
      <c r="F19" s="195">
        <f>$E$19*F20</f>
        <v>0</v>
      </c>
      <c r="G19" s="195">
        <f t="shared" ref="G19:J19" si="3">$E$19*G20</f>
        <v>0</v>
      </c>
      <c r="H19" s="195">
        <f t="shared" si="3"/>
        <v>0</v>
      </c>
      <c r="I19" s="195">
        <f t="shared" si="3"/>
        <v>0</v>
      </c>
      <c r="J19" s="195">
        <f t="shared" si="3"/>
        <v>933.24</v>
      </c>
      <c r="K19" s="45"/>
      <c r="L19" s="45"/>
    </row>
    <row r="20" spans="2:14" ht="15">
      <c r="B20" s="405"/>
      <c r="C20" s="406"/>
      <c r="D20" s="407"/>
      <c r="E20" s="408"/>
      <c r="F20" s="193">
        <v>0</v>
      </c>
      <c r="G20" s="193">
        <v>0</v>
      </c>
      <c r="H20" s="193">
        <v>0</v>
      </c>
      <c r="I20" s="193">
        <v>0</v>
      </c>
      <c r="J20" s="193">
        <v>1</v>
      </c>
    </row>
    <row r="21" spans="2:14" ht="15" customHeight="1">
      <c r="B21" s="404" t="s">
        <v>441</v>
      </c>
      <c r="C21" s="406" t="str">
        <f>'Orçamento Sintético'!D41</f>
        <v>TRANSPORTES</v>
      </c>
      <c r="D21" s="407">
        <f>E21/$E$26</f>
        <v>8.9712126299604816E-2</v>
      </c>
      <c r="E21" s="408">
        <f>RESUMO!J10</f>
        <v>137303.88</v>
      </c>
      <c r="F21" s="195">
        <f>$E$21*F22</f>
        <v>27460.776000000002</v>
      </c>
      <c r="G21" s="195">
        <f t="shared" ref="G21:J21" si="4">$E$21*G22</f>
        <v>27460.776000000002</v>
      </c>
      <c r="H21" s="195">
        <f t="shared" si="4"/>
        <v>27460.776000000002</v>
      </c>
      <c r="I21" s="195">
        <f t="shared" si="4"/>
        <v>27460.776000000002</v>
      </c>
      <c r="J21" s="195">
        <f t="shared" si="4"/>
        <v>27460.776000000002</v>
      </c>
      <c r="K21" s="45"/>
      <c r="L21" s="45"/>
    </row>
    <row r="22" spans="2:14" ht="15">
      <c r="B22" s="405"/>
      <c r="C22" s="406"/>
      <c r="D22" s="407"/>
      <c r="E22" s="408"/>
      <c r="F22" s="193">
        <v>0.2</v>
      </c>
      <c r="G22" s="193">
        <v>0.2</v>
      </c>
      <c r="H22" s="193">
        <v>0.2</v>
      </c>
      <c r="I22" s="193">
        <v>0.2</v>
      </c>
      <c r="J22" s="193">
        <v>0.2</v>
      </c>
    </row>
    <row r="23" spans="2:14" ht="15" customHeight="1">
      <c r="B23" s="410"/>
      <c r="C23" s="411"/>
      <c r="D23" s="411"/>
      <c r="E23" s="411"/>
      <c r="F23" s="411"/>
      <c r="G23" s="411"/>
      <c r="H23" s="412"/>
      <c r="J23" s="265"/>
    </row>
    <row r="24" spans="2:14" ht="15.6">
      <c r="B24" s="409" t="s">
        <v>363</v>
      </c>
      <c r="C24" s="409"/>
      <c r="D24" s="409"/>
      <c r="E24" s="243"/>
      <c r="F24" s="244">
        <f>F9+F11+F13+F15+F17+F19+F21</f>
        <v>318138.67600000004</v>
      </c>
      <c r="G24" s="244">
        <f>G9+G11+G13+G15+G17+G19+G21</f>
        <v>302855.54600000003</v>
      </c>
      <c r="H24" s="244">
        <f>H9+H11+H13+H15+H17+H19+H21</f>
        <v>302855.54600000003</v>
      </c>
      <c r="I24" s="244">
        <f>I9+I11+I13+I15+I17+I19+I21</f>
        <v>302855.54600000003</v>
      </c>
      <c r="J24" s="244">
        <f>J9+J11+J13+J15+J17+J19+J21</f>
        <v>303788.78600000002</v>
      </c>
      <c r="K24" s="45"/>
    </row>
    <row r="25" spans="2:14" ht="15.6">
      <c r="B25" s="409" t="s">
        <v>364</v>
      </c>
      <c r="C25" s="409"/>
      <c r="D25" s="409"/>
      <c r="E25" s="243"/>
      <c r="F25" s="245">
        <f>F24/$E$26</f>
        <v>0.2078666464640406</v>
      </c>
      <c r="G25" s="245">
        <f>G24/$E$26</f>
        <v>0.19788089741737652</v>
      </c>
      <c r="H25" s="245">
        <f>H24/$E$26</f>
        <v>0.19788089741737652</v>
      </c>
      <c r="I25" s="245">
        <f>I24/$E$26</f>
        <v>0.19788089741737652</v>
      </c>
      <c r="J25" s="245">
        <f>J24/$E$26</f>
        <v>0.19849066128382983</v>
      </c>
      <c r="K25" s="233"/>
      <c r="N25" s="125"/>
    </row>
    <row r="26" spans="2:14" ht="15" customHeight="1">
      <c r="B26" s="409" t="s">
        <v>365</v>
      </c>
      <c r="C26" s="409"/>
      <c r="D26" s="409"/>
      <c r="E26" s="246">
        <f>E9+E11+E13+E15+E17+E19+E21</f>
        <v>1530494.1</v>
      </c>
      <c r="F26" s="244">
        <f>F24</f>
        <v>318138.67600000004</v>
      </c>
      <c r="G26" s="244">
        <f>F24+G24</f>
        <v>620994.22200000007</v>
      </c>
      <c r="H26" s="244">
        <f>G26+H24</f>
        <v>923849.76800000016</v>
      </c>
      <c r="I26" s="244">
        <f>H26+I24</f>
        <v>1226705.3140000002</v>
      </c>
      <c r="J26" s="244">
        <f>I26+J24</f>
        <v>1530494.1000000003</v>
      </c>
    </row>
    <row r="27" spans="2:14" ht="15.6">
      <c r="B27" s="409" t="s">
        <v>366</v>
      </c>
      <c r="C27" s="409"/>
      <c r="D27" s="409"/>
      <c r="E27" s="247">
        <f>D9+D11+D13+D15+D17+D19+D21</f>
        <v>1</v>
      </c>
      <c r="F27" s="248">
        <f>F25</f>
        <v>0.2078666464640406</v>
      </c>
      <c r="G27" s="248">
        <f>G26/$E$26</f>
        <v>0.40574754388141715</v>
      </c>
      <c r="H27" s="248">
        <f>H26/$E$26</f>
        <v>0.60362844129879367</v>
      </c>
      <c r="I27" s="248">
        <f>I26/$E$26</f>
        <v>0.80150933871617025</v>
      </c>
      <c r="J27" s="248">
        <f>J26/$E$26</f>
        <v>1.0000000000000002</v>
      </c>
    </row>
    <row r="28" spans="2:14" ht="15" customHeight="1">
      <c r="B28" s="249"/>
      <c r="C28" s="250"/>
      <c r="D28" s="250"/>
      <c r="E28" s="250"/>
      <c r="F28" s="250"/>
      <c r="G28" s="250"/>
      <c r="H28" s="251"/>
      <c r="I28" s="250"/>
      <c r="J28" s="251"/>
    </row>
    <row r="29" spans="2:14">
      <c r="H29" s="45"/>
      <c r="J29" s="45"/>
    </row>
    <row r="30" spans="2:14" ht="21" customHeight="1">
      <c r="D30" s="233"/>
      <c r="E30" s="206"/>
    </row>
    <row r="32" spans="2:14" ht="15" customHeight="1"/>
    <row r="34" spans="6:6">
      <c r="F34" s="46"/>
    </row>
  </sheetData>
  <mergeCells count="43">
    <mergeCell ref="B1:J1"/>
    <mergeCell ref="B2:J2"/>
    <mergeCell ref="B3:J4"/>
    <mergeCell ref="F6:J6"/>
    <mergeCell ref="C8:J8"/>
    <mergeCell ref="B5:J5"/>
    <mergeCell ref="B6:B7"/>
    <mergeCell ref="C6:C7"/>
    <mergeCell ref="D6:D7"/>
    <mergeCell ref="E6:E7"/>
    <mergeCell ref="D13:D14"/>
    <mergeCell ref="E13:E14"/>
    <mergeCell ref="B11:B12"/>
    <mergeCell ref="B9:B10"/>
    <mergeCell ref="E11:E12"/>
    <mergeCell ref="E9:E10"/>
    <mergeCell ref="D11:D12"/>
    <mergeCell ref="D9:D10"/>
    <mergeCell ref="C11:C12"/>
    <mergeCell ref="C9:C10"/>
    <mergeCell ref="B13:B14"/>
    <mergeCell ref="C13:C14"/>
    <mergeCell ref="B27:D27"/>
    <mergeCell ref="B19:B20"/>
    <mergeCell ref="C19:C20"/>
    <mergeCell ref="D19:D20"/>
    <mergeCell ref="B23:H23"/>
    <mergeCell ref="B21:B22"/>
    <mergeCell ref="C21:C22"/>
    <mergeCell ref="D21:D22"/>
    <mergeCell ref="E21:E22"/>
    <mergeCell ref="B24:D24"/>
    <mergeCell ref="E19:E20"/>
    <mergeCell ref="B25:D25"/>
    <mergeCell ref="B26:D26"/>
    <mergeCell ref="B15:B16"/>
    <mergeCell ref="C15:C16"/>
    <mergeCell ref="D15:D16"/>
    <mergeCell ref="E15:E16"/>
    <mergeCell ref="B17:B18"/>
    <mergeCell ref="D17:D18"/>
    <mergeCell ref="C17:C18"/>
    <mergeCell ref="E17:E18"/>
  </mergeCells>
  <printOptions horizontalCentered="1"/>
  <pageMargins left="0.19685039370078741" right="0.19685039370078741" top="1.5748031496062993" bottom="0.78740157480314965" header="0.51181102362204722" footer="0.51181102362204722"/>
  <pageSetup paperSize="9" scale="77" orientation="landscape" r:id="rId1"/>
  <headerFooter alignWithMargins="0"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1"/>
  <sheetViews>
    <sheetView showGridLines="0" view="pageBreakPreview" zoomScale="80" zoomScaleNormal="100" zoomScaleSheetLayoutView="80" workbookViewId="0">
      <selection activeCell="K23" sqref="K23"/>
    </sheetView>
  </sheetViews>
  <sheetFormatPr defaultColWidth="12.5546875" defaultRowHeight="15" customHeight="1"/>
  <cols>
    <col min="1" max="1" width="8" style="64" customWidth="1"/>
    <col min="2" max="2" width="8.88671875" style="64" customWidth="1"/>
    <col min="3" max="3" width="7.6640625" style="64" customWidth="1"/>
    <col min="4" max="4" width="30.109375" style="64" customWidth="1"/>
    <col min="5" max="5" width="12.5546875" style="64" customWidth="1"/>
    <col min="6" max="6" width="19.6640625" style="64" customWidth="1"/>
    <col min="7" max="7" width="13.88671875" style="64" customWidth="1"/>
    <col min="8" max="26" width="8" style="64" customWidth="1"/>
    <col min="27" max="16384" width="12.5546875" style="64"/>
  </cols>
  <sheetData>
    <row r="1" spans="1:26" ht="15" customHeight="1" thickBot="1"/>
    <row r="2" spans="1:26" ht="14.4" thickBot="1">
      <c r="A2" s="437" t="str">
        <f>RESUMO!A1</f>
        <v>OBRA: PAVIMENTAÇÃO EM PARALELEPÍPEDO NO MUNICÍPIO DE BARRAS - PI</v>
      </c>
      <c r="B2" s="438"/>
      <c r="C2" s="438"/>
      <c r="D2" s="438"/>
      <c r="E2" s="438"/>
      <c r="F2" s="438"/>
      <c r="G2" s="439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ht="14.4" thickBot="1">
      <c r="A3" s="440" t="s">
        <v>584</v>
      </c>
      <c r="B3" s="441"/>
      <c r="C3" s="441"/>
      <c r="D3" s="441"/>
      <c r="E3" s="441"/>
      <c r="F3" s="441"/>
      <c r="G3" s="442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6" ht="15" customHeight="1" thickBot="1">
      <c r="A4" s="66"/>
      <c r="B4" s="67"/>
      <c r="C4" s="69"/>
      <c r="D4" s="67"/>
      <c r="E4" s="67"/>
      <c r="F4" s="67"/>
      <c r="G4" s="68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41.4" customHeight="1" thickBot="1">
      <c r="A5" s="66"/>
      <c r="B5" s="67"/>
      <c r="C5" s="132" t="s">
        <v>63</v>
      </c>
      <c r="D5" s="133" t="s">
        <v>401</v>
      </c>
      <c r="E5" s="134" t="s">
        <v>402</v>
      </c>
      <c r="F5" s="135" t="s">
        <v>403</v>
      </c>
      <c r="G5" s="68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spans="1:26" ht="15.75" customHeight="1" thickTop="1">
      <c r="A6" s="66"/>
      <c r="B6" s="67"/>
      <c r="C6" s="70"/>
      <c r="D6" s="71"/>
      <c r="E6" s="67"/>
      <c r="F6" s="72"/>
      <c r="G6" s="68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 ht="15" customHeight="1">
      <c r="A7" s="66"/>
      <c r="B7" s="67"/>
      <c r="C7" s="70">
        <v>1</v>
      </c>
      <c r="D7" s="71" t="s">
        <v>404</v>
      </c>
      <c r="E7" s="73"/>
      <c r="F7" s="74">
        <v>4.0099999999999997E-2</v>
      </c>
      <c r="G7" s="68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spans="1:26" ht="14.25" customHeight="1">
      <c r="A8" s="66"/>
      <c r="B8" s="67"/>
      <c r="C8" s="75"/>
      <c r="D8" s="67"/>
      <c r="E8" s="76"/>
      <c r="F8" s="68"/>
      <c r="G8" s="68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1:26" ht="15" customHeight="1">
      <c r="A9" s="66"/>
      <c r="B9" s="67"/>
      <c r="C9" s="70">
        <v>2</v>
      </c>
      <c r="D9" s="71" t="s">
        <v>405</v>
      </c>
      <c r="E9" s="73"/>
      <c r="F9" s="74">
        <f>E10+E11+E12+E13</f>
        <v>0.10250000000000001</v>
      </c>
      <c r="G9" s="74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spans="1:26" ht="14.25" customHeight="1">
      <c r="A10" s="66"/>
      <c r="B10" s="67"/>
      <c r="C10" s="77" t="s">
        <v>68</v>
      </c>
      <c r="D10" s="67" t="s">
        <v>406</v>
      </c>
      <c r="E10" s="76">
        <v>0.03</v>
      </c>
      <c r="F10" s="68"/>
      <c r="G10" s="68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</row>
    <row r="11" spans="1:26" ht="14.25" customHeight="1">
      <c r="A11" s="66"/>
      <c r="B11" s="67"/>
      <c r="C11" s="77" t="s">
        <v>70</v>
      </c>
      <c r="D11" s="67" t="s">
        <v>407</v>
      </c>
      <c r="E11" s="76">
        <v>6.5000000000000006E-3</v>
      </c>
      <c r="F11" s="68"/>
      <c r="G11" s="68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spans="1:26" ht="14.25" customHeight="1">
      <c r="A12" s="66"/>
      <c r="B12" s="67"/>
      <c r="C12" s="77" t="s">
        <v>73</v>
      </c>
      <c r="D12" s="67" t="s">
        <v>408</v>
      </c>
      <c r="E12" s="76">
        <v>0.03</v>
      </c>
      <c r="F12" s="68"/>
      <c r="G12" s="68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spans="1:26" ht="14.25" customHeight="1">
      <c r="A13" s="66"/>
      <c r="B13" s="67"/>
      <c r="C13" s="77" t="s">
        <v>76</v>
      </c>
      <c r="D13" s="67" t="s">
        <v>409</v>
      </c>
      <c r="E13" s="76">
        <v>3.5999999999999997E-2</v>
      </c>
      <c r="F13" s="68"/>
      <c r="G13" s="68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1:26" ht="14.25" customHeight="1">
      <c r="A14" s="66"/>
      <c r="B14" s="67"/>
      <c r="C14" s="78"/>
      <c r="D14" s="67"/>
      <c r="E14" s="76"/>
      <c r="F14" s="68"/>
      <c r="G14" s="68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</row>
    <row r="15" spans="1:26" ht="15" customHeight="1">
      <c r="A15" s="66"/>
      <c r="B15" s="67"/>
      <c r="C15" s="79" t="s">
        <v>410</v>
      </c>
      <c r="D15" s="71" t="s">
        <v>411</v>
      </c>
      <c r="E15" s="80"/>
      <c r="F15" s="74">
        <f>E16+E17</f>
        <v>9.6000000000000009E-3</v>
      </c>
      <c r="G15" s="68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</row>
    <row r="16" spans="1:26" ht="14.25" customHeight="1">
      <c r="A16" s="66"/>
      <c r="B16" s="67"/>
      <c r="C16" s="107" t="s">
        <v>324</v>
      </c>
      <c r="D16" s="67" t="s">
        <v>412</v>
      </c>
      <c r="E16" s="76">
        <v>5.5999999999999999E-3</v>
      </c>
      <c r="F16" s="68"/>
      <c r="G16" s="68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</row>
    <row r="17" spans="1:26" ht="14.25" customHeight="1">
      <c r="A17" s="66"/>
      <c r="B17" s="67"/>
      <c r="C17" s="107" t="s">
        <v>326</v>
      </c>
      <c r="D17" s="67" t="s">
        <v>413</v>
      </c>
      <c r="E17" s="76">
        <v>4.0000000000000001E-3</v>
      </c>
      <c r="F17" s="68"/>
      <c r="G17" s="68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 spans="1:26" ht="14.25" customHeight="1">
      <c r="A18" s="66"/>
      <c r="B18" s="67"/>
      <c r="C18" s="75"/>
      <c r="D18" s="67"/>
      <c r="E18" s="76"/>
      <c r="F18" s="68"/>
      <c r="G18" s="68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 spans="1:26" ht="15" customHeight="1">
      <c r="A19" s="66"/>
      <c r="B19" s="67"/>
      <c r="C19" s="70">
        <v>4</v>
      </c>
      <c r="D19" s="71" t="s">
        <v>414</v>
      </c>
      <c r="E19" s="76"/>
      <c r="F19" s="74">
        <v>1.11E-2</v>
      </c>
      <c r="G19" s="68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spans="1:26" ht="14.25" customHeight="1">
      <c r="A20" s="66"/>
      <c r="B20" s="67"/>
      <c r="C20" s="75"/>
      <c r="D20" s="67"/>
      <c r="E20" s="76"/>
      <c r="F20" s="68"/>
      <c r="G20" s="68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 spans="1:26" ht="15" customHeight="1">
      <c r="A21" s="66"/>
      <c r="B21" s="67"/>
      <c r="C21" s="70">
        <v>5</v>
      </c>
      <c r="D21" s="71" t="s">
        <v>415</v>
      </c>
      <c r="E21" s="73"/>
      <c r="F21" s="74">
        <v>7.2999999999999995E-2</v>
      </c>
      <c r="G21" s="68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</row>
    <row r="22" spans="1:26" ht="15" customHeight="1" thickBot="1">
      <c r="A22" s="66"/>
      <c r="B22" s="67"/>
      <c r="C22" s="81"/>
      <c r="D22" s="82"/>
      <c r="E22" s="83"/>
      <c r="F22" s="84"/>
      <c r="G22" s="68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</row>
    <row r="23" spans="1:26" ht="15.75" customHeight="1" thickBot="1">
      <c r="A23" s="66"/>
      <c r="B23" s="67"/>
      <c r="C23" s="443" t="s">
        <v>416</v>
      </c>
      <c r="D23" s="444"/>
      <c r="E23" s="444"/>
      <c r="F23" s="136">
        <f>ROUND((((1+(F7+F15))*(1+F19)*(1+F21)/(1-F9))-1)*100,2)</f>
        <v>26.89</v>
      </c>
      <c r="G23" s="68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</row>
    <row r="24" spans="1:26" ht="15" customHeight="1">
      <c r="A24" s="66"/>
      <c r="B24" s="67"/>
      <c r="C24" s="69"/>
      <c r="D24" s="85"/>
      <c r="E24" s="86"/>
      <c r="F24" s="73"/>
      <c r="G24" s="68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spans="1:26" ht="14.25" customHeight="1">
      <c r="A25" s="87"/>
      <c r="B25" s="88" t="s">
        <v>417</v>
      </c>
      <c r="C25" s="89" t="s">
        <v>418</v>
      </c>
      <c r="D25" s="89"/>
      <c r="E25" s="89"/>
      <c r="F25" s="89"/>
      <c r="G25" s="90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</row>
    <row r="26" spans="1:26" ht="14.25" customHeight="1">
      <c r="A26" s="91"/>
      <c r="B26" s="89"/>
      <c r="C26" s="89" t="s">
        <v>419</v>
      </c>
      <c r="D26" s="89"/>
      <c r="E26" s="89"/>
      <c r="F26" s="89"/>
      <c r="G26" s="90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</row>
    <row r="27" spans="1:26" ht="13.5" customHeight="1">
      <c r="A27" s="91"/>
      <c r="B27" s="89"/>
      <c r="C27" s="445" t="s">
        <v>420</v>
      </c>
      <c r="D27" s="446"/>
      <c r="E27" s="446"/>
      <c r="F27" s="446"/>
      <c r="G27" s="447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</row>
    <row r="28" spans="1:26" ht="13.5" customHeight="1" thickBot="1">
      <c r="A28" s="92"/>
      <c r="B28" s="93"/>
      <c r="C28" s="441"/>
      <c r="D28" s="441"/>
      <c r="E28" s="441"/>
      <c r="F28" s="441"/>
      <c r="G28" s="442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</row>
    <row r="29" spans="1:26" ht="12.75" customHeight="1">
      <c r="A29" s="95"/>
      <c r="B29" s="96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</row>
    <row r="30" spans="1:26" ht="12.75" customHeight="1">
      <c r="A30" s="95"/>
      <c r="B30" s="96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</row>
    <row r="31" spans="1:26" ht="12.75" customHeight="1">
      <c r="A31" s="95"/>
      <c r="B31" s="96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</row>
    <row r="32" spans="1:26" ht="12.75" customHeight="1">
      <c r="A32" s="95"/>
      <c r="B32" s="96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</row>
    <row r="33" spans="1:26" ht="12.75" customHeight="1">
      <c r="A33" s="95"/>
      <c r="B33" s="9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</row>
    <row r="34" spans="1:26" ht="12.75" customHeight="1">
      <c r="A34" s="95"/>
      <c r="B34" s="9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</row>
    <row r="35" spans="1:26" ht="12.75" customHeight="1">
      <c r="A35" s="95"/>
      <c r="B35" s="9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</row>
    <row r="36" spans="1:26" ht="12.75" customHeight="1">
      <c r="A36" s="95"/>
      <c r="B36" s="9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</row>
    <row r="37" spans="1:26" ht="12.75" customHeight="1">
      <c r="A37" s="95"/>
      <c r="B37" s="9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</row>
    <row r="38" spans="1:26" ht="12.75" customHeight="1">
      <c r="A38" s="95"/>
      <c r="B38" s="9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spans="1:26" ht="12.75" customHeight="1">
      <c r="A39" s="95"/>
      <c r="B39" s="9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</row>
    <row r="40" spans="1:26" ht="12.75" customHeight="1">
      <c r="A40" s="95"/>
      <c r="B40" s="9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</row>
    <row r="41" spans="1:26" ht="12.75" customHeight="1">
      <c r="A41" s="95"/>
      <c r="B41" s="9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</row>
    <row r="42" spans="1:26" ht="12.75" customHeight="1">
      <c r="A42" s="95"/>
      <c r="B42" s="96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</row>
    <row r="43" spans="1:26" ht="12.75" customHeight="1">
      <c r="A43" s="95"/>
      <c r="B43" s="9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</row>
    <row r="44" spans="1:26" ht="12.75" customHeight="1">
      <c r="A44" s="95"/>
      <c r="B44" s="9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</row>
    <row r="45" spans="1:26" ht="12.75" customHeight="1">
      <c r="A45" s="95"/>
      <c r="B45" s="9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</row>
    <row r="46" spans="1:26" ht="12.75" customHeight="1">
      <c r="A46" s="95"/>
      <c r="B46" s="9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</row>
    <row r="47" spans="1:26" ht="12.75" customHeight="1">
      <c r="A47" s="95"/>
      <c r="B47" s="9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</row>
    <row r="48" spans="1:26" ht="12.75" customHeight="1">
      <c r="A48" s="95"/>
      <c r="B48" s="9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</row>
    <row r="49" spans="1:26" ht="12.75" customHeight="1">
      <c r="A49" s="95"/>
      <c r="B49" s="9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</row>
    <row r="50" spans="1:26" ht="12.75" customHeight="1">
      <c r="A50" s="95"/>
      <c r="B50" s="9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</row>
    <row r="51" spans="1:26" ht="12.75" customHeight="1">
      <c r="A51" s="95"/>
      <c r="B51" s="9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</row>
    <row r="52" spans="1:26" ht="12.75" customHeight="1">
      <c r="A52" s="95"/>
      <c r="B52" s="9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</row>
    <row r="53" spans="1:26" ht="12.75" customHeight="1">
      <c r="A53" s="95"/>
      <c r="B53" s="9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</row>
    <row r="54" spans="1:26" ht="12.75" customHeight="1">
      <c r="A54" s="95"/>
      <c r="B54" s="9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</row>
    <row r="55" spans="1:26" ht="12.75" customHeight="1">
      <c r="A55" s="95"/>
      <c r="B55" s="96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</row>
    <row r="56" spans="1:26" ht="12.75" customHeight="1">
      <c r="A56" s="95"/>
      <c r="B56" s="9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</row>
    <row r="57" spans="1:26" ht="12.75" customHeight="1">
      <c r="A57" s="95"/>
      <c r="B57" s="9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</row>
    <row r="58" spans="1:26" ht="12.75" customHeight="1">
      <c r="A58" s="95"/>
      <c r="B58" s="9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</row>
    <row r="59" spans="1:26" ht="12.75" customHeight="1">
      <c r="A59" s="95"/>
      <c r="B59" s="9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</row>
    <row r="60" spans="1:26" ht="12.75" customHeight="1">
      <c r="A60" s="95"/>
      <c r="B60" s="9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</row>
    <row r="61" spans="1:26" ht="12.75" customHeight="1">
      <c r="A61" s="95"/>
      <c r="B61" s="9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</row>
    <row r="62" spans="1:26" ht="12.75" customHeight="1">
      <c r="A62" s="95"/>
      <c r="B62" s="9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</row>
    <row r="63" spans="1:26" ht="12.75" customHeight="1">
      <c r="A63" s="95"/>
      <c r="B63" s="9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</row>
    <row r="64" spans="1:26" ht="12.75" customHeight="1">
      <c r="A64" s="95"/>
      <c r="B64" s="9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</row>
    <row r="65" spans="1:26" ht="12.75" customHeight="1">
      <c r="A65" s="95"/>
      <c r="B65" s="9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</row>
    <row r="66" spans="1:26" ht="12.75" customHeight="1">
      <c r="A66" s="95"/>
      <c r="B66" s="9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</row>
    <row r="67" spans="1:26" ht="12.75" customHeight="1">
      <c r="A67" s="95"/>
      <c r="B67" s="9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</row>
    <row r="68" spans="1:26" ht="12.75" customHeight="1">
      <c r="A68" s="95"/>
      <c r="B68" s="96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</row>
    <row r="69" spans="1:26" ht="12.75" customHeight="1">
      <c r="A69" s="95"/>
      <c r="B69" s="9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</row>
    <row r="70" spans="1:26" ht="12.75" customHeight="1">
      <c r="A70" s="95"/>
      <c r="B70" s="9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</row>
    <row r="71" spans="1:26" ht="12.75" customHeight="1">
      <c r="A71" s="95"/>
      <c r="B71" s="9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</row>
    <row r="72" spans="1:26" ht="12.75" customHeight="1">
      <c r="A72" s="95"/>
      <c r="B72" s="9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</row>
    <row r="73" spans="1:26" ht="12.75" customHeight="1">
      <c r="A73" s="95"/>
      <c r="B73" s="9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</row>
    <row r="74" spans="1:26" ht="12.75" customHeight="1">
      <c r="A74" s="95"/>
      <c r="B74" s="9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</row>
    <row r="75" spans="1:26" ht="12.75" customHeight="1">
      <c r="A75" s="95"/>
      <c r="B75" s="9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</row>
    <row r="76" spans="1:26" ht="12.75" customHeight="1">
      <c r="A76" s="95"/>
      <c r="B76" s="9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</row>
    <row r="77" spans="1:26" ht="12.75" customHeight="1">
      <c r="A77" s="95"/>
      <c r="B77" s="9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</row>
    <row r="78" spans="1:26" ht="12.75" customHeight="1">
      <c r="A78" s="95"/>
      <c r="B78" s="9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</row>
    <row r="79" spans="1:26" ht="12.75" customHeight="1">
      <c r="A79" s="95"/>
      <c r="B79" s="9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</row>
    <row r="80" spans="1:26" ht="12.75" customHeight="1">
      <c r="A80" s="95"/>
      <c r="B80" s="9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</row>
    <row r="81" spans="1:26" ht="12.75" customHeight="1">
      <c r="A81" s="95"/>
      <c r="B81" s="96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</row>
    <row r="82" spans="1:26" ht="12.75" customHeight="1">
      <c r="A82" s="95"/>
      <c r="B82" s="9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</row>
    <row r="83" spans="1:26" ht="12.75" customHeight="1">
      <c r="A83" s="95"/>
      <c r="B83" s="9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</row>
    <row r="84" spans="1:26" ht="12.75" customHeight="1">
      <c r="A84" s="95"/>
      <c r="B84" s="9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</row>
    <row r="85" spans="1:26" ht="12.75" customHeight="1">
      <c r="A85" s="95"/>
      <c r="B85" s="9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</row>
    <row r="86" spans="1:26" ht="12.75" customHeight="1">
      <c r="A86" s="95"/>
      <c r="B86" s="9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</row>
    <row r="87" spans="1:26" ht="12.75" customHeight="1">
      <c r="A87" s="95"/>
      <c r="B87" s="9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</row>
    <row r="88" spans="1:26" ht="12.75" customHeight="1">
      <c r="A88" s="95"/>
      <c r="B88" s="9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</row>
    <row r="89" spans="1:26" ht="12.75" customHeight="1">
      <c r="A89" s="95"/>
      <c r="B89" s="9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</row>
    <row r="90" spans="1:26" ht="12.75" customHeight="1">
      <c r="A90" s="95"/>
      <c r="B90" s="9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</row>
    <row r="91" spans="1:26" ht="12.75" customHeight="1">
      <c r="A91" s="95"/>
      <c r="B91" s="9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</row>
    <row r="92" spans="1:26" ht="12.75" customHeight="1">
      <c r="A92" s="95"/>
      <c r="B92" s="9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</row>
    <row r="93" spans="1:26" ht="12.75" customHeight="1">
      <c r="A93" s="95"/>
      <c r="B93" s="9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</row>
    <row r="94" spans="1:26" ht="12.75" customHeight="1">
      <c r="A94" s="95"/>
      <c r="B94" s="96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</row>
    <row r="95" spans="1:26" ht="12.75" customHeight="1">
      <c r="A95" s="95"/>
      <c r="B95" s="9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</row>
    <row r="96" spans="1:26" ht="12.75" customHeight="1">
      <c r="A96" s="95"/>
      <c r="B96" s="9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</row>
    <row r="97" spans="1:26" ht="12.75" customHeight="1">
      <c r="A97" s="95"/>
      <c r="B97" s="9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</row>
    <row r="98" spans="1:26" ht="12.75" customHeight="1">
      <c r="A98" s="95"/>
      <c r="B98" s="9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</row>
    <row r="99" spans="1:26" ht="12.75" customHeight="1">
      <c r="A99" s="95"/>
      <c r="B99" s="9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</row>
    <row r="100" spans="1:26" ht="12.75" customHeight="1">
      <c r="A100" s="95"/>
      <c r="B100" s="9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</row>
    <row r="101" spans="1:26" ht="12.75" customHeight="1">
      <c r="A101" s="95"/>
      <c r="B101" s="9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</row>
    <row r="102" spans="1:26" ht="12.75" customHeight="1">
      <c r="A102" s="95"/>
      <c r="B102" s="9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</row>
    <row r="103" spans="1:26" ht="12.75" customHeight="1">
      <c r="A103" s="95"/>
      <c r="B103" s="9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</row>
    <row r="104" spans="1:26" ht="12.75" customHeight="1">
      <c r="A104" s="95"/>
      <c r="B104" s="9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</row>
    <row r="105" spans="1:26" ht="12.75" customHeight="1">
      <c r="A105" s="95"/>
      <c r="B105" s="9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</row>
    <row r="106" spans="1:26" ht="12.75" customHeight="1">
      <c r="A106" s="95"/>
      <c r="B106" s="9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</row>
    <row r="107" spans="1:26" ht="12.75" customHeight="1">
      <c r="A107" s="95"/>
      <c r="B107" s="96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</row>
    <row r="108" spans="1:26" ht="12.75" customHeight="1">
      <c r="A108" s="95"/>
      <c r="B108" s="9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</row>
    <row r="109" spans="1:26" ht="12.75" customHeight="1">
      <c r="A109" s="95"/>
      <c r="B109" s="9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</row>
    <row r="110" spans="1:26" ht="12.75" customHeight="1">
      <c r="A110" s="95"/>
      <c r="B110" s="9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</row>
    <row r="111" spans="1:26" ht="12.75" customHeight="1">
      <c r="A111" s="95"/>
      <c r="B111" s="9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</row>
    <row r="112" spans="1:26" ht="12.75" customHeight="1">
      <c r="A112" s="95"/>
      <c r="B112" s="9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</row>
    <row r="113" spans="1:26" ht="12.75" customHeight="1">
      <c r="A113" s="95"/>
      <c r="B113" s="9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</row>
    <row r="114" spans="1:26" ht="12.75" customHeight="1">
      <c r="A114" s="95"/>
      <c r="B114" s="9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</row>
    <row r="115" spans="1:26" ht="12.75" customHeight="1">
      <c r="A115" s="95"/>
      <c r="B115" s="9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</row>
    <row r="116" spans="1:26" ht="12.75" customHeight="1">
      <c r="A116" s="95"/>
      <c r="B116" s="9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</row>
    <row r="117" spans="1:26" ht="12.75" customHeight="1">
      <c r="A117" s="95"/>
      <c r="B117" s="9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</row>
    <row r="118" spans="1:26" ht="12.75" customHeight="1">
      <c r="A118" s="95"/>
      <c r="B118" s="9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</row>
    <row r="119" spans="1:26" ht="12.75" customHeight="1">
      <c r="A119" s="95"/>
      <c r="B119" s="9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</row>
    <row r="120" spans="1:26" ht="12.75" customHeight="1">
      <c r="A120" s="95"/>
      <c r="B120" s="96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</row>
    <row r="121" spans="1:26" ht="12.75" customHeight="1">
      <c r="A121" s="95"/>
      <c r="B121" s="96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</row>
    <row r="122" spans="1:26" ht="12.75" customHeight="1">
      <c r="A122" s="95"/>
      <c r="B122" s="96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</row>
    <row r="123" spans="1:26" ht="12.75" customHeight="1">
      <c r="A123" s="95"/>
      <c r="B123" s="96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</row>
    <row r="124" spans="1:26" ht="12.75" customHeight="1">
      <c r="A124" s="95"/>
      <c r="B124" s="96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</row>
    <row r="125" spans="1:26" ht="12.75" customHeight="1">
      <c r="A125" s="95"/>
      <c r="B125" s="96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</row>
    <row r="126" spans="1:26" ht="12.75" customHeight="1">
      <c r="A126" s="95"/>
      <c r="B126" s="96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</row>
    <row r="127" spans="1:26" ht="12.75" customHeight="1">
      <c r="A127" s="95"/>
      <c r="B127" s="96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</row>
    <row r="128" spans="1:26" ht="12.75" customHeight="1">
      <c r="A128" s="95"/>
      <c r="B128" s="96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</row>
    <row r="129" spans="1:26" ht="12.75" customHeight="1">
      <c r="A129" s="95"/>
      <c r="B129" s="96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</row>
    <row r="130" spans="1:26" ht="12.75" customHeight="1">
      <c r="A130" s="95"/>
      <c r="B130" s="96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</row>
    <row r="131" spans="1:26" ht="12.75" customHeight="1">
      <c r="A131" s="95"/>
      <c r="B131" s="96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</row>
    <row r="132" spans="1:26" ht="12.75" customHeight="1">
      <c r="A132" s="95"/>
      <c r="B132" s="96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</row>
    <row r="133" spans="1:26" ht="12.75" customHeight="1">
      <c r="A133" s="95"/>
      <c r="B133" s="96"/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</row>
    <row r="134" spans="1:26" ht="12.75" customHeight="1">
      <c r="A134" s="95"/>
      <c r="B134" s="96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</row>
    <row r="135" spans="1:26" ht="12.75" customHeight="1">
      <c r="A135" s="95"/>
      <c r="B135" s="96"/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</row>
    <row r="136" spans="1:26" ht="12.75" customHeight="1">
      <c r="A136" s="95"/>
      <c r="B136" s="96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</row>
    <row r="137" spans="1:26" ht="12.75" customHeight="1">
      <c r="A137" s="95"/>
      <c r="B137" s="96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</row>
    <row r="138" spans="1:26" ht="12.75" customHeight="1">
      <c r="A138" s="95"/>
      <c r="B138" s="96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</row>
    <row r="139" spans="1:26" ht="12.75" customHeight="1">
      <c r="A139" s="95"/>
      <c r="B139" s="96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</row>
    <row r="140" spans="1:26" ht="12.75" customHeight="1">
      <c r="A140" s="95"/>
      <c r="B140" s="96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</row>
    <row r="141" spans="1:26" ht="12.75" customHeight="1">
      <c r="A141" s="95"/>
      <c r="B141" s="96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</row>
    <row r="142" spans="1:26" ht="12.75" customHeight="1">
      <c r="A142" s="95"/>
      <c r="B142" s="96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</row>
    <row r="143" spans="1:26" ht="12.75" customHeight="1">
      <c r="A143" s="95"/>
      <c r="B143" s="96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</row>
    <row r="144" spans="1:26" ht="12.75" customHeight="1">
      <c r="A144" s="95"/>
      <c r="B144" s="96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</row>
    <row r="145" spans="1:26" ht="12.75" customHeight="1">
      <c r="A145" s="95"/>
      <c r="B145" s="96"/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</row>
    <row r="146" spans="1:26" ht="12.75" customHeight="1">
      <c r="A146" s="95"/>
      <c r="B146" s="96"/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</row>
    <row r="147" spans="1:26" ht="12.75" customHeight="1">
      <c r="A147" s="95"/>
      <c r="B147" s="96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</row>
    <row r="148" spans="1:26" ht="12.75" customHeight="1">
      <c r="A148" s="95"/>
      <c r="B148" s="96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</row>
    <row r="149" spans="1:26" ht="12.75" customHeight="1">
      <c r="A149" s="95"/>
      <c r="B149" s="96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</row>
    <row r="150" spans="1:26" ht="12.75" customHeight="1">
      <c r="A150" s="95"/>
      <c r="B150" s="96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</row>
    <row r="151" spans="1:26" ht="12.75" customHeight="1">
      <c r="A151" s="95"/>
      <c r="B151" s="96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</row>
    <row r="152" spans="1:26" ht="12.75" customHeight="1">
      <c r="A152" s="95"/>
      <c r="B152" s="96"/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</row>
    <row r="153" spans="1:26" ht="12.75" customHeight="1">
      <c r="A153" s="95"/>
      <c r="B153" s="96"/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</row>
    <row r="154" spans="1:26" ht="12.75" customHeight="1">
      <c r="A154" s="95"/>
      <c r="B154" s="96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</row>
    <row r="155" spans="1:26" ht="12.75" customHeight="1">
      <c r="A155" s="95"/>
      <c r="B155" s="96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</row>
    <row r="156" spans="1:26" ht="12.75" customHeight="1">
      <c r="A156" s="95"/>
      <c r="B156" s="96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</row>
    <row r="157" spans="1:26" ht="12.75" customHeight="1">
      <c r="A157" s="95"/>
      <c r="B157" s="96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</row>
    <row r="158" spans="1:26" ht="12.75" customHeight="1">
      <c r="A158" s="95"/>
      <c r="B158" s="96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</row>
    <row r="159" spans="1:26" ht="12.75" customHeight="1">
      <c r="A159" s="95"/>
      <c r="B159" s="96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</row>
    <row r="160" spans="1:26" ht="12.75" customHeight="1">
      <c r="A160" s="95"/>
      <c r="B160" s="96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</row>
    <row r="161" spans="1:26" ht="12.75" customHeight="1">
      <c r="A161" s="95"/>
      <c r="B161" s="96"/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</row>
    <row r="162" spans="1:26" ht="12.75" customHeight="1">
      <c r="A162" s="95"/>
      <c r="B162" s="96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</row>
    <row r="163" spans="1:26" ht="12.75" customHeight="1">
      <c r="A163" s="95"/>
      <c r="B163" s="96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</row>
    <row r="164" spans="1:26" ht="12.75" customHeight="1">
      <c r="A164" s="95"/>
      <c r="B164" s="96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</row>
    <row r="165" spans="1:26" ht="12.75" customHeight="1">
      <c r="A165" s="95"/>
      <c r="B165" s="96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</row>
    <row r="166" spans="1:26" ht="12.75" customHeight="1">
      <c r="A166" s="95"/>
      <c r="B166" s="96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</row>
    <row r="167" spans="1:26" ht="12.75" customHeight="1">
      <c r="A167" s="95"/>
      <c r="B167" s="96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</row>
    <row r="168" spans="1:26" ht="12.75" customHeight="1">
      <c r="A168" s="95"/>
      <c r="B168" s="96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</row>
    <row r="169" spans="1:26" ht="12.75" customHeight="1">
      <c r="A169" s="95"/>
      <c r="B169" s="96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</row>
    <row r="170" spans="1:26" ht="12.75" customHeight="1">
      <c r="A170" s="95"/>
      <c r="B170" s="96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</row>
    <row r="171" spans="1:26" ht="12.75" customHeight="1">
      <c r="A171" s="95"/>
      <c r="B171" s="96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</row>
    <row r="172" spans="1:26" ht="12.75" customHeight="1">
      <c r="A172" s="95"/>
      <c r="B172" s="96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</row>
    <row r="173" spans="1:26" ht="12.75" customHeight="1">
      <c r="A173" s="95"/>
      <c r="B173" s="96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</row>
    <row r="174" spans="1:26" ht="12.75" customHeight="1">
      <c r="A174" s="95"/>
      <c r="B174" s="96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</row>
    <row r="175" spans="1:26" ht="12.75" customHeight="1">
      <c r="A175" s="95"/>
      <c r="B175" s="96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</row>
    <row r="176" spans="1:26" ht="12.75" customHeight="1">
      <c r="A176" s="95"/>
      <c r="B176" s="96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</row>
    <row r="177" spans="1:26" ht="12.75" customHeight="1">
      <c r="A177" s="95"/>
      <c r="B177" s="96"/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</row>
    <row r="178" spans="1:26" ht="12.75" customHeight="1">
      <c r="A178" s="95"/>
      <c r="B178" s="96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</row>
    <row r="179" spans="1:26" ht="12.75" customHeight="1">
      <c r="A179" s="95"/>
      <c r="B179" s="96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</row>
    <row r="180" spans="1:26" ht="12.75" customHeight="1">
      <c r="A180" s="95"/>
      <c r="B180" s="96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</row>
    <row r="181" spans="1:26" ht="12.75" customHeight="1">
      <c r="A181" s="95"/>
      <c r="B181" s="96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</row>
    <row r="182" spans="1:26" ht="12.75" customHeight="1">
      <c r="A182" s="95"/>
      <c r="B182" s="96"/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</row>
    <row r="183" spans="1:26" ht="12.75" customHeight="1">
      <c r="A183" s="95"/>
      <c r="B183" s="96"/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</row>
    <row r="184" spans="1:26" ht="12.75" customHeight="1">
      <c r="A184" s="95"/>
      <c r="B184" s="96"/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</row>
    <row r="185" spans="1:26" ht="12.75" customHeight="1">
      <c r="A185" s="95"/>
      <c r="B185" s="96"/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</row>
    <row r="186" spans="1:26" ht="12.75" customHeight="1">
      <c r="A186" s="95"/>
      <c r="B186" s="96"/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</row>
    <row r="187" spans="1:26" ht="12.75" customHeight="1">
      <c r="A187" s="95"/>
      <c r="B187" s="96"/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</row>
    <row r="188" spans="1:26" ht="12.75" customHeight="1">
      <c r="A188" s="95"/>
      <c r="B188" s="96"/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</row>
    <row r="189" spans="1:26" ht="12.75" customHeight="1">
      <c r="A189" s="95"/>
      <c r="B189" s="96"/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</row>
    <row r="190" spans="1:26" ht="12.75" customHeight="1">
      <c r="A190" s="95"/>
      <c r="B190" s="96"/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</row>
    <row r="191" spans="1:26" ht="12.75" customHeight="1">
      <c r="A191" s="95"/>
      <c r="B191" s="96"/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</row>
    <row r="192" spans="1:26" ht="12.75" customHeight="1">
      <c r="A192" s="95"/>
      <c r="B192" s="96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</row>
    <row r="193" spans="1:26" ht="12.75" customHeight="1">
      <c r="A193" s="95"/>
      <c r="B193" s="96"/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</row>
    <row r="194" spans="1:26" ht="12.75" customHeight="1">
      <c r="A194" s="95"/>
      <c r="B194" s="96"/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</row>
    <row r="195" spans="1:26" ht="12.75" customHeight="1">
      <c r="A195" s="95"/>
      <c r="B195" s="96"/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</row>
    <row r="196" spans="1:26" ht="12.75" customHeight="1">
      <c r="A196" s="95"/>
      <c r="B196" s="96"/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</row>
    <row r="197" spans="1:26" ht="12.75" customHeight="1">
      <c r="A197" s="95"/>
      <c r="B197" s="96"/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</row>
    <row r="198" spans="1:26" ht="12.75" customHeight="1">
      <c r="A198" s="95"/>
      <c r="B198" s="96"/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</row>
    <row r="199" spans="1:26" ht="12.75" customHeight="1">
      <c r="A199" s="95"/>
      <c r="B199" s="96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</row>
    <row r="200" spans="1:26" ht="12.75" customHeight="1">
      <c r="A200" s="95"/>
      <c r="B200" s="96"/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</row>
    <row r="201" spans="1:26" ht="12.75" customHeight="1">
      <c r="A201" s="95"/>
      <c r="B201" s="96"/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</row>
    <row r="202" spans="1:26" ht="12.75" customHeight="1">
      <c r="A202" s="95"/>
      <c r="B202" s="96"/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</row>
    <row r="203" spans="1:26" ht="12.75" customHeight="1">
      <c r="A203" s="95"/>
      <c r="B203" s="96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</row>
    <row r="204" spans="1:26" ht="12.75" customHeight="1">
      <c r="A204" s="95"/>
      <c r="B204" s="96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</row>
    <row r="205" spans="1:26" ht="12.75" customHeight="1">
      <c r="A205" s="95"/>
      <c r="B205" s="96"/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</row>
    <row r="206" spans="1:26" ht="12.75" customHeight="1">
      <c r="A206" s="95"/>
      <c r="B206" s="96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</row>
    <row r="207" spans="1:26" ht="12.75" customHeight="1">
      <c r="A207" s="95"/>
      <c r="B207" s="96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</row>
    <row r="208" spans="1:26" ht="12.75" customHeight="1">
      <c r="A208" s="95"/>
      <c r="B208" s="96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</row>
    <row r="209" spans="1:26" ht="12.75" customHeight="1">
      <c r="A209" s="95"/>
      <c r="B209" s="96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</row>
    <row r="210" spans="1:26" ht="12.75" customHeight="1">
      <c r="A210" s="95"/>
      <c r="B210" s="96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</row>
    <row r="211" spans="1:26" ht="12.75" customHeight="1">
      <c r="A211" s="95"/>
      <c r="B211" s="96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</row>
    <row r="212" spans="1:26" ht="12.75" customHeight="1">
      <c r="A212" s="95"/>
      <c r="B212" s="96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</row>
    <row r="213" spans="1:26" ht="12.75" customHeight="1">
      <c r="A213" s="95"/>
      <c r="B213" s="96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</row>
    <row r="214" spans="1:26" ht="12.75" customHeight="1">
      <c r="A214" s="95"/>
      <c r="B214" s="96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</row>
    <row r="215" spans="1:26" ht="12.75" customHeight="1">
      <c r="A215" s="95"/>
      <c r="B215" s="96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</row>
    <row r="216" spans="1:26" ht="12.75" customHeight="1">
      <c r="A216" s="95"/>
      <c r="B216" s="96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</row>
    <row r="217" spans="1:26" ht="12.75" customHeight="1">
      <c r="A217" s="95"/>
      <c r="B217" s="96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</row>
    <row r="218" spans="1:26" ht="12.75" customHeight="1">
      <c r="A218" s="95"/>
      <c r="B218" s="96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</row>
    <row r="219" spans="1:26" ht="12.75" customHeight="1">
      <c r="A219" s="95"/>
      <c r="B219" s="96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</row>
    <row r="220" spans="1:26" ht="12.75" customHeight="1">
      <c r="A220" s="95"/>
      <c r="B220" s="96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</row>
    <row r="221" spans="1:26" ht="12.75" customHeight="1">
      <c r="A221" s="95"/>
      <c r="B221" s="96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</row>
    <row r="222" spans="1:26" ht="12.75" customHeight="1">
      <c r="A222" s="95"/>
      <c r="B222" s="96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</row>
    <row r="223" spans="1:26" ht="12.75" customHeight="1">
      <c r="A223" s="95"/>
      <c r="B223" s="96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</row>
    <row r="224" spans="1:26" ht="12.75" customHeight="1">
      <c r="A224" s="95"/>
      <c r="B224" s="96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</row>
    <row r="225" spans="1:26" ht="12.75" customHeight="1">
      <c r="A225" s="95"/>
      <c r="B225" s="96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</row>
    <row r="226" spans="1:26" ht="12.75" customHeight="1">
      <c r="A226" s="95"/>
      <c r="B226" s="96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</row>
    <row r="227" spans="1:26" ht="12.75" customHeight="1">
      <c r="A227" s="95"/>
      <c r="B227" s="96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</row>
    <row r="228" spans="1:26" ht="12.75" customHeight="1">
      <c r="A228" s="95"/>
      <c r="B228" s="96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</row>
    <row r="229" spans="1:26" ht="12.75" customHeight="1">
      <c r="A229" s="95"/>
      <c r="B229" s="96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</row>
    <row r="230" spans="1:26" ht="12.75" customHeight="1">
      <c r="A230" s="95"/>
      <c r="B230" s="96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</row>
    <row r="231" spans="1:26" ht="12.75" customHeight="1">
      <c r="A231" s="95"/>
      <c r="B231" s="96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</row>
    <row r="232" spans="1:26" ht="12.75" customHeight="1">
      <c r="A232" s="95"/>
      <c r="B232" s="96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</row>
    <row r="233" spans="1:26" ht="12.75" customHeight="1">
      <c r="A233" s="95"/>
      <c r="B233" s="96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</row>
    <row r="234" spans="1:26" ht="12.75" customHeight="1">
      <c r="A234" s="95"/>
      <c r="B234" s="96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</row>
    <row r="235" spans="1:26" ht="12.75" customHeight="1">
      <c r="A235" s="95"/>
      <c r="B235" s="96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</row>
    <row r="236" spans="1:26" ht="12.75" customHeight="1">
      <c r="A236" s="95"/>
      <c r="B236" s="96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</row>
    <row r="237" spans="1:26" ht="12.75" customHeight="1">
      <c r="A237" s="95"/>
      <c r="B237" s="96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</row>
    <row r="238" spans="1:26" ht="12.75" customHeight="1">
      <c r="A238" s="95"/>
      <c r="B238" s="96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</row>
    <row r="239" spans="1:26" ht="12.75" customHeight="1">
      <c r="A239" s="95"/>
      <c r="B239" s="96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</row>
    <row r="240" spans="1:26" ht="12.75" customHeight="1">
      <c r="A240" s="95"/>
      <c r="B240" s="96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</row>
    <row r="241" spans="1:26" ht="12.75" customHeight="1">
      <c r="A241" s="95"/>
      <c r="B241" s="96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</row>
    <row r="242" spans="1:26" ht="12.75" customHeight="1">
      <c r="A242" s="95"/>
      <c r="B242" s="96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</row>
    <row r="243" spans="1:26" ht="12.75" customHeight="1">
      <c r="A243" s="95"/>
      <c r="B243" s="96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</row>
    <row r="244" spans="1:26" ht="12.75" customHeight="1">
      <c r="A244" s="95"/>
      <c r="B244" s="96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</row>
    <row r="245" spans="1:26" ht="12.75" customHeight="1">
      <c r="A245" s="95"/>
      <c r="B245" s="96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</row>
    <row r="246" spans="1:26" ht="12.75" customHeight="1">
      <c r="A246" s="95"/>
      <c r="B246" s="96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</row>
    <row r="247" spans="1:26" ht="12.75" customHeight="1">
      <c r="A247" s="95"/>
      <c r="B247" s="96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</row>
    <row r="248" spans="1:26" ht="12.75" customHeight="1">
      <c r="A248" s="95"/>
      <c r="B248" s="96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</row>
    <row r="249" spans="1:26" ht="12.75" customHeight="1">
      <c r="A249" s="95"/>
      <c r="B249" s="96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</row>
    <row r="250" spans="1:26" ht="12.75" customHeight="1">
      <c r="A250" s="95"/>
      <c r="B250" s="96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</row>
    <row r="251" spans="1:26" ht="12.75" customHeight="1">
      <c r="A251" s="95"/>
      <c r="B251" s="96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</row>
    <row r="252" spans="1:26" ht="12.75" customHeight="1">
      <c r="A252" s="95"/>
      <c r="B252" s="96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</row>
    <row r="253" spans="1:26" ht="12.75" customHeight="1">
      <c r="A253" s="95"/>
      <c r="B253" s="96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</row>
    <row r="254" spans="1:26" ht="12.75" customHeight="1">
      <c r="A254" s="95"/>
      <c r="B254" s="96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</row>
    <row r="255" spans="1:26" ht="12.75" customHeight="1">
      <c r="A255" s="95"/>
      <c r="B255" s="96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</row>
    <row r="256" spans="1:26" ht="12.75" customHeight="1">
      <c r="A256" s="95"/>
      <c r="B256" s="96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</row>
    <row r="257" spans="1:26" ht="12.75" customHeight="1">
      <c r="A257" s="95"/>
      <c r="B257" s="96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</row>
    <row r="258" spans="1:26" ht="12.75" customHeight="1">
      <c r="A258" s="95"/>
      <c r="B258" s="96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</row>
    <row r="259" spans="1:26" ht="12.75" customHeight="1">
      <c r="A259" s="95"/>
      <c r="B259" s="96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</row>
    <row r="260" spans="1:26" ht="12.75" customHeight="1">
      <c r="A260" s="95"/>
      <c r="B260" s="96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</row>
    <row r="261" spans="1:26" ht="12.75" customHeight="1">
      <c r="A261" s="95"/>
      <c r="B261" s="96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</row>
    <row r="262" spans="1:26" ht="12.75" customHeight="1">
      <c r="A262" s="95"/>
      <c r="B262" s="96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</row>
    <row r="263" spans="1:26" ht="12.75" customHeight="1">
      <c r="A263" s="95"/>
      <c r="B263" s="96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</row>
    <row r="264" spans="1:26" ht="12.75" customHeight="1">
      <c r="A264" s="95"/>
      <c r="B264" s="96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</row>
    <row r="265" spans="1:26" ht="12.75" customHeight="1">
      <c r="A265" s="95"/>
      <c r="B265" s="96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</row>
    <row r="266" spans="1:26" ht="12.75" customHeight="1">
      <c r="A266" s="95"/>
      <c r="B266" s="96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</row>
    <row r="267" spans="1:26" ht="12.75" customHeight="1">
      <c r="A267" s="95"/>
      <c r="B267" s="96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</row>
    <row r="268" spans="1:26" ht="12.75" customHeight="1">
      <c r="A268" s="95"/>
      <c r="B268" s="96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</row>
    <row r="269" spans="1:26" ht="12.75" customHeight="1">
      <c r="A269" s="95"/>
      <c r="B269" s="96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</row>
    <row r="270" spans="1:26" ht="12.75" customHeight="1">
      <c r="A270" s="95"/>
      <c r="B270" s="96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</row>
    <row r="271" spans="1:26" ht="12.75" customHeight="1">
      <c r="A271" s="95"/>
      <c r="B271" s="96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</row>
    <row r="272" spans="1:26" ht="12.75" customHeight="1">
      <c r="A272" s="95"/>
      <c r="B272" s="96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</row>
    <row r="273" spans="1:26" ht="12.75" customHeight="1">
      <c r="A273" s="95"/>
      <c r="B273" s="96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</row>
    <row r="274" spans="1:26" ht="12.75" customHeight="1">
      <c r="A274" s="95"/>
      <c r="B274" s="96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</row>
    <row r="275" spans="1:26" ht="12.75" customHeight="1">
      <c r="A275" s="95"/>
      <c r="B275" s="96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</row>
    <row r="276" spans="1:26" ht="12.75" customHeight="1">
      <c r="A276" s="95"/>
      <c r="B276" s="96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</row>
    <row r="277" spans="1:26" ht="12.75" customHeight="1">
      <c r="A277" s="95"/>
      <c r="B277" s="96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</row>
    <row r="278" spans="1:26" ht="12.75" customHeight="1">
      <c r="A278" s="95"/>
      <c r="B278" s="96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</row>
    <row r="279" spans="1:26" ht="12.75" customHeight="1">
      <c r="A279" s="95"/>
      <c r="B279" s="96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</row>
    <row r="280" spans="1:26" ht="12.75" customHeight="1">
      <c r="A280" s="95"/>
      <c r="B280" s="96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</row>
    <row r="281" spans="1:26" ht="12.75" customHeight="1">
      <c r="A281" s="95"/>
      <c r="B281" s="96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</row>
    <row r="282" spans="1:26" ht="12.75" customHeight="1">
      <c r="A282" s="95"/>
      <c r="B282" s="96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</row>
    <row r="283" spans="1:26" ht="12.75" customHeight="1">
      <c r="A283" s="95"/>
      <c r="B283" s="96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</row>
    <row r="284" spans="1:26" ht="12.75" customHeight="1">
      <c r="A284" s="95"/>
      <c r="B284" s="96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</row>
    <row r="285" spans="1:26" ht="12.75" customHeight="1">
      <c r="A285" s="95"/>
      <c r="B285" s="96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</row>
    <row r="286" spans="1:26" ht="12.75" customHeight="1">
      <c r="A286" s="95"/>
      <c r="B286" s="96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</row>
    <row r="287" spans="1:26" ht="12.75" customHeight="1">
      <c r="A287" s="95"/>
      <c r="B287" s="96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</row>
    <row r="288" spans="1:26" ht="12.75" customHeight="1">
      <c r="A288" s="95"/>
      <c r="B288" s="96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</row>
    <row r="289" spans="1:26" ht="12.75" customHeight="1">
      <c r="A289" s="95"/>
      <c r="B289" s="96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</row>
    <row r="290" spans="1:26" ht="12.75" customHeight="1">
      <c r="A290" s="95"/>
      <c r="B290" s="96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</row>
    <row r="291" spans="1:26" ht="12.75" customHeight="1">
      <c r="A291" s="95"/>
      <c r="B291" s="96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</row>
    <row r="292" spans="1:26" ht="12.75" customHeight="1">
      <c r="A292" s="95"/>
      <c r="B292" s="96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</row>
    <row r="293" spans="1:26" ht="12.75" customHeight="1">
      <c r="A293" s="95"/>
      <c r="B293" s="96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</row>
    <row r="294" spans="1:26" ht="12.75" customHeight="1">
      <c r="A294" s="95"/>
      <c r="B294" s="96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</row>
    <row r="295" spans="1:26" ht="12.75" customHeight="1">
      <c r="A295" s="95"/>
      <c r="B295" s="96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</row>
    <row r="296" spans="1:26" ht="12.75" customHeight="1">
      <c r="A296" s="95"/>
      <c r="B296" s="96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</row>
    <row r="297" spans="1:26" ht="12.75" customHeight="1">
      <c r="A297" s="95"/>
      <c r="B297" s="96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</row>
    <row r="298" spans="1:26" ht="12.75" customHeight="1">
      <c r="A298" s="95"/>
      <c r="B298" s="96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</row>
    <row r="299" spans="1:26" ht="12.75" customHeight="1">
      <c r="A299" s="95"/>
      <c r="B299" s="96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</row>
    <row r="300" spans="1:26" ht="12.75" customHeight="1">
      <c r="A300" s="95"/>
      <c r="B300" s="96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</row>
    <row r="301" spans="1:26" ht="12.75" customHeight="1">
      <c r="A301" s="95"/>
      <c r="B301" s="96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</row>
    <row r="302" spans="1:26" ht="12.75" customHeight="1">
      <c r="A302" s="95"/>
      <c r="B302" s="96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</row>
    <row r="303" spans="1:26" ht="12.75" customHeight="1">
      <c r="A303" s="95"/>
      <c r="B303" s="96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</row>
    <row r="304" spans="1:26" ht="12.75" customHeight="1">
      <c r="A304" s="95"/>
      <c r="B304" s="96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</row>
    <row r="305" spans="1:26" ht="12.75" customHeight="1">
      <c r="A305" s="95"/>
      <c r="B305" s="96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</row>
    <row r="306" spans="1:26" ht="12.75" customHeight="1">
      <c r="A306" s="95"/>
      <c r="B306" s="96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</row>
    <row r="307" spans="1:26" ht="12.75" customHeight="1">
      <c r="A307" s="95"/>
      <c r="B307" s="96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</row>
    <row r="308" spans="1:26" ht="12.75" customHeight="1">
      <c r="A308" s="95"/>
      <c r="B308" s="96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</row>
    <row r="309" spans="1:26" ht="12.75" customHeight="1">
      <c r="A309" s="95"/>
      <c r="B309" s="96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</row>
    <row r="310" spans="1:26" ht="12.75" customHeight="1">
      <c r="A310" s="95"/>
      <c r="B310" s="96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</row>
    <row r="311" spans="1:26" ht="12.75" customHeight="1">
      <c r="A311" s="95"/>
      <c r="B311" s="96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</row>
    <row r="312" spans="1:26" ht="12.75" customHeight="1">
      <c r="A312" s="95"/>
      <c r="B312" s="96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</row>
    <row r="313" spans="1:26" ht="12.75" customHeight="1">
      <c r="A313" s="95"/>
      <c r="B313" s="96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</row>
    <row r="314" spans="1:26" ht="12.75" customHeight="1">
      <c r="A314" s="95"/>
      <c r="B314" s="96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</row>
    <row r="315" spans="1:26" ht="12.75" customHeight="1">
      <c r="A315" s="95"/>
      <c r="B315" s="96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</row>
    <row r="316" spans="1:26" ht="12.75" customHeight="1">
      <c r="A316" s="95"/>
      <c r="B316" s="96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</row>
    <row r="317" spans="1:26" ht="12.75" customHeight="1">
      <c r="A317" s="95"/>
      <c r="B317" s="96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</row>
    <row r="318" spans="1:26" ht="12.75" customHeight="1">
      <c r="A318" s="95"/>
      <c r="B318" s="96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</row>
    <row r="319" spans="1:26" ht="12.75" customHeight="1">
      <c r="A319" s="95"/>
      <c r="B319" s="96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</row>
    <row r="320" spans="1:26" ht="12.75" customHeight="1">
      <c r="A320" s="95"/>
      <c r="B320" s="96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</row>
    <row r="321" spans="1:26" ht="12.75" customHeight="1">
      <c r="A321" s="95"/>
      <c r="B321" s="96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</row>
    <row r="322" spans="1:26" ht="12.75" customHeight="1">
      <c r="A322" s="95"/>
      <c r="B322" s="96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</row>
    <row r="323" spans="1:26" ht="12.75" customHeight="1">
      <c r="A323" s="95"/>
      <c r="B323" s="96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</row>
    <row r="324" spans="1:26" ht="12.75" customHeight="1">
      <c r="A324" s="95"/>
      <c r="B324" s="96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</row>
    <row r="325" spans="1:26" ht="12.75" customHeight="1">
      <c r="A325" s="95"/>
      <c r="B325" s="96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</row>
    <row r="326" spans="1:26" ht="12.75" customHeight="1">
      <c r="A326" s="95"/>
      <c r="B326" s="96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</row>
    <row r="327" spans="1:26" ht="12.75" customHeight="1">
      <c r="A327" s="95"/>
      <c r="B327" s="96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</row>
    <row r="328" spans="1:26" ht="12.75" customHeight="1">
      <c r="A328" s="95"/>
      <c r="B328" s="96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</row>
    <row r="329" spans="1:26" ht="12.75" customHeight="1">
      <c r="A329" s="95"/>
      <c r="B329" s="96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</row>
    <row r="330" spans="1:26" ht="12.75" customHeight="1">
      <c r="A330" s="95"/>
      <c r="B330" s="96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</row>
    <row r="331" spans="1:26" ht="12.75" customHeight="1">
      <c r="A331" s="95"/>
      <c r="B331" s="96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</row>
    <row r="332" spans="1:26" ht="12.75" customHeight="1">
      <c r="A332" s="95"/>
      <c r="B332" s="96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</row>
    <row r="333" spans="1:26" ht="12.75" customHeight="1">
      <c r="A333" s="95"/>
      <c r="B333" s="96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</row>
    <row r="334" spans="1:26" ht="12.75" customHeight="1">
      <c r="A334" s="95"/>
      <c r="B334" s="96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</row>
    <row r="335" spans="1:26" ht="12.75" customHeight="1">
      <c r="A335" s="95"/>
      <c r="B335" s="96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</row>
    <row r="336" spans="1:26" ht="12.75" customHeight="1">
      <c r="A336" s="95"/>
      <c r="B336" s="96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</row>
    <row r="337" spans="1:26" ht="12.75" customHeight="1">
      <c r="A337" s="95"/>
      <c r="B337" s="96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</row>
    <row r="338" spans="1:26" ht="12.75" customHeight="1">
      <c r="A338" s="95"/>
      <c r="B338" s="96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</row>
    <row r="339" spans="1:26" ht="12.75" customHeight="1">
      <c r="A339" s="95"/>
      <c r="B339" s="96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</row>
    <row r="340" spans="1:26" ht="12.75" customHeight="1">
      <c r="A340" s="95"/>
      <c r="B340" s="96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</row>
    <row r="341" spans="1:26" ht="12.75" customHeight="1">
      <c r="A341" s="95"/>
      <c r="B341" s="96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</row>
    <row r="342" spans="1:26" ht="12.75" customHeight="1">
      <c r="A342" s="95"/>
      <c r="B342" s="96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</row>
    <row r="343" spans="1:26" ht="12.75" customHeight="1">
      <c r="A343" s="95"/>
      <c r="B343" s="96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</row>
    <row r="344" spans="1:26" ht="12.75" customHeight="1">
      <c r="A344" s="95"/>
      <c r="B344" s="96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</row>
    <row r="345" spans="1:26" ht="12.75" customHeight="1">
      <c r="A345" s="95"/>
      <c r="B345" s="96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</row>
    <row r="346" spans="1:26" ht="12.75" customHeight="1">
      <c r="A346" s="95"/>
      <c r="B346" s="96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</row>
    <row r="347" spans="1:26" ht="12.75" customHeight="1">
      <c r="A347" s="95"/>
      <c r="B347" s="96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</row>
    <row r="348" spans="1:26" ht="12.75" customHeight="1">
      <c r="A348" s="95"/>
      <c r="B348" s="96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</row>
    <row r="349" spans="1:26" ht="12.75" customHeight="1">
      <c r="A349" s="95"/>
      <c r="B349" s="96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</row>
    <row r="350" spans="1:26" ht="12.75" customHeight="1">
      <c r="A350" s="95"/>
      <c r="B350" s="96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</row>
    <row r="351" spans="1:26" ht="12.75" customHeight="1">
      <c r="A351" s="95"/>
      <c r="B351" s="96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</row>
    <row r="352" spans="1:26" ht="12.75" customHeight="1">
      <c r="A352" s="95"/>
      <c r="B352" s="96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</row>
    <row r="353" spans="1:26" ht="12.75" customHeight="1">
      <c r="A353" s="95"/>
      <c r="B353" s="96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</row>
    <row r="354" spans="1:26" ht="12.75" customHeight="1">
      <c r="A354" s="95"/>
      <c r="B354" s="96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</row>
    <row r="355" spans="1:26" ht="12.75" customHeight="1">
      <c r="A355" s="95"/>
      <c r="B355" s="96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</row>
    <row r="356" spans="1:26" ht="12.75" customHeight="1">
      <c r="A356" s="95"/>
      <c r="B356" s="96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</row>
    <row r="357" spans="1:26" ht="12.75" customHeight="1">
      <c r="A357" s="95"/>
      <c r="B357" s="96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</row>
    <row r="358" spans="1:26" ht="12.75" customHeight="1">
      <c r="A358" s="95"/>
      <c r="B358" s="96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</row>
    <row r="359" spans="1:26" ht="12.75" customHeight="1">
      <c r="A359" s="95"/>
      <c r="B359" s="96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</row>
    <row r="360" spans="1:26" ht="12.75" customHeight="1">
      <c r="A360" s="95"/>
      <c r="B360" s="96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</row>
    <row r="361" spans="1:26" ht="12.75" customHeight="1">
      <c r="A361" s="95"/>
      <c r="B361" s="96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</row>
    <row r="362" spans="1:26" ht="12.75" customHeight="1">
      <c r="A362" s="95"/>
      <c r="B362" s="96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</row>
    <row r="363" spans="1:26" ht="12.75" customHeight="1">
      <c r="A363" s="95"/>
      <c r="B363" s="96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</row>
    <row r="364" spans="1:26" ht="12.75" customHeight="1">
      <c r="A364" s="95"/>
      <c r="B364" s="96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</row>
    <row r="365" spans="1:26" ht="12.75" customHeight="1">
      <c r="A365" s="95"/>
      <c r="B365" s="96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</row>
    <row r="366" spans="1:26" ht="12.75" customHeight="1">
      <c r="A366" s="95"/>
      <c r="B366" s="96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</row>
    <row r="367" spans="1:26" ht="12.75" customHeight="1">
      <c r="A367" s="95"/>
      <c r="B367" s="96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</row>
    <row r="368" spans="1:26" ht="12.75" customHeight="1">
      <c r="A368" s="95"/>
      <c r="B368" s="96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</row>
    <row r="369" spans="1:26" ht="12.75" customHeight="1">
      <c r="A369" s="95"/>
      <c r="B369" s="96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</row>
    <row r="370" spans="1:26" ht="12.75" customHeight="1">
      <c r="A370" s="95"/>
      <c r="B370" s="96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</row>
    <row r="371" spans="1:26" ht="12.75" customHeight="1">
      <c r="A371" s="95"/>
      <c r="B371" s="96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</row>
    <row r="372" spans="1:26" ht="12.75" customHeight="1">
      <c r="A372" s="95"/>
      <c r="B372" s="96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</row>
    <row r="373" spans="1:26" ht="12.75" customHeight="1">
      <c r="A373" s="95"/>
      <c r="B373" s="96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</row>
    <row r="374" spans="1:26" ht="12.75" customHeight="1">
      <c r="A374" s="95"/>
      <c r="B374" s="96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</row>
    <row r="375" spans="1:26" ht="12.75" customHeight="1">
      <c r="A375" s="95"/>
      <c r="B375" s="96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</row>
    <row r="376" spans="1:26" ht="12.75" customHeight="1">
      <c r="A376" s="95"/>
      <c r="B376" s="96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</row>
    <row r="377" spans="1:26" ht="12.75" customHeight="1">
      <c r="A377" s="95"/>
      <c r="B377" s="96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</row>
    <row r="378" spans="1:26" ht="12.75" customHeight="1">
      <c r="A378" s="95"/>
      <c r="B378" s="96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</row>
    <row r="379" spans="1:26" ht="12.75" customHeight="1">
      <c r="A379" s="95"/>
      <c r="B379" s="96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</row>
    <row r="380" spans="1:26" ht="12.75" customHeight="1">
      <c r="A380" s="95"/>
      <c r="B380" s="96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</row>
    <row r="381" spans="1:26" ht="12.75" customHeight="1">
      <c r="A381" s="95"/>
      <c r="B381" s="96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</row>
    <row r="382" spans="1:26" ht="12.75" customHeight="1">
      <c r="A382" s="95"/>
      <c r="B382" s="96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</row>
    <row r="383" spans="1:26" ht="12.75" customHeight="1">
      <c r="A383" s="95"/>
      <c r="B383" s="96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</row>
    <row r="384" spans="1:26" ht="12.75" customHeight="1">
      <c r="A384" s="95"/>
      <c r="B384" s="96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</row>
    <row r="385" spans="1:26" ht="12.75" customHeight="1">
      <c r="A385" s="95"/>
      <c r="B385" s="96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</row>
    <row r="386" spans="1:26" ht="12.75" customHeight="1">
      <c r="A386" s="95"/>
      <c r="B386" s="96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</row>
    <row r="387" spans="1:26" ht="12.75" customHeight="1">
      <c r="A387" s="95"/>
      <c r="B387" s="96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</row>
    <row r="388" spans="1:26" ht="12.75" customHeight="1">
      <c r="A388" s="95"/>
      <c r="B388" s="96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</row>
    <row r="389" spans="1:26" ht="12.75" customHeight="1">
      <c r="A389" s="95"/>
      <c r="B389" s="96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</row>
    <row r="390" spans="1:26" ht="12.75" customHeight="1">
      <c r="A390" s="95"/>
      <c r="B390" s="96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</row>
    <row r="391" spans="1:26" ht="12.75" customHeight="1">
      <c r="A391" s="95"/>
      <c r="B391" s="96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</row>
    <row r="392" spans="1:26" ht="12.75" customHeight="1">
      <c r="A392" s="95"/>
      <c r="B392" s="96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</row>
    <row r="393" spans="1:26" ht="12.75" customHeight="1">
      <c r="A393" s="95"/>
      <c r="B393" s="96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</row>
    <row r="394" spans="1:26" ht="12.75" customHeight="1">
      <c r="A394" s="95"/>
      <c r="B394" s="96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</row>
    <row r="395" spans="1:26" ht="12.75" customHeight="1">
      <c r="A395" s="95"/>
      <c r="B395" s="96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</row>
    <row r="396" spans="1:26" ht="12.75" customHeight="1">
      <c r="A396" s="95"/>
      <c r="B396" s="96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</row>
    <row r="397" spans="1:26" ht="12.75" customHeight="1">
      <c r="A397" s="95"/>
      <c r="B397" s="96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</row>
    <row r="398" spans="1:26" ht="12.75" customHeight="1">
      <c r="A398" s="95"/>
      <c r="B398" s="96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</row>
    <row r="399" spans="1:26" ht="12.75" customHeight="1">
      <c r="A399" s="95"/>
      <c r="B399" s="96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</row>
    <row r="400" spans="1:26" ht="12.75" customHeight="1">
      <c r="A400" s="95"/>
      <c r="B400" s="96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  <c r="Z400" s="94"/>
    </row>
    <row r="401" spans="1:26" ht="12.75" customHeight="1">
      <c r="A401" s="95"/>
      <c r="B401" s="96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</row>
    <row r="402" spans="1:26" ht="12.75" customHeight="1">
      <c r="A402" s="95"/>
      <c r="B402" s="96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</row>
    <row r="403" spans="1:26" ht="12.75" customHeight="1">
      <c r="A403" s="95"/>
      <c r="B403" s="96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</row>
    <row r="404" spans="1:26" ht="12.75" customHeight="1">
      <c r="A404" s="95"/>
      <c r="B404" s="96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</row>
    <row r="405" spans="1:26" ht="12.75" customHeight="1">
      <c r="A405" s="95"/>
      <c r="B405" s="96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</row>
    <row r="406" spans="1:26" ht="12.75" customHeight="1">
      <c r="A406" s="95"/>
      <c r="B406" s="96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</row>
    <row r="407" spans="1:26" ht="12.75" customHeight="1">
      <c r="A407" s="95"/>
      <c r="B407" s="96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</row>
    <row r="408" spans="1:26" ht="12.75" customHeight="1">
      <c r="A408" s="95"/>
      <c r="B408" s="96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</row>
    <row r="409" spans="1:26" ht="12.75" customHeight="1">
      <c r="A409" s="95"/>
      <c r="B409" s="96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</row>
    <row r="410" spans="1:26" ht="12.75" customHeight="1">
      <c r="A410" s="95"/>
      <c r="B410" s="96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</row>
    <row r="411" spans="1:26" ht="12.75" customHeight="1">
      <c r="A411" s="95"/>
      <c r="B411" s="96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</row>
    <row r="412" spans="1:26" ht="12.75" customHeight="1">
      <c r="A412" s="95"/>
      <c r="B412" s="96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</row>
    <row r="413" spans="1:26" ht="12.75" customHeight="1">
      <c r="A413" s="95"/>
      <c r="B413" s="96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</row>
    <row r="414" spans="1:26" ht="12.75" customHeight="1">
      <c r="A414" s="95"/>
      <c r="B414" s="96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</row>
    <row r="415" spans="1:26" ht="12.75" customHeight="1">
      <c r="A415" s="95"/>
      <c r="B415" s="96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</row>
    <row r="416" spans="1:26" ht="12.75" customHeight="1">
      <c r="A416" s="95"/>
      <c r="B416" s="96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</row>
    <row r="417" spans="1:26" ht="12.75" customHeight="1">
      <c r="A417" s="95"/>
      <c r="B417" s="96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</row>
    <row r="418" spans="1:26" ht="12.75" customHeight="1">
      <c r="A418" s="95"/>
      <c r="B418" s="96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</row>
    <row r="419" spans="1:26" ht="12.75" customHeight="1">
      <c r="A419" s="95"/>
      <c r="B419" s="96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</row>
    <row r="420" spans="1:26" ht="12.75" customHeight="1">
      <c r="A420" s="95"/>
      <c r="B420" s="96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</row>
    <row r="421" spans="1:26" ht="12.75" customHeight="1">
      <c r="A421" s="95"/>
      <c r="B421" s="96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</row>
    <row r="422" spans="1:26" ht="12.75" customHeight="1">
      <c r="A422" s="95"/>
      <c r="B422" s="96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</row>
    <row r="423" spans="1:26" ht="12.75" customHeight="1">
      <c r="A423" s="95"/>
      <c r="B423" s="96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</row>
    <row r="424" spans="1:26" ht="12.75" customHeight="1">
      <c r="A424" s="95"/>
      <c r="B424" s="96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</row>
    <row r="425" spans="1:26" ht="12.75" customHeight="1">
      <c r="A425" s="95"/>
      <c r="B425" s="96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</row>
    <row r="426" spans="1:26" ht="12.75" customHeight="1">
      <c r="A426" s="95"/>
      <c r="B426" s="96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</row>
    <row r="427" spans="1:26" ht="12.75" customHeight="1">
      <c r="A427" s="95"/>
      <c r="B427" s="96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</row>
    <row r="428" spans="1:26" ht="12.75" customHeight="1">
      <c r="A428" s="95"/>
      <c r="B428" s="96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</row>
    <row r="429" spans="1:26" ht="12.75" customHeight="1">
      <c r="A429" s="95"/>
      <c r="B429" s="96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</row>
    <row r="430" spans="1:26" ht="12.75" customHeight="1">
      <c r="A430" s="95"/>
      <c r="B430" s="96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</row>
    <row r="431" spans="1:26" ht="12.75" customHeight="1">
      <c r="A431" s="95"/>
      <c r="B431" s="96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</row>
    <row r="432" spans="1:26" ht="12.75" customHeight="1">
      <c r="A432" s="95"/>
      <c r="B432" s="96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</row>
    <row r="433" spans="1:26" ht="12.75" customHeight="1">
      <c r="A433" s="95"/>
      <c r="B433" s="96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</row>
    <row r="434" spans="1:26" ht="12.75" customHeight="1">
      <c r="A434" s="95"/>
      <c r="B434" s="96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</row>
    <row r="435" spans="1:26" ht="12.75" customHeight="1">
      <c r="A435" s="95"/>
      <c r="B435" s="96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</row>
    <row r="436" spans="1:26" ht="12.75" customHeight="1">
      <c r="A436" s="95"/>
      <c r="B436" s="96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</row>
    <row r="437" spans="1:26" ht="12.75" customHeight="1">
      <c r="A437" s="95"/>
      <c r="B437" s="96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</row>
    <row r="438" spans="1:26" ht="12.75" customHeight="1">
      <c r="A438" s="95"/>
      <c r="B438" s="96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</row>
    <row r="439" spans="1:26" ht="12.75" customHeight="1">
      <c r="A439" s="95"/>
      <c r="B439" s="96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</row>
    <row r="440" spans="1:26" ht="12.75" customHeight="1">
      <c r="A440" s="95"/>
      <c r="B440" s="96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  <c r="Z440" s="94"/>
    </row>
    <row r="441" spans="1:26" ht="12.75" customHeight="1">
      <c r="A441" s="95"/>
      <c r="B441" s="96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  <c r="Z441" s="94"/>
    </row>
    <row r="442" spans="1:26" ht="12.75" customHeight="1">
      <c r="A442" s="95"/>
      <c r="B442" s="96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</row>
    <row r="443" spans="1:26" ht="12.75" customHeight="1">
      <c r="A443" s="95"/>
      <c r="B443" s="96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</row>
    <row r="444" spans="1:26" ht="12.75" customHeight="1">
      <c r="A444" s="95"/>
      <c r="B444" s="96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</row>
    <row r="445" spans="1:26" ht="12.75" customHeight="1">
      <c r="A445" s="95"/>
      <c r="B445" s="96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</row>
    <row r="446" spans="1:26" ht="12.75" customHeight="1">
      <c r="A446" s="95"/>
      <c r="B446" s="96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</row>
    <row r="447" spans="1:26" ht="12.75" customHeight="1">
      <c r="A447" s="95"/>
      <c r="B447" s="96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</row>
    <row r="448" spans="1:26" ht="12.75" customHeight="1">
      <c r="A448" s="95"/>
      <c r="B448" s="96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</row>
    <row r="449" spans="1:26" ht="12.75" customHeight="1">
      <c r="A449" s="95"/>
      <c r="B449" s="96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</row>
    <row r="450" spans="1:26" ht="12.75" customHeight="1">
      <c r="A450" s="95"/>
      <c r="B450" s="96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</row>
    <row r="451" spans="1:26" ht="12.75" customHeight="1">
      <c r="A451" s="95"/>
      <c r="B451" s="96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</row>
    <row r="452" spans="1:26" ht="12.75" customHeight="1">
      <c r="A452" s="95"/>
      <c r="B452" s="96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</row>
    <row r="453" spans="1:26" ht="12.75" customHeight="1">
      <c r="A453" s="95"/>
      <c r="B453" s="96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  <c r="Z453" s="94"/>
    </row>
    <row r="454" spans="1:26" ht="12.75" customHeight="1">
      <c r="A454" s="95"/>
      <c r="B454" s="96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</row>
    <row r="455" spans="1:26" ht="12.75" customHeight="1">
      <c r="A455" s="95"/>
      <c r="B455" s="96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</row>
    <row r="456" spans="1:26" ht="12.75" customHeight="1">
      <c r="A456" s="95"/>
      <c r="B456" s="96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</row>
    <row r="457" spans="1:26" ht="12.75" customHeight="1">
      <c r="A457" s="95"/>
      <c r="B457" s="96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</row>
    <row r="458" spans="1:26" ht="12.75" customHeight="1">
      <c r="A458" s="95"/>
      <c r="B458" s="96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</row>
    <row r="459" spans="1:26" ht="12.75" customHeight="1">
      <c r="A459" s="95"/>
      <c r="B459" s="96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</row>
    <row r="460" spans="1:26" ht="12.75" customHeight="1">
      <c r="A460" s="95"/>
      <c r="B460" s="96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</row>
    <row r="461" spans="1:26" ht="12.75" customHeight="1">
      <c r="A461" s="95"/>
      <c r="B461" s="96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</row>
    <row r="462" spans="1:26" ht="12.75" customHeight="1">
      <c r="A462" s="95"/>
      <c r="B462" s="96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</row>
    <row r="463" spans="1:26" ht="12.75" customHeight="1">
      <c r="A463" s="95"/>
      <c r="B463" s="96"/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  <c r="Z463" s="94"/>
    </row>
    <row r="464" spans="1:26" ht="12.75" customHeight="1">
      <c r="A464" s="95"/>
      <c r="B464" s="96"/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</row>
    <row r="465" spans="1:26" ht="12.75" customHeight="1">
      <c r="A465" s="95"/>
      <c r="B465" s="96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</row>
    <row r="466" spans="1:26" ht="12.75" customHeight="1">
      <c r="A466" s="95"/>
      <c r="B466" s="96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</row>
    <row r="467" spans="1:26" ht="12.75" customHeight="1">
      <c r="A467" s="95"/>
      <c r="B467" s="96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</row>
    <row r="468" spans="1:26" ht="12.75" customHeight="1">
      <c r="A468" s="95"/>
      <c r="B468" s="96"/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</row>
    <row r="469" spans="1:26" ht="12.75" customHeight="1">
      <c r="A469" s="95"/>
      <c r="B469" s="96"/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</row>
    <row r="470" spans="1:26" ht="12.75" customHeight="1">
      <c r="A470" s="95"/>
      <c r="B470" s="96"/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</row>
    <row r="471" spans="1:26" ht="12.75" customHeight="1">
      <c r="A471" s="95"/>
      <c r="B471" s="96"/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</row>
    <row r="472" spans="1:26" ht="12.75" customHeight="1">
      <c r="A472" s="95"/>
      <c r="B472" s="96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</row>
    <row r="473" spans="1:26" ht="12.75" customHeight="1">
      <c r="A473" s="95"/>
      <c r="B473" s="96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  <c r="Z473" s="94"/>
    </row>
    <row r="474" spans="1:26" ht="12.75" customHeight="1">
      <c r="A474" s="95"/>
      <c r="B474" s="96"/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</row>
    <row r="475" spans="1:26" ht="12.75" customHeight="1">
      <c r="A475" s="95"/>
      <c r="B475" s="96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</row>
    <row r="476" spans="1:26" ht="12.75" customHeight="1">
      <c r="A476" s="95"/>
      <c r="B476" s="96"/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</row>
    <row r="477" spans="1:26" ht="12.75" customHeight="1">
      <c r="A477" s="95"/>
      <c r="B477" s="96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</row>
    <row r="478" spans="1:26" ht="12.75" customHeight="1">
      <c r="A478" s="95"/>
      <c r="B478" s="96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</row>
    <row r="479" spans="1:26" ht="12.75" customHeight="1">
      <c r="A479" s="95"/>
      <c r="B479" s="96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</row>
    <row r="480" spans="1:26" ht="12.75" customHeight="1">
      <c r="A480" s="95"/>
      <c r="B480" s="96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</row>
    <row r="481" spans="1:26" ht="12.75" customHeight="1">
      <c r="A481" s="95"/>
      <c r="B481" s="96"/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</row>
    <row r="482" spans="1:26" ht="12.75" customHeight="1">
      <c r="A482" s="95"/>
      <c r="B482" s="96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</row>
    <row r="483" spans="1:26" ht="12.75" customHeight="1">
      <c r="A483" s="95"/>
      <c r="B483" s="96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</row>
    <row r="484" spans="1:26" ht="12.75" customHeight="1">
      <c r="A484" s="95"/>
      <c r="B484" s="96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</row>
    <row r="485" spans="1:26" ht="12.75" customHeight="1">
      <c r="A485" s="95"/>
      <c r="B485" s="96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</row>
    <row r="486" spans="1:26" ht="12.75" customHeight="1">
      <c r="A486" s="95"/>
      <c r="B486" s="96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</row>
    <row r="487" spans="1:26" ht="12.75" customHeight="1">
      <c r="A487" s="95"/>
      <c r="B487" s="96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</row>
    <row r="488" spans="1:26" ht="12.75" customHeight="1">
      <c r="A488" s="95"/>
      <c r="B488" s="96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</row>
    <row r="489" spans="1:26" ht="12.75" customHeight="1">
      <c r="A489" s="95"/>
      <c r="B489" s="96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</row>
    <row r="490" spans="1:26" ht="12.75" customHeight="1">
      <c r="A490" s="95"/>
      <c r="B490" s="96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</row>
    <row r="491" spans="1:26" ht="12.75" customHeight="1">
      <c r="A491" s="95"/>
      <c r="B491" s="96"/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</row>
    <row r="492" spans="1:26" ht="12.75" customHeight="1">
      <c r="A492" s="95"/>
      <c r="B492" s="96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</row>
    <row r="493" spans="1:26" ht="12.75" customHeight="1">
      <c r="A493" s="95"/>
      <c r="B493" s="96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</row>
    <row r="494" spans="1:26" ht="12.75" customHeight="1">
      <c r="A494" s="95"/>
      <c r="B494" s="96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</row>
    <row r="495" spans="1:26" ht="12.75" customHeight="1">
      <c r="A495" s="95"/>
      <c r="B495" s="96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</row>
    <row r="496" spans="1:26" ht="12.75" customHeight="1">
      <c r="A496" s="95"/>
      <c r="B496" s="96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</row>
    <row r="497" spans="1:26" ht="12.75" customHeight="1">
      <c r="A497" s="95"/>
      <c r="B497" s="96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</row>
    <row r="498" spans="1:26" ht="12.75" customHeight="1">
      <c r="A498" s="95"/>
      <c r="B498" s="96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</row>
    <row r="499" spans="1:26" ht="12.75" customHeight="1">
      <c r="A499" s="95"/>
      <c r="B499" s="96"/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</row>
    <row r="500" spans="1:26" ht="12.75" customHeight="1">
      <c r="A500" s="95"/>
      <c r="B500" s="96"/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</row>
    <row r="501" spans="1:26" ht="12.75" customHeight="1">
      <c r="A501" s="95"/>
      <c r="B501" s="96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</row>
    <row r="502" spans="1:26" ht="12.75" customHeight="1">
      <c r="A502" s="95"/>
      <c r="B502" s="96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</row>
    <row r="503" spans="1:26" ht="12.75" customHeight="1">
      <c r="A503" s="95"/>
      <c r="B503" s="96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</row>
    <row r="504" spans="1:26" ht="12.75" customHeight="1">
      <c r="A504" s="95"/>
      <c r="B504" s="96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</row>
    <row r="505" spans="1:26" ht="12.75" customHeight="1">
      <c r="A505" s="95"/>
      <c r="B505" s="96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</row>
    <row r="506" spans="1:26" ht="12.75" customHeight="1">
      <c r="A506" s="95"/>
      <c r="B506" s="96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</row>
    <row r="507" spans="1:26" ht="12.75" customHeight="1">
      <c r="A507" s="95"/>
      <c r="B507" s="96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</row>
    <row r="508" spans="1:26" ht="12.75" customHeight="1">
      <c r="A508" s="95"/>
      <c r="B508" s="96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</row>
    <row r="509" spans="1:26" ht="12.75" customHeight="1">
      <c r="A509" s="95"/>
      <c r="B509" s="96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</row>
    <row r="510" spans="1:26" ht="12.75" customHeight="1">
      <c r="A510" s="95"/>
      <c r="B510" s="96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</row>
    <row r="511" spans="1:26" ht="12.75" customHeight="1">
      <c r="A511" s="95"/>
      <c r="B511" s="96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</row>
    <row r="512" spans="1:26" ht="12.75" customHeight="1">
      <c r="A512" s="95"/>
      <c r="B512" s="96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</row>
    <row r="513" spans="1:26" ht="12.75" customHeight="1">
      <c r="A513" s="95"/>
      <c r="B513" s="96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</row>
    <row r="514" spans="1:26" ht="12.75" customHeight="1">
      <c r="A514" s="95"/>
      <c r="B514" s="96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</row>
    <row r="515" spans="1:26" ht="12.75" customHeight="1">
      <c r="A515" s="95"/>
      <c r="B515" s="96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</row>
    <row r="516" spans="1:26" ht="12.75" customHeight="1">
      <c r="A516" s="95"/>
      <c r="B516" s="96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</row>
    <row r="517" spans="1:26" ht="12.75" customHeight="1">
      <c r="A517" s="95"/>
      <c r="B517" s="96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</row>
    <row r="518" spans="1:26" ht="12.75" customHeight="1">
      <c r="A518" s="95"/>
      <c r="B518" s="96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</row>
    <row r="519" spans="1:26" ht="12.75" customHeight="1">
      <c r="A519" s="95"/>
      <c r="B519" s="96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</row>
    <row r="520" spans="1:26" ht="12.75" customHeight="1">
      <c r="A520" s="95"/>
      <c r="B520" s="96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</row>
    <row r="521" spans="1:26" ht="12.75" customHeight="1">
      <c r="A521" s="95"/>
      <c r="B521" s="96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</row>
    <row r="522" spans="1:26" ht="12.75" customHeight="1">
      <c r="A522" s="95"/>
      <c r="B522" s="96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</row>
    <row r="523" spans="1:26" ht="12.75" customHeight="1">
      <c r="A523" s="95"/>
      <c r="B523" s="96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</row>
    <row r="524" spans="1:26" ht="12.75" customHeight="1">
      <c r="A524" s="95"/>
      <c r="B524" s="96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</row>
    <row r="525" spans="1:26" ht="12.75" customHeight="1">
      <c r="A525" s="95"/>
      <c r="B525" s="96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</row>
    <row r="526" spans="1:26" ht="12.75" customHeight="1">
      <c r="A526" s="95"/>
      <c r="B526" s="96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</row>
    <row r="527" spans="1:26" ht="12.75" customHeight="1">
      <c r="A527" s="95"/>
      <c r="B527" s="96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</row>
    <row r="528" spans="1:26" ht="12.75" customHeight="1">
      <c r="A528" s="95"/>
      <c r="B528" s="96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</row>
    <row r="529" spans="1:26" ht="12.75" customHeight="1">
      <c r="A529" s="95"/>
      <c r="B529" s="96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</row>
    <row r="530" spans="1:26" ht="12.75" customHeight="1">
      <c r="A530" s="95"/>
      <c r="B530" s="96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</row>
    <row r="531" spans="1:26" ht="12.75" customHeight="1">
      <c r="A531" s="95"/>
      <c r="B531" s="96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</row>
    <row r="532" spans="1:26" ht="12.75" customHeight="1">
      <c r="A532" s="95"/>
      <c r="B532" s="96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</row>
    <row r="533" spans="1:26" ht="12.75" customHeight="1">
      <c r="A533" s="95"/>
      <c r="B533" s="96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  <c r="Z533" s="94"/>
    </row>
    <row r="534" spans="1:26" ht="12.75" customHeight="1">
      <c r="A534" s="95"/>
      <c r="B534" s="96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</row>
    <row r="535" spans="1:26" ht="12.75" customHeight="1">
      <c r="A535" s="95"/>
      <c r="B535" s="96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  <c r="Z535" s="94"/>
    </row>
    <row r="536" spans="1:26" ht="12.75" customHeight="1">
      <c r="A536" s="95"/>
      <c r="B536" s="96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</row>
    <row r="537" spans="1:26" ht="12.75" customHeight="1">
      <c r="A537" s="95"/>
      <c r="B537" s="96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</row>
    <row r="538" spans="1:26" ht="12.75" customHeight="1">
      <c r="A538" s="95"/>
      <c r="B538" s="96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  <c r="Z538" s="94"/>
    </row>
    <row r="539" spans="1:26" ht="12.75" customHeight="1">
      <c r="A539" s="95"/>
      <c r="B539" s="96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  <c r="Z539" s="94"/>
    </row>
    <row r="540" spans="1:26" ht="12.75" customHeight="1">
      <c r="A540" s="95"/>
      <c r="B540" s="96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</row>
    <row r="541" spans="1:26" ht="12.75" customHeight="1">
      <c r="A541" s="95"/>
      <c r="B541" s="96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</row>
    <row r="542" spans="1:26" ht="12.75" customHeight="1">
      <c r="A542" s="95"/>
      <c r="B542" s="96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</row>
    <row r="543" spans="1:26" ht="12.75" customHeight="1">
      <c r="A543" s="95"/>
      <c r="B543" s="96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</row>
    <row r="544" spans="1:26" ht="12.75" customHeight="1">
      <c r="A544" s="95"/>
      <c r="B544" s="96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  <c r="Z544" s="94"/>
    </row>
    <row r="545" spans="1:26" ht="12.75" customHeight="1">
      <c r="A545" s="95"/>
      <c r="B545" s="96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  <c r="Z545" s="94"/>
    </row>
    <row r="546" spans="1:26" ht="12.75" customHeight="1">
      <c r="A546" s="95"/>
      <c r="B546" s="96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</row>
    <row r="547" spans="1:26" ht="12.75" customHeight="1">
      <c r="A547" s="95"/>
      <c r="B547" s="96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</row>
    <row r="548" spans="1:26" ht="12.75" customHeight="1">
      <c r="A548" s="95"/>
      <c r="B548" s="96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</row>
    <row r="549" spans="1:26" ht="12.75" customHeight="1">
      <c r="A549" s="95"/>
      <c r="B549" s="96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</row>
    <row r="550" spans="1:26" ht="12.75" customHeight="1">
      <c r="A550" s="95"/>
      <c r="B550" s="96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</row>
    <row r="551" spans="1:26" ht="12.75" customHeight="1">
      <c r="A551" s="95"/>
      <c r="B551" s="96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</row>
    <row r="552" spans="1:26" ht="12.75" customHeight="1">
      <c r="A552" s="95"/>
      <c r="B552" s="96"/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</row>
    <row r="553" spans="1:26" ht="12.75" customHeight="1">
      <c r="A553" s="95"/>
      <c r="B553" s="96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</row>
    <row r="554" spans="1:26" ht="12.75" customHeight="1">
      <c r="A554" s="95"/>
      <c r="B554" s="96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</row>
    <row r="555" spans="1:26" ht="12.75" customHeight="1">
      <c r="A555" s="95"/>
      <c r="B555" s="96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  <c r="Z555" s="94"/>
    </row>
    <row r="556" spans="1:26" ht="12.75" customHeight="1">
      <c r="A556" s="95"/>
      <c r="B556" s="96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</row>
    <row r="557" spans="1:26" ht="12.75" customHeight="1">
      <c r="A557" s="95"/>
      <c r="B557" s="96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</row>
    <row r="558" spans="1:26" ht="12.75" customHeight="1">
      <c r="A558" s="95"/>
      <c r="B558" s="96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</row>
    <row r="559" spans="1:26" ht="12.75" customHeight="1">
      <c r="A559" s="95"/>
      <c r="B559" s="96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</row>
    <row r="560" spans="1:26" ht="12.75" customHeight="1">
      <c r="A560" s="95"/>
      <c r="B560" s="96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</row>
    <row r="561" spans="1:26" ht="12.75" customHeight="1">
      <c r="A561" s="95"/>
      <c r="B561" s="96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</row>
    <row r="562" spans="1:26" ht="12.75" customHeight="1">
      <c r="A562" s="95"/>
      <c r="B562" s="96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</row>
    <row r="563" spans="1:26" ht="12.75" customHeight="1">
      <c r="A563" s="95"/>
      <c r="B563" s="96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</row>
    <row r="564" spans="1:26" ht="12.75" customHeight="1">
      <c r="A564" s="95"/>
      <c r="B564" s="96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</row>
    <row r="565" spans="1:26" ht="12.75" customHeight="1">
      <c r="A565" s="95"/>
      <c r="B565" s="96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</row>
    <row r="566" spans="1:26" ht="12.75" customHeight="1">
      <c r="A566" s="95"/>
      <c r="B566" s="96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</row>
    <row r="567" spans="1:26" ht="12.75" customHeight="1">
      <c r="A567" s="95"/>
      <c r="B567" s="96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</row>
    <row r="568" spans="1:26" ht="12.75" customHeight="1">
      <c r="A568" s="95"/>
      <c r="B568" s="96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  <c r="Z568" s="94"/>
    </row>
    <row r="569" spans="1:26" ht="12.75" customHeight="1">
      <c r="A569" s="95"/>
      <c r="B569" s="96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  <c r="Z569" s="94"/>
    </row>
    <row r="570" spans="1:26" ht="12.75" customHeight="1">
      <c r="A570" s="95"/>
      <c r="B570" s="96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  <c r="Z570" s="94"/>
    </row>
    <row r="571" spans="1:26" ht="12.75" customHeight="1">
      <c r="A571" s="95"/>
      <c r="B571" s="96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</row>
    <row r="572" spans="1:26" ht="12.75" customHeight="1">
      <c r="A572" s="95"/>
      <c r="B572" s="96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</row>
    <row r="573" spans="1:26" ht="12.75" customHeight="1">
      <c r="A573" s="95"/>
      <c r="B573" s="96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  <c r="Z573" s="94"/>
    </row>
    <row r="574" spans="1:26" ht="12.75" customHeight="1">
      <c r="A574" s="95"/>
      <c r="B574" s="96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  <c r="Z574" s="94"/>
    </row>
    <row r="575" spans="1:26" ht="12.75" customHeight="1">
      <c r="A575" s="95"/>
      <c r="B575" s="96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</row>
    <row r="576" spans="1:26" ht="12.75" customHeight="1">
      <c r="A576" s="95"/>
      <c r="B576" s="96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</row>
    <row r="577" spans="1:26" ht="12.75" customHeight="1">
      <c r="A577" s="95"/>
      <c r="B577" s="96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</row>
    <row r="578" spans="1:26" ht="12.75" customHeight="1">
      <c r="A578" s="95"/>
      <c r="B578" s="96"/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  <c r="Z578" s="94"/>
    </row>
    <row r="579" spans="1:26" ht="12.75" customHeight="1">
      <c r="A579" s="95"/>
      <c r="B579" s="96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  <c r="Z579" s="94"/>
    </row>
    <row r="580" spans="1:26" ht="12.75" customHeight="1">
      <c r="A580" s="95"/>
      <c r="B580" s="96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  <c r="Z580" s="94"/>
    </row>
    <row r="581" spans="1:26" ht="12.75" customHeight="1">
      <c r="A581" s="95"/>
      <c r="B581" s="96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</row>
    <row r="582" spans="1:26" ht="12.75" customHeight="1">
      <c r="A582" s="95"/>
      <c r="B582" s="96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</row>
    <row r="583" spans="1:26" ht="12.75" customHeight="1">
      <c r="A583" s="95"/>
      <c r="B583" s="96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  <c r="Z583" s="94"/>
    </row>
    <row r="584" spans="1:26" ht="12.75" customHeight="1">
      <c r="A584" s="95"/>
      <c r="B584" s="96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  <c r="Z584" s="94"/>
    </row>
    <row r="585" spans="1:26" ht="12.75" customHeight="1">
      <c r="A585" s="95"/>
      <c r="B585" s="96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</row>
    <row r="586" spans="1:26" ht="12.75" customHeight="1">
      <c r="A586" s="95"/>
      <c r="B586" s="96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</row>
    <row r="587" spans="1:26" ht="12.75" customHeight="1">
      <c r="A587" s="95"/>
      <c r="B587" s="96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</row>
    <row r="588" spans="1:26" ht="12.75" customHeight="1">
      <c r="A588" s="95"/>
      <c r="B588" s="96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</row>
    <row r="589" spans="1:26" ht="12.75" customHeight="1">
      <c r="A589" s="95"/>
      <c r="B589" s="96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  <c r="Z589" s="94"/>
    </row>
    <row r="590" spans="1:26" ht="12.75" customHeight="1">
      <c r="A590" s="95"/>
      <c r="B590" s="96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  <c r="Z590" s="94"/>
    </row>
    <row r="591" spans="1:26" ht="12.75" customHeight="1">
      <c r="A591" s="95"/>
      <c r="B591" s="96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</row>
    <row r="592" spans="1:26" ht="12.75" customHeight="1">
      <c r="A592" s="95"/>
      <c r="B592" s="96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</row>
    <row r="593" spans="1:26" ht="12.75" customHeight="1">
      <c r="A593" s="95"/>
      <c r="B593" s="96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  <c r="Z593" s="94"/>
    </row>
    <row r="594" spans="1:26" ht="12.75" customHeight="1">
      <c r="A594" s="95"/>
      <c r="B594" s="9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  <c r="Z594" s="94"/>
    </row>
    <row r="595" spans="1:26" ht="12.75" customHeight="1">
      <c r="A595" s="95"/>
      <c r="B595" s="9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  <c r="Z595" s="94"/>
    </row>
    <row r="596" spans="1:26" ht="12.75" customHeight="1">
      <c r="A596" s="95"/>
      <c r="B596" s="9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</row>
    <row r="597" spans="1:26" ht="12.75" customHeight="1">
      <c r="A597" s="95"/>
      <c r="B597" s="9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</row>
    <row r="598" spans="1:26" ht="12.75" customHeight="1">
      <c r="A598" s="95"/>
      <c r="B598" s="9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</row>
    <row r="599" spans="1:26" ht="12.75" customHeight="1">
      <c r="A599" s="95"/>
      <c r="B599" s="9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</row>
    <row r="600" spans="1:26" ht="12.75" customHeight="1">
      <c r="A600" s="95"/>
      <c r="B600" s="9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  <c r="Z600" s="94"/>
    </row>
    <row r="601" spans="1:26" ht="12.75" customHeight="1">
      <c r="A601" s="95"/>
      <c r="B601" s="9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</row>
    <row r="602" spans="1:26" ht="12.75" customHeight="1">
      <c r="A602" s="95"/>
      <c r="B602" s="9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</row>
    <row r="603" spans="1:26" ht="12.75" customHeight="1">
      <c r="A603" s="95"/>
      <c r="B603" s="9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  <c r="Z603" s="94"/>
    </row>
    <row r="604" spans="1:26" ht="12.75" customHeight="1">
      <c r="A604" s="95"/>
      <c r="B604" s="96"/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  <c r="Z604" s="94"/>
    </row>
    <row r="605" spans="1:26" ht="12.75" customHeight="1">
      <c r="A605" s="95"/>
      <c r="B605" s="9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  <c r="Z605" s="94"/>
    </row>
    <row r="606" spans="1:26" ht="12.75" customHeight="1">
      <c r="A606" s="95"/>
      <c r="B606" s="9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</row>
    <row r="607" spans="1:26" ht="12.75" customHeight="1">
      <c r="A607" s="95"/>
      <c r="B607" s="9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</row>
    <row r="608" spans="1:26" ht="12.75" customHeight="1">
      <c r="A608" s="95"/>
      <c r="B608" s="9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</row>
    <row r="609" spans="1:26" ht="12.75" customHeight="1">
      <c r="A609" s="95"/>
      <c r="B609" s="9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</row>
    <row r="610" spans="1:26" ht="12.75" customHeight="1">
      <c r="A610" s="95"/>
      <c r="B610" s="9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</row>
    <row r="611" spans="1:26" ht="12.75" customHeight="1">
      <c r="A611" s="95"/>
      <c r="B611" s="9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</row>
    <row r="612" spans="1:26" ht="12.75" customHeight="1">
      <c r="A612" s="95"/>
      <c r="B612" s="9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</row>
    <row r="613" spans="1:26" ht="12.75" customHeight="1">
      <c r="A613" s="95"/>
      <c r="B613" s="9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</row>
    <row r="614" spans="1:26" ht="12.75" customHeight="1">
      <c r="A614" s="95"/>
      <c r="B614" s="9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</row>
    <row r="615" spans="1:26" ht="12.75" customHeight="1">
      <c r="A615" s="95"/>
      <c r="B615" s="9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  <c r="Z615" s="94"/>
    </row>
    <row r="616" spans="1:26" ht="12.75" customHeight="1">
      <c r="A616" s="95"/>
      <c r="B616" s="9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</row>
    <row r="617" spans="1:26" ht="12.75" customHeight="1">
      <c r="A617" s="95"/>
      <c r="B617" s="96"/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</row>
    <row r="618" spans="1:26" ht="12.75" customHeight="1">
      <c r="A618" s="95"/>
      <c r="B618" s="9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  <c r="Z618" s="94"/>
    </row>
    <row r="619" spans="1:26" ht="12.75" customHeight="1">
      <c r="A619" s="95"/>
      <c r="B619" s="9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</row>
    <row r="620" spans="1:26" ht="12.75" customHeight="1">
      <c r="A620" s="95"/>
      <c r="B620" s="9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</row>
    <row r="621" spans="1:26" ht="12.75" customHeight="1">
      <c r="A621" s="95"/>
      <c r="B621" s="9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</row>
    <row r="622" spans="1:26" ht="12.75" customHeight="1">
      <c r="A622" s="95"/>
      <c r="B622" s="9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</row>
    <row r="623" spans="1:26" ht="12.75" customHeight="1">
      <c r="A623" s="95"/>
      <c r="B623" s="9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  <c r="Z623" s="94"/>
    </row>
    <row r="624" spans="1:26" ht="12.75" customHeight="1">
      <c r="A624" s="95"/>
      <c r="B624" s="9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  <c r="Z624" s="94"/>
    </row>
    <row r="625" spans="1:26" ht="12.75" customHeight="1">
      <c r="A625" s="95"/>
      <c r="B625" s="9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  <c r="Z625" s="94"/>
    </row>
    <row r="626" spans="1:26" ht="12.75" customHeight="1">
      <c r="A626" s="95"/>
      <c r="B626" s="9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</row>
    <row r="627" spans="1:26" ht="12.75" customHeight="1">
      <c r="A627" s="95"/>
      <c r="B627" s="9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</row>
    <row r="628" spans="1:26" ht="12.75" customHeight="1">
      <c r="A628" s="95"/>
      <c r="B628" s="9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  <c r="Z628" s="94"/>
    </row>
    <row r="629" spans="1:26" ht="12.75" customHeight="1">
      <c r="A629" s="95"/>
      <c r="B629" s="9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  <c r="Z629" s="94"/>
    </row>
    <row r="630" spans="1:26" ht="12.75" customHeight="1">
      <c r="A630" s="95"/>
      <c r="B630" s="96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  <c r="Z630" s="94"/>
    </row>
    <row r="631" spans="1:26" ht="12.75" customHeight="1">
      <c r="A631" s="95"/>
      <c r="B631" s="9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</row>
    <row r="632" spans="1:26" ht="12.75" customHeight="1">
      <c r="A632" s="95"/>
      <c r="B632" s="9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</row>
    <row r="633" spans="1:26" ht="12.75" customHeight="1">
      <c r="A633" s="95"/>
      <c r="B633" s="9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</row>
    <row r="634" spans="1:26" ht="12.75" customHeight="1">
      <c r="A634" s="95"/>
      <c r="B634" s="9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</row>
    <row r="635" spans="1:26" ht="12.75" customHeight="1">
      <c r="A635" s="95"/>
      <c r="B635" s="9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  <c r="Z635" s="94"/>
    </row>
    <row r="636" spans="1:26" ht="12.75" customHeight="1">
      <c r="A636" s="95"/>
      <c r="B636" s="9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</row>
    <row r="637" spans="1:26" ht="12.75" customHeight="1">
      <c r="A637" s="95"/>
      <c r="B637" s="9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</row>
    <row r="638" spans="1:26" ht="12.75" customHeight="1">
      <c r="A638" s="95"/>
      <c r="B638" s="9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  <c r="Z638" s="94"/>
    </row>
    <row r="639" spans="1:26" ht="12.75" customHeight="1">
      <c r="A639" s="95"/>
      <c r="B639" s="9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  <c r="Z639" s="94"/>
    </row>
    <row r="640" spans="1:26" ht="12.75" customHeight="1">
      <c r="A640" s="95"/>
      <c r="B640" s="9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  <c r="Z640" s="94"/>
    </row>
    <row r="641" spans="1:26" ht="12.75" customHeight="1">
      <c r="A641" s="95"/>
      <c r="B641" s="9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</row>
    <row r="642" spans="1:26" ht="12.75" customHeight="1">
      <c r="A642" s="95"/>
      <c r="B642" s="9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</row>
    <row r="643" spans="1:26" ht="12.75" customHeight="1">
      <c r="A643" s="95"/>
      <c r="B643" s="96"/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</row>
    <row r="644" spans="1:26" ht="12.75" customHeight="1">
      <c r="A644" s="95"/>
      <c r="B644" s="9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</row>
    <row r="645" spans="1:26" ht="12.75" customHeight="1">
      <c r="A645" s="95"/>
      <c r="B645" s="9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</row>
    <row r="646" spans="1:26" ht="12.75" customHeight="1">
      <c r="A646" s="95"/>
      <c r="B646" s="9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</row>
    <row r="647" spans="1:26" ht="12.75" customHeight="1">
      <c r="A647" s="95"/>
      <c r="B647" s="9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</row>
    <row r="648" spans="1:26" ht="12.75" customHeight="1">
      <c r="A648" s="95"/>
      <c r="B648" s="9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  <c r="Z648" s="94"/>
    </row>
    <row r="649" spans="1:26" ht="12.75" customHeight="1">
      <c r="A649" s="95"/>
      <c r="B649" s="9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  <c r="Z649" s="94"/>
    </row>
    <row r="650" spans="1:26" ht="12.75" customHeight="1">
      <c r="A650" s="95"/>
      <c r="B650" s="9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  <c r="Z650" s="94"/>
    </row>
    <row r="651" spans="1:26" ht="12.75" customHeight="1">
      <c r="A651" s="95"/>
      <c r="B651" s="9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</row>
    <row r="652" spans="1:26" ht="12.75" customHeight="1">
      <c r="A652" s="95"/>
      <c r="B652" s="9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</row>
    <row r="653" spans="1:26" ht="12.75" customHeight="1">
      <c r="A653" s="95"/>
      <c r="B653" s="9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</row>
    <row r="654" spans="1:26" ht="12.75" customHeight="1">
      <c r="A654" s="95"/>
      <c r="B654" s="9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</row>
    <row r="655" spans="1:26" ht="12.75" customHeight="1">
      <c r="A655" s="95"/>
      <c r="B655" s="9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</row>
    <row r="656" spans="1:26" ht="12.75" customHeight="1">
      <c r="A656" s="95"/>
      <c r="B656" s="96"/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</row>
    <row r="657" spans="1:26" ht="12.75" customHeight="1">
      <c r="A657" s="95"/>
      <c r="B657" s="9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</row>
    <row r="658" spans="1:26" ht="12.75" customHeight="1">
      <c r="A658" s="95"/>
      <c r="B658" s="9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</row>
    <row r="659" spans="1:26" ht="12.75" customHeight="1">
      <c r="A659" s="95"/>
      <c r="B659" s="9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</row>
    <row r="660" spans="1:26" ht="12.75" customHeight="1">
      <c r="A660" s="95"/>
      <c r="B660" s="9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  <c r="Z660" s="94"/>
    </row>
    <row r="661" spans="1:26" ht="12.75" customHeight="1">
      <c r="A661" s="95"/>
      <c r="B661" s="9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</row>
    <row r="662" spans="1:26" ht="12.75" customHeight="1">
      <c r="A662" s="95"/>
      <c r="B662" s="9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</row>
    <row r="663" spans="1:26" ht="12.75" customHeight="1">
      <c r="A663" s="95"/>
      <c r="B663" s="9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  <c r="Z663" s="94"/>
    </row>
    <row r="664" spans="1:26" ht="12.75" customHeight="1">
      <c r="A664" s="95"/>
      <c r="B664" s="9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  <c r="Z664" s="94"/>
    </row>
    <row r="665" spans="1:26" ht="12.75" customHeight="1">
      <c r="A665" s="95"/>
      <c r="B665" s="9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  <c r="Z665" s="94"/>
    </row>
    <row r="666" spans="1:26" ht="12.75" customHeight="1">
      <c r="A666" s="95"/>
      <c r="B666" s="9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</row>
    <row r="667" spans="1:26" ht="12.75" customHeight="1">
      <c r="A667" s="95"/>
      <c r="B667" s="9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</row>
    <row r="668" spans="1:26" ht="12.75" customHeight="1">
      <c r="A668" s="95"/>
      <c r="B668" s="9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</row>
    <row r="669" spans="1:26" ht="12.75" customHeight="1">
      <c r="A669" s="95"/>
      <c r="B669" s="96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</row>
    <row r="670" spans="1:26" ht="12.75" customHeight="1">
      <c r="A670" s="95"/>
      <c r="B670" s="9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</row>
    <row r="671" spans="1:26" ht="12.75" customHeight="1">
      <c r="A671" s="95"/>
      <c r="B671" s="9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</row>
    <row r="672" spans="1:26" ht="12.75" customHeight="1">
      <c r="A672" s="95"/>
      <c r="B672" s="9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</row>
    <row r="673" spans="1:26" ht="12.75" customHeight="1">
      <c r="A673" s="95"/>
      <c r="B673" s="9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</row>
    <row r="674" spans="1:26" ht="12.75" customHeight="1">
      <c r="A674" s="95"/>
      <c r="B674" s="9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</row>
    <row r="675" spans="1:26" ht="12.75" customHeight="1">
      <c r="A675" s="95"/>
      <c r="B675" s="9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</row>
    <row r="676" spans="1:26" ht="12.75" customHeight="1">
      <c r="A676" s="95"/>
      <c r="B676" s="9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</row>
    <row r="677" spans="1:26" ht="12.75" customHeight="1">
      <c r="A677" s="95"/>
      <c r="B677" s="9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</row>
    <row r="678" spans="1:26" ht="12.75" customHeight="1">
      <c r="A678" s="95"/>
      <c r="B678" s="9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</row>
    <row r="679" spans="1:26" ht="12.75" customHeight="1">
      <c r="A679" s="95"/>
      <c r="B679" s="9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</row>
    <row r="680" spans="1:26" ht="12.75" customHeight="1">
      <c r="A680" s="95"/>
      <c r="B680" s="9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</row>
    <row r="681" spans="1:26" ht="12.75" customHeight="1">
      <c r="A681" s="95"/>
      <c r="B681" s="9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</row>
    <row r="682" spans="1:26" ht="12.75" customHeight="1">
      <c r="A682" s="95"/>
      <c r="B682" s="96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</row>
    <row r="683" spans="1:26" ht="12.75" customHeight="1">
      <c r="A683" s="95"/>
      <c r="B683" s="96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</row>
    <row r="684" spans="1:26" ht="12.75" customHeight="1">
      <c r="A684" s="95"/>
      <c r="B684" s="96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</row>
    <row r="685" spans="1:26" ht="12.75" customHeight="1">
      <c r="A685" s="95"/>
      <c r="B685" s="96"/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  <c r="Z685" s="94"/>
    </row>
    <row r="686" spans="1:26" ht="12.75" customHeight="1">
      <c r="A686" s="95"/>
      <c r="B686" s="96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</row>
    <row r="687" spans="1:26" ht="12.75" customHeight="1">
      <c r="A687" s="95"/>
      <c r="B687" s="96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</row>
    <row r="688" spans="1:26" ht="12.75" customHeight="1">
      <c r="A688" s="95"/>
      <c r="B688" s="96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</row>
    <row r="689" spans="1:26" ht="12.75" customHeight="1">
      <c r="A689" s="95"/>
      <c r="B689" s="96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</row>
    <row r="690" spans="1:26" ht="12.75" customHeight="1">
      <c r="A690" s="95"/>
      <c r="B690" s="96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</row>
    <row r="691" spans="1:26" ht="12.75" customHeight="1">
      <c r="A691" s="95"/>
      <c r="B691" s="96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</row>
    <row r="692" spans="1:26" ht="12.75" customHeight="1">
      <c r="A692" s="95"/>
      <c r="B692" s="96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</row>
    <row r="693" spans="1:26" ht="12.75" customHeight="1">
      <c r="A693" s="95"/>
      <c r="B693" s="96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  <c r="Z693" s="94"/>
    </row>
    <row r="694" spans="1:26" ht="12.75" customHeight="1">
      <c r="A694" s="95"/>
      <c r="B694" s="96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  <c r="Z694" s="94"/>
    </row>
    <row r="695" spans="1:26" ht="12.75" customHeight="1">
      <c r="A695" s="95"/>
      <c r="B695" s="96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  <c r="Z695" s="94"/>
    </row>
    <row r="696" spans="1:26" ht="12.75" customHeight="1">
      <c r="A696" s="95"/>
      <c r="B696" s="96"/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</row>
    <row r="697" spans="1:26" ht="12.75" customHeight="1">
      <c r="A697" s="95"/>
      <c r="B697" s="96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</row>
    <row r="698" spans="1:26" ht="12.75" customHeight="1">
      <c r="A698" s="95"/>
      <c r="B698" s="96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  <c r="Z698" s="94"/>
    </row>
    <row r="699" spans="1:26" ht="12.75" customHeight="1">
      <c r="A699" s="95"/>
      <c r="B699" s="96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  <c r="Z699" s="94"/>
    </row>
    <row r="700" spans="1:26" ht="12.75" customHeight="1">
      <c r="A700" s="95"/>
      <c r="B700" s="96"/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  <c r="Z700" s="94"/>
    </row>
    <row r="701" spans="1:26" ht="12.75" customHeight="1">
      <c r="A701" s="95"/>
      <c r="B701" s="96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</row>
    <row r="702" spans="1:26" ht="12.75" customHeight="1">
      <c r="A702" s="95"/>
      <c r="B702" s="96"/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</row>
    <row r="703" spans="1:26" ht="12.75" customHeight="1">
      <c r="A703" s="95"/>
      <c r="B703" s="96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</row>
    <row r="704" spans="1:26" ht="12.75" customHeight="1">
      <c r="A704" s="95"/>
      <c r="B704" s="96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</row>
    <row r="705" spans="1:26" ht="12.75" customHeight="1">
      <c r="A705" s="95"/>
      <c r="B705" s="96"/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  <c r="Z705" s="94"/>
    </row>
    <row r="706" spans="1:26" ht="12.75" customHeight="1">
      <c r="A706" s="95"/>
      <c r="B706" s="96"/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</row>
    <row r="707" spans="1:26" ht="12.75" customHeight="1">
      <c r="A707" s="95"/>
      <c r="B707" s="96"/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</row>
    <row r="708" spans="1:26" ht="12.75" customHeight="1">
      <c r="A708" s="95"/>
      <c r="B708" s="96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  <c r="Z708" s="94"/>
    </row>
    <row r="709" spans="1:26" ht="12.75" customHeight="1">
      <c r="A709" s="95"/>
      <c r="B709" s="96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  <c r="Z709" s="94"/>
    </row>
    <row r="710" spans="1:26" ht="12.75" customHeight="1">
      <c r="A710" s="95"/>
      <c r="B710" s="96"/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  <c r="Z710" s="94"/>
    </row>
    <row r="711" spans="1:26" ht="12.75" customHeight="1">
      <c r="A711" s="95"/>
      <c r="B711" s="96"/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</row>
    <row r="712" spans="1:26" ht="12.75" customHeight="1">
      <c r="A712" s="95"/>
      <c r="B712" s="96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</row>
    <row r="713" spans="1:26" ht="12.75" customHeight="1">
      <c r="A713" s="95"/>
      <c r="B713" s="96"/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</row>
    <row r="714" spans="1:26" ht="12.75" customHeight="1">
      <c r="A714" s="95"/>
      <c r="B714" s="96"/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</row>
    <row r="715" spans="1:26" ht="12.75" customHeight="1">
      <c r="A715" s="95"/>
      <c r="B715" s="96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</row>
    <row r="716" spans="1:26" ht="12.75" customHeight="1">
      <c r="A716" s="95"/>
      <c r="B716" s="96"/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</row>
    <row r="717" spans="1:26" ht="12.75" customHeight="1">
      <c r="A717" s="95"/>
      <c r="B717" s="96"/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</row>
    <row r="718" spans="1:26" ht="12.75" customHeight="1">
      <c r="A718" s="95"/>
      <c r="B718" s="96"/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  <c r="Z718" s="94"/>
    </row>
    <row r="719" spans="1:26" ht="12.75" customHeight="1">
      <c r="A719" s="95"/>
      <c r="B719" s="96"/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  <c r="Z719" s="94"/>
    </row>
    <row r="720" spans="1:26" ht="12.75" customHeight="1">
      <c r="A720" s="95"/>
      <c r="B720" s="96"/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  <c r="Z720" s="94"/>
    </row>
    <row r="721" spans="1:26" ht="12.75" customHeight="1">
      <c r="A721" s="95"/>
      <c r="B721" s="96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</row>
    <row r="722" spans="1:26" ht="12.75" customHeight="1">
      <c r="A722" s="95"/>
      <c r="B722" s="96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</row>
    <row r="723" spans="1:26" ht="12.75" customHeight="1">
      <c r="A723" s="95"/>
      <c r="B723" s="96"/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  <c r="Z723" s="94"/>
    </row>
    <row r="724" spans="1:26" ht="12.75" customHeight="1">
      <c r="A724" s="95"/>
      <c r="B724" s="96"/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</row>
    <row r="725" spans="1:26" ht="12.75" customHeight="1">
      <c r="A725" s="95"/>
      <c r="B725" s="96"/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</row>
    <row r="726" spans="1:26" ht="12.75" customHeight="1">
      <c r="A726" s="95"/>
      <c r="B726" s="96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</row>
    <row r="727" spans="1:26" ht="12.75" customHeight="1">
      <c r="A727" s="95"/>
      <c r="B727" s="96"/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</row>
    <row r="728" spans="1:26" ht="12.75" customHeight="1">
      <c r="A728" s="95"/>
      <c r="B728" s="96"/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  <c r="Z728" s="94"/>
    </row>
    <row r="729" spans="1:26" ht="12.75" customHeight="1">
      <c r="A729" s="95"/>
      <c r="B729" s="96"/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  <c r="Z729" s="94"/>
    </row>
    <row r="730" spans="1:26" ht="12.75" customHeight="1">
      <c r="A730" s="95"/>
      <c r="B730" s="96"/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  <c r="Z730" s="94"/>
    </row>
    <row r="731" spans="1:26" ht="12.75" customHeight="1">
      <c r="A731" s="95"/>
      <c r="B731" s="96"/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</row>
    <row r="732" spans="1:26" ht="12.75" customHeight="1">
      <c r="A732" s="95"/>
      <c r="B732" s="96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</row>
    <row r="733" spans="1:26" ht="12.75" customHeight="1">
      <c r="A733" s="95"/>
      <c r="B733" s="96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  <c r="Z733" s="94"/>
    </row>
    <row r="734" spans="1:26" ht="12.75" customHeight="1">
      <c r="A734" s="95"/>
      <c r="B734" s="96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  <c r="Z734" s="94"/>
    </row>
    <row r="735" spans="1:26" ht="12.75" customHeight="1">
      <c r="A735" s="95"/>
      <c r="B735" s="96"/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</row>
    <row r="736" spans="1:26" ht="12.75" customHeight="1">
      <c r="A736" s="95"/>
      <c r="B736" s="96"/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</row>
    <row r="737" spans="1:26" ht="12.75" customHeight="1">
      <c r="A737" s="95"/>
      <c r="B737" s="96"/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</row>
    <row r="738" spans="1:26" ht="12.75" customHeight="1">
      <c r="A738" s="95"/>
      <c r="B738" s="96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</row>
    <row r="739" spans="1:26" ht="12.75" customHeight="1">
      <c r="A739" s="95"/>
      <c r="B739" s="96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  <c r="Z739" s="94"/>
    </row>
    <row r="740" spans="1:26" ht="12.75" customHeight="1">
      <c r="A740" s="95"/>
      <c r="B740" s="96"/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  <c r="Z740" s="94"/>
    </row>
    <row r="741" spans="1:26" ht="12.75" customHeight="1">
      <c r="A741" s="95"/>
      <c r="B741" s="96"/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</row>
    <row r="742" spans="1:26" ht="12.75" customHeight="1">
      <c r="A742" s="95"/>
      <c r="B742" s="96"/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</row>
    <row r="743" spans="1:26" ht="12.75" customHeight="1">
      <c r="A743" s="95"/>
      <c r="B743" s="96"/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  <c r="Z743" s="94"/>
    </row>
    <row r="744" spans="1:26" ht="12.75" customHeight="1">
      <c r="A744" s="95"/>
      <c r="B744" s="96"/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  <c r="Z744" s="94"/>
    </row>
    <row r="745" spans="1:26" ht="12.75" customHeight="1">
      <c r="A745" s="95"/>
      <c r="B745" s="96"/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  <c r="Z745" s="94"/>
    </row>
    <row r="746" spans="1:26" ht="12.75" customHeight="1">
      <c r="A746" s="95"/>
      <c r="B746" s="96"/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</row>
    <row r="747" spans="1:26" ht="12.75" customHeight="1">
      <c r="A747" s="95"/>
      <c r="B747" s="96"/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</row>
    <row r="748" spans="1:26" ht="12.75" customHeight="1">
      <c r="A748" s="95"/>
      <c r="B748" s="96"/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</row>
    <row r="749" spans="1:26" ht="12.75" customHeight="1">
      <c r="A749" s="95"/>
      <c r="B749" s="96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</row>
    <row r="750" spans="1:26" ht="12.75" customHeight="1">
      <c r="A750" s="95"/>
      <c r="B750" s="96"/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</row>
    <row r="751" spans="1:26" ht="12.75" customHeight="1">
      <c r="A751" s="95"/>
      <c r="B751" s="96"/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</row>
    <row r="752" spans="1:26" ht="12.75" customHeight="1">
      <c r="A752" s="95"/>
      <c r="B752" s="96"/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</row>
    <row r="753" spans="1:26" ht="12.75" customHeight="1">
      <c r="A753" s="95"/>
      <c r="B753" s="96"/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  <c r="Z753" s="94"/>
    </row>
    <row r="754" spans="1:26" ht="12.75" customHeight="1">
      <c r="A754" s="95"/>
      <c r="B754" s="96"/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  <c r="Z754" s="94"/>
    </row>
    <row r="755" spans="1:26" ht="12.75" customHeight="1">
      <c r="A755" s="95"/>
      <c r="B755" s="96"/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  <c r="Z755" s="94"/>
    </row>
    <row r="756" spans="1:26" ht="12.75" customHeight="1">
      <c r="A756" s="95"/>
      <c r="B756" s="96"/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</row>
    <row r="757" spans="1:26" ht="12.75" customHeight="1">
      <c r="A757" s="95"/>
      <c r="B757" s="96"/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</row>
    <row r="758" spans="1:26" ht="12.75" customHeight="1">
      <c r="A758" s="95"/>
      <c r="B758" s="96"/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</row>
    <row r="759" spans="1:26" ht="12.75" customHeight="1">
      <c r="A759" s="95"/>
      <c r="B759" s="96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</row>
    <row r="760" spans="1:26" ht="12.75" customHeight="1">
      <c r="A760" s="95"/>
      <c r="B760" s="96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</row>
    <row r="761" spans="1:26" ht="12.75" customHeight="1">
      <c r="A761" s="95"/>
      <c r="B761" s="96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</row>
    <row r="762" spans="1:26" ht="12.75" customHeight="1">
      <c r="A762" s="95"/>
      <c r="B762" s="96"/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</row>
    <row r="763" spans="1:26" ht="12.75" customHeight="1">
      <c r="A763" s="95"/>
      <c r="B763" s="96"/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  <c r="Z763" s="94"/>
    </row>
    <row r="764" spans="1:26" ht="12.75" customHeight="1">
      <c r="A764" s="95"/>
      <c r="B764" s="96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  <c r="Z764" s="94"/>
    </row>
    <row r="765" spans="1:26" ht="12.75" customHeight="1">
      <c r="A765" s="95"/>
      <c r="B765" s="96"/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  <c r="Z765" s="94"/>
    </row>
    <row r="766" spans="1:26" ht="12.75" customHeight="1">
      <c r="A766" s="95"/>
      <c r="B766" s="96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</row>
    <row r="767" spans="1:26" ht="12.75" customHeight="1">
      <c r="A767" s="95"/>
      <c r="B767" s="96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</row>
    <row r="768" spans="1:26" ht="12.75" customHeight="1">
      <c r="A768" s="95"/>
      <c r="B768" s="96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  <c r="Z768" s="94"/>
    </row>
    <row r="769" spans="1:26" ht="12.75" customHeight="1">
      <c r="A769" s="95"/>
      <c r="B769" s="96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  <c r="Z769" s="94"/>
    </row>
    <row r="770" spans="1:26" ht="12.75" customHeight="1">
      <c r="A770" s="95"/>
      <c r="B770" s="96"/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  <c r="Z770" s="94"/>
    </row>
    <row r="771" spans="1:26" ht="12.75" customHeight="1">
      <c r="A771" s="95"/>
      <c r="B771" s="96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</row>
    <row r="772" spans="1:26" ht="12.75" customHeight="1">
      <c r="A772" s="95"/>
      <c r="B772" s="96"/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</row>
    <row r="773" spans="1:26" ht="12.75" customHeight="1">
      <c r="A773" s="95"/>
      <c r="B773" s="96"/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  <c r="Z773" s="94"/>
    </row>
    <row r="774" spans="1:26" ht="12.75" customHeight="1">
      <c r="A774" s="95"/>
      <c r="B774" s="96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  <c r="Z774" s="94"/>
    </row>
    <row r="775" spans="1:26" ht="12.75" customHeight="1">
      <c r="A775" s="95"/>
      <c r="B775" s="96"/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  <c r="Z775" s="94"/>
    </row>
    <row r="776" spans="1:26" ht="12.75" customHeight="1">
      <c r="A776" s="95"/>
      <c r="B776" s="96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</row>
    <row r="777" spans="1:26" ht="12.75" customHeight="1">
      <c r="A777" s="95"/>
      <c r="B777" s="96"/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</row>
    <row r="778" spans="1:26" ht="12.75" customHeight="1">
      <c r="A778" s="95"/>
      <c r="B778" s="96"/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  <c r="Z778" s="94"/>
    </row>
    <row r="779" spans="1:26" ht="12.75" customHeight="1">
      <c r="A779" s="95"/>
      <c r="B779" s="96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  <c r="Z779" s="94"/>
    </row>
    <row r="780" spans="1:26" ht="12.75" customHeight="1">
      <c r="A780" s="95"/>
      <c r="B780" s="96"/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  <c r="Z780" s="94"/>
    </row>
    <row r="781" spans="1:26" ht="12.75" customHeight="1">
      <c r="A781" s="95"/>
      <c r="B781" s="96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</row>
    <row r="782" spans="1:26" ht="12.75" customHeight="1">
      <c r="A782" s="95"/>
      <c r="B782" s="96"/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</row>
    <row r="783" spans="1:26" ht="12.75" customHeight="1">
      <c r="A783" s="95"/>
      <c r="B783" s="96"/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  <c r="Z783" s="94"/>
    </row>
    <row r="784" spans="1:26" ht="12.75" customHeight="1">
      <c r="A784" s="95"/>
      <c r="B784" s="96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  <c r="Z784" s="94"/>
    </row>
    <row r="785" spans="1:26" ht="12.75" customHeight="1">
      <c r="A785" s="95"/>
      <c r="B785" s="96"/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  <c r="Z785" s="94"/>
    </row>
    <row r="786" spans="1:26" ht="12.75" customHeight="1">
      <c r="A786" s="95"/>
      <c r="B786" s="96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</row>
    <row r="787" spans="1:26" ht="12.75" customHeight="1">
      <c r="A787" s="95"/>
      <c r="B787" s="96"/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</row>
    <row r="788" spans="1:26" ht="12.75" customHeight="1">
      <c r="A788" s="95"/>
      <c r="B788" s="96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</row>
    <row r="789" spans="1:26" ht="12.75" customHeight="1">
      <c r="A789" s="95"/>
      <c r="B789" s="96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  <c r="Z789" s="94"/>
    </row>
    <row r="790" spans="1:26" ht="12.75" customHeight="1">
      <c r="A790" s="95"/>
      <c r="B790" s="96"/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  <c r="Z790" s="94"/>
    </row>
    <row r="791" spans="1:26" ht="12.75" customHeight="1">
      <c r="A791" s="95"/>
      <c r="B791" s="96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</row>
    <row r="792" spans="1:26" ht="12.75" customHeight="1">
      <c r="A792" s="95"/>
      <c r="B792" s="96"/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</row>
    <row r="793" spans="1:26" ht="12.75" customHeight="1">
      <c r="A793" s="95"/>
      <c r="B793" s="96"/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  <c r="Z793" s="94"/>
    </row>
    <row r="794" spans="1:26" ht="12.75" customHeight="1">
      <c r="A794" s="95"/>
      <c r="B794" s="96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  <c r="Z794" s="94"/>
    </row>
    <row r="795" spans="1:26" ht="12.75" customHeight="1">
      <c r="A795" s="95"/>
      <c r="B795" s="96"/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  <c r="Z795" s="94"/>
    </row>
    <row r="796" spans="1:26" ht="12.75" customHeight="1">
      <c r="A796" s="95"/>
      <c r="B796" s="96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</row>
    <row r="797" spans="1:26" ht="12.75" customHeight="1">
      <c r="A797" s="95"/>
      <c r="B797" s="96"/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</row>
    <row r="798" spans="1:26" ht="12.75" customHeight="1">
      <c r="A798" s="95"/>
      <c r="B798" s="96"/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  <c r="Z798" s="94"/>
    </row>
    <row r="799" spans="1:26" ht="12.75" customHeight="1">
      <c r="A799" s="95"/>
      <c r="B799" s="96"/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  <c r="Z799" s="94"/>
    </row>
    <row r="800" spans="1:26" ht="12.75" customHeight="1">
      <c r="A800" s="95"/>
      <c r="B800" s="96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  <c r="Z800" s="94"/>
    </row>
    <row r="801" spans="1:26" ht="12.75" customHeight="1">
      <c r="A801" s="95"/>
      <c r="B801" s="96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</row>
    <row r="802" spans="1:26" ht="12.75" customHeight="1">
      <c r="A802" s="95"/>
      <c r="B802" s="96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</row>
    <row r="803" spans="1:26" ht="12.75" customHeight="1">
      <c r="A803" s="95"/>
      <c r="B803" s="96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</row>
    <row r="804" spans="1:26" ht="12.75" customHeight="1">
      <c r="A804" s="95"/>
      <c r="B804" s="96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</row>
    <row r="805" spans="1:26" ht="12.75" customHeight="1">
      <c r="A805" s="95"/>
      <c r="B805" s="96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</row>
    <row r="806" spans="1:26" ht="12.75" customHeight="1">
      <c r="A806" s="95"/>
      <c r="B806" s="96"/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</row>
    <row r="807" spans="1:26" ht="12.75" customHeight="1">
      <c r="A807" s="95"/>
      <c r="B807" s="96"/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</row>
    <row r="808" spans="1:26" ht="12.75" customHeight="1">
      <c r="A808" s="95"/>
      <c r="B808" s="96"/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  <c r="Z808" s="94"/>
    </row>
    <row r="809" spans="1:26" ht="12.75" customHeight="1">
      <c r="A809" s="95"/>
      <c r="B809" s="96"/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  <c r="Z809" s="94"/>
    </row>
    <row r="810" spans="1:26" ht="12.75" customHeight="1">
      <c r="A810" s="95"/>
      <c r="B810" s="96"/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  <c r="Z810" s="94"/>
    </row>
    <row r="811" spans="1:26" ht="12.75" customHeight="1">
      <c r="A811" s="95"/>
      <c r="B811" s="96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</row>
    <row r="812" spans="1:26" ht="12.75" customHeight="1">
      <c r="A812" s="95"/>
      <c r="B812" s="96"/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</row>
    <row r="813" spans="1:26" ht="12.75" customHeight="1">
      <c r="A813" s="95"/>
      <c r="B813" s="96"/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  <c r="Z813" s="94"/>
    </row>
    <row r="814" spans="1:26" ht="12.75" customHeight="1">
      <c r="A814" s="95"/>
      <c r="B814" s="96"/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  <c r="Z814" s="94"/>
    </row>
    <row r="815" spans="1:26" ht="12.75" customHeight="1">
      <c r="A815" s="95"/>
      <c r="B815" s="96"/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  <c r="Z815" s="94"/>
    </row>
    <row r="816" spans="1:26" ht="12.75" customHeight="1">
      <c r="A816" s="95"/>
      <c r="B816" s="96"/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</row>
    <row r="817" spans="1:26" ht="12.75" customHeight="1">
      <c r="A817" s="95"/>
      <c r="B817" s="96"/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</row>
    <row r="818" spans="1:26" ht="12.75" customHeight="1">
      <c r="A818" s="95"/>
      <c r="B818" s="96"/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</row>
    <row r="819" spans="1:26" ht="12.75" customHeight="1">
      <c r="A819" s="95"/>
      <c r="B819" s="96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</row>
    <row r="820" spans="1:26" ht="12.75" customHeight="1">
      <c r="A820" s="95"/>
      <c r="B820" s="96"/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  <c r="Z820" s="94"/>
    </row>
    <row r="821" spans="1:26" ht="12.75" customHeight="1">
      <c r="A821" s="95"/>
      <c r="B821" s="96"/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</row>
    <row r="822" spans="1:26" ht="12.75" customHeight="1">
      <c r="A822" s="95"/>
      <c r="B822" s="96"/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</row>
    <row r="823" spans="1:26" ht="12.75" customHeight="1">
      <c r="A823" s="95"/>
      <c r="B823" s="96"/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  <c r="Z823" s="94"/>
    </row>
    <row r="824" spans="1:26" ht="12.75" customHeight="1">
      <c r="A824" s="95"/>
      <c r="B824" s="96"/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  <c r="Z824" s="94"/>
    </row>
    <row r="825" spans="1:26" ht="12.75" customHeight="1">
      <c r="A825" s="95"/>
      <c r="B825" s="96"/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  <c r="Z825" s="94"/>
    </row>
    <row r="826" spans="1:26" ht="12.75" customHeight="1">
      <c r="A826" s="95"/>
      <c r="B826" s="96"/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</row>
    <row r="827" spans="1:26" ht="12.75" customHeight="1">
      <c r="A827" s="95"/>
      <c r="B827" s="96"/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</row>
    <row r="828" spans="1:26" ht="12.75" customHeight="1">
      <c r="A828" s="95"/>
      <c r="B828" s="96"/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  <c r="Z828" s="94"/>
    </row>
    <row r="829" spans="1:26" ht="12.75" customHeight="1">
      <c r="A829" s="95"/>
      <c r="B829" s="96"/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  <c r="Z829" s="94"/>
    </row>
    <row r="830" spans="1:26" ht="12.75" customHeight="1">
      <c r="A830" s="95"/>
      <c r="B830" s="96"/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</row>
    <row r="831" spans="1:26" ht="12.75" customHeight="1">
      <c r="A831" s="95"/>
      <c r="B831" s="96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</row>
    <row r="832" spans="1:26" ht="12.75" customHeight="1">
      <c r="A832" s="95"/>
      <c r="B832" s="96"/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</row>
    <row r="833" spans="1:26" ht="12.75" customHeight="1">
      <c r="A833" s="95"/>
      <c r="B833" s="96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</row>
    <row r="834" spans="1:26" ht="12.75" customHeight="1">
      <c r="A834" s="95"/>
      <c r="B834" s="96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  <c r="Z834" s="94"/>
    </row>
    <row r="835" spans="1:26" ht="12.75" customHeight="1">
      <c r="A835" s="95"/>
      <c r="B835" s="96"/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  <c r="Z835" s="94"/>
    </row>
    <row r="836" spans="1:26" ht="12.75" customHeight="1">
      <c r="A836" s="95"/>
      <c r="B836" s="96"/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</row>
    <row r="837" spans="1:26" ht="12.75" customHeight="1">
      <c r="A837" s="95"/>
      <c r="B837" s="96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</row>
    <row r="838" spans="1:26" ht="12.75" customHeight="1">
      <c r="A838" s="95"/>
      <c r="B838" s="96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  <c r="Z838" s="94"/>
    </row>
    <row r="839" spans="1:26" ht="12.75" customHeight="1">
      <c r="A839" s="95"/>
      <c r="B839" s="96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</row>
    <row r="840" spans="1:26" ht="12.75" customHeight="1">
      <c r="A840" s="95"/>
      <c r="B840" s="96"/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  <c r="Z840" s="94"/>
    </row>
    <row r="841" spans="1:26" ht="12.75" customHeight="1">
      <c r="A841" s="95"/>
      <c r="B841" s="96"/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</row>
    <row r="842" spans="1:26" ht="12.75" customHeight="1">
      <c r="A842" s="95"/>
      <c r="B842" s="96"/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</row>
    <row r="843" spans="1:26" ht="12.75" customHeight="1">
      <c r="A843" s="95"/>
      <c r="B843" s="96"/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  <c r="Z843" s="94"/>
    </row>
    <row r="844" spans="1:26" ht="12.75" customHeight="1">
      <c r="A844" s="95"/>
      <c r="B844" s="96"/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  <c r="Z844" s="94"/>
    </row>
    <row r="845" spans="1:26" ht="12.75" customHeight="1">
      <c r="A845" s="95"/>
      <c r="B845" s="96"/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</row>
    <row r="846" spans="1:26" ht="12.75" customHeight="1">
      <c r="A846" s="95"/>
      <c r="B846" s="96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</row>
    <row r="847" spans="1:26" ht="12.75" customHeight="1">
      <c r="A847" s="95"/>
      <c r="B847" s="96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</row>
    <row r="848" spans="1:26" ht="12.75" customHeight="1">
      <c r="A848" s="95"/>
      <c r="B848" s="96"/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  <c r="Z848" s="94"/>
    </row>
    <row r="849" spans="1:26" ht="12.75" customHeight="1">
      <c r="A849" s="95"/>
      <c r="B849" s="96"/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  <c r="Z849" s="94"/>
    </row>
    <row r="850" spans="1:26" ht="12.75" customHeight="1">
      <c r="A850" s="95"/>
      <c r="B850" s="96"/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  <c r="Z850" s="94"/>
    </row>
    <row r="851" spans="1:26" ht="12.75" customHeight="1">
      <c r="A851" s="95"/>
      <c r="B851" s="96"/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</row>
    <row r="852" spans="1:26" ht="12.75" customHeight="1">
      <c r="A852" s="95"/>
      <c r="B852" s="96"/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</row>
    <row r="853" spans="1:26" ht="12.75" customHeight="1">
      <c r="A853" s="95"/>
      <c r="B853" s="96"/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  <c r="Z853" s="94"/>
    </row>
    <row r="854" spans="1:26" ht="12.75" customHeight="1">
      <c r="A854" s="95"/>
      <c r="B854" s="96"/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</row>
    <row r="855" spans="1:26" ht="12.75" customHeight="1">
      <c r="A855" s="95"/>
      <c r="B855" s="96"/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</row>
    <row r="856" spans="1:26" ht="12.75" customHeight="1">
      <c r="A856" s="95"/>
      <c r="B856" s="96"/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</row>
    <row r="857" spans="1:26" ht="12.75" customHeight="1">
      <c r="A857" s="95"/>
      <c r="B857" s="96"/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</row>
    <row r="858" spans="1:26" ht="12.75" customHeight="1">
      <c r="A858" s="95"/>
      <c r="B858" s="96"/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  <c r="Z858" s="94"/>
    </row>
    <row r="859" spans="1:26" ht="12.75" customHeight="1">
      <c r="A859" s="95"/>
      <c r="B859" s="96"/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</row>
    <row r="860" spans="1:26" ht="12.75" customHeight="1">
      <c r="A860" s="95"/>
      <c r="B860" s="96"/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</row>
    <row r="861" spans="1:26" ht="12.75" customHeight="1">
      <c r="A861" s="95"/>
      <c r="B861" s="96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</row>
    <row r="862" spans="1:26" ht="12.75" customHeight="1">
      <c r="A862" s="95"/>
      <c r="B862" s="96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</row>
    <row r="863" spans="1:26" ht="12.75" customHeight="1">
      <c r="A863" s="95"/>
      <c r="B863" s="96"/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  <c r="Z863" s="94"/>
    </row>
    <row r="864" spans="1:26" ht="12.75" customHeight="1">
      <c r="A864" s="95"/>
      <c r="B864" s="96"/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  <c r="Z864" s="94"/>
    </row>
    <row r="865" spans="1:26" ht="12.75" customHeight="1">
      <c r="A865" s="95"/>
      <c r="B865" s="96"/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  <c r="Z865" s="94"/>
    </row>
    <row r="866" spans="1:26" ht="12.75" customHeight="1">
      <c r="A866" s="95"/>
      <c r="B866" s="96"/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</row>
    <row r="867" spans="1:26" ht="12.75" customHeight="1">
      <c r="A867" s="95"/>
      <c r="B867" s="96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</row>
    <row r="868" spans="1:26" ht="12.75" customHeight="1">
      <c r="A868" s="95"/>
      <c r="B868" s="96"/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  <c r="Z868" s="94"/>
    </row>
    <row r="869" spans="1:26" ht="12.75" customHeight="1">
      <c r="A869" s="95"/>
      <c r="B869" s="96"/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  <c r="Z869" s="94"/>
    </row>
    <row r="870" spans="1:26" ht="12.75" customHeight="1">
      <c r="A870" s="95"/>
      <c r="B870" s="96"/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  <c r="Z870" s="94"/>
    </row>
    <row r="871" spans="1:26" ht="12.75" customHeight="1">
      <c r="A871" s="95"/>
      <c r="B871" s="96"/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</row>
    <row r="872" spans="1:26" ht="12.75" customHeight="1">
      <c r="A872" s="95"/>
      <c r="B872" s="96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</row>
    <row r="873" spans="1:26" ht="12.75" customHeight="1">
      <c r="A873" s="95"/>
      <c r="B873" s="96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</row>
    <row r="874" spans="1:26" ht="12.75" customHeight="1">
      <c r="A874" s="95"/>
      <c r="B874" s="96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</row>
    <row r="875" spans="1:26" ht="12.75" customHeight="1">
      <c r="A875" s="95"/>
      <c r="B875" s="96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</row>
    <row r="876" spans="1:26" ht="12.75" customHeight="1">
      <c r="A876" s="95"/>
      <c r="B876" s="96"/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</row>
    <row r="877" spans="1:26" ht="12.75" customHeight="1">
      <c r="A877" s="95"/>
      <c r="B877" s="96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</row>
    <row r="878" spans="1:26" ht="12.75" customHeight="1">
      <c r="A878" s="95"/>
      <c r="B878" s="96"/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</row>
    <row r="879" spans="1:26" ht="12.75" customHeight="1">
      <c r="A879" s="95"/>
      <c r="B879" s="96"/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</row>
    <row r="880" spans="1:26" ht="12.75" customHeight="1">
      <c r="A880" s="95"/>
      <c r="B880" s="96"/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</row>
    <row r="881" spans="1:26" ht="12.75" customHeight="1">
      <c r="A881" s="95"/>
      <c r="B881" s="96"/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</row>
    <row r="882" spans="1:26" ht="12.75" customHeight="1">
      <c r="A882" s="95"/>
      <c r="B882" s="96"/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</row>
    <row r="883" spans="1:26" ht="12.75" customHeight="1">
      <c r="A883" s="95"/>
      <c r="B883" s="96"/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  <c r="Z883" s="94"/>
    </row>
    <row r="884" spans="1:26" ht="12.75" customHeight="1">
      <c r="A884" s="95"/>
      <c r="B884" s="96"/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  <c r="Z884" s="94"/>
    </row>
    <row r="885" spans="1:26" ht="12.75" customHeight="1">
      <c r="A885" s="95"/>
      <c r="B885" s="96"/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  <c r="Z885" s="94"/>
    </row>
    <row r="886" spans="1:26" ht="12.75" customHeight="1">
      <c r="A886" s="95"/>
      <c r="B886" s="96"/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</row>
    <row r="887" spans="1:26" ht="12.75" customHeight="1">
      <c r="A887" s="95"/>
      <c r="B887" s="96"/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</row>
    <row r="888" spans="1:26" ht="12.75" customHeight="1">
      <c r="A888" s="95"/>
      <c r="B888" s="96"/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</row>
    <row r="889" spans="1:26" ht="12.75" customHeight="1">
      <c r="A889" s="95"/>
      <c r="B889" s="96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</row>
    <row r="890" spans="1:26" ht="12.75" customHeight="1">
      <c r="A890" s="95"/>
      <c r="B890" s="96"/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  <c r="Z890" s="94"/>
    </row>
    <row r="891" spans="1:26" ht="12.75" customHeight="1">
      <c r="A891" s="95"/>
      <c r="B891" s="96"/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</row>
    <row r="892" spans="1:26" ht="12.75" customHeight="1">
      <c r="A892" s="95"/>
      <c r="B892" s="96"/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</row>
    <row r="893" spans="1:26" ht="12.75" customHeight="1">
      <c r="A893" s="95"/>
      <c r="B893" s="96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  <c r="Z893" s="94"/>
    </row>
    <row r="894" spans="1:26" ht="12.75" customHeight="1">
      <c r="A894" s="95"/>
      <c r="B894" s="96"/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  <c r="Z894" s="94"/>
    </row>
    <row r="895" spans="1:26" ht="12.75" customHeight="1">
      <c r="A895" s="95"/>
      <c r="B895" s="96"/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  <c r="Z895" s="94"/>
    </row>
    <row r="896" spans="1:26" ht="12.75" customHeight="1">
      <c r="A896" s="95"/>
      <c r="B896" s="96"/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</row>
    <row r="897" spans="1:26" ht="12.75" customHeight="1">
      <c r="A897" s="95"/>
      <c r="B897" s="96"/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</row>
    <row r="898" spans="1:26" ht="12.75" customHeight="1">
      <c r="A898" s="95"/>
      <c r="B898" s="96"/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  <c r="Z898" s="94"/>
    </row>
    <row r="899" spans="1:26" ht="12.75" customHeight="1">
      <c r="A899" s="95"/>
      <c r="B899" s="96"/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</row>
    <row r="900" spans="1:26" ht="12.75" customHeight="1">
      <c r="A900" s="95"/>
      <c r="B900" s="96"/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</row>
    <row r="901" spans="1:26" ht="12.75" customHeight="1">
      <c r="A901" s="95"/>
      <c r="B901" s="96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</row>
    <row r="902" spans="1:26" ht="12.75" customHeight="1">
      <c r="A902" s="95"/>
      <c r="B902" s="96"/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</row>
    <row r="903" spans="1:26" ht="12.75" customHeight="1">
      <c r="A903" s="95"/>
      <c r="B903" s="96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</row>
    <row r="904" spans="1:26" ht="12.75" customHeight="1">
      <c r="A904" s="95"/>
      <c r="B904" s="96"/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  <c r="Z904" s="94"/>
    </row>
    <row r="905" spans="1:26" ht="12.75" customHeight="1">
      <c r="A905" s="95"/>
      <c r="B905" s="96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  <c r="Z905" s="94"/>
    </row>
    <row r="906" spans="1:26" ht="12.75" customHeight="1">
      <c r="A906" s="95"/>
      <c r="B906" s="96"/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</row>
    <row r="907" spans="1:26" ht="12.75" customHeight="1">
      <c r="A907" s="95"/>
      <c r="B907" s="96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</row>
    <row r="908" spans="1:26" ht="12.75" customHeight="1">
      <c r="A908" s="95"/>
      <c r="B908" s="96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  <c r="Z908" s="94"/>
    </row>
    <row r="909" spans="1:26" ht="12.75" customHeight="1">
      <c r="A909" s="95"/>
      <c r="B909" s="96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  <c r="Z909" s="94"/>
    </row>
    <row r="910" spans="1:26" ht="12.75" customHeight="1">
      <c r="A910" s="95"/>
      <c r="B910" s="96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  <c r="Z910" s="94"/>
    </row>
    <row r="911" spans="1:26" ht="12.75" customHeight="1">
      <c r="A911" s="95"/>
      <c r="B911" s="96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</row>
    <row r="912" spans="1:26" ht="12.75" customHeight="1">
      <c r="A912" s="95"/>
      <c r="B912" s="96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</row>
    <row r="913" spans="1:26" ht="12.75" customHeight="1">
      <c r="A913" s="95"/>
      <c r="B913" s="96"/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  <c r="Z913" s="94"/>
    </row>
    <row r="914" spans="1:26" ht="12.75" customHeight="1">
      <c r="A914" s="95"/>
      <c r="B914" s="96"/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</row>
    <row r="915" spans="1:26" ht="12.75" customHeight="1">
      <c r="A915" s="95"/>
      <c r="B915" s="96"/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</row>
    <row r="916" spans="1:26" ht="12.75" customHeight="1">
      <c r="A916" s="95"/>
      <c r="B916" s="96"/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</row>
    <row r="917" spans="1:26" ht="12.75" customHeight="1">
      <c r="A917" s="95"/>
      <c r="B917" s="96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</row>
    <row r="918" spans="1:26" ht="12.75" customHeight="1">
      <c r="A918" s="95"/>
      <c r="B918" s="96"/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  <c r="Z918" s="94"/>
    </row>
    <row r="919" spans="1:26" ht="12.75" customHeight="1">
      <c r="A919" s="95"/>
      <c r="B919" s="96"/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  <c r="Z919" s="94"/>
    </row>
    <row r="920" spans="1:26" ht="12.75" customHeight="1">
      <c r="A920" s="95"/>
      <c r="B920" s="96"/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  <c r="Z920" s="94"/>
    </row>
    <row r="921" spans="1:26" ht="12.75" customHeight="1">
      <c r="A921" s="95"/>
      <c r="B921" s="96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</row>
    <row r="922" spans="1:26" ht="12.75" customHeight="1">
      <c r="A922" s="95"/>
      <c r="B922" s="96"/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</row>
    <row r="923" spans="1:26" ht="12.75" customHeight="1">
      <c r="A923" s="95"/>
      <c r="B923" s="96"/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  <c r="Z923" s="94"/>
    </row>
    <row r="924" spans="1:26" ht="12.75" customHeight="1">
      <c r="A924" s="95"/>
      <c r="B924" s="96"/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  <c r="Z924" s="94"/>
    </row>
    <row r="925" spans="1:26" ht="12.75" customHeight="1">
      <c r="A925" s="95"/>
      <c r="B925" s="96"/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  <c r="Z925" s="94"/>
    </row>
    <row r="926" spans="1:26" ht="12.75" customHeight="1">
      <c r="A926" s="95"/>
      <c r="B926" s="96"/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</row>
    <row r="927" spans="1:26" ht="12.75" customHeight="1">
      <c r="A927" s="95"/>
      <c r="B927" s="96"/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</row>
    <row r="928" spans="1:26" ht="12.75" customHeight="1">
      <c r="A928" s="95"/>
      <c r="B928" s="96"/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</row>
    <row r="929" spans="1:26" ht="12.75" customHeight="1">
      <c r="A929" s="95"/>
      <c r="B929" s="96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</row>
    <row r="930" spans="1:26" ht="12.75" customHeight="1">
      <c r="A930" s="95"/>
      <c r="B930" s="96"/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</row>
    <row r="931" spans="1:26" ht="12.75" customHeight="1">
      <c r="A931" s="95"/>
      <c r="B931" s="96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</row>
    <row r="932" spans="1:26" ht="12.75" customHeight="1">
      <c r="A932" s="95"/>
      <c r="B932" s="96"/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</row>
    <row r="933" spans="1:26" ht="12.75" customHeight="1">
      <c r="A933" s="95"/>
      <c r="B933" s="96"/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</row>
    <row r="934" spans="1:26" ht="12.75" customHeight="1">
      <c r="A934" s="95"/>
      <c r="B934" s="96"/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</row>
    <row r="935" spans="1:26" ht="12.75" customHeight="1">
      <c r="A935" s="95"/>
      <c r="B935" s="96"/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</row>
    <row r="936" spans="1:26" ht="12.75" customHeight="1">
      <c r="A936" s="95"/>
      <c r="B936" s="96"/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</row>
    <row r="937" spans="1:26" ht="12.75" customHeight="1">
      <c r="A937" s="95"/>
      <c r="B937" s="96"/>
      <c r="C937" s="94"/>
      <c r="D937" s="94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  <c r="Z937" s="94"/>
    </row>
    <row r="938" spans="1:26" ht="12.75" customHeight="1">
      <c r="A938" s="95"/>
      <c r="B938" s="96"/>
      <c r="C938" s="94"/>
      <c r="D938" s="94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  <c r="Z938" s="94"/>
    </row>
    <row r="939" spans="1:26" ht="12.75" customHeight="1">
      <c r="A939" s="95"/>
      <c r="B939" s="96"/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  <c r="Z939" s="94"/>
    </row>
    <row r="940" spans="1:26" ht="12.75" customHeight="1">
      <c r="A940" s="95"/>
      <c r="B940" s="96"/>
      <c r="C940" s="94"/>
      <c r="D940" s="94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  <c r="Z940" s="94"/>
    </row>
    <row r="941" spans="1:26" ht="12.75" customHeight="1">
      <c r="A941" s="95"/>
      <c r="B941" s="96"/>
      <c r="C941" s="94"/>
      <c r="D941" s="94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  <c r="Z941" s="94"/>
    </row>
    <row r="942" spans="1:26" ht="12.75" customHeight="1">
      <c r="A942" s="95"/>
      <c r="B942" s="96"/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  <c r="Z942" s="94"/>
    </row>
    <row r="943" spans="1:26" ht="12.75" customHeight="1">
      <c r="A943" s="95"/>
      <c r="B943" s="96"/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  <c r="Z943" s="94"/>
    </row>
    <row r="944" spans="1:26" ht="12.75" customHeight="1">
      <c r="A944" s="95"/>
      <c r="B944" s="96"/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  <c r="Z944" s="94"/>
    </row>
    <row r="945" spans="1:26" ht="12.75" customHeight="1">
      <c r="A945" s="95"/>
      <c r="B945" s="96"/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  <c r="Z945" s="94"/>
    </row>
    <row r="946" spans="1:26" ht="12.75" customHeight="1">
      <c r="A946" s="95"/>
      <c r="B946" s="96"/>
      <c r="C946" s="94"/>
      <c r="D946" s="94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  <c r="Z946" s="94"/>
    </row>
    <row r="947" spans="1:26" ht="12.75" customHeight="1">
      <c r="A947" s="95"/>
      <c r="B947" s="96"/>
      <c r="C947" s="94"/>
      <c r="D947" s="94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  <c r="Z947" s="94"/>
    </row>
    <row r="948" spans="1:26" ht="12.75" customHeight="1">
      <c r="A948" s="95"/>
      <c r="B948" s="96"/>
      <c r="C948" s="94"/>
      <c r="D948" s="94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  <c r="Z948" s="94"/>
    </row>
    <row r="949" spans="1:26" ht="12.75" customHeight="1">
      <c r="A949" s="95"/>
      <c r="B949" s="96"/>
      <c r="C949" s="94"/>
      <c r="D949" s="94"/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Q949" s="94"/>
      <c r="R949" s="94"/>
      <c r="S949" s="94"/>
      <c r="T949" s="94"/>
      <c r="U949" s="94"/>
      <c r="V949" s="94"/>
      <c r="W949" s="94"/>
      <c r="X949" s="94"/>
      <c r="Y949" s="94"/>
      <c r="Z949" s="94"/>
    </row>
    <row r="950" spans="1:26" ht="12.75" customHeight="1">
      <c r="A950" s="95"/>
      <c r="B950" s="96"/>
      <c r="C950" s="94"/>
      <c r="D950" s="94"/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Q950" s="94"/>
      <c r="R950" s="94"/>
      <c r="S950" s="94"/>
      <c r="T950" s="94"/>
      <c r="U950" s="94"/>
      <c r="V950" s="94"/>
      <c r="W950" s="94"/>
      <c r="X950" s="94"/>
      <c r="Y950" s="94"/>
      <c r="Z950" s="94"/>
    </row>
    <row r="951" spans="1:26" ht="12.75" customHeight="1">
      <c r="A951" s="95"/>
      <c r="B951" s="96"/>
      <c r="C951" s="94"/>
      <c r="D951" s="94"/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  <c r="Z951" s="94"/>
    </row>
    <row r="952" spans="1:26" ht="12.75" customHeight="1">
      <c r="A952" s="95"/>
      <c r="B952" s="96"/>
      <c r="C952" s="94"/>
      <c r="D952" s="94"/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  <c r="Z952" s="94"/>
    </row>
    <row r="953" spans="1:26" ht="12.75" customHeight="1">
      <c r="A953" s="95"/>
      <c r="B953" s="96"/>
      <c r="C953" s="94"/>
      <c r="D953" s="94"/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Q953" s="94"/>
      <c r="R953" s="94"/>
      <c r="S953" s="94"/>
      <c r="T953" s="94"/>
      <c r="U953" s="94"/>
      <c r="V953" s="94"/>
      <c r="W953" s="94"/>
      <c r="X953" s="94"/>
      <c r="Y953" s="94"/>
      <c r="Z953" s="94"/>
    </row>
    <row r="954" spans="1:26" ht="12.75" customHeight="1">
      <c r="A954" s="95"/>
      <c r="B954" s="96"/>
      <c r="C954" s="94"/>
      <c r="D954" s="94"/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Q954" s="94"/>
      <c r="R954" s="94"/>
      <c r="S954" s="94"/>
      <c r="T954" s="94"/>
      <c r="U954" s="94"/>
      <c r="V954" s="94"/>
      <c r="W954" s="94"/>
      <c r="X954" s="94"/>
      <c r="Y954" s="94"/>
      <c r="Z954" s="94"/>
    </row>
    <row r="955" spans="1:26" ht="12.75" customHeight="1">
      <c r="A955" s="95"/>
      <c r="B955" s="96"/>
      <c r="C955" s="94"/>
      <c r="D955" s="94"/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Q955" s="94"/>
      <c r="R955" s="94"/>
      <c r="S955" s="94"/>
      <c r="T955" s="94"/>
      <c r="U955" s="94"/>
      <c r="V955" s="94"/>
      <c r="W955" s="94"/>
      <c r="X955" s="94"/>
      <c r="Y955" s="94"/>
      <c r="Z955" s="94"/>
    </row>
    <row r="956" spans="1:26" ht="12.75" customHeight="1">
      <c r="A956" s="95"/>
      <c r="B956" s="96"/>
      <c r="C956" s="94"/>
      <c r="D956" s="94"/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  <c r="Z956" s="94"/>
    </row>
    <row r="957" spans="1:26" ht="12.75" customHeight="1">
      <c r="A957" s="95"/>
      <c r="B957" s="96"/>
      <c r="C957" s="94"/>
      <c r="D957" s="94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  <c r="Z957" s="94"/>
    </row>
    <row r="958" spans="1:26" ht="12.75" customHeight="1">
      <c r="A958" s="95"/>
      <c r="B958" s="96"/>
      <c r="C958" s="94"/>
      <c r="D958" s="94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  <c r="Z958" s="94"/>
    </row>
    <row r="959" spans="1:26" ht="12.75" customHeight="1">
      <c r="A959" s="95"/>
      <c r="B959" s="96"/>
      <c r="C959" s="94"/>
      <c r="D959" s="94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  <c r="Z959" s="94"/>
    </row>
    <row r="960" spans="1:26" ht="12.75" customHeight="1">
      <c r="A960" s="95"/>
      <c r="B960" s="96"/>
      <c r="C960" s="94"/>
      <c r="D960" s="94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  <c r="Z960" s="94"/>
    </row>
    <row r="961" spans="1:26" ht="12.75" customHeight="1">
      <c r="A961" s="95"/>
      <c r="B961" s="96"/>
      <c r="C961" s="94"/>
      <c r="D961" s="94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  <c r="Z961" s="94"/>
    </row>
    <row r="962" spans="1:26" ht="12.75" customHeight="1">
      <c r="A962" s="95"/>
      <c r="B962" s="96"/>
      <c r="C962" s="94"/>
      <c r="D962" s="94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  <c r="Z962" s="94"/>
    </row>
    <row r="963" spans="1:26" ht="12.75" customHeight="1">
      <c r="A963" s="95"/>
      <c r="B963" s="96"/>
      <c r="C963" s="94"/>
      <c r="D963" s="94"/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Q963" s="94"/>
      <c r="R963" s="94"/>
      <c r="S963" s="94"/>
      <c r="T963" s="94"/>
      <c r="U963" s="94"/>
      <c r="V963" s="94"/>
      <c r="W963" s="94"/>
      <c r="X963" s="94"/>
      <c r="Y963" s="94"/>
      <c r="Z963" s="94"/>
    </row>
    <row r="964" spans="1:26" ht="12.75" customHeight="1">
      <c r="A964" s="95"/>
      <c r="B964" s="96"/>
      <c r="C964" s="94"/>
      <c r="D964" s="94"/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/>
      <c r="V964" s="94"/>
      <c r="W964" s="94"/>
      <c r="X964" s="94"/>
      <c r="Y964" s="94"/>
      <c r="Z964" s="94"/>
    </row>
    <row r="965" spans="1:26" ht="12.75" customHeight="1">
      <c r="A965" s="95"/>
      <c r="B965" s="96"/>
      <c r="C965" s="94"/>
      <c r="D965" s="94"/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Q965" s="94"/>
      <c r="R965" s="94"/>
      <c r="S965" s="94"/>
      <c r="T965" s="94"/>
      <c r="U965" s="94"/>
      <c r="V965" s="94"/>
      <c r="W965" s="94"/>
      <c r="X965" s="94"/>
      <c r="Y965" s="94"/>
      <c r="Z965" s="94"/>
    </row>
    <row r="966" spans="1:26" ht="12.75" customHeight="1">
      <c r="A966" s="95"/>
      <c r="B966" s="96"/>
      <c r="C966" s="94"/>
      <c r="D966" s="94"/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  <c r="Z966" s="94"/>
    </row>
    <row r="967" spans="1:26" ht="12.75" customHeight="1">
      <c r="A967" s="95"/>
      <c r="B967" s="96"/>
      <c r="C967" s="94"/>
      <c r="D967" s="94"/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  <c r="Z967" s="94"/>
    </row>
    <row r="968" spans="1:26" ht="12.75" customHeight="1">
      <c r="A968" s="95"/>
      <c r="B968" s="96"/>
      <c r="C968" s="94"/>
      <c r="D968" s="94"/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Q968" s="94"/>
      <c r="R968" s="94"/>
      <c r="S968" s="94"/>
      <c r="T968" s="94"/>
      <c r="U968" s="94"/>
      <c r="V968" s="94"/>
      <c r="W968" s="94"/>
      <c r="X968" s="94"/>
      <c r="Y968" s="94"/>
      <c r="Z968" s="94"/>
    </row>
    <row r="969" spans="1:26" ht="12.75" customHeight="1">
      <c r="A969" s="95"/>
      <c r="B969" s="96"/>
      <c r="C969" s="94"/>
      <c r="D969" s="94"/>
      <c r="E969" s="94"/>
      <c r="F969" s="94"/>
      <c r="G969" s="94"/>
      <c r="H969" s="94"/>
      <c r="I969" s="94"/>
      <c r="J969" s="94"/>
      <c r="K969" s="94"/>
      <c r="L969" s="94"/>
      <c r="M969" s="94"/>
      <c r="N969" s="94"/>
      <c r="O969" s="94"/>
      <c r="P969" s="94"/>
      <c r="Q969" s="94"/>
      <c r="R969" s="94"/>
      <c r="S969" s="94"/>
      <c r="T969" s="94"/>
      <c r="U969" s="94"/>
      <c r="V969" s="94"/>
      <c r="W969" s="94"/>
      <c r="X969" s="94"/>
      <c r="Y969" s="94"/>
      <c r="Z969" s="94"/>
    </row>
    <row r="970" spans="1:26" ht="12.75" customHeight="1">
      <c r="A970" s="95"/>
      <c r="B970" s="96"/>
      <c r="C970" s="94"/>
      <c r="D970" s="94"/>
      <c r="E970" s="94"/>
      <c r="F970" s="94"/>
      <c r="G970" s="94"/>
      <c r="H970" s="94"/>
      <c r="I970" s="94"/>
      <c r="J970" s="94"/>
      <c r="K970" s="94"/>
      <c r="L970" s="94"/>
      <c r="M970" s="94"/>
      <c r="N970" s="94"/>
      <c r="O970" s="94"/>
      <c r="P970" s="94"/>
      <c r="Q970" s="94"/>
      <c r="R970" s="94"/>
      <c r="S970" s="94"/>
      <c r="T970" s="94"/>
      <c r="U970" s="94"/>
      <c r="V970" s="94"/>
      <c r="W970" s="94"/>
      <c r="X970" s="94"/>
      <c r="Y970" s="94"/>
      <c r="Z970" s="94"/>
    </row>
    <row r="971" spans="1:26" ht="12.75" customHeight="1">
      <c r="A971" s="95"/>
      <c r="B971" s="96"/>
      <c r="C971" s="94"/>
      <c r="D971" s="94"/>
      <c r="E971" s="94"/>
      <c r="F971" s="94"/>
      <c r="G971" s="94"/>
      <c r="H971" s="94"/>
      <c r="I971" s="94"/>
      <c r="J971" s="94"/>
      <c r="K971" s="94"/>
      <c r="L971" s="94"/>
      <c r="M971" s="94"/>
      <c r="N971" s="94"/>
      <c r="O971" s="94"/>
      <c r="P971" s="94"/>
      <c r="Q971" s="94"/>
      <c r="R971" s="94"/>
      <c r="S971" s="94"/>
      <c r="T971" s="94"/>
      <c r="U971" s="94"/>
      <c r="V971" s="94"/>
      <c r="W971" s="94"/>
      <c r="X971" s="94"/>
      <c r="Y971" s="94"/>
      <c r="Z971" s="94"/>
    </row>
    <row r="972" spans="1:26" ht="12.75" customHeight="1">
      <c r="A972" s="95"/>
      <c r="B972" s="96"/>
      <c r="C972" s="94"/>
      <c r="D972" s="94"/>
      <c r="E972" s="94"/>
      <c r="F972" s="94"/>
      <c r="G972" s="94"/>
      <c r="H972" s="94"/>
      <c r="I972" s="94"/>
      <c r="J972" s="94"/>
      <c r="K972" s="94"/>
      <c r="L972" s="94"/>
      <c r="M972" s="94"/>
      <c r="N972" s="94"/>
      <c r="O972" s="94"/>
      <c r="P972" s="94"/>
      <c r="Q972" s="94"/>
      <c r="R972" s="94"/>
      <c r="S972" s="94"/>
      <c r="T972" s="94"/>
      <c r="U972" s="94"/>
      <c r="V972" s="94"/>
      <c r="W972" s="94"/>
      <c r="X972" s="94"/>
      <c r="Y972" s="94"/>
      <c r="Z972" s="94"/>
    </row>
    <row r="973" spans="1:26" ht="12.75" customHeight="1">
      <c r="A973" s="95"/>
      <c r="B973" s="96"/>
      <c r="C973" s="94"/>
      <c r="D973" s="94"/>
      <c r="E973" s="94"/>
      <c r="F973" s="94"/>
      <c r="G973" s="94"/>
      <c r="H973" s="94"/>
      <c r="I973" s="94"/>
      <c r="J973" s="94"/>
      <c r="K973" s="94"/>
      <c r="L973" s="94"/>
      <c r="M973" s="94"/>
      <c r="N973" s="94"/>
      <c r="O973" s="94"/>
      <c r="P973" s="94"/>
      <c r="Q973" s="94"/>
      <c r="R973" s="94"/>
      <c r="S973" s="94"/>
      <c r="T973" s="94"/>
      <c r="U973" s="94"/>
      <c r="V973" s="94"/>
      <c r="W973" s="94"/>
      <c r="X973" s="94"/>
      <c r="Y973" s="94"/>
      <c r="Z973" s="94"/>
    </row>
    <row r="974" spans="1:26" ht="12.75" customHeight="1">
      <c r="A974" s="95"/>
      <c r="B974" s="96"/>
      <c r="C974" s="94"/>
      <c r="D974" s="94"/>
      <c r="E974" s="94"/>
      <c r="F974" s="94"/>
      <c r="G974" s="94"/>
      <c r="H974" s="94"/>
      <c r="I974" s="94"/>
      <c r="J974" s="94"/>
      <c r="K974" s="94"/>
      <c r="L974" s="94"/>
      <c r="M974" s="94"/>
      <c r="N974" s="94"/>
      <c r="O974" s="94"/>
      <c r="P974" s="94"/>
      <c r="Q974" s="94"/>
      <c r="R974" s="94"/>
      <c r="S974" s="94"/>
      <c r="T974" s="94"/>
      <c r="U974" s="94"/>
      <c r="V974" s="94"/>
      <c r="W974" s="94"/>
      <c r="X974" s="94"/>
      <c r="Y974" s="94"/>
      <c r="Z974" s="94"/>
    </row>
    <row r="975" spans="1:26" ht="12.75" customHeight="1">
      <c r="A975" s="95"/>
      <c r="B975" s="96"/>
      <c r="C975" s="94"/>
      <c r="D975" s="94"/>
      <c r="E975" s="94"/>
      <c r="F975" s="94"/>
      <c r="G975" s="94"/>
      <c r="H975" s="94"/>
      <c r="I975" s="94"/>
      <c r="J975" s="94"/>
      <c r="K975" s="94"/>
      <c r="L975" s="94"/>
      <c r="M975" s="94"/>
      <c r="N975" s="94"/>
      <c r="O975" s="94"/>
      <c r="P975" s="94"/>
      <c r="Q975" s="94"/>
      <c r="R975" s="94"/>
      <c r="S975" s="94"/>
      <c r="T975" s="94"/>
      <c r="U975" s="94"/>
      <c r="V975" s="94"/>
      <c r="W975" s="94"/>
      <c r="X975" s="94"/>
      <c r="Y975" s="94"/>
      <c r="Z975" s="94"/>
    </row>
    <row r="976" spans="1:26" ht="12.75" customHeight="1">
      <c r="A976" s="95"/>
      <c r="B976" s="96"/>
      <c r="C976" s="94"/>
      <c r="D976" s="94"/>
      <c r="E976" s="94"/>
      <c r="F976" s="94"/>
      <c r="G976" s="94"/>
      <c r="H976" s="94"/>
      <c r="I976" s="94"/>
      <c r="J976" s="94"/>
      <c r="K976" s="94"/>
      <c r="L976" s="94"/>
      <c r="M976" s="94"/>
      <c r="N976" s="94"/>
      <c r="O976" s="94"/>
      <c r="P976" s="94"/>
      <c r="Q976" s="94"/>
      <c r="R976" s="94"/>
      <c r="S976" s="94"/>
      <c r="T976" s="94"/>
      <c r="U976" s="94"/>
      <c r="V976" s="94"/>
      <c r="W976" s="94"/>
      <c r="X976" s="94"/>
      <c r="Y976" s="94"/>
      <c r="Z976" s="94"/>
    </row>
    <row r="977" spans="1:26" ht="12.75" customHeight="1">
      <c r="A977" s="95"/>
      <c r="B977" s="96"/>
      <c r="C977" s="94"/>
      <c r="D977" s="94"/>
      <c r="E977" s="94"/>
      <c r="F977" s="94"/>
      <c r="G977" s="94"/>
      <c r="H977" s="94"/>
      <c r="I977" s="94"/>
      <c r="J977" s="94"/>
      <c r="K977" s="94"/>
      <c r="L977" s="94"/>
      <c r="M977" s="94"/>
      <c r="N977" s="94"/>
      <c r="O977" s="94"/>
      <c r="P977" s="94"/>
      <c r="Q977" s="94"/>
      <c r="R977" s="94"/>
      <c r="S977" s="94"/>
      <c r="T977" s="94"/>
      <c r="U977" s="94"/>
      <c r="V977" s="94"/>
      <c r="W977" s="94"/>
      <c r="X977" s="94"/>
      <c r="Y977" s="94"/>
      <c r="Z977" s="94"/>
    </row>
    <row r="978" spans="1:26" ht="12.75" customHeight="1">
      <c r="A978" s="95"/>
      <c r="B978" s="96"/>
      <c r="C978" s="94"/>
      <c r="D978" s="94"/>
      <c r="E978" s="94"/>
      <c r="F978" s="94"/>
      <c r="G978" s="94"/>
      <c r="H978" s="94"/>
      <c r="I978" s="94"/>
      <c r="J978" s="94"/>
      <c r="K978" s="94"/>
      <c r="L978" s="94"/>
      <c r="M978" s="94"/>
      <c r="N978" s="94"/>
      <c r="O978" s="94"/>
      <c r="P978" s="94"/>
      <c r="Q978" s="94"/>
      <c r="R978" s="94"/>
      <c r="S978" s="94"/>
      <c r="T978" s="94"/>
      <c r="U978" s="94"/>
      <c r="V978" s="94"/>
      <c r="W978" s="94"/>
      <c r="X978" s="94"/>
      <c r="Y978" s="94"/>
      <c r="Z978" s="94"/>
    </row>
    <row r="979" spans="1:26" ht="12.75" customHeight="1">
      <c r="A979" s="95"/>
      <c r="B979" s="96"/>
      <c r="C979" s="94"/>
      <c r="D979" s="94"/>
      <c r="E979" s="94"/>
      <c r="F979" s="94"/>
      <c r="G979" s="94"/>
      <c r="H979" s="94"/>
      <c r="I979" s="94"/>
      <c r="J979" s="94"/>
      <c r="K979" s="94"/>
      <c r="L979" s="94"/>
      <c r="M979" s="94"/>
      <c r="N979" s="94"/>
      <c r="O979" s="94"/>
      <c r="P979" s="94"/>
      <c r="Q979" s="94"/>
      <c r="R979" s="94"/>
      <c r="S979" s="94"/>
      <c r="T979" s="94"/>
      <c r="U979" s="94"/>
      <c r="V979" s="94"/>
      <c r="W979" s="94"/>
      <c r="X979" s="94"/>
      <c r="Y979" s="94"/>
      <c r="Z979" s="94"/>
    </row>
    <row r="980" spans="1:26" ht="12.75" customHeight="1">
      <c r="A980" s="95"/>
      <c r="B980" s="96"/>
      <c r="C980" s="94"/>
      <c r="D980" s="94"/>
      <c r="E980" s="94"/>
      <c r="F980" s="94"/>
      <c r="G980" s="94"/>
      <c r="H980" s="94"/>
      <c r="I980" s="94"/>
      <c r="J980" s="94"/>
      <c r="K980" s="94"/>
      <c r="L980" s="94"/>
      <c r="M980" s="94"/>
      <c r="N980" s="94"/>
      <c r="O980" s="94"/>
      <c r="P980" s="94"/>
      <c r="Q980" s="94"/>
      <c r="R980" s="94"/>
      <c r="S980" s="94"/>
      <c r="T980" s="94"/>
      <c r="U980" s="94"/>
      <c r="V980" s="94"/>
      <c r="W980" s="94"/>
      <c r="X980" s="94"/>
      <c r="Y980" s="94"/>
      <c r="Z980" s="94"/>
    </row>
    <row r="981" spans="1:26" ht="12.75" customHeight="1">
      <c r="A981" s="95"/>
      <c r="B981" s="96"/>
      <c r="C981" s="94"/>
      <c r="D981" s="94"/>
      <c r="E981" s="94"/>
      <c r="F981" s="94"/>
      <c r="G981" s="94"/>
      <c r="H981" s="94"/>
      <c r="I981" s="94"/>
      <c r="J981" s="94"/>
      <c r="K981" s="94"/>
      <c r="L981" s="94"/>
      <c r="M981" s="94"/>
      <c r="N981" s="94"/>
      <c r="O981" s="94"/>
      <c r="P981" s="94"/>
      <c r="Q981" s="94"/>
      <c r="R981" s="94"/>
      <c r="S981" s="94"/>
      <c r="T981" s="94"/>
      <c r="U981" s="94"/>
      <c r="V981" s="94"/>
      <c r="W981" s="94"/>
      <c r="X981" s="94"/>
      <c r="Y981" s="94"/>
      <c r="Z981" s="94"/>
    </row>
    <row r="982" spans="1:26" ht="12.75" customHeight="1">
      <c r="A982" s="95"/>
      <c r="B982" s="96"/>
      <c r="C982" s="94"/>
      <c r="D982" s="94"/>
      <c r="E982" s="94"/>
      <c r="F982" s="94"/>
      <c r="G982" s="94"/>
      <c r="H982" s="94"/>
      <c r="I982" s="94"/>
      <c r="J982" s="94"/>
      <c r="K982" s="94"/>
      <c r="L982" s="94"/>
      <c r="M982" s="94"/>
      <c r="N982" s="94"/>
      <c r="O982" s="94"/>
      <c r="P982" s="94"/>
      <c r="Q982" s="94"/>
      <c r="R982" s="94"/>
      <c r="S982" s="94"/>
      <c r="T982" s="94"/>
      <c r="U982" s="94"/>
      <c r="V982" s="94"/>
      <c r="W982" s="94"/>
      <c r="X982" s="94"/>
      <c r="Y982" s="94"/>
      <c r="Z982" s="94"/>
    </row>
    <row r="983" spans="1:26" ht="12.75" customHeight="1">
      <c r="A983" s="95"/>
      <c r="B983" s="96"/>
      <c r="C983" s="94"/>
      <c r="D983" s="94"/>
      <c r="E983" s="94"/>
      <c r="F983" s="94"/>
      <c r="G983" s="94"/>
      <c r="H983" s="94"/>
      <c r="I983" s="94"/>
      <c r="J983" s="94"/>
      <c r="K983" s="94"/>
      <c r="L983" s="94"/>
      <c r="M983" s="94"/>
      <c r="N983" s="94"/>
      <c r="O983" s="94"/>
      <c r="P983" s="94"/>
      <c r="Q983" s="94"/>
      <c r="R983" s="94"/>
      <c r="S983" s="94"/>
      <c r="T983" s="94"/>
      <c r="U983" s="94"/>
      <c r="V983" s="94"/>
      <c r="W983" s="94"/>
      <c r="X983" s="94"/>
      <c r="Y983" s="94"/>
      <c r="Z983" s="94"/>
    </row>
    <row r="984" spans="1:26" ht="12.75" customHeight="1">
      <c r="A984" s="95"/>
      <c r="B984" s="96"/>
      <c r="C984" s="94"/>
      <c r="D984" s="94"/>
      <c r="E984" s="94"/>
      <c r="F984" s="94"/>
      <c r="G984" s="94"/>
      <c r="H984" s="94"/>
      <c r="I984" s="94"/>
      <c r="J984" s="94"/>
      <c r="K984" s="94"/>
      <c r="L984" s="94"/>
      <c r="M984" s="94"/>
      <c r="N984" s="94"/>
      <c r="O984" s="94"/>
      <c r="P984" s="94"/>
      <c r="Q984" s="94"/>
      <c r="R984" s="94"/>
      <c r="S984" s="94"/>
      <c r="T984" s="94"/>
      <c r="U984" s="94"/>
      <c r="V984" s="94"/>
      <c r="W984" s="94"/>
      <c r="X984" s="94"/>
      <c r="Y984" s="94"/>
      <c r="Z984" s="94"/>
    </row>
    <row r="985" spans="1:26" ht="12.75" customHeight="1">
      <c r="A985" s="95"/>
      <c r="B985" s="96"/>
      <c r="C985" s="94"/>
      <c r="D985" s="94"/>
      <c r="E985" s="94"/>
      <c r="F985" s="94"/>
      <c r="G985" s="94"/>
      <c r="H985" s="94"/>
      <c r="I985" s="94"/>
      <c r="J985" s="94"/>
      <c r="K985" s="94"/>
      <c r="L985" s="94"/>
      <c r="M985" s="94"/>
      <c r="N985" s="94"/>
      <c r="O985" s="94"/>
      <c r="P985" s="94"/>
      <c r="Q985" s="94"/>
      <c r="R985" s="94"/>
      <c r="S985" s="94"/>
      <c r="T985" s="94"/>
      <c r="U985" s="94"/>
      <c r="V985" s="94"/>
      <c r="W985" s="94"/>
      <c r="X985" s="94"/>
      <c r="Y985" s="94"/>
      <c r="Z985" s="94"/>
    </row>
    <row r="986" spans="1:26" ht="12.75" customHeight="1">
      <c r="A986" s="95"/>
      <c r="B986" s="96"/>
      <c r="C986" s="94"/>
      <c r="D986" s="94"/>
      <c r="E986" s="94"/>
      <c r="F986" s="94"/>
      <c r="G986" s="94"/>
      <c r="H986" s="94"/>
      <c r="I986" s="94"/>
      <c r="J986" s="94"/>
      <c r="K986" s="94"/>
      <c r="L986" s="94"/>
      <c r="M986" s="94"/>
      <c r="N986" s="94"/>
      <c r="O986" s="94"/>
      <c r="P986" s="94"/>
      <c r="Q986" s="94"/>
      <c r="R986" s="94"/>
      <c r="S986" s="94"/>
      <c r="T986" s="94"/>
      <c r="U986" s="94"/>
      <c r="V986" s="94"/>
      <c r="W986" s="94"/>
      <c r="X986" s="94"/>
      <c r="Y986" s="94"/>
      <c r="Z986" s="94"/>
    </row>
    <row r="987" spans="1:26" ht="12.75" customHeight="1">
      <c r="A987" s="95"/>
      <c r="B987" s="96"/>
      <c r="C987" s="94"/>
      <c r="D987" s="94"/>
      <c r="E987" s="94"/>
      <c r="F987" s="94"/>
      <c r="G987" s="94"/>
      <c r="H987" s="94"/>
      <c r="I987" s="94"/>
      <c r="J987" s="94"/>
      <c r="K987" s="94"/>
      <c r="L987" s="94"/>
      <c r="M987" s="94"/>
      <c r="N987" s="94"/>
      <c r="O987" s="94"/>
      <c r="P987" s="94"/>
      <c r="Q987" s="94"/>
      <c r="R987" s="94"/>
      <c r="S987" s="94"/>
      <c r="T987" s="94"/>
      <c r="U987" s="94"/>
      <c r="V987" s="94"/>
      <c r="W987" s="94"/>
      <c r="X987" s="94"/>
      <c r="Y987" s="94"/>
      <c r="Z987" s="94"/>
    </row>
    <row r="988" spans="1:26" ht="12.75" customHeight="1">
      <c r="A988" s="95"/>
      <c r="B988" s="96"/>
      <c r="C988" s="94"/>
      <c r="D988" s="94"/>
      <c r="E988" s="94"/>
      <c r="F988" s="94"/>
      <c r="G988" s="94"/>
      <c r="H988" s="94"/>
      <c r="I988" s="94"/>
      <c r="J988" s="94"/>
      <c r="K988" s="94"/>
      <c r="L988" s="94"/>
      <c r="M988" s="94"/>
      <c r="N988" s="94"/>
      <c r="O988" s="94"/>
      <c r="P988" s="94"/>
      <c r="Q988" s="94"/>
      <c r="R988" s="94"/>
      <c r="S988" s="94"/>
      <c r="T988" s="94"/>
      <c r="U988" s="94"/>
      <c r="V988" s="94"/>
      <c r="W988" s="94"/>
      <c r="X988" s="94"/>
      <c r="Y988" s="94"/>
      <c r="Z988" s="94"/>
    </row>
    <row r="989" spans="1:26" ht="12.75" customHeight="1">
      <c r="A989" s="95"/>
      <c r="B989" s="96"/>
      <c r="C989" s="94"/>
      <c r="D989" s="94"/>
      <c r="E989" s="94"/>
      <c r="F989" s="94"/>
      <c r="G989" s="94"/>
      <c r="H989" s="94"/>
      <c r="I989" s="94"/>
      <c r="J989" s="94"/>
      <c r="K989" s="94"/>
      <c r="L989" s="94"/>
      <c r="M989" s="94"/>
      <c r="N989" s="94"/>
      <c r="O989" s="94"/>
      <c r="P989" s="94"/>
      <c r="Q989" s="94"/>
      <c r="R989" s="94"/>
      <c r="S989" s="94"/>
      <c r="T989" s="94"/>
      <c r="U989" s="94"/>
      <c r="V989" s="94"/>
      <c r="W989" s="94"/>
      <c r="X989" s="94"/>
      <c r="Y989" s="94"/>
      <c r="Z989" s="94"/>
    </row>
    <row r="990" spans="1:26" ht="12.75" customHeight="1">
      <c r="A990" s="95"/>
      <c r="B990" s="96"/>
      <c r="C990" s="94"/>
      <c r="D990" s="94"/>
      <c r="E990" s="94"/>
      <c r="F990" s="94"/>
      <c r="G990" s="94"/>
      <c r="H990" s="94"/>
      <c r="I990" s="94"/>
      <c r="J990" s="94"/>
      <c r="K990" s="94"/>
      <c r="L990" s="94"/>
      <c r="M990" s="94"/>
      <c r="N990" s="94"/>
      <c r="O990" s="94"/>
      <c r="P990" s="94"/>
      <c r="Q990" s="94"/>
      <c r="R990" s="94"/>
      <c r="S990" s="94"/>
      <c r="T990" s="94"/>
      <c r="U990" s="94"/>
      <c r="V990" s="94"/>
      <c r="W990" s="94"/>
      <c r="X990" s="94"/>
      <c r="Y990" s="94"/>
      <c r="Z990" s="94"/>
    </row>
    <row r="991" spans="1:26" ht="12.75" customHeight="1">
      <c r="A991" s="95"/>
      <c r="B991" s="96"/>
      <c r="C991" s="94"/>
      <c r="D991" s="94"/>
      <c r="E991" s="94"/>
      <c r="F991" s="94"/>
      <c r="G991" s="94"/>
      <c r="H991" s="94"/>
      <c r="I991" s="94"/>
      <c r="J991" s="94"/>
      <c r="K991" s="94"/>
      <c r="L991" s="94"/>
      <c r="M991" s="94"/>
      <c r="N991" s="94"/>
      <c r="O991" s="94"/>
      <c r="P991" s="94"/>
      <c r="Q991" s="94"/>
      <c r="R991" s="94"/>
      <c r="S991" s="94"/>
      <c r="T991" s="94"/>
      <c r="U991" s="94"/>
      <c r="V991" s="94"/>
      <c r="W991" s="94"/>
      <c r="X991" s="94"/>
      <c r="Y991" s="94"/>
      <c r="Z991" s="94"/>
    </row>
  </sheetData>
  <mergeCells count="4">
    <mergeCell ref="A2:G2"/>
    <mergeCell ref="A3:G3"/>
    <mergeCell ref="C23:E23"/>
    <mergeCell ref="C27:G28"/>
  </mergeCells>
  <printOptions horizontalCentered="1"/>
  <pageMargins left="0.70866141732283472" right="0.70866141732283472" top="1.5748031496062993" bottom="0.74803149606299213" header="0.19685039370078741" footer="0"/>
  <pageSetup scale="89" orientation="portrait" r:id="rId1"/>
  <headerFooter>
    <oddHeader>&amp;C&amp;G</oddHeader>
    <oddFooter xml:space="preserve">&amp;C
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N42"/>
  <sheetViews>
    <sheetView view="pageBreakPreview" zoomScale="80" zoomScaleNormal="85" zoomScaleSheetLayoutView="80" zoomScalePageLayoutView="70" workbookViewId="0">
      <selection activeCell="G9" sqref="G9"/>
    </sheetView>
  </sheetViews>
  <sheetFormatPr defaultRowHeight="14.4"/>
  <cols>
    <col min="1" max="1" width="10.109375" style="47" customWidth="1"/>
    <col min="2" max="2" width="43.33203125" style="47" bestFit="1" customWidth="1"/>
    <col min="3" max="3" width="18" style="47" customWidth="1"/>
    <col min="4" max="4" width="12.109375" style="47" customWidth="1"/>
    <col min="5" max="5" width="13.33203125" style="47" customWidth="1"/>
    <col min="6" max="6" width="13.88671875" style="47" customWidth="1"/>
    <col min="7" max="7" width="13.33203125" style="47" customWidth="1"/>
    <col min="8" max="8" width="20.6640625" style="47" bestFit="1" customWidth="1"/>
    <col min="9" max="9" width="15.33203125" style="47" customWidth="1"/>
    <col min="10" max="10" width="16.33203125" style="47" customWidth="1"/>
    <col min="11" max="11" width="19.109375" style="47" customWidth="1"/>
    <col min="12" max="15" width="9.109375" style="47"/>
    <col min="16" max="16" width="10.5546875" style="47" bestFit="1" customWidth="1"/>
    <col min="17" max="17" width="15" style="47" customWidth="1"/>
    <col min="18" max="18" width="9.5546875" style="47" bestFit="1" customWidth="1"/>
    <col min="19" max="19" width="9.109375" style="47"/>
    <col min="20" max="20" width="13.44140625" style="47" customWidth="1"/>
    <col min="21" max="21" width="9.109375" style="47"/>
    <col min="22" max="22" width="12.109375" style="47" customWidth="1"/>
    <col min="23" max="23" width="11" style="47" customWidth="1"/>
    <col min="24" max="259" width="9.109375" style="47"/>
    <col min="260" max="260" width="10.109375" style="47" customWidth="1"/>
    <col min="261" max="261" width="11.33203125" style="47" customWidth="1"/>
    <col min="262" max="262" width="14.33203125" style="47" customWidth="1"/>
    <col min="263" max="263" width="18" style="47" customWidth="1"/>
    <col min="264" max="264" width="12.109375" style="47" customWidth="1"/>
    <col min="265" max="265" width="12.33203125" style="47" customWidth="1"/>
    <col min="266" max="266" width="13.33203125" style="47" customWidth="1"/>
    <col min="267" max="267" width="15.33203125" style="47" customWidth="1"/>
    <col min="268" max="268" width="14.33203125" style="47" bestFit="1" customWidth="1"/>
    <col min="269" max="269" width="15" style="47" customWidth="1"/>
    <col min="270" max="271" width="9.109375" style="47"/>
    <col min="272" max="272" width="10.5546875" style="47" bestFit="1" customWidth="1"/>
    <col min="273" max="273" width="15" style="47" customWidth="1"/>
    <col min="274" max="274" width="9.5546875" style="47" bestFit="1" customWidth="1"/>
    <col min="275" max="275" width="9.109375" style="47"/>
    <col min="276" max="276" width="13.44140625" style="47" customWidth="1"/>
    <col min="277" max="277" width="9.109375" style="47"/>
    <col min="278" max="278" width="12.109375" style="47" customWidth="1"/>
    <col min="279" max="279" width="11" style="47" customWidth="1"/>
    <col min="280" max="515" width="9.109375" style="47"/>
    <col min="516" max="516" width="10.109375" style="47" customWidth="1"/>
    <col min="517" max="517" width="11.33203125" style="47" customWidth="1"/>
    <col min="518" max="518" width="14.33203125" style="47" customWidth="1"/>
    <col min="519" max="519" width="18" style="47" customWidth="1"/>
    <col min="520" max="520" width="12.109375" style="47" customWidth="1"/>
    <col min="521" max="521" width="12.33203125" style="47" customWidth="1"/>
    <col min="522" max="522" width="13.33203125" style="47" customWidth="1"/>
    <col min="523" max="523" width="15.33203125" style="47" customWidth="1"/>
    <col min="524" max="524" width="14.33203125" style="47" bestFit="1" customWidth="1"/>
    <col min="525" max="525" width="15" style="47" customWidth="1"/>
    <col min="526" max="527" width="9.109375" style="47"/>
    <col min="528" max="528" width="10.5546875" style="47" bestFit="1" customWidth="1"/>
    <col min="529" max="529" width="15" style="47" customWidth="1"/>
    <col min="530" max="530" width="9.5546875" style="47" bestFit="1" customWidth="1"/>
    <col min="531" max="531" width="9.109375" style="47"/>
    <col min="532" max="532" width="13.44140625" style="47" customWidth="1"/>
    <col min="533" max="533" width="9.109375" style="47"/>
    <col min="534" max="534" width="12.109375" style="47" customWidth="1"/>
    <col min="535" max="535" width="11" style="47" customWidth="1"/>
    <col min="536" max="771" width="9.109375" style="47"/>
    <col min="772" max="772" width="10.109375" style="47" customWidth="1"/>
    <col min="773" max="773" width="11.33203125" style="47" customWidth="1"/>
    <col min="774" max="774" width="14.33203125" style="47" customWidth="1"/>
    <col min="775" max="775" width="18" style="47" customWidth="1"/>
    <col min="776" max="776" width="12.109375" style="47" customWidth="1"/>
    <col min="777" max="777" width="12.33203125" style="47" customWidth="1"/>
    <col min="778" max="778" width="13.33203125" style="47" customWidth="1"/>
    <col min="779" max="779" width="15.33203125" style="47" customWidth="1"/>
    <col min="780" max="780" width="14.33203125" style="47" bestFit="1" customWidth="1"/>
    <col min="781" max="781" width="15" style="47" customWidth="1"/>
    <col min="782" max="783" width="9.109375" style="47"/>
    <col min="784" max="784" width="10.5546875" style="47" bestFit="1" customWidth="1"/>
    <col min="785" max="785" width="15" style="47" customWidth="1"/>
    <col min="786" max="786" width="9.5546875" style="47" bestFit="1" customWidth="1"/>
    <col min="787" max="787" width="9.109375" style="47"/>
    <col min="788" max="788" width="13.44140625" style="47" customWidth="1"/>
    <col min="789" max="789" width="9.109375" style="47"/>
    <col min="790" max="790" width="12.109375" style="47" customWidth="1"/>
    <col min="791" max="791" width="11" style="47" customWidth="1"/>
    <col min="792" max="1027" width="9.109375" style="47"/>
    <col min="1028" max="1028" width="10.109375" style="47" customWidth="1"/>
    <col min="1029" max="1029" width="11.33203125" style="47" customWidth="1"/>
    <col min="1030" max="1030" width="14.33203125" style="47" customWidth="1"/>
    <col min="1031" max="1031" width="18" style="47" customWidth="1"/>
    <col min="1032" max="1032" width="12.109375" style="47" customWidth="1"/>
    <col min="1033" max="1033" width="12.33203125" style="47" customWidth="1"/>
    <col min="1034" max="1034" width="13.33203125" style="47" customWidth="1"/>
    <col min="1035" max="1035" width="15.33203125" style="47" customWidth="1"/>
    <col min="1036" max="1036" width="14.33203125" style="47" bestFit="1" customWidth="1"/>
    <col min="1037" max="1037" width="15" style="47" customWidth="1"/>
    <col min="1038" max="1039" width="9.109375" style="47"/>
    <col min="1040" max="1040" width="10.5546875" style="47" bestFit="1" customWidth="1"/>
    <col min="1041" max="1041" width="15" style="47" customWidth="1"/>
    <col min="1042" max="1042" width="9.5546875" style="47" bestFit="1" customWidth="1"/>
    <col min="1043" max="1043" width="9.109375" style="47"/>
    <col min="1044" max="1044" width="13.44140625" style="47" customWidth="1"/>
    <col min="1045" max="1045" width="9.109375" style="47"/>
    <col min="1046" max="1046" width="12.109375" style="47" customWidth="1"/>
    <col min="1047" max="1047" width="11" style="47" customWidth="1"/>
    <col min="1048" max="1283" width="9.109375" style="47"/>
    <col min="1284" max="1284" width="10.109375" style="47" customWidth="1"/>
    <col min="1285" max="1285" width="11.33203125" style="47" customWidth="1"/>
    <col min="1286" max="1286" width="14.33203125" style="47" customWidth="1"/>
    <col min="1287" max="1287" width="18" style="47" customWidth="1"/>
    <col min="1288" max="1288" width="12.109375" style="47" customWidth="1"/>
    <col min="1289" max="1289" width="12.33203125" style="47" customWidth="1"/>
    <col min="1290" max="1290" width="13.33203125" style="47" customWidth="1"/>
    <col min="1291" max="1291" width="15.33203125" style="47" customWidth="1"/>
    <col min="1292" max="1292" width="14.33203125" style="47" bestFit="1" customWidth="1"/>
    <col min="1293" max="1293" width="15" style="47" customWidth="1"/>
    <col min="1294" max="1295" width="9.109375" style="47"/>
    <col min="1296" max="1296" width="10.5546875" style="47" bestFit="1" customWidth="1"/>
    <col min="1297" max="1297" width="15" style="47" customWidth="1"/>
    <col min="1298" max="1298" width="9.5546875" style="47" bestFit="1" customWidth="1"/>
    <col min="1299" max="1299" width="9.109375" style="47"/>
    <col min="1300" max="1300" width="13.44140625" style="47" customWidth="1"/>
    <col min="1301" max="1301" width="9.109375" style="47"/>
    <col min="1302" max="1302" width="12.109375" style="47" customWidth="1"/>
    <col min="1303" max="1303" width="11" style="47" customWidth="1"/>
    <col min="1304" max="1539" width="9.109375" style="47"/>
    <col min="1540" max="1540" width="10.109375" style="47" customWidth="1"/>
    <col min="1541" max="1541" width="11.33203125" style="47" customWidth="1"/>
    <col min="1542" max="1542" width="14.33203125" style="47" customWidth="1"/>
    <col min="1543" max="1543" width="18" style="47" customWidth="1"/>
    <col min="1544" max="1544" width="12.109375" style="47" customWidth="1"/>
    <col min="1545" max="1545" width="12.33203125" style="47" customWidth="1"/>
    <col min="1546" max="1546" width="13.33203125" style="47" customWidth="1"/>
    <col min="1547" max="1547" width="15.33203125" style="47" customWidth="1"/>
    <col min="1548" max="1548" width="14.33203125" style="47" bestFit="1" customWidth="1"/>
    <col min="1549" max="1549" width="15" style="47" customWidth="1"/>
    <col min="1550" max="1551" width="9.109375" style="47"/>
    <col min="1552" max="1552" width="10.5546875" style="47" bestFit="1" customWidth="1"/>
    <col min="1553" max="1553" width="15" style="47" customWidth="1"/>
    <col min="1554" max="1554" width="9.5546875" style="47" bestFit="1" customWidth="1"/>
    <col min="1555" max="1555" width="9.109375" style="47"/>
    <col min="1556" max="1556" width="13.44140625" style="47" customWidth="1"/>
    <col min="1557" max="1557" width="9.109375" style="47"/>
    <col min="1558" max="1558" width="12.109375" style="47" customWidth="1"/>
    <col min="1559" max="1559" width="11" style="47" customWidth="1"/>
    <col min="1560" max="1795" width="9.109375" style="47"/>
    <col min="1796" max="1796" width="10.109375" style="47" customWidth="1"/>
    <col min="1797" max="1797" width="11.33203125" style="47" customWidth="1"/>
    <col min="1798" max="1798" width="14.33203125" style="47" customWidth="1"/>
    <col min="1799" max="1799" width="18" style="47" customWidth="1"/>
    <col min="1800" max="1800" width="12.109375" style="47" customWidth="1"/>
    <col min="1801" max="1801" width="12.33203125" style="47" customWidth="1"/>
    <col min="1802" max="1802" width="13.33203125" style="47" customWidth="1"/>
    <col min="1803" max="1803" width="15.33203125" style="47" customWidth="1"/>
    <col min="1804" max="1804" width="14.33203125" style="47" bestFit="1" customWidth="1"/>
    <col min="1805" max="1805" width="15" style="47" customWidth="1"/>
    <col min="1806" max="1807" width="9.109375" style="47"/>
    <col min="1808" max="1808" width="10.5546875" style="47" bestFit="1" customWidth="1"/>
    <col min="1809" max="1809" width="15" style="47" customWidth="1"/>
    <col min="1810" max="1810" width="9.5546875" style="47" bestFit="1" customWidth="1"/>
    <col min="1811" max="1811" width="9.109375" style="47"/>
    <col min="1812" max="1812" width="13.44140625" style="47" customWidth="1"/>
    <col min="1813" max="1813" width="9.109375" style="47"/>
    <col min="1814" max="1814" width="12.109375" style="47" customWidth="1"/>
    <col min="1815" max="1815" width="11" style="47" customWidth="1"/>
    <col min="1816" max="2051" width="9.109375" style="47"/>
    <col min="2052" max="2052" width="10.109375" style="47" customWidth="1"/>
    <col min="2053" max="2053" width="11.33203125" style="47" customWidth="1"/>
    <col min="2054" max="2054" width="14.33203125" style="47" customWidth="1"/>
    <col min="2055" max="2055" width="18" style="47" customWidth="1"/>
    <col min="2056" max="2056" width="12.109375" style="47" customWidth="1"/>
    <col min="2057" max="2057" width="12.33203125" style="47" customWidth="1"/>
    <col min="2058" max="2058" width="13.33203125" style="47" customWidth="1"/>
    <col min="2059" max="2059" width="15.33203125" style="47" customWidth="1"/>
    <col min="2060" max="2060" width="14.33203125" style="47" bestFit="1" customWidth="1"/>
    <col min="2061" max="2061" width="15" style="47" customWidth="1"/>
    <col min="2062" max="2063" width="9.109375" style="47"/>
    <col min="2064" max="2064" width="10.5546875" style="47" bestFit="1" customWidth="1"/>
    <col min="2065" max="2065" width="15" style="47" customWidth="1"/>
    <col min="2066" max="2066" width="9.5546875" style="47" bestFit="1" customWidth="1"/>
    <col min="2067" max="2067" width="9.109375" style="47"/>
    <col min="2068" max="2068" width="13.44140625" style="47" customWidth="1"/>
    <col min="2069" max="2069" width="9.109375" style="47"/>
    <col min="2070" max="2070" width="12.109375" style="47" customWidth="1"/>
    <col min="2071" max="2071" width="11" style="47" customWidth="1"/>
    <col min="2072" max="2307" width="9.109375" style="47"/>
    <col min="2308" max="2308" width="10.109375" style="47" customWidth="1"/>
    <col min="2309" max="2309" width="11.33203125" style="47" customWidth="1"/>
    <col min="2310" max="2310" width="14.33203125" style="47" customWidth="1"/>
    <col min="2311" max="2311" width="18" style="47" customWidth="1"/>
    <col min="2312" max="2312" width="12.109375" style="47" customWidth="1"/>
    <col min="2313" max="2313" width="12.33203125" style="47" customWidth="1"/>
    <col min="2314" max="2314" width="13.33203125" style="47" customWidth="1"/>
    <col min="2315" max="2315" width="15.33203125" style="47" customWidth="1"/>
    <col min="2316" max="2316" width="14.33203125" style="47" bestFit="1" customWidth="1"/>
    <col min="2317" max="2317" width="15" style="47" customWidth="1"/>
    <col min="2318" max="2319" width="9.109375" style="47"/>
    <col min="2320" max="2320" width="10.5546875" style="47" bestFit="1" customWidth="1"/>
    <col min="2321" max="2321" width="15" style="47" customWidth="1"/>
    <col min="2322" max="2322" width="9.5546875" style="47" bestFit="1" customWidth="1"/>
    <col min="2323" max="2323" width="9.109375" style="47"/>
    <col min="2324" max="2324" width="13.44140625" style="47" customWidth="1"/>
    <col min="2325" max="2325" width="9.109375" style="47"/>
    <col min="2326" max="2326" width="12.109375" style="47" customWidth="1"/>
    <col min="2327" max="2327" width="11" style="47" customWidth="1"/>
    <col min="2328" max="2563" width="9.109375" style="47"/>
    <col min="2564" max="2564" width="10.109375" style="47" customWidth="1"/>
    <col min="2565" max="2565" width="11.33203125" style="47" customWidth="1"/>
    <col min="2566" max="2566" width="14.33203125" style="47" customWidth="1"/>
    <col min="2567" max="2567" width="18" style="47" customWidth="1"/>
    <col min="2568" max="2568" width="12.109375" style="47" customWidth="1"/>
    <col min="2569" max="2569" width="12.33203125" style="47" customWidth="1"/>
    <col min="2570" max="2570" width="13.33203125" style="47" customWidth="1"/>
    <col min="2571" max="2571" width="15.33203125" style="47" customWidth="1"/>
    <col min="2572" max="2572" width="14.33203125" style="47" bestFit="1" customWidth="1"/>
    <col min="2573" max="2573" width="15" style="47" customWidth="1"/>
    <col min="2574" max="2575" width="9.109375" style="47"/>
    <col min="2576" max="2576" width="10.5546875" style="47" bestFit="1" customWidth="1"/>
    <col min="2577" max="2577" width="15" style="47" customWidth="1"/>
    <col min="2578" max="2578" width="9.5546875" style="47" bestFit="1" customWidth="1"/>
    <col min="2579" max="2579" width="9.109375" style="47"/>
    <col min="2580" max="2580" width="13.44140625" style="47" customWidth="1"/>
    <col min="2581" max="2581" width="9.109375" style="47"/>
    <col min="2582" max="2582" width="12.109375" style="47" customWidth="1"/>
    <col min="2583" max="2583" width="11" style="47" customWidth="1"/>
    <col min="2584" max="2819" width="9.109375" style="47"/>
    <col min="2820" max="2820" width="10.109375" style="47" customWidth="1"/>
    <col min="2821" max="2821" width="11.33203125" style="47" customWidth="1"/>
    <col min="2822" max="2822" width="14.33203125" style="47" customWidth="1"/>
    <col min="2823" max="2823" width="18" style="47" customWidth="1"/>
    <col min="2824" max="2824" width="12.109375" style="47" customWidth="1"/>
    <col min="2825" max="2825" width="12.33203125" style="47" customWidth="1"/>
    <col min="2826" max="2826" width="13.33203125" style="47" customWidth="1"/>
    <col min="2827" max="2827" width="15.33203125" style="47" customWidth="1"/>
    <col min="2828" max="2828" width="14.33203125" style="47" bestFit="1" customWidth="1"/>
    <col min="2829" max="2829" width="15" style="47" customWidth="1"/>
    <col min="2830" max="2831" width="9.109375" style="47"/>
    <col min="2832" max="2832" width="10.5546875" style="47" bestFit="1" customWidth="1"/>
    <col min="2833" max="2833" width="15" style="47" customWidth="1"/>
    <col min="2834" max="2834" width="9.5546875" style="47" bestFit="1" customWidth="1"/>
    <col min="2835" max="2835" width="9.109375" style="47"/>
    <col min="2836" max="2836" width="13.44140625" style="47" customWidth="1"/>
    <col min="2837" max="2837" width="9.109375" style="47"/>
    <col min="2838" max="2838" width="12.109375" style="47" customWidth="1"/>
    <col min="2839" max="2839" width="11" style="47" customWidth="1"/>
    <col min="2840" max="3075" width="9.109375" style="47"/>
    <col min="3076" max="3076" width="10.109375" style="47" customWidth="1"/>
    <col min="3077" max="3077" width="11.33203125" style="47" customWidth="1"/>
    <col min="3078" max="3078" width="14.33203125" style="47" customWidth="1"/>
    <col min="3079" max="3079" width="18" style="47" customWidth="1"/>
    <col min="3080" max="3080" width="12.109375" style="47" customWidth="1"/>
    <col min="3081" max="3081" width="12.33203125" style="47" customWidth="1"/>
    <col min="3082" max="3082" width="13.33203125" style="47" customWidth="1"/>
    <col min="3083" max="3083" width="15.33203125" style="47" customWidth="1"/>
    <col min="3084" max="3084" width="14.33203125" style="47" bestFit="1" customWidth="1"/>
    <col min="3085" max="3085" width="15" style="47" customWidth="1"/>
    <col min="3086" max="3087" width="9.109375" style="47"/>
    <col min="3088" max="3088" width="10.5546875" style="47" bestFit="1" customWidth="1"/>
    <col min="3089" max="3089" width="15" style="47" customWidth="1"/>
    <col min="3090" max="3090" width="9.5546875" style="47" bestFit="1" customWidth="1"/>
    <col min="3091" max="3091" width="9.109375" style="47"/>
    <col min="3092" max="3092" width="13.44140625" style="47" customWidth="1"/>
    <col min="3093" max="3093" width="9.109375" style="47"/>
    <col min="3094" max="3094" width="12.109375" style="47" customWidth="1"/>
    <col min="3095" max="3095" width="11" style="47" customWidth="1"/>
    <col min="3096" max="3331" width="9.109375" style="47"/>
    <col min="3332" max="3332" width="10.109375" style="47" customWidth="1"/>
    <col min="3333" max="3333" width="11.33203125" style="47" customWidth="1"/>
    <col min="3334" max="3334" width="14.33203125" style="47" customWidth="1"/>
    <col min="3335" max="3335" width="18" style="47" customWidth="1"/>
    <col min="3336" max="3336" width="12.109375" style="47" customWidth="1"/>
    <col min="3337" max="3337" width="12.33203125" style="47" customWidth="1"/>
    <col min="3338" max="3338" width="13.33203125" style="47" customWidth="1"/>
    <col min="3339" max="3339" width="15.33203125" style="47" customWidth="1"/>
    <col min="3340" max="3340" width="14.33203125" style="47" bestFit="1" customWidth="1"/>
    <col min="3341" max="3341" width="15" style="47" customWidth="1"/>
    <col min="3342" max="3343" width="9.109375" style="47"/>
    <col min="3344" max="3344" width="10.5546875" style="47" bestFit="1" customWidth="1"/>
    <col min="3345" max="3345" width="15" style="47" customWidth="1"/>
    <col min="3346" max="3346" width="9.5546875" style="47" bestFit="1" customWidth="1"/>
    <col min="3347" max="3347" width="9.109375" style="47"/>
    <col min="3348" max="3348" width="13.44140625" style="47" customWidth="1"/>
    <col min="3349" max="3349" width="9.109375" style="47"/>
    <col min="3350" max="3350" width="12.109375" style="47" customWidth="1"/>
    <col min="3351" max="3351" width="11" style="47" customWidth="1"/>
    <col min="3352" max="3587" width="9.109375" style="47"/>
    <col min="3588" max="3588" width="10.109375" style="47" customWidth="1"/>
    <col min="3589" max="3589" width="11.33203125" style="47" customWidth="1"/>
    <col min="3590" max="3590" width="14.33203125" style="47" customWidth="1"/>
    <col min="3591" max="3591" width="18" style="47" customWidth="1"/>
    <col min="3592" max="3592" width="12.109375" style="47" customWidth="1"/>
    <col min="3593" max="3593" width="12.33203125" style="47" customWidth="1"/>
    <col min="3594" max="3594" width="13.33203125" style="47" customWidth="1"/>
    <col min="3595" max="3595" width="15.33203125" style="47" customWidth="1"/>
    <col min="3596" max="3596" width="14.33203125" style="47" bestFit="1" customWidth="1"/>
    <col min="3597" max="3597" width="15" style="47" customWidth="1"/>
    <col min="3598" max="3599" width="9.109375" style="47"/>
    <col min="3600" max="3600" width="10.5546875" style="47" bestFit="1" customWidth="1"/>
    <col min="3601" max="3601" width="15" style="47" customWidth="1"/>
    <col min="3602" max="3602" width="9.5546875" style="47" bestFit="1" customWidth="1"/>
    <col min="3603" max="3603" width="9.109375" style="47"/>
    <col min="3604" max="3604" width="13.44140625" style="47" customWidth="1"/>
    <col min="3605" max="3605" width="9.109375" style="47"/>
    <col min="3606" max="3606" width="12.109375" style="47" customWidth="1"/>
    <col min="3607" max="3607" width="11" style="47" customWidth="1"/>
    <col min="3608" max="3843" width="9.109375" style="47"/>
    <col min="3844" max="3844" width="10.109375" style="47" customWidth="1"/>
    <col min="3845" max="3845" width="11.33203125" style="47" customWidth="1"/>
    <col min="3846" max="3846" width="14.33203125" style="47" customWidth="1"/>
    <col min="3847" max="3847" width="18" style="47" customWidth="1"/>
    <col min="3848" max="3848" width="12.109375" style="47" customWidth="1"/>
    <col min="3849" max="3849" width="12.33203125" style="47" customWidth="1"/>
    <col min="3850" max="3850" width="13.33203125" style="47" customWidth="1"/>
    <col min="3851" max="3851" width="15.33203125" style="47" customWidth="1"/>
    <col min="3852" max="3852" width="14.33203125" style="47" bestFit="1" customWidth="1"/>
    <col min="3853" max="3853" width="15" style="47" customWidth="1"/>
    <col min="3854" max="3855" width="9.109375" style="47"/>
    <col min="3856" max="3856" width="10.5546875" style="47" bestFit="1" customWidth="1"/>
    <col min="3857" max="3857" width="15" style="47" customWidth="1"/>
    <col min="3858" max="3858" width="9.5546875" style="47" bestFit="1" customWidth="1"/>
    <col min="3859" max="3859" width="9.109375" style="47"/>
    <col min="3860" max="3860" width="13.44140625" style="47" customWidth="1"/>
    <col min="3861" max="3861" width="9.109375" style="47"/>
    <col min="3862" max="3862" width="12.109375" style="47" customWidth="1"/>
    <col min="3863" max="3863" width="11" style="47" customWidth="1"/>
    <col min="3864" max="4099" width="9.109375" style="47"/>
    <col min="4100" max="4100" width="10.109375" style="47" customWidth="1"/>
    <col min="4101" max="4101" width="11.33203125" style="47" customWidth="1"/>
    <col min="4102" max="4102" width="14.33203125" style="47" customWidth="1"/>
    <col min="4103" max="4103" width="18" style="47" customWidth="1"/>
    <col min="4104" max="4104" width="12.109375" style="47" customWidth="1"/>
    <col min="4105" max="4105" width="12.33203125" style="47" customWidth="1"/>
    <col min="4106" max="4106" width="13.33203125" style="47" customWidth="1"/>
    <col min="4107" max="4107" width="15.33203125" style="47" customWidth="1"/>
    <col min="4108" max="4108" width="14.33203125" style="47" bestFit="1" customWidth="1"/>
    <col min="4109" max="4109" width="15" style="47" customWidth="1"/>
    <col min="4110" max="4111" width="9.109375" style="47"/>
    <col min="4112" max="4112" width="10.5546875" style="47" bestFit="1" customWidth="1"/>
    <col min="4113" max="4113" width="15" style="47" customWidth="1"/>
    <col min="4114" max="4114" width="9.5546875" style="47" bestFit="1" customWidth="1"/>
    <col min="4115" max="4115" width="9.109375" style="47"/>
    <col min="4116" max="4116" width="13.44140625" style="47" customWidth="1"/>
    <col min="4117" max="4117" width="9.109375" style="47"/>
    <col min="4118" max="4118" width="12.109375" style="47" customWidth="1"/>
    <col min="4119" max="4119" width="11" style="47" customWidth="1"/>
    <col min="4120" max="4355" width="9.109375" style="47"/>
    <col min="4356" max="4356" width="10.109375" style="47" customWidth="1"/>
    <col min="4357" max="4357" width="11.33203125" style="47" customWidth="1"/>
    <col min="4358" max="4358" width="14.33203125" style="47" customWidth="1"/>
    <col min="4359" max="4359" width="18" style="47" customWidth="1"/>
    <col min="4360" max="4360" width="12.109375" style="47" customWidth="1"/>
    <col min="4361" max="4361" width="12.33203125" style="47" customWidth="1"/>
    <col min="4362" max="4362" width="13.33203125" style="47" customWidth="1"/>
    <col min="4363" max="4363" width="15.33203125" style="47" customWidth="1"/>
    <col min="4364" max="4364" width="14.33203125" style="47" bestFit="1" customWidth="1"/>
    <col min="4365" max="4365" width="15" style="47" customWidth="1"/>
    <col min="4366" max="4367" width="9.109375" style="47"/>
    <col min="4368" max="4368" width="10.5546875" style="47" bestFit="1" customWidth="1"/>
    <col min="4369" max="4369" width="15" style="47" customWidth="1"/>
    <col min="4370" max="4370" width="9.5546875" style="47" bestFit="1" customWidth="1"/>
    <col min="4371" max="4371" width="9.109375" style="47"/>
    <col min="4372" max="4372" width="13.44140625" style="47" customWidth="1"/>
    <col min="4373" max="4373" width="9.109375" style="47"/>
    <col min="4374" max="4374" width="12.109375" style="47" customWidth="1"/>
    <col min="4375" max="4375" width="11" style="47" customWidth="1"/>
    <col min="4376" max="4611" width="9.109375" style="47"/>
    <col min="4612" max="4612" width="10.109375" style="47" customWidth="1"/>
    <col min="4613" max="4613" width="11.33203125" style="47" customWidth="1"/>
    <col min="4614" max="4614" width="14.33203125" style="47" customWidth="1"/>
    <col min="4615" max="4615" width="18" style="47" customWidth="1"/>
    <col min="4616" max="4616" width="12.109375" style="47" customWidth="1"/>
    <col min="4617" max="4617" width="12.33203125" style="47" customWidth="1"/>
    <col min="4618" max="4618" width="13.33203125" style="47" customWidth="1"/>
    <col min="4619" max="4619" width="15.33203125" style="47" customWidth="1"/>
    <col min="4620" max="4620" width="14.33203125" style="47" bestFit="1" customWidth="1"/>
    <col min="4621" max="4621" width="15" style="47" customWidth="1"/>
    <col min="4622" max="4623" width="9.109375" style="47"/>
    <col min="4624" max="4624" width="10.5546875" style="47" bestFit="1" customWidth="1"/>
    <col min="4625" max="4625" width="15" style="47" customWidth="1"/>
    <col min="4626" max="4626" width="9.5546875" style="47" bestFit="1" customWidth="1"/>
    <col min="4627" max="4627" width="9.109375" style="47"/>
    <col min="4628" max="4628" width="13.44140625" style="47" customWidth="1"/>
    <col min="4629" max="4629" width="9.109375" style="47"/>
    <col min="4630" max="4630" width="12.109375" style="47" customWidth="1"/>
    <col min="4631" max="4631" width="11" style="47" customWidth="1"/>
    <col min="4632" max="4867" width="9.109375" style="47"/>
    <col min="4868" max="4868" width="10.109375" style="47" customWidth="1"/>
    <col min="4869" max="4869" width="11.33203125" style="47" customWidth="1"/>
    <col min="4870" max="4870" width="14.33203125" style="47" customWidth="1"/>
    <col min="4871" max="4871" width="18" style="47" customWidth="1"/>
    <col min="4872" max="4872" width="12.109375" style="47" customWidth="1"/>
    <col min="4873" max="4873" width="12.33203125" style="47" customWidth="1"/>
    <col min="4874" max="4874" width="13.33203125" style="47" customWidth="1"/>
    <col min="4875" max="4875" width="15.33203125" style="47" customWidth="1"/>
    <col min="4876" max="4876" width="14.33203125" style="47" bestFit="1" customWidth="1"/>
    <col min="4877" max="4877" width="15" style="47" customWidth="1"/>
    <col min="4878" max="4879" width="9.109375" style="47"/>
    <col min="4880" max="4880" width="10.5546875" style="47" bestFit="1" customWidth="1"/>
    <col min="4881" max="4881" width="15" style="47" customWidth="1"/>
    <col min="4882" max="4882" width="9.5546875" style="47" bestFit="1" customWidth="1"/>
    <col min="4883" max="4883" width="9.109375" style="47"/>
    <col min="4884" max="4884" width="13.44140625" style="47" customWidth="1"/>
    <col min="4885" max="4885" width="9.109375" style="47"/>
    <col min="4886" max="4886" width="12.109375" style="47" customWidth="1"/>
    <col min="4887" max="4887" width="11" style="47" customWidth="1"/>
    <col min="4888" max="5123" width="9.109375" style="47"/>
    <col min="5124" max="5124" width="10.109375" style="47" customWidth="1"/>
    <col min="5125" max="5125" width="11.33203125" style="47" customWidth="1"/>
    <col min="5126" max="5126" width="14.33203125" style="47" customWidth="1"/>
    <col min="5127" max="5127" width="18" style="47" customWidth="1"/>
    <col min="5128" max="5128" width="12.109375" style="47" customWidth="1"/>
    <col min="5129" max="5129" width="12.33203125" style="47" customWidth="1"/>
    <col min="5130" max="5130" width="13.33203125" style="47" customWidth="1"/>
    <col min="5131" max="5131" width="15.33203125" style="47" customWidth="1"/>
    <col min="5132" max="5132" width="14.33203125" style="47" bestFit="1" customWidth="1"/>
    <col min="5133" max="5133" width="15" style="47" customWidth="1"/>
    <col min="5134" max="5135" width="9.109375" style="47"/>
    <col min="5136" max="5136" width="10.5546875" style="47" bestFit="1" customWidth="1"/>
    <col min="5137" max="5137" width="15" style="47" customWidth="1"/>
    <col min="5138" max="5138" width="9.5546875" style="47" bestFit="1" customWidth="1"/>
    <col min="5139" max="5139" width="9.109375" style="47"/>
    <col min="5140" max="5140" width="13.44140625" style="47" customWidth="1"/>
    <col min="5141" max="5141" width="9.109375" style="47"/>
    <col min="5142" max="5142" width="12.109375" style="47" customWidth="1"/>
    <col min="5143" max="5143" width="11" style="47" customWidth="1"/>
    <col min="5144" max="5379" width="9.109375" style="47"/>
    <col min="5380" max="5380" width="10.109375" style="47" customWidth="1"/>
    <col min="5381" max="5381" width="11.33203125" style="47" customWidth="1"/>
    <col min="5382" max="5382" width="14.33203125" style="47" customWidth="1"/>
    <col min="5383" max="5383" width="18" style="47" customWidth="1"/>
    <col min="5384" max="5384" width="12.109375" style="47" customWidth="1"/>
    <col min="5385" max="5385" width="12.33203125" style="47" customWidth="1"/>
    <col min="5386" max="5386" width="13.33203125" style="47" customWidth="1"/>
    <col min="5387" max="5387" width="15.33203125" style="47" customWidth="1"/>
    <col min="5388" max="5388" width="14.33203125" style="47" bestFit="1" customWidth="1"/>
    <col min="5389" max="5389" width="15" style="47" customWidth="1"/>
    <col min="5390" max="5391" width="9.109375" style="47"/>
    <col min="5392" max="5392" width="10.5546875" style="47" bestFit="1" customWidth="1"/>
    <col min="5393" max="5393" width="15" style="47" customWidth="1"/>
    <col min="5394" max="5394" width="9.5546875" style="47" bestFit="1" customWidth="1"/>
    <col min="5395" max="5395" width="9.109375" style="47"/>
    <col min="5396" max="5396" width="13.44140625" style="47" customWidth="1"/>
    <col min="5397" max="5397" width="9.109375" style="47"/>
    <col min="5398" max="5398" width="12.109375" style="47" customWidth="1"/>
    <col min="5399" max="5399" width="11" style="47" customWidth="1"/>
    <col min="5400" max="5635" width="9.109375" style="47"/>
    <col min="5636" max="5636" width="10.109375" style="47" customWidth="1"/>
    <col min="5637" max="5637" width="11.33203125" style="47" customWidth="1"/>
    <col min="5638" max="5638" width="14.33203125" style="47" customWidth="1"/>
    <col min="5639" max="5639" width="18" style="47" customWidth="1"/>
    <col min="5640" max="5640" width="12.109375" style="47" customWidth="1"/>
    <col min="5641" max="5641" width="12.33203125" style="47" customWidth="1"/>
    <col min="5642" max="5642" width="13.33203125" style="47" customWidth="1"/>
    <col min="5643" max="5643" width="15.33203125" style="47" customWidth="1"/>
    <col min="5644" max="5644" width="14.33203125" style="47" bestFit="1" customWidth="1"/>
    <col min="5645" max="5645" width="15" style="47" customWidth="1"/>
    <col min="5646" max="5647" width="9.109375" style="47"/>
    <col min="5648" max="5648" width="10.5546875" style="47" bestFit="1" customWidth="1"/>
    <col min="5649" max="5649" width="15" style="47" customWidth="1"/>
    <col min="5650" max="5650" width="9.5546875" style="47" bestFit="1" customWidth="1"/>
    <col min="5651" max="5651" width="9.109375" style="47"/>
    <col min="5652" max="5652" width="13.44140625" style="47" customWidth="1"/>
    <col min="5653" max="5653" width="9.109375" style="47"/>
    <col min="5654" max="5654" width="12.109375" style="47" customWidth="1"/>
    <col min="5655" max="5655" width="11" style="47" customWidth="1"/>
    <col min="5656" max="5891" width="9.109375" style="47"/>
    <col min="5892" max="5892" width="10.109375" style="47" customWidth="1"/>
    <col min="5893" max="5893" width="11.33203125" style="47" customWidth="1"/>
    <col min="5894" max="5894" width="14.33203125" style="47" customWidth="1"/>
    <col min="5895" max="5895" width="18" style="47" customWidth="1"/>
    <col min="5896" max="5896" width="12.109375" style="47" customWidth="1"/>
    <col min="5897" max="5897" width="12.33203125" style="47" customWidth="1"/>
    <col min="5898" max="5898" width="13.33203125" style="47" customWidth="1"/>
    <col min="5899" max="5899" width="15.33203125" style="47" customWidth="1"/>
    <col min="5900" max="5900" width="14.33203125" style="47" bestFit="1" customWidth="1"/>
    <col min="5901" max="5901" width="15" style="47" customWidth="1"/>
    <col min="5902" max="5903" width="9.109375" style="47"/>
    <col min="5904" max="5904" width="10.5546875" style="47" bestFit="1" customWidth="1"/>
    <col min="5905" max="5905" width="15" style="47" customWidth="1"/>
    <col min="5906" max="5906" width="9.5546875" style="47" bestFit="1" customWidth="1"/>
    <col min="5907" max="5907" width="9.109375" style="47"/>
    <col min="5908" max="5908" width="13.44140625" style="47" customWidth="1"/>
    <col min="5909" max="5909" width="9.109375" style="47"/>
    <col min="5910" max="5910" width="12.109375" style="47" customWidth="1"/>
    <col min="5911" max="5911" width="11" style="47" customWidth="1"/>
    <col min="5912" max="6147" width="9.109375" style="47"/>
    <col min="6148" max="6148" width="10.109375" style="47" customWidth="1"/>
    <col min="6149" max="6149" width="11.33203125" style="47" customWidth="1"/>
    <col min="6150" max="6150" width="14.33203125" style="47" customWidth="1"/>
    <col min="6151" max="6151" width="18" style="47" customWidth="1"/>
    <col min="6152" max="6152" width="12.109375" style="47" customWidth="1"/>
    <col min="6153" max="6153" width="12.33203125" style="47" customWidth="1"/>
    <col min="6154" max="6154" width="13.33203125" style="47" customWidth="1"/>
    <col min="6155" max="6155" width="15.33203125" style="47" customWidth="1"/>
    <col min="6156" max="6156" width="14.33203125" style="47" bestFit="1" customWidth="1"/>
    <col min="6157" max="6157" width="15" style="47" customWidth="1"/>
    <col min="6158" max="6159" width="9.109375" style="47"/>
    <col min="6160" max="6160" width="10.5546875" style="47" bestFit="1" customWidth="1"/>
    <col min="6161" max="6161" width="15" style="47" customWidth="1"/>
    <col min="6162" max="6162" width="9.5546875" style="47" bestFit="1" customWidth="1"/>
    <col min="6163" max="6163" width="9.109375" style="47"/>
    <col min="6164" max="6164" width="13.44140625" style="47" customWidth="1"/>
    <col min="6165" max="6165" width="9.109375" style="47"/>
    <col min="6166" max="6166" width="12.109375" style="47" customWidth="1"/>
    <col min="6167" max="6167" width="11" style="47" customWidth="1"/>
    <col min="6168" max="6403" width="9.109375" style="47"/>
    <col min="6404" max="6404" width="10.109375" style="47" customWidth="1"/>
    <col min="6405" max="6405" width="11.33203125" style="47" customWidth="1"/>
    <col min="6406" max="6406" width="14.33203125" style="47" customWidth="1"/>
    <col min="6407" max="6407" width="18" style="47" customWidth="1"/>
    <col min="6408" max="6408" width="12.109375" style="47" customWidth="1"/>
    <col min="6409" max="6409" width="12.33203125" style="47" customWidth="1"/>
    <col min="6410" max="6410" width="13.33203125" style="47" customWidth="1"/>
    <col min="6411" max="6411" width="15.33203125" style="47" customWidth="1"/>
    <col min="6412" max="6412" width="14.33203125" style="47" bestFit="1" customWidth="1"/>
    <col min="6413" max="6413" width="15" style="47" customWidth="1"/>
    <col min="6414" max="6415" width="9.109375" style="47"/>
    <col min="6416" max="6416" width="10.5546875" style="47" bestFit="1" customWidth="1"/>
    <col min="6417" max="6417" width="15" style="47" customWidth="1"/>
    <col min="6418" max="6418" width="9.5546875" style="47" bestFit="1" customWidth="1"/>
    <col min="6419" max="6419" width="9.109375" style="47"/>
    <col min="6420" max="6420" width="13.44140625" style="47" customWidth="1"/>
    <col min="6421" max="6421" width="9.109375" style="47"/>
    <col min="6422" max="6422" width="12.109375" style="47" customWidth="1"/>
    <col min="6423" max="6423" width="11" style="47" customWidth="1"/>
    <col min="6424" max="6659" width="9.109375" style="47"/>
    <col min="6660" max="6660" width="10.109375" style="47" customWidth="1"/>
    <col min="6661" max="6661" width="11.33203125" style="47" customWidth="1"/>
    <col min="6662" max="6662" width="14.33203125" style="47" customWidth="1"/>
    <col min="6663" max="6663" width="18" style="47" customWidth="1"/>
    <col min="6664" max="6664" width="12.109375" style="47" customWidth="1"/>
    <col min="6665" max="6665" width="12.33203125" style="47" customWidth="1"/>
    <col min="6666" max="6666" width="13.33203125" style="47" customWidth="1"/>
    <col min="6667" max="6667" width="15.33203125" style="47" customWidth="1"/>
    <col min="6668" max="6668" width="14.33203125" style="47" bestFit="1" customWidth="1"/>
    <col min="6669" max="6669" width="15" style="47" customWidth="1"/>
    <col min="6670" max="6671" width="9.109375" style="47"/>
    <col min="6672" max="6672" width="10.5546875" style="47" bestFit="1" customWidth="1"/>
    <col min="6673" max="6673" width="15" style="47" customWidth="1"/>
    <col min="6674" max="6674" width="9.5546875" style="47" bestFit="1" customWidth="1"/>
    <col min="6675" max="6675" width="9.109375" style="47"/>
    <col min="6676" max="6676" width="13.44140625" style="47" customWidth="1"/>
    <col min="6677" max="6677" width="9.109375" style="47"/>
    <col min="6678" max="6678" width="12.109375" style="47" customWidth="1"/>
    <col min="6679" max="6679" width="11" style="47" customWidth="1"/>
    <col min="6680" max="6915" width="9.109375" style="47"/>
    <col min="6916" max="6916" width="10.109375" style="47" customWidth="1"/>
    <col min="6917" max="6917" width="11.33203125" style="47" customWidth="1"/>
    <col min="6918" max="6918" width="14.33203125" style="47" customWidth="1"/>
    <col min="6919" max="6919" width="18" style="47" customWidth="1"/>
    <col min="6920" max="6920" width="12.109375" style="47" customWidth="1"/>
    <col min="6921" max="6921" width="12.33203125" style="47" customWidth="1"/>
    <col min="6922" max="6922" width="13.33203125" style="47" customWidth="1"/>
    <col min="6923" max="6923" width="15.33203125" style="47" customWidth="1"/>
    <col min="6924" max="6924" width="14.33203125" style="47" bestFit="1" customWidth="1"/>
    <col min="6925" max="6925" width="15" style="47" customWidth="1"/>
    <col min="6926" max="6927" width="9.109375" style="47"/>
    <col min="6928" max="6928" width="10.5546875" style="47" bestFit="1" customWidth="1"/>
    <col min="6929" max="6929" width="15" style="47" customWidth="1"/>
    <col min="6930" max="6930" width="9.5546875" style="47" bestFit="1" customWidth="1"/>
    <col min="6931" max="6931" width="9.109375" style="47"/>
    <col min="6932" max="6932" width="13.44140625" style="47" customWidth="1"/>
    <col min="6933" max="6933" width="9.109375" style="47"/>
    <col min="6934" max="6934" width="12.109375" style="47" customWidth="1"/>
    <col min="6935" max="6935" width="11" style="47" customWidth="1"/>
    <col min="6936" max="7171" width="9.109375" style="47"/>
    <col min="7172" max="7172" width="10.109375" style="47" customWidth="1"/>
    <col min="7173" max="7173" width="11.33203125" style="47" customWidth="1"/>
    <col min="7174" max="7174" width="14.33203125" style="47" customWidth="1"/>
    <col min="7175" max="7175" width="18" style="47" customWidth="1"/>
    <col min="7176" max="7176" width="12.109375" style="47" customWidth="1"/>
    <col min="7177" max="7177" width="12.33203125" style="47" customWidth="1"/>
    <col min="7178" max="7178" width="13.33203125" style="47" customWidth="1"/>
    <col min="7179" max="7179" width="15.33203125" style="47" customWidth="1"/>
    <col min="7180" max="7180" width="14.33203125" style="47" bestFit="1" customWidth="1"/>
    <col min="7181" max="7181" width="15" style="47" customWidth="1"/>
    <col min="7182" max="7183" width="9.109375" style="47"/>
    <col min="7184" max="7184" width="10.5546875" style="47" bestFit="1" customWidth="1"/>
    <col min="7185" max="7185" width="15" style="47" customWidth="1"/>
    <col min="7186" max="7186" width="9.5546875" style="47" bestFit="1" customWidth="1"/>
    <col min="7187" max="7187" width="9.109375" style="47"/>
    <col min="7188" max="7188" width="13.44140625" style="47" customWidth="1"/>
    <col min="7189" max="7189" width="9.109375" style="47"/>
    <col min="7190" max="7190" width="12.109375" style="47" customWidth="1"/>
    <col min="7191" max="7191" width="11" style="47" customWidth="1"/>
    <col min="7192" max="7427" width="9.109375" style="47"/>
    <col min="7428" max="7428" width="10.109375" style="47" customWidth="1"/>
    <col min="7429" max="7429" width="11.33203125" style="47" customWidth="1"/>
    <col min="7430" max="7430" width="14.33203125" style="47" customWidth="1"/>
    <col min="7431" max="7431" width="18" style="47" customWidth="1"/>
    <col min="7432" max="7432" width="12.109375" style="47" customWidth="1"/>
    <col min="7433" max="7433" width="12.33203125" style="47" customWidth="1"/>
    <col min="7434" max="7434" width="13.33203125" style="47" customWidth="1"/>
    <col min="7435" max="7435" width="15.33203125" style="47" customWidth="1"/>
    <col min="7436" max="7436" width="14.33203125" style="47" bestFit="1" customWidth="1"/>
    <col min="7437" max="7437" width="15" style="47" customWidth="1"/>
    <col min="7438" max="7439" width="9.109375" style="47"/>
    <col min="7440" max="7440" width="10.5546875" style="47" bestFit="1" customWidth="1"/>
    <col min="7441" max="7441" width="15" style="47" customWidth="1"/>
    <col min="7442" max="7442" width="9.5546875" style="47" bestFit="1" customWidth="1"/>
    <col min="7443" max="7443" width="9.109375" style="47"/>
    <col min="7444" max="7444" width="13.44140625" style="47" customWidth="1"/>
    <col min="7445" max="7445" width="9.109375" style="47"/>
    <col min="7446" max="7446" width="12.109375" style="47" customWidth="1"/>
    <col min="7447" max="7447" width="11" style="47" customWidth="1"/>
    <col min="7448" max="7683" width="9.109375" style="47"/>
    <col min="7684" max="7684" width="10.109375" style="47" customWidth="1"/>
    <col min="7685" max="7685" width="11.33203125" style="47" customWidth="1"/>
    <col min="7686" max="7686" width="14.33203125" style="47" customWidth="1"/>
    <col min="7687" max="7687" width="18" style="47" customWidth="1"/>
    <col min="7688" max="7688" width="12.109375" style="47" customWidth="1"/>
    <col min="7689" max="7689" width="12.33203125" style="47" customWidth="1"/>
    <col min="7690" max="7690" width="13.33203125" style="47" customWidth="1"/>
    <col min="7691" max="7691" width="15.33203125" style="47" customWidth="1"/>
    <col min="7692" max="7692" width="14.33203125" style="47" bestFit="1" customWidth="1"/>
    <col min="7693" max="7693" width="15" style="47" customWidth="1"/>
    <col min="7694" max="7695" width="9.109375" style="47"/>
    <col min="7696" max="7696" width="10.5546875" style="47" bestFit="1" customWidth="1"/>
    <col min="7697" max="7697" width="15" style="47" customWidth="1"/>
    <col min="7698" max="7698" width="9.5546875" style="47" bestFit="1" customWidth="1"/>
    <col min="7699" max="7699" width="9.109375" style="47"/>
    <col min="7700" max="7700" width="13.44140625" style="47" customWidth="1"/>
    <col min="7701" max="7701" width="9.109375" style="47"/>
    <col min="7702" max="7702" width="12.109375" style="47" customWidth="1"/>
    <col min="7703" max="7703" width="11" style="47" customWidth="1"/>
    <col min="7704" max="7939" width="9.109375" style="47"/>
    <col min="7940" max="7940" width="10.109375" style="47" customWidth="1"/>
    <col min="7941" max="7941" width="11.33203125" style="47" customWidth="1"/>
    <col min="7942" max="7942" width="14.33203125" style="47" customWidth="1"/>
    <col min="7943" max="7943" width="18" style="47" customWidth="1"/>
    <col min="7944" max="7944" width="12.109375" style="47" customWidth="1"/>
    <col min="7945" max="7945" width="12.33203125" style="47" customWidth="1"/>
    <col min="7946" max="7946" width="13.33203125" style="47" customWidth="1"/>
    <col min="7947" max="7947" width="15.33203125" style="47" customWidth="1"/>
    <col min="7948" max="7948" width="14.33203125" style="47" bestFit="1" customWidth="1"/>
    <col min="7949" max="7949" width="15" style="47" customWidth="1"/>
    <col min="7950" max="7951" width="9.109375" style="47"/>
    <col min="7952" max="7952" width="10.5546875" style="47" bestFit="1" customWidth="1"/>
    <col min="7953" max="7953" width="15" style="47" customWidth="1"/>
    <col min="7954" max="7954" width="9.5546875" style="47" bestFit="1" customWidth="1"/>
    <col min="7955" max="7955" width="9.109375" style="47"/>
    <col min="7956" max="7956" width="13.44140625" style="47" customWidth="1"/>
    <col min="7957" max="7957" width="9.109375" style="47"/>
    <col min="7958" max="7958" width="12.109375" style="47" customWidth="1"/>
    <col min="7959" max="7959" width="11" style="47" customWidth="1"/>
    <col min="7960" max="8195" width="9.109375" style="47"/>
    <col min="8196" max="8196" width="10.109375" style="47" customWidth="1"/>
    <col min="8197" max="8197" width="11.33203125" style="47" customWidth="1"/>
    <col min="8198" max="8198" width="14.33203125" style="47" customWidth="1"/>
    <col min="8199" max="8199" width="18" style="47" customWidth="1"/>
    <col min="8200" max="8200" width="12.109375" style="47" customWidth="1"/>
    <col min="8201" max="8201" width="12.33203125" style="47" customWidth="1"/>
    <col min="8202" max="8202" width="13.33203125" style="47" customWidth="1"/>
    <col min="8203" max="8203" width="15.33203125" style="47" customWidth="1"/>
    <col min="8204" max="8204" width="14.33203125" style="47" bestFit="1" customWidth="1"/>
    <col min="8205" max="8205" width="15" style="47" customWidth="1"/>
    <col min="8206" max="8207" width="9.109375" style="47"/>
    <col min="8208" max="8208" width="10.5546875" style="47" bestFit="1" customWidth="1"/>
    <col min="8209" max="8209" width="15" style="47" customWidth="1"/>
    <col min="8210" max="8210" width="9.5546875" style="47" bestFit="1" customWidth="1"/>
    <col min="8211" max="8211" width="9.109375" style="47"/>
    <col min="8212" max="8212" width="13.44140625" style="47" customWidth="1"/>
    <col min="8213" max="8213" width="9.109375" style="47"/>
    <col min="8214" max="8214" width="12.109375" style="47" customWidth="1"/>
    <col min="8215" max="8215" width="11" style="47" customWidth="1"/>
    <col min="8216" max="8451" width="9.109375" style="47"/>
    <col min="8452" max="8452" width="10.109375" style="47" customWidth="1"/>
    <col min="8453" max="8453" width="11.33203125" style="47" customWidth="1"/>
    <col min="8454" max="8454" width="14.33203125" style="47" customWidth="1"/>
    <col min="8455" max="8455" width="18" style="47" customWidth="1"/>
    <col min="8456" max="8456" width="12.109375" style="47" customWidth="1"/>
    <col min="8457" max="8457" width="12.33203125" style="47" customWidth="1"/>
    <col min="8458" max="8458" width="13.33203125" style="47" customWidth="1"/>
    <col min="8459" max="8459" width="15.33203125" style="47" customWidth="1"/>
    <col min="8460" max="8460" width="14.33203125" style="47" bestFit="1" customWidth="1"/>
    <col min="8461" max="8461" width="15" style="47" customWidth="1"/>
    <col min="8462" max="8463" width="9.109375" style="47"/>
    <col min="8464" max="8464" width="10.5546875" style="47" bestFit="1" customWidth="1"/>
    <col min="8465" max="8465" width="15" style="47" customWidth="1"/>
    <col min="8466" max="8466" width="9.5546875" style="47" bestFit="1" customWidth="1"/>
    <col min="8467" max="8467" width="9.109375" style="47"/>
    <col min="8468" max="8468" width="13.44140625" style="47" customWidth="1"/>
    <col min="8469" max="8469" width="9.109375" style="47"/>
    <col min="8470" max="8470" width="12.109375" style="47" customWidth="1"/>
    <col min="8471" max="8471" width="11" style="47" customWidth="1"/>
    <col min="8472" max="8707" width="9.109375" style="47"/>
    <col min="8708" max="8708" width="10.109375" style="47" customWidth="1"/>
    <col min="8709" max="8709" width="11.33203125" style="47" customWidth="1"/>
    <col min="8710" max="8710" width="14.33203125" style="47" customWidth="1"/>
    <col min="8711" max="8711" width="18" style="47" customWidth="1"/>
    <col min="8712" max="8712" width="12.109375" style="47" customWidth="1"/>
    <col min="8713" max="8713" width="12.33203125" style="47" customWidth="1"/>
    <col min="8714" max="8714" width="13.33203125" style="47" customWidth="1"/>
    <col min="8715" max="8715" width="15.33203125" style="47" customWidth="1"/>
    <col min="8716" max="8716" width="14.33203125" style="47" bestFit="1" customWidth="1"/>
    <col min="8717" max="8717" width="15" style="47" customWidth="1"/>
    <col min="8718" max="8719" width="9.109375" style="47"/>
    <col min="8720" max="8720" width="10.5546875" style="47" bestFit="1" customWidth="1"/>
    <col min="8721" max="8721" width="15" style="47" customWidth="1"/>
    <col min="8722" max="8722" width="9.5546875" style="47" bestFit="1" customWidth="1"/>
    <col min="8723" max="8723" width="9.109375" style="47"/>
    <col min="8724" max="8724" width="13.44140625" style="47" customWidth="1"/>
    <col min="8725" max="8725" width="9.109375" style="47"/>
    <col min="8726" max="8726" width="12.109375" style="47" customWidth="1"/>
    <col min="8727" max="8727" width="11" style="47" customWidth="1"/>
    <col min="8728" max="8963" width="9.109375" style="47"/>
    <col min="8964" max="8964" width="10.109375" style="47" customWidth="1"/>
    <col min="8965" max="8965" width="11.33203125" style="47" customWidth="1"/>
    <col min="8966" max="8966" width="14.33203125" style="47" customWidth="1"/>
    <col min="8967" max="8967" width="18" style="47" customWidth="1"/>
    <col min="8968" max="8968" width="12.109375" style="47" customWidth="1"/>
    <col min="8969" max="8969" width="12.33203125" style="47" customWidth="1"/>
    <col min="8970" max="8970" width="13.33203125" style="47" customWidth="1"/>
    <col min="8971" max="8971" width="15.33203125" style="47" customWidth="1"/>
    <col min="8972" max="8972" width="14.33203125" style="47" bestFit="1" customWidth="1"/>
    <col min="8973" max="8973" width="15" style="47" customWidth="1"/>
    <col min="8974" max="8975" width="9.109375" style="47"/>
    <col min="8976" max="8976" width="10.5546875" style="47" bestFit="1" customWidth="1"/>
    <col min="8977" max="8977" width="15" style="47" customWidth="1"/>
    <col min="8978" max="8978" width="9.5546875" style="47" bestFit="1" customWidth="1"/>
    <col min="8979" max="8979" width="9.109375" style="47"/>
    <col min="8980" max="8980" width="13.44140625" style="47" customWidth="1"/>
    <col min="8981" max="8981" width="9.109375" style="47"/>
    <col min="8982" max="8982" width="12.109375" style="47" customWidth="1"/>
    <col min="8983" max="8983" width="11" style="47" customWidth="1"/>
    <col min="8984" max="9219" width="9.109375" style="47"/>
    <col min="9220" max="9220" width="10.109375" style="47" customWidth="1"/>
    <col min="9221" max="9221" width="11.33203125" style="47" customWidth="1"/>
    <col min="9222" max="9222" width="14.33203125" style="47" customWidth="1"/>
    <col min="9223" max="9223" width="18" style="47" customWidth="1"/>
    <col min="9224" max="9224" width="12.109375" style="47" customWidth="1"/>
    <col min="9225" max="9225" width="12.33203125" style="47" customWidth="1"/>
    <col min="9226" max="9226" width="13.33203125" style="47" customWidth="1"/>
    <col min="9227" max="9227" width="15.33203125" style="47" customWidth="1"/>
    <col min="9228" max="9228" width="14.33203125" style="47" bestFit="1" customWidth="1"/>
    <col min="9229" max="9229" width="15" style="47" customWidth="1"/>
    <col min="9230" max="9231" width="9.109375" style="47"/>
    <col min="9232" max="9232" width="10.5546875" style="47" bestFit="1" customWidth="1"/>
    <col min="9233" max="9233" width="15" style="47" customWidth="1"/>
    <col min="9234" max="9234" width="9.5546875" style="47" bestFit="1" customWidth="1"/>
    <col min="9235" max="9235" width="9.109375" style="47"/>
    <col min="9236" max="9236" width="13.44140625" style="47" customWidth="1"/>
    <col min="9237" max="9237" width="9.109375" style="47"/>
    <col min="9238" max="9238" width="12.109375" style="47" customWidth="1"/>
    <col min="9239" max="9239" width="11" style="47" customWidth="1"/>
    <col min="9240" max="9475" width="9.109375" style="47"/>
    <col min="9476" max="9476" width="10.109375" style="47" customWidth="1"/>
    <col min="9477" max="9477" width="11.33203125" style="47" customWidth="1"/>
    <col min="9478" max="9478" width="14.33203125" style="47" customWidth="1"/>
    <col min="9479" max="9479" width="18" style="47" customWidth="1"/>
    <col min="9480" max="9480" width="12.109375" style="47" customWidth="1"/>
    <col min="9481" max="9481" width="12.33203125" style="47" customWidth="1"/>
    <col min="9482" max="9482" width="13.33203125" style="47" customWidth="1"/>
    <col min="9483" max="9483" width="15.33203125" style="47" customWidth="1"/>
    <col min="9484" max="9484" width="14.33203125" style="47" bestFit="1" customWidth="1"/>
    <col min="9485" max="9485" width="15" style="47" customWidth="1"/>
    <col min="9486" max="9487" width="9.109375" style="47"/>
    <col min="9488" max="9488" width="10.5546875" style="47" bestFit="1" customWidth="1"/>
    <col min="9489" max="9489" width="15" style="47" customWidth="1"/>
    <col min="9490" max="9490" width="9.5546875" style="47" bestFit="1" customWidth="1"/>
    <col min="9491" max="9491" width="9.109375" style="47"/>
    <col min="9492" max="9492" width="13.44140625" style="47" customWidth="1"/>
    <col min="9493" max="9493" width="9.109375" style="47"/>
    <col min="9494" max="9494" width="12.109375" style="47" customWidth="1"/>
    <col min="9495" max="9495" width="11" style="47" customWidth="1"/>
    <col min="9496" max="9731" width="9.109375" style="47"/>
    <col min="9732" max="9732" width="10.109375" style="47" customWidth="1"/>
    <col min="9733" max="9733" width="11.33203125" style="47" customWidth="1"/>
    <col min="9734" max="9734" width="14.33203125" style="47" customWidth="1"/>
    <col min="9735" max="9735" width="18" style="47" customWidth="1"/>
    <col min="9736" max="9736" width="12.109375" style="47" customWidth="1"/>
    <col min="9737" max="9737" width="12.33203125" style="47" customWidth="1"/>
    <col min="9738" max="9738" width="13.33203125" style="47" customWidth="1"/>
    <col min="9739" max="9739" width="15.33203125" style="47" customWidth="1"/>
    <col min="9740" max="9740" width="14.33203125" style="47" bestFit="1" customWidth="1"/>
    <col min="9741" max="9741" width="15" style="47" customWidth="1"/>
    <col min="9742" max="9743" width="9.109375" style="47"/>
    <col min="9744" max="9744" width="10.5546875" style="47" bestFit="1" customWidth="1"/>
    <col min="9745" max="9745" width="15" style="47" customWidth="1"/>
    <col min="9746" max="9746" width="9.5546875" style="47" bestFit="1" customWidth="1"/>
    <col min="9747" max="9747" width="9.109375" style="47"/>
    <col min="9748" max="9748" width="13.44140625" style="47" customWidth="1"/>
    <col min="9749" max="9749" width="9.109375" style="47"/>
    <col min="9750" max="9750" width="12.109375" style="47" customWidth="1"/>
    <col min="9751" max="9751" width="11" style="47" customWidth="1"/>
    <col min="9752" max="9987" width="9.109375" style="47"/>
    <col min="9988" max="9988" width="10.109375" style="47" customWidth="1"/>
    <col min="9989" max="9989" width="11.33203125" style="47" customWidth="1"/>
    <col min="9990" max="9990" width="14.33203125" style="47" customWidth="1"/>
    <col min="9991" max="9991" width="18" style="47" customWidth="1"/>
    <col min="9992" max="9992" width="12.109375" style="47" customWidth="1"/>
    <col min="9993" max="9993" width="12.33203125" style="47" customWidth="1"/>
    <col min="9994" max="9994" width="13.33203125" style="47" customWidth="1"/>
    <col min="9995" max="9995" width="15.33203125" style="47" customWidth="1"/>
    <col min="9996" max="9996" width="14.33203125" style="47" bestFit="1" customWidth="1"/>
    <col min="9997" max="9997" width="15" style="47" customWidth="1"/>
    <col min="9998" max="9999" width="9.109375" style="47"/>
    <col min="10000" max="10000" width="10.5546875" style="47" bestFit="1" customWidth="1"/>
    <col min="10001" max="10001" width="15" style="47" customWidth="1"/>
    <col min="10002" max="10002" width="9.5546875" style="47" bestFit="1" customWidth="1"/>
    <col min="10003" max="10003" width="9.109375" style="47"/>
    <col min="10004" max="10004" width="13.44140625" style="47" customWidth="1"/>
    <col min="10005" max="10005" width="9.109375" style="47"/>
    <col min="10006" max="10006" width="12.109375" style="47" customWidth="1"/>
    <col min="10007" max="10007" width="11" style="47" customWidth="1"/>
    <col min="10008" max="10243" width="9.109375" style="47"/>
    <col min="10244" max="10244" width="10.109375" style="47" customWidth="1"/>
    <col min="10245" max="10245" width="11.33203125" style="47" customWidth="1"/>
    <col min="10246" max="10246" width="14.33203125" style="47" customWidth="1"/>
    <col min="10247" max="10247" width="18" style="47" customWidth="1"/>
    <col min="10248" max="10248" width="12.109375" style="47" customWidth="1"/>
    <col min="10249" max="10249" width="12.33203125" style="47" customWidth="1"/>
    <col min="10250" max="10250" width="13.33203125" style="47" customWidth="1"/>
    <col min="10251" max="10251" width="15.33203125" style="47" customWidth="1"/>
    <col min="10252" max="10252" width="14.33203125" style="47" bestFit="1" customWidth="1"/>
    <col min="10253" max="10253" width="15" style="47" customWidth="1"/>
    <col min="10254" max="10255" width="9.109375" style="47"/>
    <col min="10256" max="10256" width="10.5546875" style="47" bestFit="1" customWidth="1"/>
    <col min="10257" max="10257" width="15" style="47" customWidth="1"/>
    <col min="10258" max="10258" width="9.5546875" style="47" bestFit="1" customWidth="1"/>
    <col min="10259" max="10259" width="9.109375" style="47"/>
    <col min="10260" max="10260" width="13.44140625" style="47" customWidth="1"/>
    <col min="10261" max="10261" width="9.109375" style="47"/>
    <col min="10262" max="10262" width="12.109375" style="47" customWidth="1"/>
    <col min="10263" max="10263" width="11" style="47" customWidth="1"/>
    <col min="10264" max="10499" width="9.109375" style="47"/>
    <col min="10500" max="10500" width="10.109375" style="47" customWidth="1"/>
    <col min="10501" max="10501" width="11.33203125" style="47" customWidth="1"/>
    <col min="10502" max="10502" width="14.33203125" style="47" customWidth="1"/>
    <col min="10503" max="10503" width="18" style="47" customWidth="1"/>
    <col min="10504" max="10504" width="12.109375" style="47" customWidth="1"/>
    <col min="10505" max="10505" width="12.33203125" style="47" customWidth="1"/>
    <col min="10506" max="10506" width="13.33203125" style="47" customWidth="1"/>
    <col min="10507" max="10507" width="15.33203125" style="47" customWidth="1"/>
    <col min="10508" max="10508" width="14.33203125" style="47" bestFit="1" customWidth="1"/>
    <col min="10509" max="10509" width="15" style="47" customWidth="1"/>
    <col min="10510" max="10511" width="9.109375" style="47"/>
    <col min="10512" max="10512" width="10.5546875" style="47" bestFit="1" customWidth="1"/>
    <col min="10513" max="10513" width="15" style="47" customWidth="1"/>
    <col min="10514" max="10514" width="9.5546875" style="47" bestFit="1" customWidth="1"/>
    <col min="10515" max="10515" width="9.109375" style="47"/>
    <col min="10516" max="10516" width="13.44140625" style="47" customWidth="1"/>
    <col min="10517" max="10517" width="9.109375" style="47"/>
    <col min="10518" max="10518" width="12.109375" style="47" customWidth="1"/>
    <col min="10519" max="10519" width="11" style="47" customWidth="1"/>
    <col min="10520" max="10755" width="9.109375" style="47"/>
    <col min="10756" max="10756" width="10.109375" style="47" customWidth="1"/>
    <col min="10757" max="10757" width="11.33203125" style="47" customWidth="1"/>
    <col min="10758" max="10758" width="14.33203125" style="47" customWidth="1"/>
    <col min="10759" max="10759" width="18" style="47" customWidth="1"/>
    <col min="10760" max="10760" width="12.109375" style="47" customWidth="1"/>
    <col min="10761" max="10761" width="12.33203125" style="47" customWidth="1"/>
    <col min="10762" max="10762" width="13.33203125" style="47" customWidth="1"/>
    <col min="10763" max="10763" width="15.33203125" style="47" customWidth="1"/>
    <col min="10764" max="10764" width="14.33203125" style="47" bestFit="1" customWidth="1"/>
    <col min="10765" max="10765" width="15" style="47" customWidth="1"/>
    <col min="10766" max="10767" width="9.109375" style="47"/>
    <col min="10768" max="10768" width="10.5546875" style="47" bestFit="1" customWidth="1"/>
    <col min="10769" max="10769" width="15" style="47" customWidth="1"/>
    <col min="10770" max="10770" width="9.5546875" style="47" bestFit="1" customWidth="1"/>
    <col min="10771" max="10771" width="9.109375" style="47"/>
    <col min="10772" max="10772" width="13.44140625" style="47" customWidth="1"/>
    <col min="10773" max="10773" width="9.109375" style="47"/>
    <col min="10774" max="10774" width="12.109375" style="47" customWidth="1"/>
    <col min="10775" max="10775" width="11" style="47" customWidth="1"/>
    <col min="10776" max="11011" width="9.109375" style="47"/>
    <col min="11012" max="11012" width="10.109375" style="47" customWidth="1"/>
    <col min="11013" max="11013" width="11.33203125" style="47" customWidth="1"/>
    <col min="11014" max="11014" width="14.33203125" style="47" customWidth="1"/>
    <col min="11015" max="11015" width="18" style="47" customWidth="1"/>
    <col min="11016" max="11016" width="12.109375" style="47" customWidth="1"/>
    <col min="11017" max="11017" width="12.33203125" style="47" customWidth="1"/>
    <col min="11018" max="11018" width="13.33203125" style="47" customWidth="1"/>
    <col min="11019" max="11019" width="15.33203125" style="47" customWidth="1"/>
    <col min="11020" max="11020" width="14.33203125" style="47" bestFit="1" customWidth="1"/>
    <col min="11021" max="11021" width="15" style="47" customWidth="1"/>
    <col min="11022" max="11023" width="9.109375" style="47"/>
    <col min="11024" max="11024" width="10.5546875" style="47" bestFit="1" customWidth="1"/>
    <col min="11025" max="11025" width="15" style="47" customWidth="1"/>
    <col min="11026" max="11026" width="9.5546875" style="47" bestFit="1" customWidth="1"/>
    <col min="11027" max="11027" width="9.109375" style="47"/>
    <col min="11028" max="11028" width="13.44140625" style="47" customWidth="1"/>
    <col min="11029" max="11029" width="9.109375" style="47"/>
    <col min="11030" max="11030" width="12.109375" style="47" customWidth="1"/>
    <col min="11031" max="11031" width="11" style="47" customWidth="1"/>
    <col min="11032" max="11267" width="9.109375" style="47"/>
    <col min="11268" max="11268" width="10.109375" style="47" customWidth="1"/>
    <col min="11269" max="11269" width="11.33203125" style="47" customWidth="1"/>
    <col min="11270" max="11270" width="14.33203125" style="47" customWidth="1"/>
    <col min="11271" max="11271" width="18" style="47" customWidth="1"/>
    <col min="11272" max="11272" width="12.109375" style="47" customWidth="1"/>
    <col min="11273" max="11273" width="12.33203125" style="47" customWidth="1"/>
    <col min="11274" max="11274" width="13.33203125" style="47" customWidth="1"/>
    <col min="11275" max="11275" width="15.33203125" style="47" customWidth="1"/>
    <col min="11276" max="11276" width="14.33203125" style="47" bestFit="1" customWidth="1"/>
    <col min="11277" max="11277" width="15" style="47" customWidth="1"/>
    <col min="11278" max="11279" width="9.109375" style="47"/>
    <col min="11280" max="11280" width="10.5546875" style="47" bestFit="1" customWidth="1"/>
    <col min="11281" max="11281" width="15" style="47" customWidth="1"/>
    <col min="11282" max="11282" width="9.5546875" style="47" bestFit="1" customWidth="1"/>
    <col min="11283" max="11283" width="9.109375" style="47"/>
    <col min="11284" max="11284" width="13.44140625" style="47" customWidth="1"/>
    <col min="11285" max="11285" width="9.109375" style="47"/>
    <col min="11286" max="11286" width="12.109375" style="47" customWidth="1"/>
    <col min="11287" max="11287" width="11" style="47" customWidth="1"/>
    <col min="11288" max="11523" width="9.109375" style="47"/>
    <col min="11524" max="11524" width="10.109375" style="47" customWidth="1"/>
    <col min="11525" max="11525" width="11.33203125" style="47" customWidth="1"/>
    <col min="11526" max="11526" width="14.33203125" style="47" customWidth="1"/>
    <col min="11527" max="11527" width="18" style="47" customWidth="1"/>
    <col min="11528" max="11528" width="12.109375" style="47" customWidth="1"/>
    <col min="11529" max="11529" width="12.33203125" style="47" customWidth="1"/>
    <col min="11530" max="11530" width="13.33203125" style="47" customWidth="1"/>
    <col min="11531" max="11531" width="15.33203125" style="47" customWidth="1"/>
    <col min="11532" max="11532" width="14.33203125" style="47" bestFit="1" customWidth="1"/>
    <col min="11533" max="11533" width="15" style="47" customWidth="1"/>
    <col min="11534" max="11535" width="9.109375" style="47"/>
    <col min="11536" max="11536" width="10.5546875" style="47" bestFit="1" customWidth="1"/>
    <col min="11537" max="11537" width="15" style="47" customWidth="1"/>
    <col min="11538" max="11538" width="9.5546875" style="47" bestFit="1" customWidth="1"/>
    <col min="11539" max="11539" width="9.109375" style="47"/>
    <col min="11540" max="11540" width="13.44140625" style="47" customWidth="1"/>
    <col min="11541" max="11541" width="9.109375" style="47"/>
    <col min="11542" max="11542" width="12.109375" style="47" customWidth="1"/>
    <col min="11543" max="11543" width="11" style="47" customWidth="1"/>
    <col min="11544" max="11779" width="9.109375" style="47"/>
    <col min="11780" max="11780" width="10.109375" style="47" customWidth="1"/>
    <col min="11781" max="11781" width="11.33203125" style="47" customWidth="1"/>
    <col min="11782" max="11782" width="14.33203125" style="47" customWidth="1"/>
    <col min="11783" max="11783" width="18" style="47" customWidth="1"/>
    <col min="11784" max="11784" width="12.109375" style="47" customWidth="1"/>
    <col min="11785" max="11785" width="12.33203125" style="47" customWidth="1"/>
    <col min="11786" max="11786" width="13.33203125" style="47" customWidth="1"/>
    <col min="11787" max="11787" width="15.33203125" style="47" customWidth="1"/>
    <col min="11788" max="11788" width="14.33203125" style="47" bestFit="1" customWidth="1"/>
    <col min="11789" max="11789" width="15" style="47" customWidth="1"/>
    <col min="11790" max="11791" width="9.109375" style="47"/>
    <col min="11792" max="11792" width="10.5546875" style="47" bestFit="1" customWidth="1"/>
    <col min="11793" max="11793" width="15" style="47" customWidth="1"/>
    <col min="11794" max="11794" width="9.5546875" style="47" bestFit="1" customWidth="1"/>
    <col min="11795" max="11795" width="9.109375" style="47"/>
    <col min="11796" max="11796" width="13.44140625" style="47" customWidth="1"/>
    <col min="11797" max="11797" width="9.109375" style="47"/>
    <col min="11798" max="11798" width="12.109375" style="47" customWidth="1"/>
    <col min="11799" max="11799" width="11" style="47" customWidth="1"/>
    <col min="11800" max="12035" width="9.109375" style="47"/>
    <col min="12036" max="12036" width="10.109375" style="47" customWidth="1"/>
    <col min="12037" max="12037" width="11.33203125" style="47" customWidth="1"/>
    <col min="12038" max="12038" width="14.33203125" style="47" customWidth="1"/>
    <col min="12039" max="12039" width="18" style="47" customWidth="1"/>
    <col min="12040" max="12040" width="12.109375" style="47" customWidth="1"/>
    <col min="12041" max="12041" width="12.33203125" style="47" customWidth="1"/>
    <col min="12042" max="12042" width="13.33203125" style="47" customWidth="1"/>
    <col min="12043" max="12043" width="15.33203125" style="47" customWidth="1"/>
    <col min="12044" max="12044" width="14.33203125" style="47" bestFit="1" customWidth="1"/>
    <col min="12045" max="12045" width="15" style="47" customWidth="1"/>
    <col min="12046" max="12047" width="9.109375" style="47"/>
    <col min="12048" max="12048" width="10.5546875" style="47" bestFit="1" customWidth="1"/>
    <col min="12049" max="12049" width="15" style="47" customWidth="1"/>
    <col min="12050" max="12050" width="9.5546875" style="47" bestFit="1" customWidth="1"/>
    <col min="12051" max="12051" width="9.109375" style="47"/>
    <col min="12052" max="12052" width="13.44140625" style="47" customWidth="1"/>
    <col min="12053" max="12053" width="9.109375" style="47"/>
    <col min="12054" max="12054" width="12.109375" style="47" customWidth="1"/>
    <col min="12055" max="12055" width="11" style="47" customWidth="1"/>
    <col min="12056" max="12291" width="9.109375" style="47"/>
    <col min="12292" max="12292" width="10.109375" style="47" customWidth="1"/>
    <col min="12293" max="12293" width="11.33203125" style="47" customWidth="1"/>
    <col min="12294" max="12294" width="14.33203125" style="47" customWidth="1"/>
    <col min="12295" max="12295" width="18" style="47" customWidth="1"/>
    <col min="12296" max="12296" width="12.109375" style="47" customWidth="1"/>
    <col min="12297" max="12297" width="12.33203125" style="47" customWidth="1"/>
    <col min="12298" max="12298" width="13.33203125" style="47" customWidth="1"/>
    <col min="12299" max="12299" width="15.33203125" style="47" customWidth="1"/>
    <col min="12300" max="12300" width="14.33203125" style="47" bestFit="1" customWidth="1"/>
    <col min="12301" max="12301" width="15" style="47" customWidth="1"/>
    <col min="12302" max="12303" width="9.109375" style="47"/>
    <col min="12304" max="12304" width="10.5546875" style="47" bestFit="1" customWidth="1"/>
    <col min="12305" max="12305" width="15" style="47" customWidth="1"/>
    <col min="12306" max="12306" width="9.5546875" style="47" bestFit="1" customWidth="1"/>
    <col min="12307" max="12307" width="9.109375" style="47"/>
    <col min="12308" max="12308" width="13.44140625" style="47" customWidth="1"/>
    <col min="12309" max="12309" width="9.109375" style="47"/>
    <col min="12310" max="12310" width="12.109375" style="47" customWidth="1"/>
    <col min="12311" max="12311" width="11" style="47" customWidth="1"/>
    <col min="12312" max="12547" width="9.109375" style="47"/>
    <col min="12548" max="12548" width="10.109375" style="47" customWidth="1"/>
    <col min="12549" max="12549" width="11.33203125" style="47" customWidth="1"/>
    <col min="12550" max="12550" width="14.33203125" style="47" customWidth="1"/>
    <col min="12551" max="12551" width="18" style="47" customWidth="1"/>
    <col min="12552" max="12552" width="12.109375" style="47" customWidth="1"/>
    <col min="12553" max="12553" width="12.33203125" style="47" customWidth="1"/>
    <col min="12554" max="12554" width="13.33203125" style="47" customWidth="1"/>
    <col min="12555" max="12555" width="15.33203125" style="47" customWidth="1"/>
    <col min="12556" max="12556" width="14.33203125" style="47" bestFit="1" customWidth="1"/>
    <col min="12557" max="12557" width="15" style="47" customWidth="1"/>
    <col min="12558" max="12559" width="9.109375" style="47"/>
    <col min="12560" max="12560" width="10.5546875" style="47" bestFit="1" customWidth="1"/>
    <col min="12561" max="12561" width="15" style="47" customWidth="1"/>
    <col min="12562" max="12562" width="9.5546875" style="47" bestFit="1" customWidth="1"/>
    <col min="12563" max="12563" width="9.109375" style="47"/>
    <col min="12564" max="12564" width="13.44140625" style="47" customWidth="1"/>
    <col min="12565" max="12565" width="9.109375" style="47"/>
    <col min="12566" max="12566" width="12.109375" style="47" customWidth="1"/>
    <col min="12567" max="12567" width="11" style="47" customWidth="1"/>
    <col min="12568" max="12803" width="9.109375" style="47"/>
    <col min="12804" max="12804" width="10.109375" style="47" customWidth="1"/>
    <col min="12805" max="12805" width="11.33203125" style="47" customWidth="1"/>
    <col min="12806" max="12806" width="14.33203125" style="47" customWidth="1"/>
    <col min="12807" max="12807" width="18" style="47" customWidth="1"/>
    <col min="12808" max="12808" width="12.109375" style="47" customWidth="1"/>
    <col min="12809" max="12809" width="12.33203125" style="47" customWidth="1"/>
    <col min="12810" max="12810" width="13.33203125" style="47" customWidth="1"/>
    <col min="12811" max="12811" width="15.33203125" style="47" customWidth="1"/>
    <col min="12812" max="12812" width="14.33203125" style="47" bestFit="1" customWidth="1"/>
    <col min="12813" max="12813" width="15" style="47" customWidth="1"/>
    <col min="12814" max="12815" width="9.109375" style="47"/>
    <col min="12816" max="12816" width="10.5546875" style="47" bestFit="1" customWidth="1"/>
    <col min="12817" max="12817" width="15" style="47" customWidth="1"/>
    <col min="12818" max="12818" width="9.5546875" style="47" bestFit="1" customWidth="1"/>
    <col min="12819" max="12819" width="9.109375" style="47"/>
    <col min="12820" max="12820" width="13.44140625" style="47" customWidth="1"/>
    <col min="12821" max="12821" width="9.109375" style="47"/>
    <col min="12822" max="12822" width="12.109375" style="47" customWidth="1"/>
    <col min="12823" max="12823" width="11" style="47" customWidth="1"/>
    <col min="12824" max="13059" width="9.109375" style="47"/>
    <col min="13060" max="13060" width="10.109375" style="47" customWidth="1"/>
    <col min="13061" max="13061" width="11.33203125" style="47" customWidth="1"/>
    <col min="13062" max="13062" width="14.33203125" style="47" customWidth="1"/>
    <col min="13063" max="13063" width="18" style="47" customWidth="1"/>
    <col min="13064" max="13064" width="12.109375" style="47" customWidth="1"/>
    <col min="13065" max="13065" width="12.33203125" style="47" customWidth="1"/>
    <col min="13066" max="13066" width="13.33203125" style="47" customWidth="1"/>
    <col min="13067" max="13067" width="15.33203125" style="47" customWidth="1"/>
    <col min="13068" max="13068" width="14.33203125" style="47" bestFit="1" customWidth="1"/>
    <col min="13069" max="13069" width="15" style="47" customWidth="1"/>
    <col min="13070" max="13071" width="9.109375" style="47"/>
    <col min="13072" max="13072" width="10.5546875" style="47" bestFit="1" customWidth="1"/>
    <col min="13073" max="13073" width="15" style="47" customWidth="1"/>
    <col min="13074" max="13074" width="9.5546875" style="47" bestFit="1" customWidth="1"/>
    <col min="13075" max="13075" width="9.109375" style="47"/>
    <col min="13076" max="13076" width="13.44140625" style="47" customWidth="1"/>
    <col min="13077" max="13077" width="9.109375" style="47"/>
    <col min="13078" max="13078" width="12.109375" style="47" customWidth="1"/>
    <col min="13079" max="13079" width="11" style="47" customWidth="1"/>
    <col min="13080" max="13315" width="9.109375" style="47"/>
    <col min="13316" max="13316" width="10.109375" style="47" customWidth="1"/>
    <col min="13317" max="13317" width="11.33203125" style="47" customWidth="1"/>
    <col min="13318" max="13318" width="14.33203125" style="47" customWidth="1"/>
    <col min="13319" max="13319" width="18" style="47" customWidth="1"/>
    <col min="13320" max="13320" width="12.109375" style="47" customWidth="1"/>
    <col min="13321" max="13321" width="12.33203125" style="47" customWidth="1"/>
    <col min="13322" max="13322" width="13.33203125" style="47" customWidth="1"/>
    <col min="13323" max="13323" width="15.33203125" style="47" customWidth="1"/>
    <col min="13324" max="13324" width="14.33203125" style="47" bestFit="1" customWidth="1"/>
    <col min="13325" max="13325" width="15" style="47" customWidth="1"/>
    <col min="13326" max="13327" width="9.109375" style="47"/>
    <col min="13328" max="13328" width="10.5546875" style="47" bestFit="1" customWidth="1"/>
    <col min="13329" max="13329" width="15" style="47" customWidth="1"/>
    <col min="13330" max="13330" width="9.5546875" style="47" bestFit="1" customWidth="1"/>
    <col min="13331" max="13331" width="9.109375" style="47"/>
    <col min="13332" max="13332" width="13.44140625" style="47" customWidth="1"/>
    <col min="13333" max="13333" width="9.109375" style="47"/>
    <col min="13334" max="13334" width="12.109375" style="47" customWidth="1"/>
    <col min="13335" max="13335" width="11" style="47" customWidth="1"/>
    <col min="13336" max="13571" width="9.109375" style="47"/>
    <col min="13572" max="13572" width="10.109375" style="47" customWidth="1"/>
    <col min="13573" max="13573" width="11.33203125" style="47" customWidth="1"/>
    <col min="13574" max="13574" width="14.33203125" style="47" customWidth="1"/>
    <col min="13575" max="13575" width="18" style="47" customWidth="1"/>
    <col min="13576" max="13576" width="12.109375" style="47" customWidth="1"/>
    <col min="13577" max="13577" width="12.33203125" style="47" customWidth="1"/>
    <col min="13578" max="13578" width="13.33203125" style="47" customWidth="1"/>
    <col min="13579" max="13579" width="15.33203125" style="47" customWidth="1"/>
    <col min="13580" max="13580" width="14.33203125" style="47" bestFit="1" customWidth="1"/>
    <col min="13581" max="13581" width="15" style="47" customWidth="1"/>
    <col min="13582" max="13583" width="9.109375" style="47"/>
    <col min="13584" max="13584" width="10.5546875" style="47" bestFit="1" customWidth="1"/>
    <col min="13585" max="13585" width="15" style="47" customWidth="1"/>
    <col min="13586" max="13586" width="9.5546875" style="47" bestFit="1" customWidth="1"/>
    <col min="13587" max="13587" width="9.109375" style="47"/>
    <col min="13588" max="13588" width="13.44140625" style="47" customWidth="1"/>
    <col min="13589" max="13589" width="9.109375" style="47"/>
    <col min="13590" max="13590" width="12.109375" style="47" customWidth="1"/>
    <col min="13591" max="13591" width="11" style="47" customWidth="1"/>
    <col min="13592" max="13827" width="9.109375" style="47"/>
    <col min="13828" max="13828" width="10.109375" style="47" customWidth="1"/>
    <col min="13829" max="13829" width="11.33203125" style="47" customWidth="1"/>
    <col min="13830" max="13830" width="14.33203125" style="47" customWidth="1"/>
    <col min="13831" max="13831" width="18" style="47" customWidth="1"/>
    <col min="13832" max="13832" width="12.109375" style="47" customWidth="1"/>
    <col min="13833" max="13833" width="12.33203125" style="47" customWidth="1"/>
    <col min="13834" max="13834" width="13.33203125" style="47" customWidth="1"/>
    <col min="13835" max="13835" width="15.33203125" style="47" customWidth="1"/>
    <col min="13836" max="13836" width="14.33203125" style="47" bestFit="1" customWidth="1"/>
    <col min="13837" max="13837" width="15" style="47" customWidth="1"/>
    <col min="13838" max="13839" width="9.109375" style="47"/>
    <col min="13840" max="13840" width="10.5546875" style="47" bestFit="1" customWidth="1"/>
    <col min="13841" max="13841" width="15" style="47" customWidth="1"/>
    <col min="13842" max="13842" width="9.5546875" style="47" bestFit="1" customWidth="1"/>
    <col min="13843" max="13843" width="9.109375" style="47"/>
    <col min="13844" max="13844" width="13.44140625" style="47" customWidth="1"/>
    <col min="13845" max="13845" width="9.109375" style="47"/>
    <col min="13846" max="13846" width="12.109375" style="47" customWidth="1"/>
    <col min="13847" max="13847" width="11" style="47" customWidth="1"/>
    <col min="13848" max="14083" width="9.109375" style="47"/>
    <col min="14084" max="14084" width="10.109375" style="47" customWidth="1"/>
    <col min="14085" max="14085" width="11.33203125" style="47" customWidth="1"/>
    <col min="14086" max="14086" width="14.33203125" style="47" customWidth="1"/>
    <col min="14087" max="14087" width="18" style="47" customWidth="1"/>
    <col min="14088" max="14088" width="12.109375" style="47" customWidth="1"/>
    <col min="14089" max="14089" width="12.33203125" style="47" customWidth="1"/>
    <col min="14090" max="14090" width="13.33203125" style="47" customWidth="1"/>
    <col min="14091" max="14091" width="15.33203125" style="47" customWidth="1"/>
    <col min="14092" max="14092" width="14.33203125" style="47" bestFit="1" customWidth="1"/>
    <col min="14093" max="14093" width="15" style="47" customWidth="1"/>
    <col min="14094" max="14095" width="9.109375" style="47"/>
    <col min="14096" max="14096" width="10.5546875" style="47" bestFit="1" customWidth="1"/>
    <col min="14097" max="14097" width="15" style="47" customWidth="1"/>
    <col min="14098" max="14098" width="9.5546875" style="47" bestFit="1" customWidth="1"/>
    <col min="14099" max="14099" width="9.109375" style="47"/>
    <col min="14100" max="14100" width="13.44140625" style="47" customWidth="1"/>
    <col min="14101" max="14101" width="9.109375" style="47"/>
    <col min="14102" max="14102" width="12.109375" style="47" customWidth="1"/>
    <col min="14103" max="14103" width="11" style="47" customWidth="1"/>
    <col min="14104" max="14339" width="9.109375" style="47"/>
    <col min="14340" max="14340" width="10.109375" style="47" customWidth="1"/>
    <col min="14341" max="14341" width="11.33203125" style="47" customWidth="1"/>
    <col min="14342" max="14342" width="14.33203125" style="47" customWidth="1"/>
    <col min="14343" max="14343" width="18" style="47" customWidth="1"/>
    <col min="14344" max="14344" width="12.109375" style="47" customWidth="1"/>
    <col min="14345" max="14345" width="12.33203125" style="47" customWidth="1"/>
    <col min="14346" max="14346" width="13.33203125" style="47" customWidth="1"/>
    <col min="14347" max="14347" width="15.33203125" style="47" customWidth="1"/>
    <col min="14348" max="14348" width="14.33203125" style="47" bestFit="1" customWidth="1"/>
    <col min="14349" max="14349" width="15" style="47" customWidth="1"/>
    <col min="14350" max="14351" width="9.109375" style="47"/>
    <col min="14352" max="14352" width="10.5546875" style="47" bestFit="1" customWidth="1"/>
    <col min="14353" max="14353" width="15" style="47" customWidth="1"/>
    <col min="14354" max="14354" width="9.5546875" style="47" bestFit="1" customWidth="1"/>
    <col min="14355" max="14355" width="9.109375" style="47"/>
    <col min="14356" max="14356" width="13.44140625" style="47" customWidth="1"/>
    <col min="14357" max="14357" width="9.109375" style="47"/>
    <col min="14358" max="14358" width="12.109375" style="47" customWidth="1"/>
    <col min="14359" max="14359" width="11" style="47" customWidth="1"/>
    <col min="14360" max="14595" width="9.109375" style="47"/>
    <col min="14596" max="14596" width="10.109375" style="47" customWidth="1"/>
    <col min="14597" max="14597" width="11.33203125" style="47" customWidth="1"/>
    <col min="14598" max="14598" width="14.33203125" style="47" customWidth="1"/>
    <col min="14599" max="14599" width="18" style="47" customWidth="1"/>
    <col min="14600" max="14600" width="12.109375" style="47" customWidth="1"/>
    <col min="14601" max="14601" width="12.33203125" style="47" customWidth="1"/>
    <col min="14602" max="14602" width="13.33203125" style="47" customWidth="1"/>
    <col min="14603" max="14603" width="15.33203125" style="47" customWidth="1"/>
    <col min="14604" max="14604" width="14.33203125" style="47" bestFit="1" customWidth="1"/>
    <col min="14605" max="14605" width="15" style="47" customWidth="1"/>
    <col min="14606" max="14607" width="9.109375" style="47"/>
    <col min="14608" max="14608" width="10.5546875" style="47" bestFit="1" customWidth="1"/>
    <col min="14609" max="14609" width="15" style="47" customWidth="1"/>
    <col min="14610" max="14610" width="9.5546875" style="47" bestFit="1" customWidth="1"/>
    <col min="14611" max="14611" width="9.109375" style="47"/>
    <col min="14612" max="14612" width="13.44140625" style="47" customWidth="1"/>
    <col min="14613" max="14613" width="9.109375" style="47"/>
    <col min="14614" max="14614" width="12.109375" style="47" customWidth="1"/>
    <col min="14615" max="14615" width="11" style="47" customWidth="1"/>
    <col min="14616" max="14851" width="9.109375" style="47"/>
    <col min="14852" max="14852" width="10.109375" style="47" customWidth="1"/>
    <col min="14853" max="14853" width="11.33203125" style="47" customWidth="1"/>
    <col min="14854" max="14854" width="14.33203125" style="47" customWidth="1"/>
    <col min="14855" max="14855" width="18" style="47" customWidth="1"/>
    <col min="14856" max="14856" width="12.109375" style="47" customWidth="1"/>
    <col min="14857" max="14857" width="12.33203125" style="47" customWidth="1"/>
    <col min="14858" max="14858" width="13.33203125" style="47" customWidth="1"/>
    <col min="14859" max="14859" width="15.33203125" style="47" customWidth="1"/>
    <col min="14860" max="14860" width="14.33203125" style="47" bestFit="1" customWidth="1"/>
    <col min="14861" max="14861" width="15" style="47" customWidth="1"/>
    <col min="14862" max="14863" width="9.109375" style="47"/>
    <col min="14864" max="14864" width="10.5546875" style="47" bestFit="1" customWidth="1"/>
    <col min="14865" max="14865" width="15" style="47" customWidth="1"/>
    <col min="14866" max="14866" width="9.5546875" style="47" bestFit="1" customWidth="1"/>
    <col min="14867" max="14867" width="9.109375" style="47"/>
    <col min="14868" max="14868" width="13.44140625" style="47" customWidth="1"/>
    <col min="14869" max="14869" width="9.109375" style="47"/>
    <col min="14870" max="14870" width="12.109375" style="47" customWidth="1"/>
    <col min="14871" max="14871" width="11" style="47" customWidth="1"/>
    <col min="14872" max="15107" width="9.109375" style="47"/>
    <col min="15108" max="15108" width="10.109375" style="47" customWidth="1"/>
    <col min="15109" max="15109" width="11.33203125" style="47" customWidth="1"/>
    <col min="15110" max="15110" width="14.33203125" style="47" customWidth="1"/>
    <col min="15111" max="15111" width="18" style="47" customWidth="1"/>
    <col min="15112" max="15112" width="12.109375" style="47" customWidth="1"/>
    <col min="15113" max="15113" width="12.33203125" style="47" customWidth="1"/>
    <col min="15114" max="15114" width="13.33203125" style="47" customWidth="1"/>
    <col min="15115" max="15115" width="15.33203125" style="47" customWidth="1"/>
    <col min="15116" max="15116" width="14.33203125" style="47" bestFit="1" customWidth="1"/>
    <col min="15117" max="15117" width="15" style="47" customWidth="1"/>
    <col min="15118" max="15119" width="9.109375" style="47"/>
    <col min="15120" max="15120" width="10.5546875" style="47" bestFit="1" customWidth="1"/>
    <col min="15121" max="15121" width="15" style="47" customWidth="1"/>
    <col min="15122" max="15122" width="9.5546875" style="47" bestFit="1" customWidth="1"/>
    <col min="15123" max="15123" width="9.109375" style="47"/>
    <col min="15124" max="15124" width="13.44140625" style="47" customWidth="1"/>
    <col min="15125" max="15125" width="9.109375" style="47"/>
    <col min="15126" max="15126" width="12.109375" style="47" customWidth="1"/>
    <col min="15127" max="15127" width="11" style="47" customWidth="1"/>
    <col min="15128" max="15363" width="9.109375" style="47"/>
    <col min="15364" max="15364" width="10.109375" style="47" customWidth="1"/>
    <col min="15365" max="15365" width="11.33203125" style="47" customWidth="1"/>
    <col min="15366" max="15366" width="14.33203125" style="47" customWidth="1"/>
    <col min="15367" max="15367" width="18" style="47" customWidth="1"/>
    <col min="15368" max="15368" width="12.109375" style="47" customWidth="1"/>
    <col min="15369" max="15369" width="12.33203125" style="47" customWidth="1"/>
    <col min="15370" max="15370" width="13.33203125" style="47" customWidth="1"/>
    <col min="15371" max="15371" width="15.33203125" style="47" customWidth="1"/>
    <col min="15372" max="15372" width="14.33203125" style="47" bestFit="1" customWidth="1"/>
    <col min="15373" max="15373" width="15" style="47" customWidth="1"/>
    <col min="15374" max="15375" width="9.109375" style="47"/>
    <col min="15376" max="15376" width="10.5546875" style="47" bestFit="1" customWidth="1"/>
    <col min="15377" max="15377" width="15" style="47" customWidth="1"/>
    <col min="15378" max="15378" width="9.5546875" style="47" bestFit="1" customWidth="1"/>
    <col min="15379" max="15379" width="9.109375" style="47"/>
    <col min="15380" max="15380" width="13.44140625" style="47" customWidth="1"/>
    <col min="15381" max="15381" width="9.109375" style="47"/>
    <col min="15382" max="15382" width="12.109375" style="47" customWidth="1"/>
    <col min="15383" max="15383" width="11" style="47" customWidth="1"/>
    <col min="15384" max="15619" width="9.109375" style="47"/>
    <col min="15620" max="15620" width="10.109375" style="47" customWidth="1"/>
    <col min="15621" max="15621" width="11.33203125" style="47" customWidth="1"/>
    <col min="15622" max="15622" width="14.33203125" style="47" customWidth="1"/>
    <col min="15623" max="15623" width="18" style="47" customWidth="1"/>
    <col min="15624" max="15624" width="12.109375" style="47" customWidth="1"/>
    <col min="15625" max="15625" width="12.33203125" style="47" customWidth="1"/>
    <col min="15626" max="15626" width="13.33203125" style="47" customWidth="1"/>
    <col min="15627" max="15627" width="15.33203125" style="47" customWidth="1"/>
    <col min="15628" max="15628" width="14.33203125" style="47" bestFit="1" customWidth="1"/>
    <col min="15629" max="15629" width="15" style="47" customWidth="1"/>
    <col min="15630" max="15631" width="9.109375" style="47"/>
    <col min="15632" max="15632" width="10.5546875" style="47" bestFit="1" customWidth="1"/>
    <col min="15633" max="15633" width="15" style="47" customWidth="1"/>
    <col min="15634" max="15634" width="9.5546875" style="47" bestFit="1" customWidth="1"/>
    <col min="15635" max="15635" width="9.109375" style="47"/>
    <col min="15636" max="15636" width="13.44140625" style="47" customWidth="1"/>
    <col min="15637" max="15637" width="9.109375" style="47"/>
    <col min="15638" max="15638" width="12.109375" style="47" customWidth="1"/>
    <col min="15639" max="15639" width="11" style="47" customWidth="1"/>
    <col min="15640" max="15875" width="9.109375" style="47"/>
    <col min="15876" max="15876" width="10.109375" style="47" customWidth="1"/>
    <col min="15877" max="15877" width="11.33203125" style="47" customWidth="1"/>
    <col min="15878" max="15878" width="14.33203125" style="47" customWidth="1"/>
    <col min="15879" max="15879" width="18" style="47" customWidth="1"/>
    <col min="15880" max="15880" width="12.109375" style="47" customWidth="1"/>
    <col min="15881" max="15881" width="12.33203125" style="47" customWidth="1"/>
    <col min="15882" max="15882" width="13.33203125" style="47" customWidth="1"/>
    <col min="15883" max="15883" width="15.33203125" style="47" customWidth="1"/>
    <col min="15884" max="15884" width="14.33203125" style="47" bestFit="1" customWidth="1"/>
    <col min="15885" max="15885" width="15" style="47" customWidth="1"/>
    <col min="15886" max="15887" width="9.109375" style="47"/>
    <col min="15888" max="15888" width="10.5546875" style="47" bestFit="1" customWidth="1"/>
    <col min="15889" max="15889" width="15" style="47" customWidth="1"/>
    <col min="15890" max="15890" width="9.5546875" style="47" bestFit="1" customWidth="1"/>
    <col min="15891" max="15891" width="9.109375" style="47"/>
    <col min="15892" max="15892" width="13.44140625" style="47" customWidth="1"/>
    <col min="15893" max="15893" width="9.109375" style="47"/>
    <col min="15894" max="15894" width="12.109375" style="47" customWidth="1"/>
    <col min="15895" max="15895" width="11" style="47" customWidth="1"/>
    <col min="15896" max="16131" width="9.109375" style="47"/>
    <col min="16132" max="16132" width="10.109375" style="47" customWidth="1"/>
    <col min="16133" max="16133" width="11.33203125" style="47" customWidth="1"/>
    <col min="16134" max="16134" width="14.33203125" style="47" customWidth="1"/>
    <col min="16135" max="16135" width="18" style="47" customWidth="1"/>
    <col min="16136" max="16136" width="12.109375" style="47" customWidth="1"/>
    <col min="16137" max="16137" width="12.33203125" style="47" customWidth="1"/>
    <col min="16138" max="16138" width="13.33203125" style="47" customWidth="1"/>
    <col min="16139" max="16139" width="15.33203125" style="47" customWidth="1"/>
    <col min="16140" max="16140" width="14.33203125" style="47" bestFit="1" customWidth="1"/>
    <col min="16141" max="16141" width="15" style="47" customWidth="1"/>
    <col min="16142" max="16143" width="9.109375" style="47"/>
    <col min="16144" max="16144" width="10.5546875" style="47" bestFit="1" customWidth="1"/>
    <col min="16145" max="16145" width="15" style="47" customWidth="1"/>
    <col min="16146" max="16146" width="9.5546875" style="47" bestFit="1" customWidth="1"/>
    <col min="16147" max="16147" width="9.109375" style="47"/>
    <col min="16148" max="16148" width="13.44140625" style="47" customWidth="1"/>
    <col min="16149" max="16149" width="9.109375" style="47"/>
    <col min="16150" max="16150" width="12.109375" style="47" customWidth="1"/>
    <col min="16151" max="16151" width="11" style="47" customWidth="1"/>
    <col min="16152" max="16384" width="9.109375" style="47"/>
  </cols>
  <sheetData>
    <row r="1" spans="1:40" ht="33.75" customHeight="1">
      <c r="A1" s="452" t="s">
        <v>400</v>
      </c>
      <c r="B1" s="453"/>
      <c r="C1" s="453"/>
      <c r="D1" s="453"/>
      <c r="E1" s="453"/>
      <c r="F1" s="453"/>
      <c r="G1" s="453"/>
      <c r="H1" s="453"/>
      <c r="I1" s="453"/>
      <c r="J1" s="453"/>
      <c r="K1" s="454"/>
      <c r="O1" s="47">
        <v>45</v>
      </c>
      <c r="P1" s="62" t="e">
        <f>O1*#REF!</f>
        <v>#REF!</v>
      </c>
    </row>
    <row r="2" spans="1:40" ht="43.2">
      <c r="A2" s="128" t="s">
        <v>399</v>
      </c>
      <c r="B2" s="128" t="s">
        <v>398</v>
      </c>
      <c r="C2" s="129" t="s">
        <v>397</v>
      </c>
      <c r="D2" s="129" t="s">
        <v>396</v>
      </c>
      <c r="E2" s="129" t="s">
        <v>395</v>
      </c>
      <c r="F2" s="129" t="s">
        <v>394</v>
      </c>
      <c r="G2" s="129" t="s">
        <v>393</v>
      </c>
      <c r="H2" s="129" t="s">
        <v>392</v>
      </c>
      <c r="I2" s="129" t="s">
        <v>391</v>
      </c>
      <c r="J2" s="129" t="s">
        <v>390</v>
      </c>
      <c r="K2" s="129" t="s">
        <v>389</v>
      </c>
      <c r="R2" s="53">
        <v>1</v>
      </c>
      <c r="S2" s="53">
        <v>2</v>
      </c>
      <c r="T2" s="53">
        <v>3</v>
      </c>
      <c r="U2" s="53">
        <v>4</v>
      </c>
      <c r="V2" s="53">
        <v>5</v>
      </c>
      <c r="W2" s="53">
        <v>6</v>
      </c>
      <c r="X2" s="53">
        <v>7</v>
      </c>
      <c r="Y2" s="53">
        <v>8</v>
      </c>
      <c r="Z2" s="53">
        <v>9</v>
      </c>
      <c r="AA2" s="53">
        <v>10</v>
      </c>
      <c r="AB2" s="53">
        <v>11</v>
      </c>
      <c r="AC2" s="53">
        <v>12</v>
      </c>
      <c r="AD2" s="53">
        <v>13</v>
      </c>
      <c r="AE2" s="53">
        <v>14</v>
      </c>
      <c r="AF2" s="53">
        <v>15</v>
      </c>
      <c r="AG2" s="53">
        <v>16</v>
      </c>
      <c r="AH2" s="53">
        <v>17</v>
      </c>
      <c r="AI2" s="53">
        <v>18</v>
      </c>
      <c r="AJ2" s="53">
        <v>19</v>
      </c>
      <c r="AK2" s="53">
        <v>20</v>
      </c>
      <c r="AL2" s="53">
        <v>21</v>
      </c>
      <c r="AM2" s="53">
        <v>22</v>
      </c>
      <c r="AN2" s="53">
        <v>23</v>
      </c>
    </row>
    <row r="3" spans="1:40" ht="29.4">
      <c r="A3" s="61" t="s">
        <v>388</v>
      </c>
      <c r="B3" s="263" t="s">
        <v>601</v>
      </c>
      <c r="C3" s="264">
        <v>10625</v>
      </c>
      <c r="D3" s="59">
        <f>ROUND((1*0.1)/45,3)</f>
        <v>2E-3</v>
      </c>
      <c r="E3" s="58">
        <v>45</v>
      </c>
      <c r="F3" s="57">
        <v>2.1</v>
      </c>
      <c r="G3" s="58">
        <f>ROUND(F3*D3*E3,4)</f>
        <v>0.189</v>
      </c>
      <c r="H3" s="122" t="s">
        <v>602</v>
      </c>
      <c r="I3" s="57">
        <v>23.8</v>
      </c>
      <c r="J3" s="56">
        <f>ROUND(C3*G3,2)</f>
        <v>2008.13</v>
      </c>
      <c r="K3" s="56">
        <f>ROUND(J3*I3,2)</f>
        <v>47793.49</v>
      </c>
      <c r="L3" s="51"/>
      <c r="M3" s="51"/>
      <c r="N3" s="51"/>
      <c r="O3" s="47">
        <v>149</v>
      </c>
      <c r="P3" s="55" t="e">
        <f>+'[75]Memoria de cálculo'!H112</f>
        <v>#REF!</v>
      </c>
      <c r="R3" s="54">
        <f>+$I3</f>
        <v>23.8</v>
      </c>
      <c r="S3" s="54" t="e">
        <f>+#REF!</f>
        <v>#REF!</v>
      </c>
      <c r="T3" s="54" t="e">
        <f>+#REF!</f>
        <v>#REF!</v>
      </c>
      <c r="U3" s="54" t="e">
        <f>+#REF!</f>
        <v>#REF!</v>
      </c>
      <c r="V3" s="54" t="e">
        <f>+#REF!</f>
        <v>#REF!</v>
      </c>
      <c r="W3" s="54" t="e">
        <f>+#REF!</f>
        <v>#REF!</v>
      </c>
      <c r="X3" s="54" t="e">
        <f>+#REF!</f>
        <v>#REF!</v>
      </c>
      <c r="Y3" s="54" t="e">
        <f>+#REF!</f>
        <v>#REF!</v>
      </c>
      <c r="Z3" s="54" t="e">
        <f>+#REF!</f>
        <v>#REF!</v>
      </c>
      <c r="AA3" s="54" t="e">
        <f>+#REF!</f>
        <v>#REF!</v>
      </c>
      <c r="AB3" s="54" t="e">
        <f>+#REF!</f>
        <v>#REF!</v>
      </c>
      <c r="AC3" s="54" t="e">
        <f>+#REF!</f>
        <v>#REF!</v>
      </c>
      <c r="AD3" s="54" t="e">
        <f>+#REF!</f>
        <v>#REF!</v>
      </c>
      <c r="AE3" s="54" t="e">
        <f>+#REF!</f>
        <v>#REF!</v>
      </c>
      <c r="AF3" s="54" t="e">
        <f>+#REF!</f>
        <v>#REF!</v>
      </c>
      <c r="AG3" s="54" t="e">
        <f>+#REF!</f>
        <v>#REF!</v>
      </c>
      <c r="AH3" s="54" t="e">
        <f>+#REF!</f>
        <v>#REF!</v>
      </c>
      <c r="AI3" s="54" t="e">
        <f>+#REF!</f>
        <v>#REF!</v>
      </c>
      <c r="AJ3" s="54" t="e">
        <f>+#REF!</f>
        <v>#REF!</v>
      </c>
      <c r="AK3" s="54" t="e">
        <f>+#REF!</f>
        <v>#REF!</v>
      </c>
      <c r="AL3" s="54" t="e">
        <f>+#REF!</f>
        <v>#REF!</v>
      </c>
      <c r="AM3" s="54" t="e">
        <f>+#REF!</f>
        <v>#REF!</v>
      </c>
      <c r="AN3" s="54" t="e">
        <f>+#REF!</f>
        <v>#REF!</v>
      </c>
    </row>
    <row r="4" spans="1:40" ht="18">
      <c r="A4" s="455" t="s">
        <v>387</v>
      </c>
      <c r="B4" s="456"/>
      <c r="C4" s="123">
        <f>SUM(C3:C3)</f>
        <v>10625</v>
      </c>
      <c r="D4" s="123"/>
      <c r="E4" s="123"/>
      <c r="F4" s="123"/>
      <c r="G4" s="123"/>
      <c r="H4" s="123"/>
      <c r="I4" s="123"/>
      <c r="J4" s="123">
        <f>SUM(J3:J3)</f>
        <v>2008.13</v>
      </c>
      <c r="K4" s="123">
        <f>SUM(K3:K3)</f>
        <v>47793.49</v>
      </c>
      <c r="L4" s="51"/>
      <c r="M4" s="51"/>
      <c r="N4" s="51"/>
    </row>
    <row r="5" spans="1:40">
      <c r="A5" s="463" t="s">
        <v>611</v>
      </c>
      <c r="B5" s="464"/>
      <c r="C5" s="464"/>
      <c r="D5" s="464"/>
      <c r="E5" s="464"/>
      <c r="F5" s="464"/>
      <c r="G5" s="464"/>
      <c r="H5" s="464"/>
      <c r="I5" s="464"/>
      <c r="J5" s="464"/>
      <c r="K5" s="465"/>
    </row>
    <row r="6" spans="1:40">
      <c r="A6" s="462" t="s">
        <v>386</v>
      </c>
      <c r="B6" s="462"/>
      <c r="C6" s="462"/>
      <c r="D6" s="462"/>
      <c r="E6" s="462"/>
      <c r="F6" s="462"/>
      <c r="G6" s="462"/>
      <c r="H6" s="462"/>
      <c r="I6" s="462"/>
      <c r="J6" s="462"/>
      <c r="K6" s="462"/>
      <c r="L6" s="462"/>
      <c r="M6" s="53"/>
      <c r="N6" s="53"/>
    </row>
    <row r="7" spans="1:40" ht="18">
      <c r="B7" s="460" t="s">
        <v>383</v>
      </c>
      <c r="C7" s="457" t="s">
        <v>385</v>
      </c>
      <c r="D7" s="457"/>
      <c r="E7" s="52"/>
      <c r="F7" s="52"/>
      <c r="G7" s="52"/>
      <c r="H7" s="52"/>
      <c r="I7" s="52"/>
      <c r="J7" s="51"/>
    </row>
    <row r="8" spans="1:40" ht="18">
      <c r="B8" s="460"/>
      <c r="C8" s="466" t="s">
        <v>384</v>
      </c>
      <c r="D8" s="466"/>
      <c r="E8" s="52"/>
      <c r="F8" s="52"/>
      <c r="G8" s="52"/>
      <c r="H8" s="52"/>
      <c r="I8" s="52"/>
      <c r="J8" s="51"/>
    </row>
    <row r="9" spans="1:40">
      <c r="H9" s="62"/>
    </row>
    <row r="10" spans="1:40">
      <c r="B10" s="461" t="s">
        <v>383</v>
      </c>
      <c r="C10" s="448">
        <f>K4</f>
        <v>47793.49</v>
      </c>
      <c r="D10" s="448"/>
      <c r="E10" s="50"/>
      <c r="F10" s="50"/>
      <c r="G10" s="50"/>
      <c r="H10" s="50"/>
      <c r="I10" s="50"/>
      <c r="J10" s="63"/>
      <c r="K10" s="63"/>
    </row>
    <row r="11" spans="1:40">
      <c r="B11" s="461"/>
      <c r="C11" s="449">
        <f>J4</f>
        <v>2008.13</v>
      </c>
      <c r="D11" s="449"/>
      <c r="E11" s="50"/>
      <c r="F11" s="50"/>
      <c r="G11" s="50"/>
      <c r="H11" s="50"/>
      <c r="I11" s="50"/>
    </row>
    <row r="12" spans="1:40">
      <c r="C12" s="48"/>
      <c r="D12" s="48"/>
      <c r="E12" s="48"/>
      <c r="F12" s="48"/>
      <c r="G12" s="48"/>
      <c r="H12" s="48"/>
      <c r="I12" s="48"/>
    </row>
    <row r="13" spans="1:40">
      <c r="B13" s="458" t="s">
        <v>383</v>
      </c>
      <c r="C13" s="450">
        <f>ROUND(+C10/C11,2)</f>
        <v>23.8</v>
      </c>
      <c r="D13" s="49"/>
      <c r="E13" s="49"/>
      <c r="F13" s="49"/>
      <c r="G13" s="49"/>
      <c r="H13" s="49"/>
      <c r="I13" s="49"/>
    </row>
    <row r="14" spans="1:40">
      <c r="B14" s="459"/>
      <c r="C14" s="451"/>
      <c r="D14" s="49"/>
      <c r="E14" s="49"/>
      <c r="F14" s="49"/>
      <c r="G14" s="49"/>
      <c r="H14" s="49"/>
      <c r="I14" s="49"/>
      <c r="M14" s="63"/>
    </row>
    <row r="15" spans="1:40" ht="22.8" customHeight="1">
      <c r="C15" s="48"/>
      <c r="D15" s="48"/>
      <c r="E15" s="48"/>
      <c r="F15" s="48"/>
      <c r="G15" s="48"/>
      <c r="H15" s="48"/>
    </row>
    <row r="16" spans="1:40" ht="43.2">
      <c r="A16" s="128" t="s">
        <v>399</v>
      </c>
      <c r="B16" s="128" t="s">
        <v>398</v>
      </c>
      <c r="C16" s="129" t="s">
        <v>397</v>
      </c>
      <c r="D16" s="129" t="s">
        <v>396</v>
      </c>
      <c r="E16" s="129" t="s">
        <v>395</v>
      </c>
      <c r="F16" s="129" t="s">
        <v>394</v>
      </c>
      <c r="G16" s="129" t="s">
        <v>393</v>
      </c>
      <c r="H16" s="129" t="s">
        <v>392</v>
      </c>
      <c r="I16" s="129" t="s">
        <v>391</v>
      </c>
      <c r="J16" s="129" t="s">
        <v>390</v>
      </c>
      <c r="K16" s="129" t="s">
        <v>389</v>
      </c>
      <c r="R16" s="53">
        <v>1</v>
      </c>
      <c r="S16" s="53">
        <v>2</v>
      </c>
      <c r="T16" s="53">
        <v>3</v>
      </c>
      <c r="U16" s="53">
        <v>4</v>
      </c>
      <c r="V16" s="53">
        <v>5</v>
      </c>
      <c r="W16" s="53">
        <v>6</v>
      </c>
      <c r="X16" s="53">
        <v>7</v>
      </c>
      <c r="Y16" s="53">
        <v>8</v>
      </c>
      <c r="Z16" s="53">
        <v>9</v>
      </c>
      <c r="AA16" s="53">
        <v>10</v>
      </c>
      <c r="AB16" s="53">
        <v>11</v>
      </c>
      <c r="AC16" s="53">
        <v>12</v>
      </c>
      <c r="AD16" s="53">
        <v>13</v>
      </c>
      <c r="AE16" s="53">
        <v>14</v>
      </c>
      <c r="AF16" s="53">
        <v>15</v>
      </c>
      <c r="AG16" s="53">
        <v>16</v>
      </c>
      <c r="AH16" s="53">
        <v>17</v>
      </c>
      <c r="AI16" s="53">
        <v>18</v>
      </c>
      <c r="AJ16" s="53">
        <v>19</v>
      </c>
      <c r="AK16" s="53">
        <v>20</v>
      </c>
      <c r="AL16" s="53">
        <v>21</v>
      </c>
      <c r="AM16" s="53">
        <v>22</v>
      </c>
      <c r="AN16" s="53">
        <v>23</v>
      </c>
    </row>
    <row r="17" spans="1:16" ht="28.8" customHeight="1">
      <c r="A17" s="61">
        <v>2</v>
      </c>
      <c r="B17" s="60" t="s">
        <v>603</v>
      </c>
      <c r="C17" s="57">
        <f>C3</f>
        <v>10625</v>
      </c>
      <c r="D17" s="59">
        <f>ROUND((1*0.1)/45,3)</f>
        <v>2E-3</v>
      </c>
      <c r="E17" s="58">
        <v>45</v>
      </c>
      <c r="F17" s="57">
        <v>2.1</v>
      </c>
      <c r="G17" s="58">
        <f>ROUND(F17*D17*E17,4)</f>
        <v>0.189</v>
      </c>
      <c r="H17" s="122" t="str">
        <f>H3</f>
        <v xml:space="preserve">BATALHA </v>
      </c>
      <c r="I17" s="57">
        <v>38.1</v>
      </c>
      <c r="J17" s="56">
        <f>ROUND(C17*G17,2)</f>
        <v>2008.13</v>
      </c>
      <c r="K17" s="56">
        <f>ROUND(J17*I17,2)</f>
        <v>76509.75</v>
      </c>
      <c r="L17" s="51"/>
    </row>
    <row r="18" spans="1:16" ht="18">
      <c r="A18" s="455" t="s">
        <v>387</v>
      </c>
      <c r="B18" s="456"/>
      <c r="C18" s="123">
        <f>SUM(C17:C17)</f>
        <v>10625</v>
      </c>
      <c r="D18" s="123"/>
      <c r="E18" s="123"/>
      <c r="F18" s="123"/>
      <c r="G18" s="123"/>
      <c r="H18" s="123"/>
      <c r="I18" s="123"/>
      <c r="J18" s="123">
        <f>SUM(J17:J17)</f>
        <v>2008.13</v>
      </c>
      <c r="K18" s="123">
        <f>SUM(K17:K17)</f>
        <v>76509.75</v>
      </c>
      <c r="L18" s="51"/>
    </row>
    <row r="19" spans="1:16">
      <c r="A19" s="463" t="s">
        <v>611</v>
      </c>
      <c r="B19" s="464"/>
      <c r="C19" s="464"/>
      <c r="D19" s="464"/>
      <c r="E19" s="464"/>
      <c r="F19" s="464"/>
      <c r="G19" s="464"/>
      <c r="H19" s="464"/>
      <c r="I19" s="464"/>
      <c r="J19" s="464"/>
      <c r="K19" s="465"/>
    </row>
    <row r="20" spans="1:16">
      <c r="A20" s="462" t="s">
        <v>386</v>
      </c>
      <c r="B20" s="462"/>
      <c r="C20" s="462"/>
      <c r="D20" s="462"/>
      <c r="E20" s="462"/>
      <c r="F20" s="462"/>
      <c r="G20" s="462"/>
      <c r="H20" s="462"/>
      <c r="I20" s="462"/>
      <c r="J20" s="462"/>
      <c r="K20" s="462"/>
      <c r="L20" s="462"/>
    </row>
    <row r="21" spans="1:16" ht="18">
      <c r="B21" s="460" t="s">
        <v>383</v>
      </c>
      <c r="C21" s="457" t="s">
        <v>385</v>
      </c>
      <c r="D21" s="457"/>
      <c r="E21" s="52"/>
      <c r="F21" s="52"/>
      <c r="G21" s="52"/>
      <c r="H21" s="52"/>
      <c r="I21" s="52"/>
      <c r="J21" s="51"/>
    </row>
    <row r="22" spans="1:16" ht="18">
      <c r="B22" s="460"/>
      <c r="C22" s="466" t="s">
        <v>384</v>
      </c>
      <c r="D22" s="466"/>
      <c r="E22" s="52"/>
      <c r="F22" s="52"/>
      <c r="G22" s="52"/>
      <c r="H22" s="52"/>
      <c r="I22" s="52"/>
      <c r="J22" s="51"/>
    </row>
    <row r="24" spans="1:16">
      <c r="B24" s="461" t="s">
        <v>383</v>
      </c>
      <c r="C24" s="448">
        <f>K18</f>
        <v>76509.75</v>
      </c>
      <c r="D24" s="448"/>
      <c r="E24" s="50"/>
      <c r="F24" s="50"/>
      <c r="G24" s="50"/>
      <c r="H24" s="50"/>
      <c r="I24" s="50"/>
    </row>
    <row r="25" spans="1:16">
      <c r="B25" s="461"/>
      <c r="C25" s="449">
        <f>J18</f>
        <v>2008.13</v>
      </c>
      <c r="D25" s="449"/>
      <c r="E25" s="50"/>
      <c r="F25" s="50"/>
      <c r="G25" s="50"/>
      <c r="H25" s="50"/>
      <c r="I25" s="50"/>
    </row>
    <row r="26" spans="1:16">
      <c r="C26" s="48"/>
      <c r="D26" s="48"/>
      <c r="E26" s="48"/>
      <c r="F26" s="48"/>
      <c r="G26" s="48"/>
      <c r="H26" s="48"/>
      <c r="I26" s="48"/>
    </row>
    <row r="27" spans="1:16">
      <c r="B27" s="458" t="s">
        <v>383</v>
      </c>
      <c r="C27" s="450">
        <f>ROUND(+C24/C25,2)</f>
        <v>38.1</v>
      </c>
      <c r="D27" s="49"/>
      <c r="E27" s="49"/>
      <c r="F27" s="49"/>
      <c r="G27" s="49"/>
      <c r="H27" s="49"/>
      <c r="I27" s="49"/>
      <c r="O27" s="47" t="s">
        <v>371</v>
      </c>
    </row>
    <row r="28" spans="1:16">
      <c r="B28" s="459"/>
      <c r="C28" s="451"/>
      <c r="D28" s="49"/>
      <c r="E28" s="49"/>
      <c r="F28" s="49"/>
      <c r="G28" s="49"/>
      <c r="H28" s="49"/>
      <c r="I28" s="49"/>
      <c r="O28" s="47">
        <v>12.58</v>
      </c>
    </row>
    <row r="29" spans="1:16">
      <c r="F29" s="47" t="s">
        <v>382</v>
      </c>
      <c r="I29" s="47">
        <v>45</v>
      </c>
    </row>
    <row r="30" spans="1:16">
      <c r="K30" s="47" t="s">
        <v>372</v>
      </c>
    </row>
    <row r="31" spans="1:16">
      <c r="F31" s="47" t="s">
        <v>381</v>
      </c>
      <c r="I31" s="47">
        <v>4.1999999999999997E-3</v>
      </c>
      <c r="J31" s="47" t="s">
        <v>380</v>
      </c>
      <c r="K31" s="47">
        <v>114478</v>
      </c>
      <c r="P31" s="47" t="s">
        <v>370</v>
      </c>
    </row>
    <row r="33" spans="6:16">
      <c r="F33" s="47" t="s">
        <v>379</v>
      </c>
      <c r="I33" s="47">
        <v>0.1764</v>
      </c>
      <c r="J33" s="47" t="s">
        <v>378</v>
      </c>
      <c r="K33" s="47" t="s">
        <v>377</v>
      </c>
    </row>
    <row r="35" spans="6:16">
      <c r="F35" s="47" t="s">
        <v>376</v>
      </c>
      <c r="I35" s="47">
        <v>71.3</v>
      </c>
      <c r="J35" s="47" t="s">
        <v>373</v>
      </c>
    </row>
    <row r="36" spans="6:16">
      <c r="K36" s="47" t="s">
        <v>375</v>
      </c>
      <c r="O36" s="47" t="s">
        <v>371</v>
      </c>
    </row>
    <row r="37" spans="6:16">
      <c r="F37" s="47" t="s">
        <v>374</v>
      </c>
      <c r="I37" s="47">
        <v>0</v>
      </c>
      <c r="J37" s="47" t="s">
        <v>373</v>
      </c>
      <c r="K37" s="47">
        <v>600</v>
      </c>
      <c r="O37" s="47">
        <v>0</v>
      </c>
    </row>
    <row r="39" spans="6:16">
      <c r="K39" s="47" t="s">
        <v>372</v>
      </c>
    </row>
    <row r="40" spans="6:16">
      <c r="F40" s="47" t="s">
        <v>371</v>
      </c>
      <c r="I40" s="47">
        <v>12.58</v>
      </c>
      <c r="J40" s="47" t="s">
        <v>368</v>
      </c>
      <c r="K40" s="47">
        <v>0</v>
      </c>
      <c r="P40" s="47" t="s">
        <v>370</v>
      </c>
    </row>
    <row r="42" spans="6:16">
      <c r="F42" s="47" t="s">
        <v>369</v>
      </c>
      <c r="I42" s="47">
        <v>0</v>
      </c>
      <c r="J42" s="47" t="s">
        <v>368</v>
      </c>
    </row>
  </sheetData>
  <mergeCells count="23">
    <mergeCell ref="B24:B25"/>
    <mergeCell ref="C24:D24"/>
    <mergeCell ref="C25:D25"/>
    <mergeCell ref="B27:B28"/>
    <mergeCell ref="C27:C28"/>
    <mergeCell ref="A18:B18"/>
    <mergeCell ref="A19:K19"/>
    <mergeCell ref="A20:L20"/>
    <mergeCell ref="B21:B22"/>
    <mergeCell ref="C21:D21"/>
    <mergeCell ref="C22:D22"/>
    <mergeCell ref="C10:D10"/>
    <mergeCell ref="C11:D11"/>
    <mergeCell ref="C13:C14"/>
    <mergeCell ref="A1:K1"/>
    <mergeCell ref="A4:B4"/>
    <mergeCell ref="C7:D7"/>
    <mergeCell ref="B13:B14"/>
    <mergeCell ref="B7:B8"/>
    <mergeCell ref="B10:B11"/>
    <mergeCell ref="A6:L6"/>
    <mergeCell ref="A5:K5"/>
    <mergeCell ref="C8:D8"/>
  </mergeCells>
  <printOptions horizontalCentered="1"/>
  <pageMargins left="0.51181102362204722" right="0.51181102362204722" top="1.5748031496062993" bottom="0.78740157480314965" header="0.51181102362204722" footer="0.31496062992125984"/>
  <pageSetup paperSize="9" scale="71" fitToHeight="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13</vt:i4>
      </vt:variant>
    </vt:vector>
  </HeadingPairs>
  <TitlesOfParts>
    <vt:vector size="24" baseType="lpstr">
      <vt:lpstr>RESUMO</vt:lpstr>
      <vt:lpstr>RUAS</vt:lpstr>
      <vt:lpstr>Orçamento Sintético</vt:lpstr>
      <vt:lpstr>CPUs..</vt:lpstr>
      <vt:lpstr>MC</vt:lpstr>
      <vt:lpstr>CPUs</vt:lpstr>
      <vt:lpstr>CRONOG. FIS-FINAN</vt:lpstr>
      <vt:lpstr>BDI</vt:lpstr>
      <vt:lpstr>DMT PEDRA</vt:lpstr>
      <vt:lpstr>LSINAPI</vt:lpstr>
      <vt:lpstr>RELEV</vt:lpstr>
      <vt:lpstr>BDI!Area_de_impressao</vt:lpstr>
      <vt:lpstr>CPUs..!Area_de_impressao</vt:lpstr>
      <vt:lpstr>'CRONOG. FIS-FINAN'!Area_de_impressao</vt:lpstr>
      <vt:lpstr>'DMT PEDRA'!Area_de_impressao</vt:lpstr>
      <vt:lpstr>LSINAPI!Area_de_impressao</vt:lpstr>
      <vt:lpstr>MC!Area_de_impressao</vt:lpstr>
      <vt:lpstr>'Orçamento Sintético'!Area_de_impressao</vt:lpstr>
      <vt:lpstr>RELEV!Area_de_impressao</vt:lpstr>
      <vt:lpstr>RESUMO!Area_de_impressao</vt:lpstr>
      <vt:lpstr>RUAS!Area_de_impressao</vt:lpstr>
      <vt:lpstr>CPUs..!Titulos_de_impressao</vt:lpstr>
      <vt:lpstr>LSINAPI!Titulos_de_impressao</vt:lpstr>
      <vt:lpstr>'Orçamento Sintético'!Titulos_de_impressao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Débora Neves</dc:creator>
  <cp:lastModifiedBy>Pablio Castro</cp:lastModifiedBy>
  <cp:lastPrinted>2026-03-01T21:27:31Z</cp:lastPrinted>
  <dcterms:created xsi:type="dcterms:W3CDTF">2025-04-22T23:14:48Z</dcterms:created>
  <dcterms:modified xsi:type="dcterms:W3CDTF">2026-03-01T21:27:34Z</dcterms:modified>
</cp:coreProperties>
</file>